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AD9C"/>
  <workbookPr/>
  <bookViews>
    <workbookView xWindow="0" yWindow="0" windowWidth="20490" windowHeight="7905"/>
  </bookViews>
  <sheets>
    <sheet name="temp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0" i="3" l="1"/>
  <c r="B136" i="3"/>
  <c r="D101" i="3" s="1"/>
  <c r="C123" i="3"/>
  <c r="B119" i="3"/>
  <c r="B99" i="3"/>
  <c r="F98" i="3"/>
  <c r="F96" i="3"/>
  <c r="D96" i="3"/>
  <c r="G95" i="3"/>
  <c r="E95" i="3"/>
  <c r="B88" i="3"/>
  <c r="D98" i="3" s="1"/>
  <c r="B83" i="3"/>
  <c r="B82" i="3"/>
  <c r="B81" i="3"/>
  <c r="B80" i="3"/>
  <c r="C76" i="3"/>
  <c r="H71" i="3"/>
  <c r="G71" i="3"/>
  <c r="B68" i="3"/>
  <c r="H67" i="3"/>
  <c r="G67" i="3"/>
  <c r="H63" i="3"/>
  <c r="G63" i="3"/>
  <c r="C56" i="3"/>
  <c r="B55" i="3"/>
  <c r="B45" i="3"/>
  <c r="D48" i="3" s="1"/>
  <c r="D49" i="3" s="1"/>
  <c r="F44" i="3"/>
  <c r="F42" i="3"/>
  <c r="D42" i="3"/>
  <c r="G41" i="3"/>
  <c r="E41" i="3"/>
  <c r="B34" i="3"/>
  <c r="D44" i="3" s="1"/>
  <c r="B30" i="3"/>
  <c r="D102" i="3" l="1"/>
  <c r="D103" i="3" s="1"/>
  <c r="D45" i="3"/>
  <c r="D46" i="3" s="1"/>
  <c r="F45" i="3"/>
  <c r="F46" i="3" s="1"/>
  <c r="B84" i="3"/>
  <c r="D99" i="3" s="1"/>
  <c r="B69" i="3"/>
  <c r="E39" i="3"/>
  <c r="F99" i="3"/>
  <c r="F100" i="3" s="1"/>
  <c r="G39" i="3"/>
  <c r="G40" i="3"/>
  <c r="G38" i="3"/>
  <c r="G94" i="3"/>
  <c r="E38" i="3"/>
  <c r="E40" i="3"/>
  <c r="D100" i="3" l="1"/>
  <c r="E94" i="3"/>
  <c r="E92" i="3"/>
  <c r="E93" i="3"/>
  <c r="G92" i="3"/>
  <c r="G93" i="3"/>
  <c r="E42" i="3"/>
  <c r="D52" i="3"/>
  <c r="D50" i="3"/>
  <c r="G42" i="3"/>
  <c r="G96" i="3" l="1"/>
  <c r="E96" i="3"/>
  <c r="D104" i="3"/>
  <c r="E133" i="3" s="1"/>
  <c r="F133" i="3" s="1"/>
  <c r="D106" i="3"/>
  <c r="E113" i="3"/>
  <c r="F113" i="3" s="1"/>
  <c r="E132" i="3"/>
  <c r="F132" i="3" s="1"/>
  <c r="E130" i="3"/>
  <c r="F130" i="3" s="1"/>
  <c r="E128" i="3"/>
  <c r="F128" i="3" s="1"/>
  <c r="E116" i="3"/>
  <c r="F116" i="3" s="1"/>
  <c r="E114" i="3"/>
  <c r="F114" i="3" s="1"/>
  <c r="E112" i="3"/>
  <c r="F112" i="3" s="1"/>
  <c r="E131" i="3"/>
  <c r="F131" i="3" s="1"/>
  <c r="E111" i="3"/>
  <c r="F111" i="3" s="1"/>
  <c r="E129" i="3"/>
  <c r="F129" i="3" s="1"/>
  <c r="E115" i="3"/>
  <c r="F115" i="3" s="1"/>
  <c r="G68" i="3"/>
  <c r="H68" i="3" s="1"/>
  <c r="G70" i="3"/>
  <c r="H70" i="3" s="1"/>
  <c r="G65" i="3"/>
  <c r="H65" i="3" s="1"/>
  <c r="G61" i="3"/>
  <c r="H61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D105" i="3" l="1"/>
  <c r="F120" i="3"/>
  <c r="F118" i="3"/>
  <c r="H74" i="3"/>
  <c r="H72" i="3"/>
  <c r="F135" i="3"/>
  <c r="F137" i="3"/>
  <c r="G76" i="3" l="1"/>
  <c r="H73" i="3"/>
  <c r="F119" i="3"/>
  <c r="G123" i="3"/>
  <c r="G140" i="3"/>
  <c r="F136" i="3"/>
</calcChain>
</file>

<file path=xl/sharedStrings.xml><?xml version="1.0" encoding="utf-8"?>
<sst xmlns="http://schemas.openxmlformats.org/spreadsheetml/2006/main" count="174" uniqueCount="90">
  <si>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</si>
  <si>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</si>
  <si>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</si>
  <si>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</si>
  <si>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</si>
  <si>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</si>
  <si>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</si>
  <si>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</si>
  <si>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</si>
  <si>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</si>
  <si>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</si>
  <si>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</si>
  <si>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</si>
  <si>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</si>
  <si>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</si>
  <si>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</si>
  <si>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</si>
  <si>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</si>
  <si>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</si>
  <si>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</si>
  <si>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</si>
  <si>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</si>
  <si>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</si>
  <si>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</si>
  <si>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</si>
  <si>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</si>
  <si>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</si>
  <si>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</si>
  <si>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</si>
  <si>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</si>
  <si>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</si>
  <si>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</si>
  <si>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</si>
  <si>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</si>
  <si>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</si>
  <si>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</si>
  <si>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</si>
  <si>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</si>
  <si>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</si>
  <si>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</si>
  <si>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</si>
  <si>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</si>
  <si>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</si>
  <si>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</si>
  <si>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</si>
  <si>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</si>
  <si>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</si>
  <si>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</si>
  <si>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</si>
  <si>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</si>
  <si>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</si>
  <si>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</si>
  <si>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</si>
  <si>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</si>
  <si>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</si>
  <si>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</si>
  <si>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</si>
  <si>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</si>
  <si>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</si>
  <si>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</si>
  <si>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</si>
  <si>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</si>
  <si>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</si>
  <si>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</si>
  <si>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</si>
  <si>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</si>
  <si>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</si>
  <si>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</si>
  <si>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</si>
  <si>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</si>
  <si>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</si>
  <si>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</si>
  <si>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</si>
  <si>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</si>
  <si>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</si>
  <si>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</si>
  <si>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</si>
  <si>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</si>
  <si>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</si>
  <si>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Capsule No.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</si>
  <si>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</si>
  <si>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</si>
  <si>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</si>
  <si>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</si>
  <si>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</si>
  <si>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</si>
  <si>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>National Quality Control Laboratory</t>
  </si>
  <si>
    <t>Laboratory Data Calculation Spreadsheet</t>
  </si>
  <si>
    <t>Each Capsule/Tablet contains</t>
  </si>
  <si>
    <t>Average Capsule/Tablet Content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</si>
</sst>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0"/>
    <numFmt numFmtId="166" formatCode="dd\-mmm\-yy"/>
    <numFmt numFmtId="167" formatCode="0.0000\ &quot;mg&quot;"/>
    <numFmt numFmtId="168" formatCode="0.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u/>
      <sz val="14"/>
      <name val="Book Antiqua"/>
      <family val="1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sz val="2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/>
    <xf numFmtId="0" fontId="7" fillId="0" borderId="0" xfId="1" applyFont="1" applyAlignment="1">
      <alignment vertical="center"/>
    </xf>
    <xf numFmtId="0" fontId="8" fillId="2" borderId="0" xfId="1" applyFont="1" applyFill="1" applyAlignment="1" applyProtection="1">
      <alignment horizontal="left" vertical="center"/>
      <protection locked="0"/>
    </xf>
    <xf numFmtId="166" fontId="8" fillId="2" borderId="0" xfId="1" applyNumberFormat="1" applyFont="1" applyFill="1" applyAlignment="1" applyProtection="1">
      <alignment horizontal="left" vertical="center"/>
      <protection locked="0"/>
    </xf>
    <xf numFmtId="166" fontId="4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7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8" fillId="2" borderId="0" xfId="1" applyFont="1" applyFill="1" applyBorder="1" applyAlignment="1" applyProtection="1">
      <alignment horizontal="center" vertical="center"/>
      <protection locked="0"/>
    </xf>
    <xf numFmtId="0" fontId="8" fillId="2" borderId="0" xfId="1" applyFont="1" applyFill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/>
    <xf numFmtId="0" fontId="7" fillId="0" borderId="0" xfId="1" applyFont="1" applyAlignment="1">
      <alignment horizontal="center" vertical="center"/>
    </xf>
    <xf numFmtId="0" fontId="11" fillId="0" borderId="0" xfId="0" applyFont="1" applyFill="1"/>
    <xf numFmtId="0" fontId="12" fillId="0" borderId="0" xfId="1" applyFont="1" applyFill="1"/>
    <xf numFmtId="2" fontId="8" fillId="2" borderId="0" xfId="1" applyNumberFormat="1" applyFont="1" applyFill="1" applyAlignment="1" applyProtection="1">
      <alignment horizontal="center" vertical="center"/>
      <protection locked="0"/>
    </xf>
    <xf numFmtId="0" fontId="7" fillId="0" borderId="0" xfId="1" applyFont="1" applyFill="1" applyBorder="1" applyAlignment="1">
      <alignment vertical="center" wrapText="1"/>
    </xf>
    <xf numFmtId="0" fontId="10" fillId="0" borderId="0" xfId="0" applyFont="1" applyFill="1" applyBorder="1"/>
    <xf numFmtId="2" fontId="7" fillId="0" borderId="0" xfId="1" applyNumberFormat="1" applyFont="1" applyAlignment="1">
      <alignment horizontal="center" vertical="center"/>
    </xf>
    <xf numFmtId="0" fontId="5" fillId="0" borderId="0" xfId="1" applyFont="1" applyFill="1" applyBorder="1" applyAlignment="1">
      <alignment horizontal="left" vertical="center" wrapText="1"/>
    </xf>
    <xf numFmtId="167" fontId="7" fillId="0" borderId="0" xfId="1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28" xfId="1" applyFont="1" applyBorder="1" applyAlignment="1">
      <alignment horizontal="right" vertical="center"/>
    </xf>
    <xf numFmtId="0" fontId="8" fillId="2" borderId="29" xfId="1" applyFont="1" applyFill="1" applyBorder="1" applyAlignment="1" applyProtection="1">
      <alignment horizontal="center" vertical="center"/>
      <protection locked="0"/>
    </xf>
    <xf numFmtId="0" fontId="4" fillId="0" borderId="10" xfId="1" applyFont="1" applyBorder="1" applyAlignment="1">
      <alignment horizontal="right" vertical="center"/>
    </xf>
    <xf numFmtId="0" fontId="8" fillId="2" borderId="30" xfId="1" applyFont="1" applyFill="1" applyBorder="1" applyAlignment="1" applyProtection="1">
      <alignment horizontal="center" vertical="center"/>
      <protection locked="0"/>
    </xf>
    <xf numFmtId="0" fontId="7" fillId="0" borderId="29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8" fillId="2" borderId="35" xfId="1" applyFont="1" applyFill="1" applyBorder="1" applyAlignment="1" applyProtection="1">
      <alignment horizontal="center" vertical="center"/>
      <protection locked="0"/>
    </xf>
    <xf numFmtId="168" fontId="4" fillId="0" borderId="32" xfId="1" applyNumberFormat="1" applyFont="1" applyBorder="1" applyAlignment="1">
      <alignment horizontal="center" vertical="center"/>
    </xf>
    <xf numFmtId="168" fontId="4" fillId="0" borderId="33" xfId="1" applyNumberFormat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8" fillId="2" borderId="10" xfId="1" applyFont="1" applyFill="1" applyBorder="1" applyAlignment="1" applyProtection="1">
      <alignment horizontal="center" vertical="center"/>
      <protection locked="0"/>
    </xf>
    <xf numFmtId="168" fontId="4" fillId="0" borderId="36" xfId="1" applyNumberFormat="1" applyFont="1" applyBorder="1" applyAlignment="1">
      <alignment horizontal="center" vertical="center"/>
    </xf>
    <xf numFmtId="168" fontId="4" fillId="0" borderId="37" xfId="1" applyNumberFormat="1" applyFont="1" applyBorder="1" applyAlignment="1">
      <alignment horizontal="center" vertical="center"/>
    </xf>
    <xf numFmtId="0" fontId="4" fillId="0" borderId="0" xfId="1" applyFont="1" applyFill="1" applyBorder="1"/>
    <xf numFmtId="0" fontId="4" fillId="0" borderId="38" xfId="1" applyFont="1" applyBorder="1" applyAlignment="1">
      <alignment horizontal="center" vertical="center"/>
    </xf>
    <xf numFmtId="0" fontId="8" fillId="2" borderId="39" xfId="1" applyFont="1" applyFill="1" applyBorder="1" applyAlignment="1" applyProtection="1">
      <alignment horizontal="center" vertical="center"/>
      <protection locked="0"/>
    </xf>
    <xf numFmtId="168" fontId="4" fillId="0" borderId="40" xfId="1" applyNumberFormat="1" applyFont="1" applyBorder="1" applyAlignment="1">
      <alignment horizontal="center" vertical="center"/>
    </xf>
    <xf numFmtId="168" fontId="4" fillId="0" borderId="41" xfId="1" applyNumberFormat="1" applyFont="1" applyBorder="1" applyAlignment="1">
      <alignment horizontal="center" vertical="center"/>
    </xf>
    <xf numFmtId="0" fontId="4" fillId="0" borderId="30" xfId="1" applyFont="1" applyBorder="1" applyAlignment="1">
      <alignment horizontal="right" vertical="center"/>
    </xf>
    <xf numFmtId="1" fontId="7" fillId="3" borderId="42" xfId="1" applyNumberFormat="1" applyFont="1" applyFill="1" applyBorder="1" applyAlignment="1">
      <alignment horizontal="center" vertical="center"/>
    </xf>
    <xf numFmtId="168" fontId="7" fillId="3" borderId="43" xfId="1" applyNumberFormat="1" applyFont="1" applyFill="1" applyBorder="1" applyAlignment="1">
      <alignment horizontal="center" vertical="center"/>
    </xf>
    <xf numFmtId="1" fontId="7" fillId="3" borderId="21" xfId="1" applyNumberFormat="1" applyFont="1" applyFill="1" applyBorder="1" applyAlignment="1">
      <alignment horizontal="center" vertical="center"/>
    </xf>
    <xf numFmtId="168" fontId="7" fillId="3" borderId="44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8" xfId="1" applyFont="1" applyBorder="1" applyAlignment="1">
      <alignment horizontal="right" vertical="center"/>
    </xf>
    <xf numFmtId="2" fontId="8" fillId="2" borderId="20" xfId="1" applyNumberFormat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Border="1" applyAlignment="1">
      <alignment vertical="center"/>
    </xf>
    <xf numFmtId="0" fontId="8" fillId="2" borderId="23" xfId="1" applyFont="1" applyFill="1" applyBorder="1" applyAlignment="1" applyProtection="1">
      <alignment horizontal="center" vertical="center"/>
      <protection locked="0"/>
    </xf>
    <xf numFmtId="0" fontId="4" fillId="0" borderId="31" xfId="1" applyFont="1" applyBorder="1" applyAlignment="1">
      <alignment horizontal="right" vertical="center"/>
    </xf>
    <xf numFmtId="2" fontId="4" fillId="3" borderId="45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2" fontId="4" fillId="3" borderId="14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2" fontId="4" fillId="4" borderId="45" xfId="1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2" fontId="4" fillId="4" borderId="14" xfId="1" applyNumberFormat="1" applyFont="1" applyFill="1" applyBorder="1" applyAlignment="1">
      <alignment horizontal="center" vertical="center"/>
    </xf>
    <xf numFmtId="2" fontId="4" fillId="3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 applyProtection="1">
      <alignment horizontal="center" vertical="center"/>
      <protection locked="0"/>
    </xf>
    <xf numFmtId="1" fontId="4" fillId="0" borderId="0" xfId="1" applyNumberFormat="1" applyFont="1" applyFill="1" applyBorder="1" applyAlignment="1">
      <alignment horizontal="center" vertical="center"/>
    </xf>
    <xf numFmtId="0" fontId="4" fillId="0" borderId="42" xfId="1" applyFont="1" applyBorder="1" applyAlignment="1">
      <alignment horizontal="right" vertical="center"/>
    </xf>
    <xf numFmtId="2" fontId="4" fillId="4" borderId="33" xfId="1" applyNumberFormat="1" applyFont="1" applyFill="1" applyBorder="1" applyAlignment="1">
      <alignment horizontal="center" vertical="center"/>
    </xf>
    <xf numFmtId="168" fontId="4" fillId="0" borderId="0" xfId="1" applyNumberFormat="1" applyFont="1" applyFill="1" applyBorder="1" applyAlignment="1">
      <alignment horizontal="center" vertical="center"/>
    </xf>
    <xf numFmtId="0" fontId="4" fillId="0" borderId="23" xfId="1" applyFont="1" applyBorder="1" applyAlignment="1">
      <alignment horizontal="right" vertical="center"/>
    </xf>
    <xf numFmtId="168" fontId="7" fillId="4" borderId="23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right" vertical="center"/>
    </xf>
    <xf numFmtId="10" fontId="4" fillId="3" borderId="14" xfId="1" applyNumberFormat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right" vertical="center"/>
    </xf>
    <xf numFmtId="0" fontId="4" fillId="4" borderId="15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7" fillId="0" borderId="0" xfId="1" quotePrefix="1" applyFont="1" applyAlignment="1">
      <alignment horizontal="left" vertical="center"/>
    </xf>
    <xf numFmtId="0" fontId="4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2" fontId="7" fillId="0" borderId="22" xfId="1" applyNumberFormat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8" fillId="2" borderId="28" xfId="1" applyFont="1" applyFill="1" applyBorder="1" applyAlignment="1" applyProtection="1">
      <alignment horizontal="center" vertical="center"/>
      <protection locked="0"/>
    </xf>
    <xf numFmtId="2" fontId="4" fillId="0" borderId="28" xfId="1" applyNumberFormat="1" applyFont="1" applyBorder="1" applyAlignment="1">
      <alignment horizontal="center" vertical="center"/>
    </xf>
    <xf numFmtId="10" fontId="4" fillId="0" borderId="22" xfId="1" applyNumberFormat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center"/>
    </xf>
    <xf numFmtId="2" fontId="4" fillId="0" borderId="10" xfId="1" applyNumberFormat="1" applyFont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8" fillId="2" borderId="46" xfId="1" applyFont="1" applyFill="1" applyBorder="1" applyAlignment="1" applyProtection="1">
      <alignment horizontal="center" vertical="center"/>
      <protection locked="0"/>
    </xf>
    <xf numFmtId="2" fontId="4" fillId="0" borderId="22" xfId="1" applyNumberFormat="1" applyFont="1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2" fontId="4" fillId="0" borderId="48" xfId="1" applyNumberFormat="1" applyFont="1" applyBorder="1" applyAlignment="1">
      <alignment horizontal="center" vertical="center"/>
    </xf>
    <xf numFmtId="10" fontId="4" fillId="0" borderId="30" xfId="1" applyNumberFormat="1" applyFont="1" applyBorder="1" applyAlignment="1">
      <alignment horizontal="center" vertical="center"/>
    </xf>
    <xf numFmtId="2" fontId="4" fillId="0" borderId="25" xfId="1" applyNumberFormat="1" applyFont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0" fontId="7" fillId="0" borderId="30" xfId="1" applyFont="1" applyFill="1" applyBorder="1" applyAlignment="1">
      <alignment horizontal="center" vertical="center"/>
    </xf>
    <xf numFmtId="0" fontId="4" fillId="0" borderId="46" xfId="1" applyFont="1" applyBorder="1" applyAlignment="1">
      <alignment horizontal="right" vertical="center"/>
    </xf>
    <xf numFmtId="10" fontId="4" fillId="0" borderId="25" xfId="1" applyNumberFormat="1" applyFont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2" xfId="1" applyFont="1" applyBorder="1" applyAlignment="1">
      <alignment horizontal="right" vertical="center"/>
    </xf>
    <xf numFmtId="10" fontId="8" fillId="4" borderId="38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1" applyFont="1" applyFill="1"/>
    <xf numFmtId="0" fontId="4" fillId="0" borderId="0" xfId="1" quotePrefix="1" applyFont="1" applyBorder="1" applyAlignment="1">
      <alignment horizontal="right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right" vertical="center"/>
    </xf>
    <xf numFmtId="0" fontId="7" fillId="0" borderId="17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68" fontId="8" fillId="2" borderId="39" xfId="1" applyNumberFormat="1" applyFont="1" applyFill="1" applyBorder="1" applyAlignment="1" applyProtection="1">
      <alignment horizontal="center" vertical="center"/>
      <protection locked="0"/>
    </xf>
    <xf numFmtId="1" fontId="7" fillId="3" borderId="51" xfId="1" applyNumberFormat="1" applyFont="1" applyFill="1" applyBorder="1" applyAlignment="1">
      <alignment horizontal="center" vertical="center"/>
    </xf>
    <xf numFmtId="1" fontId="7" fillId="3" borderId="52" xfId="1" applyNumberFormat="1" applyFont="1" applyFill="1" applyBorder="1" applyAlignment="1">
      <alignment horizontal="center" vertical="center"/>
    </xf>
    <xf numFmtId="1" fontId="7" fillId="3" borderId="25" xfId="1" applyNumberFormat="1" applyFont="1" applyFill="1" applyBorder="1" applyAlignment="1">
      <alignment horizontal="center" vertical="center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165" fontId="4" fillId="3" borderId="45" xfId="1" applyNumberFormat="1" applyFont="1" applyFill="1" applyBorder="1" applyAlignment="1">
      <alignment horizontal="center" vertical="center"/>
    </xf>
    <xf numFmtId="165" fontId="4" fillId="3" borderId="15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4" fillId="4" borderId="45" xfId="1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4" fillId="4" borderId="33" xfId="1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/>
    </xf>
    <xf numFmtId="10" fontId="7" fillId="3" borderId="14" xfId="1" applyNumberFormat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7" fillId="0" borderId="53" xfId="1" applyFont="1" applyFill="1" applyBorder="1" applyAlignment="1">
      <alignment horizontal="center" vertical="center"/>
    </xf>
    <xf numFmtId="0" fontId="7" fillId="0" borderId="29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/>
    </xf>
    <xf numFmtId="1" fontId="8" fillId="2" borderId="36" xfId="1" applyNumberFormat="1" applyFont="1" applyFill="1" applyBorder="1" applyAlignment="1" applyProtection="1">
      <alignment horizontal="center" vertical="center"/>
      <protection locked="0"/>
    </xf>
    <xf numFmtId="2" fontId="4" fillId="0" borderId="32" xfId="1" applyNumberFormat="1" applyFont="1" applyBorder="1" applyAlignment="1">
      <alignment horizontal="center" vertical="center"/>
    </xf>
    <xf numFmtId="10" fontId="4" fillId="0" borderId="33" xfId="1" applyNumberFormat="1" applyFont="1" applyBorder="1" applyAlignment="1" applyProtection="1">
      <alignment horizontal="center" vertical="center"/>
    </xf>
    <xf numFmtId="2" fontId="4" fillId="0" borderId="36" xfId="1" applyNumberFormat="1" applyFont="1" applyBorder="1" applyAlignment="1">
      <alignment horizontal="center" vertical="center"/>
    </xf>
    <xf numFmtId="10" fontId="4" fillId="0" borderId="37" xfId="1" applyNumberFormat="1" applyFont="1" applyBorder="1" applyAlignment="1" applyProtection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1" fontId="8" fillId="2" borderId="40" xfId="1" applyNumberFormat="1" applyFont="1" applyFill="1" applyBorder="1" applyAlignment="1" applyProtection="1">
      <alignment horizontal="center" vertical="center"/>
      <protection locked="0"/>
    </xf>
    <xf numFmtId="2" fontId="4" fillId="0" borderId="40" xfId="1" applyNumberFormat="1" applyFont="1" applyBorder="1" applyAlignment="1">
      <alignment horizontal="center" vertical="center"/>
    </xf>
    <xf numFmtId="10" fontId="4" fillId="0" borderId="41" xfId="1" applyNumberFormat="1" applyFont="1" applyBorder="1" applyAlignment="1" applyProtection="1">
      <alignment horizontal="center" vertical="center"/>
    </xf>
    <xf numFmtId="2" fontId="4" fillId="0" borderId="30" xfId="1" applyNumberFormat="1" applyFont="1" applyBorder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/>
    </xf>
    <xf numFmtId="168" fontId="4" fillId="0" borderId="1" xfId="1" quotePrefix="1" applyNumberFormat="1" applyFont="1" applyBorder="1" applyAlignment="1">
      <alignment horizontal="right" vertical="center"/>
    </xf>
    <xf numFmtId="10" fontId="8" fillId="4" borderId="45" xfId="1" applyNumberFormat="1" applyFont="1" applyFill="1" applyBorder="1" applyAlignment="1">
      <alignment horizontal="center" vertical="center"/>
    </xf>
    <xf numFmtId="0" fontId="7" fillId="0" borderId="30" xfId="1" applyFont="1" applyFill="1" applyBorder="1" applyAlignment="1" applyProtection="1">
      <alignment horizontal="center" vertical="center"/>
    </xf>
    <xf numFmtId="0" fontId="4" fillId="0" borderId="10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10" fontId="8" fillId="3" borderId="45" xfId="1" applyNumberFormat="1" applyFont="1" applyFill="1" applyBorder="1" applyAlignment="1">
      <alignment horizontal="center" vertical="center"/>
    </xf>
    <xf numFmtId="0" fontId="4" fillId="0" borderId="46" xfId="1" applyFont="1" applyBorder="1" applyAlignment="1">
      <alignment vertical="center"/>
    </xf>
    <xf numFmtId="0" fontId="4" fillId="0" borderId="54" xfId="1" applyFont="1" applyBorder="1" applyAlignment="1">
      <alignment horizontal="center" vertical="center"/>
    </xf>
    <xf numFmtId="0" fontId="4" fillId="0" borderId="55" xfId="1" applyFont="1" applyBorder="1" applyAlignment="1">
      <alignment horizontal="right" vertical="center"/>
    </xf>
    <xf numFmtId="0" fontId="8" fillId="4" borderId="15" xfId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10" fontId="4" fillId="0" borderId="34" xfId="1" applyNumberFormat="1" applyFont="1" applyBorder="1" applyAlignment="1" applyProtection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10" fontId="4" fillId="0" borderId="30" xfId="1" applyNumberFormat="1" applyFont="1" applyBorder="1" applyAlignment="1" applyProtection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10" fontId="4" fillId="0" borderId="38" xfId="1" applyNumberFormat="1" applyFont="1" applyBorder="1" applyAlignment="1" applyProtection="1">
      <alignment horizontal="center" vertical="center"/>
    </xf>
    <xf numFmtId="0" fontId="4" fillId="0" borderId="36" xfId="1" applyFont="1" applyBorder="1" applyAlignment="1">
      <alignment horizontal="right" vertical="center"/>
    </xf>
    <xf numFmtId="0" fontId="4" fillId="0" borderId="7" xfId="1" applyFont="1" applyBorder="1" applyAlignment="1">
      <alignment horizontal="center" vertical="center"/>
    </xf>
    <xf numFmtId="0" fontId="4" fillId="0" borderId="56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4" fillId="0" borderId="7" xfId="1" applyFont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0" fontId="7" fillId="0" borderId="0" xfId="1" applyFont="1" applyBorder="1" applyAlignment="1">
      <alignment horizontal="right" vertical="center"/>
    </xf>
    <xf numFmtId="0" fontId="4" fillId="0" borderId="6" xfId="1" quotePrefix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7" fillId="0" borderId="9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4" fillId="0" borderId="6" xfId="1" quotePrefix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5" fillId="0" borderId="28" xfId="1" applyFont="1" applyFill="1" applyBorder="1" applyAlignment="1">
      <alignment horizontal="left" vertical="center" wrapText="1"/>
    </xf>
    <xf numFmtId="0" fontId="5" fillId="0" borderId="8" xfId="1" applyFont="1" applyFill="1" applyBorder="1" applyAlignment="1">
      <alignment horizontal="left" vertical="center" wrapText="1"/>
    </xf>
    <xf numFmtId="0" fontId="5" fillId="0" borderId="46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29" xfId="1" applyFont="1" applyFill="1" applyBorder="1" applyAlignment="1">
      <alignment horizontal="left" vertical="center" wrapText="1"/>
    </xf>
    <xf numFmtId="0" fontId="5" fillId="0" borderId="47" xfId="1" applyFont="1" applyFill="1" applyBorder="1" applyAlignment="1">
      <alignment horizontal="left" vertical="center" wrapText="1"/>
    </xf>
    <xf numFmtId="0" fontId="7" fillId="0" borderId="0" xfId="1" quotePrefix="1" applyFont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 wrapText="1"/>
    </xf>
    <xf numFmtId="0" fontId="5" fillId="0" borderId="29" xfId="1" applyFont="1" applyFill="1" applyBorder="1" applyAlignment="1">
      <alignment horizontal="center" vertical="center" wrapText="1"/>
    </xf>
    <xf numFmtId="0" fontId="5" fillId="0" borderId="46" xfId="1" applyFont="1" applyFill="1" applyBorder="1" applyAlignment="1">
      <alignment horizontal="center" vertical="center" wrapText="1"/>
    </xf>
    <xf numFmtId="0" fontId="5" fillId="0" borderId="47" xfId="1" applyFont="1" applyFill="1" applyBorder="1" applyAlignment="1">
      <alignment horizontal="center" vertical="center" wrapText="1"/>
    </xf>
    <xf numFmtId="0" fontId="5" fillId="0" borderId="27" xfId="1" applyFont="1" applyFill="1" applyBorder="1" applyAlignment="1">
      <alignment horizontal="justify" vertical="center" wrapText="1"/>
    </xf>
    <xf numFmtId="0" fontId="5" fillId="0" borderId="26" xfId="1" applyFont="1" applyFill="1" applyBorder="1" applyAlignment="1">
      <alignment horizontal="justify" vertical="center" wrapText="1"/>
    </xf>
    <xf numFmtId="0" fontId="5" fillId="0" borderId="11" xfId="1" applyFont="1" applyFill="1" applyBorder="1" applyAlignment="1">
      <alignment horizontal="justify" vertical="center" wrapText="1"/>
    </xf>
    <xf numFmtId="0" fontId="5" fillId="0" borderId="27" xfId="1" applyFont="1" applyFill="1" applyBorder="1" applyAlignment="1">
      <alignment horizontal="left" vertical="center" wrapText="1"/>
    </xf>
    <xf numFmtId="0" fontId="5" fillId="0" borderId="26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0" fontId="7" fillId="0" borderId="17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2" fontId="8" fillId="2" borderId="22" xfId="1" applyNumberFormat="1" applyFont="1" applyFill="1" applyBorder="1" applyAlignment="1" applyProtection="1">
      <alignment horizontal="center" vertical="center"/>
      <protection locked="0"/>
    </xf>
    <xf numFmtId="2" fontId="8" fillId="2" borderId="48" xfId="1" applyNumberFormat="1" applyFont="1" applyFill="1" applyBorder="1" applyAlignment="1" applyProtection="1">
      <alignment horizontal="center" vertical="center"/>
      <protection locked="0"/>
    </xf>
    <xf numFmtId="2" fontId="8" fillId="2" borderId="25" xfId="1" applyNumberFormat="1" applyFont="1" applyFill="1" applyBorder="1" applyAlignment="1" applyProtection="1">
      <alignment horizontal="center" vertical="center"/>
      <protection locked="0"/>
    </xf>
    <xf numFmtId="0" fontId="5" fillId="0" borderId="2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6" fillId="0" borderId="8" xfId="1" applyFont="1" applyBorder="1" applyAlignment="1">
      <alignment horizontal="center" vertical="center"/>
    </xf>
    <xf numFmtId="0" fontId="8" fillId="2" borderId="0" xfId="1" applyFont="1" applyFill="1" applyAlignment="1" applyProtection="1">
      <alignment horizontal="left" vertical="center"/>
      <protection locked="0"/>
    </xf>
    <xf numFmtId="0" fontId="8" fillId="2" borderId="0" xfId="1" quotePrefix="1" applyFont="1" applyFill="1" applyAlignment="1" applyProtection="1">
      <alignment horizontal="left" vertical="center"/>
      <protection locked="0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165" fontId="7" fillId="0" borderId="0" xfId="1" applyNumberFormat="1" applyFont="1" applyFill="1" applyBorder="1" applyAlignment="1" applyProtection="1">
      <alignment horizontal="center" vertical="center"/>
      <protection locked="0"/>
    </xf>
    <xf numFmtId="164" fontId="8" fillId="0" borderId="0" xfId="1" applyNumberFormat="1" applyFont="1" applyFill="1" applyBorder="1" applyAlignment="1">
      <alignment horizontal="center" vertical="center"/>
    </xf>
    <xf numFmtId="2" fontId="16" fillId="0" borderId="47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3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view="pageBreakPreview" topLeftCell="A124" zoomScale="55" zoomScaleNormal="55" zoomScaleSheetLayoutView="55" workbookViewId="0">
      <selection activeCell="C149" sqref="C149"/>
    </sheetView>
  </sheetViews>
  <sheetFormatPr defaultColWidth="9.125" defaultRowHeight="18.75"/>
  <cols>
    <col min="1" max="1" width="55.375" style="1" customWidth="1"/>
    <col min="2" max="2" width="33.75" style="1" customWidth="1"/>
    <col min="3" max="3" width="42.25" style="1" bestFit="1" customWidth="1"/>
    <col min="4" max="4" width="30.625" style="1" customWidth="1"/>
    <col min="5" max="5" width="33.625" style="1" customWidth="1"/>
    <col min="6" max="6" width="36" style="1" customWidth="1"/>
    <col min="7" max="7" width="33.125" style="1" customWidth="1"/>
    <col min="8" max="8" width="29.75" style="1" customWidth="1"/>
    <col min="9" max="9" width="29.875" style="2" customWidth="1"/>
    <col min="10" max="10" width="34.875" style="2" customWidth="1"/>
    <col min="11" max="16384" width="9.125" style="2"/>
  </cols>
  <sheetData>
    <row r="1" spans="1:8">
      <c r="A1" s="215" t="s">
        <v>86</v>
      </c>
      <c r="B1" s="215"/>
      <c r="C1" s="215"/>
      <c r="D1" s="215"/>
      <c r="E1" s="215"/>
      <c r="F1" s="215"/>
      <c r="G1" s="215"/>
      <c r="H1" s="215"/>
    </row>
    <row r="2" spans="1:8">
      <c r="A2" s="215"/>
      <c r="B2" s="215"/>
      <c r="C2" s="215"/>
      <c r="D2" s="215"/>
      <c r="E2" s="215"/>
      <c r="F2" s="215"/>
      <c r="G2" s="215"/>
      <c r="H2" s="215"/>
    </row>
    <row r="3" spans="1:8">
      <c r="A3" s="215"/>
      <c r="B3" s="215"/>
      <c r="C3" s="215"/>
      <c r="D3" s="215"/>
      <c r="E3" s="215"/>
      <c r="F3" s="215"/>
      <c r="G3" s="215"/>
      <c r="H3" s="215"/>
    </row>
    <row r="4" spans="1:8">
      <c r="A4" s="215"/>
      <c r="B4" s="215"/>
      <c r="C4" s="215"/>
      <c r="D4" s="215"/>
      <c r="E4" s="215"/>
      <c r="F4" s="215"/>
      <c r="G4" s="215"/>
      <c r="H4" s="215"/>
    </row>
    <row r="5" spans="1:8">
      <c r="A5" s="215"/>
      <c r="B5" s="215"/>
      <c r="C5" s="215"/>
      <c r="D5" s="215"/>
      <c r="E5" s="215"/>
      <c r="F5" s="215"/>
      <c r="G5" s="215"/>
      <c r="H5" s="215"/>
    </row>
    <row r="6" spans="1:8">
      <c r="A6" s="215"/>
      <c r="B6" s="215"/>
      <c r="C6" s="215"/>
      <c r="D6" s="215"/>
      <c r="E6" s="215"/>
      <c r="F6" s="215"/>
      <c r="G6" s="215"/>
      <c r="H6" s="215"/>
    </row>
    <row r="7" spans="1:8">
      <c r="A7" s="215"/>
      <c r="B7" s="215"/>
      <c r="C7" s="215"/>
      <c r="D7" s="215"/>
      <c r="E7" s="215"/>
      <c r="F7" s="215"/>
      <c r="G7" s="215"/>
      <c r="H7" s="215"/>
    </row>
    <row r="8" spans="1:8">
      <c r="A8" s="216" t="s">
        <v>87</v>
      </c>
      <c r="B8" s="216"/>
      <c r="C8" s="216"/>
      <c r="D8" s="216"/>
      <c r="E8" s="216"/>
      <c r="F8" s="216"/>
      <c r="G8" s="216"/>
      <c r="H8" s="216"/>
    </row>
    <row r="9" spans="1:8">
      <c r="A9" s="216"/>
      <c r="B9" s="216"/>
      <c r="C9" s="216"/>
      <c r="D9" s="216"/>
      <c r="E9" s="216"/>
      <c r="F9" s="216"/>
      <c r="G9" s="216"/>
      <c r="H9" s="216"/>
    </row>
    <row r="10" spans="1:8">
      <c r="A10" s="216"/>
      <c r="B10" s="216"/>
      <c r="C10" s="216"/>
      <c r="D10" s="216"/>
      <c r="E10" s="216"/>
      <c r="F10" s="216"/>
      <c r="G10" s="216"/>
      <c r="H10" s="216"/>
    </row>
    <row r="11" spans="1:8">
      <c r="A11" s="216"/>
      <c r="B11" s="216"/>
      <c r="C11" s="216"/>
      <c r="D11" s="216"/>
      <c r="E11" s="216"/>
      <c r="F11" s="216"/>
      <c r="G11" s="216"/>
      <c r="H11" s="216"/>
    </row>
    <row r="12" spans="1:8">
      <c r="A12" s="216"/>
      <c r="B12" s="216"/>
      <c r="C12" s="216"/>
      <c r="D12" s="216"/>
      <c r="E12" s="216"/>
      <c r="F12" s="216"/>
      <c r="G12" s="216"/>
      <c r="H12" s="216"/>
    </row>
    <row r="13" spans="1:8">
      <c r="A13" s="216"/>
      <c r="B13" s="216"/>
      <c r="C13" s="216"/>
      <c r="D13" s="216"/>
      <c r="E13" s="216"/>
      <c r="F13" s="216"/>
      <c r="G13" s="216"/>
      <c r="H13" s="216"/>
    </row>
    <row r="14" spans="1:8">
      <c r="A14" s="216"/>
      <c r="B14" s="216"/>
      <c r="C14" s="216"/>
      <c r="D14" s="216"/>
      <c r="E14" s="216"/>
      <c r="F14" s="216"/>
      <c r="G14" s="216"/>
      <c r="H14" s="216"/>
    </row>
    <row r="15" spans="1:8" ht="19.5" thickBot="1"/>
    <row r="16" spans="1:8" ht="19.5" thickBot="1">
      <c r="A16" s="209" t="s">
        <v>9</v>
      </c>
      <c r="B16" s="210"/>
      <c r="C16" s="210"/>
      <c r="D16" s="210"/>
      <c r="E16" s="210"/>
      <c r="F16" s="210"/>
      <c r="G16" s="210"/>
      <c r="H16" s="211"/>
    </row>
    <row r="17" spans="1:13" ht="20.25">
      <c r="A17" s="212" t="s">
        <v>16</v>
      </c>
      <c r="B17" s="212"/>
      <c r="C17" s="212"/>
      <c r="D17" s="212"/>
      <c r="E17" s="212"/>
      <c r="F17" s="212"/>
      <c r="G17" s="212"/>
      <c r="H17" s="212"/>
    </row>
    <row r="18" spans="1:13" ht="26.25">
      <c r="A18" s="3" t="s">
        <v>10</v>
      </c>
      <c r="B18" s="213"/>
      <c r="C18" s="213"/>
      <c r="D18" s="213"/>
      <c r="E18" s="213"/>
    </row>
    <row r="19" spans="1:13" ht="26.25">
      <c r="A19" s="3" t="s">
        <v>11</v>
      </c>
      <c r="B19" s="4"/>
      <c r="C19" s="1">
        <v>2</v>
      </c>
    </row>
    <row r="20" spans="1:13" ht="26.25">
      <c r="A20" s="3" t="s">
        <v>12</v>
      </c>
      <c r="B20" s="4"/>
    </row>
    <row r="21" spans="1:13" ht="26.25">
      <c r="A21" s="3" t="s">
        <v>13</v>
      </c>
      <c r="B21" s="214"/>
      <c r="C21" s="214"/>
      <c r="D21" s="214"/>
      <c r="E21" s="214"/>
      <c r="F21" s="214"/>
      <c r="G21" s="214"/>
      <c r="H21" s="214"/>
    </row>
    <row r="22" spans="1:13" ht="26.25">
      <c r="A22" s="3" t="s">
        <v>14</v>
      </c>
      <c r="B22" s="5"/>
    </row>
    <row r="23" spans="1:13" ht="26.25">
      <c r="A23" s="3" t="s">
        <v>15</v>
      </c>
      <c r="B23" s="5"/>
    </row>
    <row r="24" spans="1:13">
      <c r="A24" s="3"/>
      <c r="B24" s="6"/>
    </row>
    <row r="25" spans="1:13">
      <c r="A25" s="7" t="s">
        <v>0</v>
      </c>
      <c r="B25" s="6"/>
    </row>
    <row r="26" spans="1:13" ht="26.25">
      <c r="A26" s="8" t="s">
        <v>1</v>
      </c>
      <c r="B26" s="213"/>
      <c r="C26" s="213"/>
    </row>
    <row r="27" spans="1:13" ht="26.25">
      <c r="A27" s="9" t="s">
        <v>17</v>
      </c>
      <c r="B27" s="213"/>
      <c r="C27" s="213"/>
    </row>
    <row r="28" spans="1:13" ht="27" thickBot="1">
      <c r="A28" s="9" t="s">
        <v>2</v>
      </c>
      <c r="B28" s="10"/>
    </row>
    <row r="29" spans="1:13" s="13" customFormat="1" ht="15.75" customHeight="1" thickBot="1">
      <c r="A29" s="9" t="s">
        <v>18</v>
      </c>
      <c r="B29" s="11">
        <v>0</v>
      </c>
      <c r="C29" s="195" t="s">
        <v>19</v>
      </c>
      <c r="D29" s="196"/>
      <c r="E29" s="196"/>
      <c r="F29" s="196"/>
      <c r="G29" s="196"/>
      <c r="H29" s="197"/>
      <c r="I29" s="12"/>
      <c r="J29" s="12"/>
      <c r="K29" s="12"/>
    </row>
    <row r="30" spans="1:13" s="13" customFormat="1" ht="19.5" thickBot="1">
      <c r="A30" s="9" t="s">
        <v>20</v>
      </c>
      <c r="B30" s="14">
        <f>B28-B29</f>
        <v>0</v>
      </c>
      <c r="C30" s="15"/>
      <c r="D30" s="15"/>
      <c r="E30" s="15"/>
      <c r="F30" s="15"/>
      <c r="G30" s="15"/>
      <c r="H30" s="16"/>
      <c r="I30" s="12"/>
      <c r="J30" s="12"/>
      <c r="K30" s="12"/>
    </row>
    <row r="31" spans="1:13" s="13" customFormat="1" ht="27" customHeight="1" thickBot="1">
      <c r="A31" s="9" t="s">
        <v>21</v>
      </c>
      <c r="B31" s="17">
        <v>1</v>
      </c>
      <c r="C31" s="198" t="s">
        <v>22</v>
      </c>
      <c r="D31" s="199"/>
      <c r="E31" s="199"/>
      <c r="F31" s="199"/>
      <c r="G31" s="199"/>
      <c r="H31" s="200"/>
      <c r="I31" s="12"/>
      <c r="J31" s="12"/>
      <c r="K31" s="12"/>
    </row>
    <row r="32" spans="1:13" s="13" customFormat="1" ht="27" customHeight="1" thickBot="1">
      <c r="A32" s="9" t="s">
        <v>23</v>
      </c>
      <c r="B32" s="17">
        <v>1</v>
      </c>
      <c r="C32" s="198" t="s">
        <v>24</v>
      </c>
      <c r="D32" s="199"/>
      <c r="E32" s="199"/>
      <c r="F32" s="199"/>
      <c r="G32" s="199"/>
      <c r="H32" s="200"/>
      <c r="I32" s="12"/>
      <c r="J32" s="12"/>
      <c r="K32" s="18"/>
      <c r="L32" s="18"/>
      <c r="M32" s="19"/>
    </row>
    <row r="33" spans="1:13" s="13" customFormat="1" ht="17.25" customHeight="1">
      <c r="A33" s="9"/>
      <c r="B33" s="20"/>
      <c r="C33" s="21"/>
      <c r="D33" s="21"/>
      <c r="E33" s="21"/>
      <c r="F33" s="21"/>
      <c r="G33" s="21"/>
      <c r="H33" s="21"/>
      <c r="I33" s="12"/>
      <c r="J33" s="12"/>
      <c r="K33" s="18"/>
      <c r="L33" s="18"/>
      <c r="M33" s="19"/>
    </row>
    <row r="34" spans="1:13" s="13" customFormat="1">
      <c r="A34" s="9" t="s">
        <v>25</v>
      </c>
      <c r="B34" s="22">
        <f>B31/B32</f>
        <v>1</v>
      </c>
      <c r="C34" s="1" t="s">
        <v>26</v>
      </c>
      <c r="D34" s="1"/>
      <c r="E34" s="1"/>
      <c r="F34" s="1"/>
      <c r="G34" s="1"/>
      <c r="H34" s="23"/>
      <c r="I34" s="12"/>
      <c r="J34" s="12"/>
      <c r="K34" s="18"/>
      <c r="L34" s="18"/>
      <c r="M34" s="19"/>
    </row>
    <row r="35" spans="1:13" s="13" customFormat="1" ht="19.5" thickBot="1">
      <c r="A35" s="9"/>
      <c r="B35" s="14"/>
      <c r="C35" s="23"/>
      <c r="D35" s="23"/>
      <c r="E35" s="23"/>
      <c r="F35" s="23"/>
      <c r="G35" s="1"/>
      <c r="H35" s="23"/>
      <c r="I35" s="12"/>
      <c r="J35" s="12"/>
      <c r="K35" s="18"/>
      <c r="L35" s="18"/>
      <c r="M35" s="19"/>
    </row>
    <row r="36" spans="1:13" s="13" customFormat="1" ht="15.75" customHeight="1" thickBot="1">
      <c r="A36" s="24" t="s">
        <v>27</v>
      </c>
      <c r="B36" s="25">
        <v>1</v>
      </c>
      <c r="C36" s="1"/>
      <c r="D36" s="201" t="s">
        <v>28</v>
      </c>
      <c r="E36" s="202"/>
      <c r="F36" s="201" t="s">
        <v>29</v>
      </c>
      <c r="G36" s="202"/>
      <c r="H36" s="23"/>
      <c r="I36" s="12"/>
      <c r="J36" s="12"/>
      <c r="K36" s="18"/>
      <c r="L36" s="18"/>
      <c r="M36" s="19"/>
    </row>
    <row r="37" spans="1:13" s="13" customFormat="1" ht="15.75" customHeight="1">
      <c r="A37" s="26" t="s">
        <v>30</v>
      </c>
      <c r="B37" s="27">
        <v>1</v>
      </c>
      <c r="C37" s="28" t="s">
        <v>31</v>
      </c>
      <c r="D37" s="29" t="s">
        <v>32</v>
      </c>
      <c r="E37" s="30" t="s">
        <v>33</v>
      </c>
      <c r="F37" s="29" t="s">
        <v>32</v>
      </c>
      <c r="G37" s="31" t="s">
        <v>33</v>
      </c>
      <c r="H37" s="23"/>
      <c r="I37" s="12"/>
      <c r="J37" s="12"/>
      <c r="K37" s="18"/>
      <c r="L37" s="18"/>
      <c r="M37" s="19"/>
    </row>
    <row r="38" spans="1:13" s="13" customFormat="1" ht="26.25">
      <c r="A38" s="26" t="s">
        <v>34</v>
      </c>
      <c r="B38" s="27">
        <v>1</v>
      </c>
      <c r="C38" s="32">
        <v>1</v>
      </c>
      <c r="D38" s="33"/>
      <c r="E38" s="34" t="str">
        <f>IF(ISBLANK(D38),"-",$D$48/$D$45*D38)</f>
        <v>-</v>
      </c>
      <c r="F38" s="33"/>
      <c r="G38" s="35" t="str">
        <f>IF(ISBLANK(F38),"-",$D$48/$F$45*F38)</f>
        <v>-</v>
      </c>
      <c r="H38" s="23"/>
      <c r="I38" s="12"/>
      <c r="J38" s="12"/>
      <c r="K38" s="18"/>
      <c r="L38" s="18"/>
      <c r="M38" s="19"/>
    </row>
    <row r="39" spans="1:13" s="13" customFormat="1" ht="26.25">
      <c r="A39" s="26" t="s">
        <v>35</v>
      </c>
      <c r="B39" s="27">
        <v>1</v>
      </c>
      <c r="C39" s="36">
        <v>2</v>
      </c>
      <c r="D39" s="37"/>
      <c r="E39" s="38" t="str">
        <f>IF(ISBLANK(D39),"-",$D$48/$D$45*D39)</f>
        <v>-</v>
      </c>
      <c r="F39" s="37"/>
      <c r="G39" s="39" t="str">
        <f>IF(ISBLANK(F39),"-",$D$48/$F$45*F39)</f>
        <v>-</v>
      </c>
      <c r="H39" s="23"/>
      <c r="I39" s="12"/>
      <c r="J39" s="12"/>
      <c r="K39" s="18"/>
      <c r="L39" s="18"/>
      <c r="M39" s="19"/>
    </row>
    <row r="40" spans="1:13" ht="26.25">
      <c r="A40" s="26" t="s">
        <v>36</v>
      </c>
      <c r="B40" s="27">
        <v>1</v>
      </c>
      <c r="C40" s="36">
        <v>3</v>
      </c>
      <c r="D40" s="37"/>
      <c r="E40" s="38" t="str">
        <f>IF(ISBLANK(D40),"-",$D$48/$D$45*D40)</f>
        <v>-</v>
      </c>
      <c r="F40" s="37"/>
      <c r="G40" s="39" t="str">
        <f>IF(ISBLANK(F40),"-",$D$48/$F$45*F40)</f>
        <v>-</v>
      </c>
      <c r="K40" s="18"/>
      <c r="L40" s="18"/>
      <c r="M40" s="40"/>
    </row>
    <row r="41" spans="1:13" ht="26.25">
      <c r="A41" s="26" t="s">
        <v>37</v>
      </c>
      <c r="B41" s="27">
        <v>1</v>
      </c>
      <c r="C41" s="41">
        <v>4</v>
      </c>
      <c r="D41" s="42"/>
      <c r="E41" s="43" t="str">
        <f>IF(ISBLANK(D41),"-",$D$48/$D$45*D41)</f>
        <v>-</v>
      </c>
      <c r="F41" s="42"/>
      <c r="G41" s="44" t="str">
        <f>IF(ISBLANK(F41),"-",$D$48/$F$45*F41)</f>
        <v>-</v>
      </c>
      <c r="K41" s="18"/>
      <c r="L41" s="18"/>
      <c r="M41" s="40"/>
    </row>
    <row r="42" spans="1:13" ht="27" thickBot="1">
      <c r="A42" s="26" t="s">
        <v>38</v>
      </c>
      <c r="B42" s="27">
        <v>1</v>
      </c>
      <c r="C42" s="45" t="s">
        <v>39</v>
      </c>
      <c r="D42" s="46" t="e">
        <f>AVERAGE(D38:D41)</f>
        <v>#DIV/0!</v>
      </c>
      <c r="E42" s="47" t="e">
        <f>AVERAGE(E38:E41)</f>
        <v>#DIV/0!</v>
      </c>
      <c r="F42" s="48" t="e">
        <f>AVERAGE(F38:F41)</f>
        <v>#DIV/0!</v>
      </c>
      <c r="G42" s="49" t="e">
        <f>AVERAGE(G38:G41)</f>
        <v>#DIV/0!</v>
      </c>
      <c r="H42" s="50"/>
    </row>
    <row r="43" spans="1:13" ht="26.25">
      <c r="A43" s="26" t="s">
        <v>40</v>
      </c>
      <c r="B43" s="10">
        <v>1</v>
      </c>
      <c r="C43" s="51" t="s">
        <v>41</v>
      </c>
      <c r="D43" s="52"/>
      <c r="E43" s="53"/>
      <c r="F43" s="54"/>
      <c r="H43" s="50"/>
    </row>
    <row r="44" spans="1:13" ht="26.25">
      <c r="A44" s="26" t="s">
        <v>42</v>
      </c>
      <c r="B44" s="10">
        <v>1</v>
      </c>
      <c r="C44" s="55" t="s">
        <v>43</v>
      </c>
      <c r="D44" s="56">
        <f>D43*$B$34</f>
        <v>0</v>
      </c>
      <c r="E44" s="57"/>
      <c r="F44" s="58">
        <f>F43*$B$34</f>
        <v>0</v>
      </c>
      <c r="H44" s="50"/>
    </row>
    <row r="45" spans="1:13" ht="19.5" thickBot="1">
      <c r="A45" s="26" t="s">
        <v>44</v>
      </c>
      <c r="B45" s="59">
        <f>(B44/B43)*(B42/B41)*(B40/B39)*(B38/B37)*B36</f>
        <v>1</v>
      </c>
      <c r="C45" s="55" t="s">
        <v>45</v>
      </c>
      <c r="D45" s="60">
        <f>D44*$B$30/100</f>
        <v>0</v>
      </c>
      <c r="E45" s="61"/>
      <c r="F45" s="62">
        <f>F44*$B$30/100</f>
        <v>0</v>
      </c>
      <c r="H45" s="50"/>
    </row>
    <row r="46" spans="1:13" ht="19.5" customHeight="1" thickBot="1">
      <c r="A46" s="184" t="s">
        <v>46</v>
      </c>
      <c r="B46" s="188"/>
      <c r="C46" s="55" t="s">
        <v>47</v>
      </c>
      <c r="D46" s="56">
        <f>D45/$B$45</f>
        <v>0</v>
      </c>
      <c r="E46" s="61"/>
      <c r="F46" s="63">
        <f>F45/$B$45</f>
        <v>0</v>
      </c>
      <c r="H46" s="50"/>
    </row>
    <row r="47" spans="1:13" ht="27" thickBot="1">
      <c r="A47" s="186"/>
      <c r="B47" s="189"/>
      <c r="C47" s="55" t="s">
        <v>48</v>
      </c>
      <c r="D47" s="64">
        <v>1.2E-2</v>
      </c>
      <c r="F47" s="65"/>
      <c r="H47" s="50"/>
    </row>
    <row r="48" spans="1:13">
      <c r="C48" s="55" t="s">
        <v>49</v>
      </c>
      <c r="D48" s="56">
        <f>D47*$B$45</f>
        <v>1.2E-2</v>
      </c>
      <c r="F48" s="65"/>
      <c r="H48" s="50"/>
    </row>
    <row r="49" spans="1:11" ht="19.5" thickBot="1">
      <c r="C49" s="66" t="s">
        <v>50</v>
      </c>
      <c r="D49" s="67">
        <f>D48/B34</f>
        <v>1.2E-2</v>
      </c>
      <c r="F49" s="68"/>
      <c r="H49" s="50"/>
    </row>
    <row r="50" spans="1:11">
      <c r="C50" s="69" t="s">
        <v>51</v>
      </c>
      <c r="D50" s="70" t="e">
        <f>AVERAGE(E38:E41,G38:G41)</f>
        <v>#DIV/0!</v>
      </c>
      <c r="F50" s="68"/>
      <c r="H50" s="50"/>
    </row>
    <row r="51" spans="1:11">
      <c r="C51" s="71" t="s">
        <v>52</v>
      </c>
      <c r="D51" s="72" t="e">
        <f>STDEV(E38:E41,G38:G41)/D50</f>
        <v>#DIV/0!</v>
      </c>
      <c r="F51" s="68"/>
    </row>
    <row r="52" spans="1:11" ht="19.5" thickBot="1">
      <c r="C52" s="73" t="s">
        <v>3</v>
      </c>
      <c r="D52" s="74">
        <f>COUNT(E38:E41,G38:G41)</f>
        <v>0</v>
      </c>
      <c r="F52" s="68"/>
    </row>
    <row r="54" spans="1:11">
      <c r="A54" s="75" t="s">
        <v>0</v>
      </c>
      <c r="B54" s="76" t="s">
        <v>53</v>
      </c>
    </row>
    <row r="55" spans="1:11">
      <c r="A55" s="1" t="s">
        <v>54</v>
      </c>
      <c r="B55" s="77">
        <f>B21</f>
        <v>0</v>
      </c>
    </row>
    <row r="56" spans="1:11" ht="26.25">
      <c r="A56" s="78" t="s">
        <v>88</v>
      </c>
      <c r="B56" s="11"/>
      <c r="C56" s="1">
        <f>B20</f>
        <v>0</v>
      </c>
      <c r="H56" s="79"/>
    </row>
    <row r="57" spans="1:11">
      <c r="A57" s="77" t="s">
        <v>89</v>
      </c>
      <c r="B57" s="217"/>
      <c r="H57" s="79"/>
    </row>
    <row r="58" spans="1:11" ht="19.5" thickBot="1">
      <c r="H58" s="79"/>
    </row>
    <row r="59" spans="1:11" s="13" customFormat="1" ht="27" thickBot="1">
      <c r="A59" s="24" t="s">
        <v>55</v>
      </c>
      <c r="B59" s="25">
        <v>1</v>
      </c>
      <c r="C59" s="1"/>
      <c r="D59" s="80" t="s">
        <v>56</v>
      </c>
      <c r="E59" s="81" t="s">
        <v>31</v>
      </c>
      <c r="F59" s="81" t="s">
        <v>32</v>
      </c>
      <c r="G59" s="81" t="s">
        <v>57</v>
      </c>
      <c r="H59" s="28" t="s">
        <v>58</v>
      </c>
      <c r="K59" s="12"/>
    </row>
    <row r="60" spans="1:11" s="13" customFormat="1" ht="26.25">
      <c r="A60" s="26" t="s">
        <v>59</v>
      </c>
      <c r="B60" s="27">
        <v>1</v>
      </c>
      <c r="C60" s="203" t="s">
        <v>60</v>
      </c>
      <c r="D60" s="206"/>
      <c r="E60" s="82">
        <v>1</v>
      </c>
      <c r="F60" s="83"/>
      <c r="G60" s="84" t="str">
        <f>IF(ISBLANK(F60),"-",(F60/$D$50*$D$47*$B$68)*($B$57/$D$60))</f>
        <v>-</v>
      </c>
      <c r="H60" s="85" t="str">
        <f>IF(ISBLANK(F60),"-",G60/$B$56)</f>
        <v>-</v>
      </c>
      <c r="K60" s="12"/>
    </row>
    <row r="61" spans="1:11" s="13" customFormat="1" ht="26.25">
      <c r="A61" s="26" t="s">
        <v>61</v>
      </c>
      <c r="B61" s="27">
        <v>1</v>
      </c>
      <c r="C61" s="204"/>
      <c r="D61" s="207"/>
      <c r="E61" s="86">
        <v>2</v>
      </c>
      <c r="F61" s="37"/>
      <c r="G61" s="87" t="str">
        <f>IF(ISBLANK(F61),"-",(F61/$D$50*$D$47*$B$68)*($B$57/$D$60))</f>
        <v>-</v>
      </c>
      <c r="H61" s="88" t="str">
        <f t="shared" ref="H61:H71" si="0">IF(ISBLANK(F61),"-",G61/$B$56)</f>
        <v>-</v>
      </c>
      <c r="K61" s="12"/>
    </row>
    <row r="62" spans="1:11" s="13" customFormat="1" ht="26.25">
      <c r="A62" s="26" t="s">
        <v>62</v>
      </c>
      <c r="B62" s="27">
        <v>1</v>
      </c>
      <c r="C62" s="204"/>
      <c r="D62" s="207"/>
      <c r="E62" s="86">
        <v>3</v>
      </c>
      <c r="F62" s="37"/>
      <c r="G62" s="87" t="str">
        <f>IF(ISBLANK(F62),"-",(F62/$D$50*$D$47*$B$68)*($B$57/$D$60))</f>
        <v>-</v>
      </c>
      <c r="H62" s="88" t="str">
        <f t="shared" si="0"/>
        <v>-</v>
      </c>
      <c r="K62" s="12"/>
    </row>
    <row r="63" spans="1:11" ht="27" thickBot="1">
      <c r="A63" s="26" t="s">
        <v>63</v>
      </c>
      <c r="B63" s="27">
        <v>1</v>
      </c>
      <c r="C63" s="205"/>
      <c r="D63" s="208"/>
      <c r="E63" s="89">
        <v>4</v>
      </c>
      <c r="F63" s="90"/>
      <c r="G63" s="87" t="str">
        <f>IF(ISBLANK(F63),"-",(F63/$D$50*$D$47*$B$68)*($B$57/$D$60))</f>
        <v>-</v>
      </c>
      <c r="H63" s="88" t="str">
        <f t="shared" si="0"/>
        <v>-</v>
      </c>
    </row>
    <row r="64" spans="1:11" ht="26.25">
      <c r="A64" s="26" t="s">
        <v>64</v>
      </c>
      <c r="B64" s="27">
        <v>1</v>
      </c>
      <c r="C64" s="203" t="s">
        <v>65</v>
      </c>
      <c r="D64" s="206"/>
      <c r="E64" s="82">
        <v>1</v>
      </c>
      <c r="F64" s="83"/>
      <c r="G64" s="91" t="str">
        <f>IF(ISBLANK(F64),"-",(F64/$D$50*$D$47*$B$68)*($B$57/$D$64))</f>
        <v>-</v>
      </c>
      <c r="H64" s="92" t="str">
        <f t="shared" si="0"/>
        <v>-</v>
      </c>
    </row>
    <row r="65" spans="1:8" ht="26.25">
      <c r="A65" s="26" t="s">
        <v>66</v>
      </c>
      <c r="B65" s="27">
        <v>1</v>
      </c>
      <c r="C65" s="204"/>
      <c r="D65" s="207"/>
      <c r="E65" s="86">
        <v>2</v>
      </c>
      <c r="F65" s="37"/>
      <c r="G65" s="93" t="str">
        <f>IF(ISBLANK(F65),"-",(F65/$D$50*$D$47*$B$68)*($B$57/$D$64))</f>
        <v>-</v>
      </c>
      <c r="H65" s="94" t="str">
        <f t="shared" si="0"/>
        <v>-</v>
      </c>
    </row>
    <row r="66" spans="1:8" ht="26.25">
      <c r="A66" s="26" t="s">
        <v>67</v>
      </c>
      <c r="B66" s="27">
        <v>1</v>
      </c>
      <c r="C66" s="204"/>
      <c r="D66" s="207"/>
      <c r="E66" s="86">
        <v>3</v>
      </c>
      <c r="F66" s="37"/>
      <c r="G66" s="93" t="str">
        <f>IF(ISBLANK(F66),"-",(F66/$D$50*$D$47*$B$68)*($B$57/$D$64))</f>
        <v>-</v>
      </c>
      <c r="H66" s="94" t="str">
        <f t="shared" si="0"/>
        <v>-</v>
      </c>
    </row>
    <row r="67" spans="1:8" ht="27" thickBot="1">
      <c r="A67" s="26" t="s">
        <v>68</v>
      </c>
      <c r="B67" s="27">
        <v>1</v>
      </c>
      <c r="C67" s="205"/>
      <c r="D67" s="208"/>
      <c r="E67" s="89">
        <v>4</v>
      </c>
      <c r="F67" s="90"/>
      <c r="G67" s="95" t="str">
        <f>IF(ISBLANK(F67),"-",(F67/$D$50*$D$47*$B$68)*($B$57/$D$64))</f>
        <v>-</v>
      </c>
      <c r="H67" s="96" t="str">
        <f t="shared" si="0"/>
        <v>-</v>
      </c>
    </row>
    <row r="68" spans="1:8" ht="26.25">
      <c r="A68" s="26" t="s">
        <v>69</v>
      </c>
      <c r="B68" s="97">
        <f>(B67/B66)*(B65/B64)*(B63/B62)*(B61/B60)*B59</f>
        <v>1</v>
      </c>
      <c r="C68" s="203" t="s">
        <v>70</v>
      </c>
      <c r="D68" s="206"/>
      <c r="E68" s="82">
        <v>1</v>
      </c>
      <c r="F68" s="83"/>
      <c r="G68" s="91" t="str">
        <f>IF(ISBLANK(F68),"-",(F68/$D$50*$D$47*$B$68)*($B$57/$D$68))</f>
        <v>-</v>
      </c>
      <c r="H68" s="88" t="str">
        <f t="shared" si="0"/>
        <v>-</v>
      </c>
    </row>
    <row r="69" spans="1:8" ht="27" thickBot="1">
      <c r="A69" s="98" t="s">
        <v>71</v>
      </c>
      <c r="B69" s="219" t="e">
        <f>(D47*B68)/B56*B57</f>
        <v>#DIV/0!</v>
      </c>
      <c r="C69" s="204"/>
      <c r="D69" s="207"/>
      <c r="E69" s="86">
        <v>2</v>
      </c>
      <c r="F69" s="37"/>
      <c r="G69" s="93" t="str">
        <f>IF(ISBLANK(F69),"-",(F69/$D$50*$D$47*$B$68)*($B$57/$D$68))</f>
        <v>-</v>
      </c>
      <c r="H69" s="88" t="str">
        <f t="shared" si="0"/>
        <v>-</v>
      </c>
    </row>
    <row r="70" spans="1:8" ht="26.25">
      <c r="A70" s="191" t="s">
        <v>46</v>
      </c>
      <c r="B70" s="192"/>
      <c r="C70" s="204"/>
      <c r="D70" s="207"/>
      <c r="E70" s="86">
        <v>3</v>
      </c>
      <c r="F70" s="37"/>
      <c r="G70" s="93" t="str">
        <f>IF(ISBLANK(F70),"-",(F70/$D$50*$D$47*$B$68)*($B$57/$D$68))</f>
        <v>-</v>
      </c>
      <c r="H70" s="88" t="str">
        <f t="shared" si="0"/>
        <v>-</v>
      </c>
    </row>
    <row r="71" spans="1:8" ht="27" thickBot="1">
      <c r="A71" s="193"/>
      <c r="B71" s="194"/>
      <c r="C71" s="205"/>
      <c r="D71" s="208"/>
      <c r="E71" s="89">
        <v>4</v>
      </c>
      <c r="F71" s="90"/>
      <c r="G71" s="95" t="str">
        <f>IF(ISBLANK(F71),"-",(F71/$D$50*$D$47*$B$68)*($B$57/$D$68))</f>
        <v>-</v>
      </c>
      <c r="H71" s="99" t="str">
        <f t="shared" si="0"/>
        <v>-</v>
      </c>
    </row>
    <row r="72" spans="1:8" ht="26.25">
      <c r="A72" s="100"/>
      <c r="B72" s="100"/>
      <c r="C72" s="100"/>
      <c r="D72" s="100"/>
      <c r="E72" s="100"/>
      <c r="F72" s="101"/>
      <c r="G72" s="102" t="s">
        <v>39</v>
      </c>
      <c r="H72" s="103" t="e">
        <f>AVERAGE(H60:H71)</f>
        <v>#DIV/0!</v>
      </c>
    </row>
    <row r="73" spans="1:8" ht="26.25">
      <c r="C73" s="100"/>
      <c r="D73" s="100"/>
      <c r="E73" s="100"/>
      <c r="F73" s="101"/>
      <c r="G73" s="71" t="s">
        <v>52</v>
      </c>
      <c r="H73" s="104" t="e">
        <f>STDEV(H60:H71)/H72</f>
        <v>#DIV/0!</v>
      </c>
    </row>
    <row r="74" spans="1:8" ht="27" thickBot="1">
      <c r="A74" s="100"/>
      <c r="B74" s="100"/>
      <c r="C74" s="101"/>
      <c r="D74" s="101"/>
      <c r="E74" s="105"/>
      <c r="F74" s="101"/>
      <c r="G74" s="73" t="s">
        <v>3</v>
      </c>
      <c r="H74" s="106">
        <f>COUNT(H60:H71)</f>
        <v>0</v>
      </c>
    </row>
    <row r="75" spans="1:8" s="110" customFormat="1">
      <c r="A75" s="107"/>
      <c r="B75" s="107"/>
      <c r="C75" s="57"/>
      <c r="D75" s="57"/>
      <c r="E75" s="61"/>
      <c r="F75" s="57"/>
      <c r="G75" s="108"/>
      <c r="H75" s="109"/>
    </row>
    <row r="76" spans="1:8" s="110" customFormat="1" ht="26.25">
      <c r="A76" s="8" t="s">
        <v>72</v>
      </c>
      <c r="B76" s="111" t="s">
        <v>73</v>
      </c>
      <c r="C76" s="190">
        <f>B20</f>
        <v>0</v>
      </c>
      <c r="D76" s="190"/>
      <c r="E76" s="112" t="s">
        <v>74</v>
      </c>
      <c r="F76" s="112"/>
      <c r="G76" s="218" t="e">
        <f>H72</f>
        <v>#DIV/0!</v>
      </c>
      <c r="H76" s="109"/>
    </row>
    <row r="77" spans="1:8">
      <c r="A77" s="100"/>
      <c r="B77" s="100"/>
      <c r="C77" s="101"/>
      <c r="D77" s="101"/>
      <c r="E77" s="105"/>
      <c r="F77" s="101"/>
      <c r="G77" s="113"/>
      <c r="H77" s="109"/>
    </row>
    <row r="78" spans="1:8">
      <c r="A78" s="7"/>
      <c r="B78" s="7" t="s">
        <v>75</v>
      </c>
    </row>
    <row r="79" spans="1:8">
      <c r="A79" s="7"/>
      <c r="B79" s="7"/>
    </row>
    <row r="80" spans="1:8" ht="26.25">
      <c r="A80" s="8" t="s">
        <v>1</v>
      </c>
      <c r="B80" s="11">
        <f>B26</f>
        <v>0</v>
      </c>
    </row>
    <row r="81" spans="1:11" ht="26.25">
      <c r="A81" s="9" t="s">
        <v>17</v>
      </c>
      <c r="B81" s="11">
        <f>B27</f>
        <v>0</v>
      </c>
    </row>
    <row r="82" spans="1:11" ht="27" thickBot="1">
      <c r="A82" s="9" t="s">
        <v>2</v>
      </c>
      <c r="B82" s="11">
        <f>B28</f>
        <v>0</v>
      </c>
    </row>
    <row r="83" spans="1:11" s="13" customFormat="1" ht="27" thickBot="1">
      <c r="A83" s="9" t="s">
        <v>18</v>
      </c>
      <c r="B83" s="11">
        <f>B29</f>
        <v>0</v>
      </c>
      <c r="C83" s="195" t="s">
        <v>19</v>
      </c>
      <c r="D83" s="196"/>
      <c r="E83" s="196"/>
      <c r="F83" s="196"/>
      <c r="G83" s="196"/>
      <c r="H83" s="197"/>
      <c r="I83" s="12"/>
      <c r="J83" s="12"/>
      <c r="K83" s="12"/>
    </row>
    <row r="84" spans="1:11" s="13" customFormat="1" ht="19.5" thickBot="1">
      <c r="A84" s="9" t="s">
        <v>20</v>
      </c>
      <c r="B84" s="14">
        <f>B82-B83</f>
        <v>0</v>
      </c>
      <c r="C84" s="15"/>
      <c r="D84" s="15"/>
      <c r="E84" s="15"/>
      <c r="F84" s="15"/>
      <c r="G84" s="15"/>
      <c r="H84" s="16"/>
      <c r="I84" s="12"/>
      <c r="J84" s="12"/>
      <c r="K84" s="12"/>
    </row>
    <row r="85" spans="1:11" s="13" customFormat="1" ht="27" thickBot="1">
      <c r="A85" s="9" t="s">
        <v>21</v>
      </c>
      <c r="B85" s="17">
        <v>1</v>
      </c>
      <c r="C85" s="198" t="s">
        <v>22</v>
      </c>
      <c r="D85" s="199"/>
      <c r="E85" s="199"/>
      <c r="F85" s="199"/>
      <c r="G85" s="199"/>
      <c r="H85" s="200"/>
      <c r="I85" s="12"/>
      <c r="J85" s="12"/>
      <c r="K85" s="12"/>
    </row>
    <row r="86" spans="1:11" s="13" customFormat="1" ht="27" thickBot="1">
      <c r="A86" s="9" t="s">
        <v>23</v>
      </c>
      <c r="B86" s="17">
        <v>1</v>
      </c>
      <c r="C86" s="198" t="s">
        <v>24</v>
      </c>
      <c r="D86" s="199"/>
      <c r="E86" s="199"/>
      <c r="F86" s="199"/>
      <c r="G86" s="199"/>
      <c r="H86" s="200"/>
      <c r="I86" s="12"/>
      <c r="J86" s="12"/>
      <c r="K86" s="12"/>
    </row>
    <row r="87" spans="1:11" s="13" customFormat="1">
      <c r="A87" s="9"/>
      <c r="B87" s="20"/>
      <c r="C87" s="21"/>
      <c r="D87" s="21"/>
      <c r="E87" s="21"/>
      <c r="F87" s="21"/>
      <c r="G87" s="21"/>
      <c r="H87" s="21"/>
      <c r="I87" s="12"/>
      <c r="J87" s="12"/>
      <c r="K87" s="12"/>
    </row>
    <row r="88" spans="1:11" s="13" customFormat="1">
      <c r="A88" s="9" t="s">
        <v>25</v>
      </c>
      <c r="B88" s="22">
        <f>B85/B86</f>
        <v>1</v>
      </c>
      <c r="C88" s="1" t="s">
        <v>26</v>
      </c>
      <c r="D88" s="1"/>
      <c r="E88" s="1"/>
      <c r="F88" s="1"/>
      <c r="G88" s="1"/>
      <c r="H88" s="23"/>
      <c r="I88" s="12"/>
      <c r="J88" s="12"/>
      <c r="K88" s="12"/>
    </row>
    <row r="89" spans="1:11" ht="19.5" thickBot="1">
      <c r="A89" s="7"/>
      <c r="B89" s="7"/>
    </row>
    <row r="90" spans="1:11" ht="27" thickBot="1">
      <c r="A90" s="24" t="s">
        <v>27</v>
      </c>
      <c r="B90" s="25">
        <v>1</v>
      </c>
      <c r="D90" s="114" t="s">
        <v>28</v>
      </c>
      <c r="E90" s="115"/>
      <c r="F90" s="201" t="s">
        <v>29</v>
      </c>
      <c r="G90" s="202"/>
    </row>
    <row r="91" spans="1:11" ht="26.25">
      <c r="A91" s="26" t="s">
        <v>30</v>
      </c>
      <c r="B91" s="27">
        <v>1</v>
      </c>
      <c r="C91" s="116" t="s">
        <v>31</v>
      </c>
      <c r="D91" s="29" t="s">
        <v>32</v>
      </c>
      <c r="E91" s="30" t="s">
        <v>33</v>
      </c>
      <c r="F91" s="29" t="s">
        <v>32</v>
      </c>
      <c r="G91" s="31" t="s">
        <v>33</v>
      </c>
    </row>
    <row r="92" spans="1:11" ht="26.25">
      <c r="A92" s="26" t="s">
        <v>34</v>
      </c>
      <c r="B92" s="27">
        <v>1</v>
      </c>
      <c r="C92" s="117">
        <v>1</v>
      </c>
      <c r="D92" s="33"/>
      <c r="E92" s="34" t="str">
        <f>IF(ISBLANK(D92),"-",$D$102/$D$99*D92)</f>
        <v>-</v>
      </c>
      <c r="F92" s="33"/>
      <c r="G92" s="35" t="str">
        <f>IF(ISBLANK(F92),"-",$D$102/$F$99*F92)</f>
        <v>-</v>
      </c>
    </row>
    <row r="93" spans="1:11" ht="26.25">
      <c r="A93" s="26" t="s">
        <v>35</v>
      </c>
      <c r="B93" s="27">
        <v>1</v>
      </c>
      <c r="C93" s="101">
        <v>2</v>
      </c>
      <c r="D93" s="37"/>
      <c r="E93" s="38" t="str">
        <f>IF(ISBLANK(D93),"-",$D$102/$D$99*D93)</f>
        <v>-</v>
      </c>
      <c r="F93" s="37"/>
      <c r="G93" s="39" t="str">
        <f>IF(ISBLANK(F93),"-",$D$102/$F$99*F93)</f>
        <v>-</v>
      </c>
    </row>
    <row r="94" spans="1:11" ht="26.25">
      <c r="A94" s="26" t="s">
        <v>36</v>
      </c>
      <c r="B94" s="27">
        <v>1</v>
      </c>
      <c r="C94" s="101">
        <v>3</v>
      </c>
      <c r="D94" s="37"/>
      <c r="E94" s="38" t="str">
        <f>IF(ISBLANK(D94),"-",$D$102/$D$99*D94)</f>
        <v>-</v>
      </c>
      <c r="F94" s="37"/>
      <c r="G94" s="39" t="str">
        <f>IF(ISBLANK(F94),"-",$D$102/$F$99*F94)</f>
        <v>-</v>
      </c>
    </row>
    <row r="95" spans="1:11" ht="26.25">
      <c r="A95" s="26" t="s">
        <v>37</v>
      </c>
      <c r="B95" s="27">
        <v>1</v>
      </c>
      <c r="C95" s="118">
        <v>4</v>
      </c>
      <c r="D95" s="42"/>
      <c r="E95" s="43" t="str">
        <f>IF(ISBLANK(D95),"-",$D$102/$D$99*D95)</f>
        <v>-</v>
      </c>
      <c r="F95" s="119"/>
      <c r="G95" s="44" t="str">
        <f>IF(ISBLANK(F95),"-",$D$102/$F$99*F95)</f>
        <v>-</v>
      </c>
    </row>
    <row r="96" spans="1:11" ht="27" thickBot="1">
      <c r="A96" s="26" t="s">
        <v>38</v>
      </c>
      <c r="B96" s="27">
        <v>1</v>
      </c>
      <c r="C96" s="113" t="s">
        <v>39</v>
      </c>
      <c r="D96" s="120" t="e">
        <f>AVERAGE(D92:D95)</f>
        <v>#DIV/0!</v>
      </c>
      <c r="E96" s="47" t="e">
        <f>AVERAGE(E92:E95)</f>
        <v>#DIV/0!</v>
      </c>
      <c r="F96" s="121" t="e">
        <f>AVERAGE(F92:F95)</f>
        <v>#DIV/0!</v>
      </c>
      <c r="G96" s="122" t="e">
        <f>AVERAGE(G92:G95)</f>
        <v>#DIV/0!</v>
      </c>
    </row>
    <row r="97" spans="1:9" ht="26.25">
      <c r="A97" s="26" t="s">
        <v>40</v>
      </c>
      <c r="B97" s="10">
        <v>1</v>
      </c>
      <c r="C97" s="51" t="s">
        <v>41</v>
      </c>
      <c r="D97" s="123"/>
      <c r="E97" s="53"/>
      <c r="F97" s="54"/>
    </row>
    <row r="98" spans="1:9" ht="26.25">
      <c r="A98" s="26" t="s">
        <v>42</v>
      </c>
      <c r="B98" s="10">
        <v>1</v>
      </c>
      <c r="C98" s="55" t="s">
        <v>43</v>
      </c>
      <c r="D98" s="56">
        <f>D97*$B$88</f>
        <v>0</v>
      </c>
      <c r="E98" s="57"/>
      <c r="F98" s="58">
        <f>F97*$B$88</f>
        <v>0</v>
      </c>
    </row>
    <row r="99" spans="1:9" ht="19.5" thickBot="1">
      <c r="A99" s="26" t="s">
        <v>44</v>
      </c>
      <c r="B99" s="59">
        <f>(B98/B97)*(B96/B95)*(B94/B93)*(B92/B91)*B90</f>
        <v>1</v>
      </c>
      <c r="C99" s="55" t="s">
        <v>45</v>
      </c>
      <c r="D99" s="60">
        <f>D98*$B$84/100</f>
        <v>0</v>
      </c>
      <c r="E99" s="61"/>
      <c r="F99" s="62">
        <f>F98*$B$84/100</f>
        <v>0</v>
      </c>
    </row>
    <row r="100" spans="1:9" ht="19.5" thickBot="1">
      <c r="A100" s="184" t="s">
        <v>46</v>
      </c>
      <c r="B100" s="185"/>
      <c r="C100" s="55" t="s">
        <v>47</v>
      </c>
      <c r="D100" s="124">
        <f>D99/$B$99</f>
        <v>0</v>
      </c>
      <c r="E100" s="61"/>
      <c r="F100" s="125">
        <f>F99/$B$99</f>
        <v>0</v>
      </c>
      <c r="G100" s="126"/>
      <c r="H100" s="50"/>
    </row>
    <row r="101" spans="1:9" ht="19.5" thickBot="1">
      <c r="A101" s="186"/>
      <c r="B101" s="187"/>
      <c r="C101" s="55" t="s">
        <v>48</v>
      </c>
      <c r="D101" s="127">
        <f>$B$56/$B$136</f>
        <v>0</v>
      </c>
      <c r="F101" s="65"/>
      <c r="G101" s="128"/>
      <c r="H101" s="50"/>
    </row>
    <row r="102" spans="1:9">
      <c r="C102" s="55" t="s">
        <v>49</v>
      </c>
      <c r="D102" s="56">
        <f>D101*$B$99</f>
        <v>0</v>
      </c>
      <c r="F102" s="65"/>
      <c r="G102" s="126"/>
      <c r="H102" s="50"/>
    </row>
    <row r="103" spans="1:9" ht="19.5" thickBot="1">
      <c r="C103" s="66" t="s">
        <v>50</v>
      </c>
      <c r="D103" s="129">
        <f>D102/B34</f>
        <v>0</v>
      </c>
      <c r="F103" s="68"/>
      <c r="G103" s="126"/>
      <c r="H103" s="50"/>
      <c r="I103" s="130"/>
    </row>
    <row r="104" spans="1:9">
      <c r="C104" s="69" t="s">
        <v>76</v>
      </c>
      <c r="D104" s="70" t="e">
        <f>AVERAGE(E92:E95,G92:G95)</f>
        <v>#DIV/0!</v>
      </c>
      <c r="F104" s="68"/>
      <c r="G104" s="131"/>
      <c r="H104" s="50"/>
      <c r="I104" s="132"/>
    </row>
    <row r="105" spans="1:9">
      <c r="C105" s="71" t="s">
        <v>52</v>
      </c>
      <c r="D105" s="133" t="e">
        <f>STDEV(E92:E95,G92:G95)/D104</f>
        <v>#DIV/0!</v>
      </c>
      <c r="F105" s="68"/>
      <c r="G105" s="126"/>
      <c r="H105" s="50"/>
      <c r="I105" s="132"/>
    </row>
    <row r="106" spans="1:9" ht="19.5" thickBot="1">
      <c r="C106" s="73" t="s">
        <v>3</v>
      </c>
      <c r="D106" s="134">
        <f>COUNT(E92:E95,G92:G95)</f>
        <v>0</v>
      </c>
      <c r="F106" s="68"/>
      <c r="G106" s="126"/>
      <c r="H106" s="50"/>
      <c r="I106" s="132"/>
    </row>
    <row r="107" spans="1:9" s="110" customFormat="1">
      <c r="A107" s="135"/>
      <c r="B107" s="135"/>
      <c r="C107" s="108"/>
      <c r="D107" s="109"/>
      <c r="E107" s="135"/>
      <c r="F107" s="68"/>
      <c r="G107" s="136"/>
      <c r="H107" s="137"/>
      <c r="I107" s="132"/>
    </row>
    <row r="108" spans="1:9" s="110" customFormat="1">
      <c r="A108" s="7" t="s">
        <v>77</v>
      </c>
      <c r="B108" s="135"/>
      <c r="C108" s="108"/>
      <c r="D108" s="109"/>
      <c r="E108" s="135"/>
      <c r="F108" s="68"/>
      <c r="G108" s="136"/>
      <c r="H108" s="137"/>
      <c r="I108" s="132"/>
    </row>
    <row r="109" spans="1:9" ht="19.5" thickBot="1">
      <c r="A109" s="75"/>
      <c r="B109" s="75"/>
      <c r="C109" s="75"/>
      <c r="D109" s="75"/>
      <c r="E109" s="75"/>
    </row>
    <row r="110" spans="1:9" ht="26.25">
      <c r="A110" s="24" t="s">
        <v>78</v>
      </c>
      <c r="B110" s="25">
        <v>1</v>
      </c>
      <c r="C110" s="138" t="s">
        <v>79</v>
      </c>
      <c r="D110" s="139" t="s">
        <v>32</v>
      </c>
      <c r="E110" s="140" t="s">
        <v>80</v>
      </c>
      <c r="F110" s="141" t="s">
        <v>81</v>
      </c>
    </row>
    <row r="111" spans="1:9" ht="26.25">
      <c r="A111" s="26" t="s">
        <v>59</v>
      </c>
      <c r="B111" s="27">
        <v>1</v>
      </c>
      <c r="C111" s="142">
        <v>1</v>
      </c>
      <c r="D111" s="143"/>
      <c r="E111" s="144" t="str">
        <f t="shared" ref="E111:E116" si="1">IF(ISBLANK(D111),"-",D111/$D$104*$D$101*$B$119)</f>
        <v>-</v>
      </c>
      <c r="F111" s="145" t="str">
        <f t="shared" ref="F111:F116" si="2">IF(ISBLANK(D111), "-", E111/$B$56)</f>
        <v>-</v>
      </c>
    </row>
    <row r="112" spans="1:9" ht="26.25">
      <c r="A112" s="26" t="s">
        <v>61</v>
      </c>
      <c r="B112" s="27">
        <v>1</v>
      </c>
      <c r="C112" s="142">
        <v>2</v>
      </c>
      <c r="D112" s="143"/>
      <c r="E112" s="146" t="str">
        <f t="shared" si="1"/>
        <v>-</v>
      </c>
      <c r="F112" s="147" t="str">
        <f t="shared" si="2"/>
        <v>-</v>
      </c>
    </row>
    <row r="113" spans="1:9" ht="26.25">
      <c r="A113" s="26" t="s">
        <v>62</v>
      </c>
      <c r="B113" s="27">
        <v>1</v>
      </c>
      <c r="C113" s="142">
        <v>3</v>
      </c>
      <c r="D113" s="143"/>
      <c r="E113" s="146" t="str">
        <f t="shared" si="1"/>
        <v>-</v>
      </c>
      <c r="F113" s="147" t="str">
        <f t="shared" si="2"/>
        <v>-</v>
      </c>
    </row>
    <row r="114" spans="1:9" ht="26.25">
      <c r="A114" s="26" t="s">
        <v>63</v>
      </c>
      <c r="B114" s="27">
        <v>1</v>
      </c>
      <c r="C114" s="142">
        <v>4</v>
      </c>
      <c r="D114" s="143"/>
      <c r="E114" s="146" t="str">
        <f t="shared" si="1"/>
        <v>-</v>
      </c>
      <c r="F114" s="147" t="str">
        <f t="shared" si="2"/>
        <v>-</v>
      </c>
    </row>
    <row r="115" spans="1:9" ht="26.25">
      <c r="A115" s="26" t="s">
        <v>64</v>
      </c>
      <c r="B115" s="27">
        <v>1</v>
      </c>
      <c r="C115" s="142">
        <v>5</v>
      </c>
      <c r="D115" s="143"/>
      <c r="E115" s="146" t="str">
        <f t="shared" si="1"/>
        <v>-</v>
      </c>
      <c r="F115" s="147" t="str">
        <f t="shared" si="2"/>
        <v>-</v>
      </c>
    </row>
    <row r="116" spans="1:9" ht="26.25">
      <c r="A116" s="26" t="s">
        <v>66</v>
      </c>
      <c r="B116" s="27">
        <v>1</v>
      </c>
      <c r="C116" s="148">
        <v>6</v>
      </c>
      <c r="D116" s="149"/>
      <c r="E116" s="150" t="str">
        <f t="shared" si="1"/>
        <v>-</v>
      </c>
      <c r="F116" s="151" t="str">
        <f t="shared" si="2"/>
        <v>-</v>
      </c>
    </row>
    <row r="117" spans="1:9" ht="26.25">
      <c r="A117" s="26" t="s">
        <v>67</v>
      </c>
      <c r="B117" s="27">
        <v>1</v>
      </c>
      <c r="C117" s="142"/>
      <c r="D117" s="101"/>
      <c r="E117" s="112"/>
      <c r="F117" s="152"/>
    </row>
    <row r="118" spans="1:9" ht="26.25">
      <c r="A118" s="26" t="s">
        <v>68</v>
      </c>
      <c r="B118" s="27">
        <v>1</v>
      </c>
      <c r="C118" s="142"/>
      <c r="D118" s="153"/>
      <c r="E118" s="154" t="s">
        <v>39</v>
      </c>
      <c r="F118" s="155" t="e">
        <f>AVERAGE(F111:F116)</f>
        <v>#DIV/0!</v>
      </c>
    </row>
    <row r="119" spans="1:9" ht="27" thickBot="1">
      <c r="A119" s="26" t="s">
        <v>69</v>
      </c>
      <c r="B119" s="156">
        <f>(B118/B117)*(B116/B115)*(B114/B113)*(B112/B111)*B110</f>
        <v>1</v>
      </c>
      <c r="C119" s="157"/>
      <c r="D119" s="158"/>
      <c r="E119" s="113" t="s">
        <v>52</v>
      </c>
      <c r="F119" s="159" t="e">
        <f>STDEV(F111:F116)/F118</f>
        <v>#DIV/0!</v>
      </c>
    </row>
    <row r="120" spans="1:9" ht="27" thickBot="1">
      <c r="A120" s="184" t="s">
        <v>46</v>
      </c>
      <c r="B120" s="188"/>
      <c r="C120" s="160"/>
      <c r="D120" s="161"/>
      <c r="E120" s="162" t="s">
        <v>3</v>
      </c>
      <c r="F120" s="163">
        <f>COUNT(F111:F116)</f>
        <v>0</v>
      </c>
      <c r="I120" s="132"/>
    </row>
    <row r="121" spans="1:9" ht="19.5" thickBot="1">
      <c r="A121" s="186"/>
      <c r="B121" s="189"/>
      <c r="C121" s="112"/>
      <c r="D121" s="112"/>
      <c r="E121" s="112"/>
      <c r="F121" s="101"/>
      <c r="G121" s="112"/>
      <c r="H121" s="112"/>
    </row>
    <row r="122" spans="1:9">
      <c r="A122" s="21"/>
      <c r="B122" s="21"/>
      <c r="C122" s="112"/>
      <c r="D122" s="112"/>
      <c r="E122" s="112"/>
      <c r="F122" s="101"/>
      <c r="G122" s="112"/>
      <c r="H122" s="112"/>
    </row>
    <row r="123" spans="1:9" ht="26.25">
      <c r="A123" s="8" t="s">
        <v>82</v>
      </c>
      <c r="B123" s="111" t="s">
        <v>83</v>
      </c>
      <c r="C123" s="190">
        <f>B20</f>
        <v>0</v>
      </c>
      <c r="D123" s="190"/>
      <c r="E123" s="112" t="s">
        <v>84</v>
      </c>
      <c r="F123" s="112"/>
      <c r="G123" s="218" t="e">
        <f>F118</f>
        <v>#DIV/0!</v>
      </c>
      <c r="H123" s="112"/>
    </row>
    <row r="124" spans="1:9">
      <c r="A124" s="21"/>
      <c r="B124" s="21"/>
      <c r="C124" s="112"/>
      <c r="D124" s="112"/>
      <c r="E124" s="112"/>
      <c r="F124" s="101"/>
      <c r="G124" s="112"/>
      <c r="H124" s="112"/>
    </row>
    <row r="125" spans="1:9">
      <c r="A125" s="7" t="s">
        <v>85</v>
      </c>
      <c r="B125" s="7"/>
    </row>
    <row r="126" spans="1:9" ht="19.5" thickBot="1">
      <c r="A126" s="75"/>
      <c r="B126" s="75"/>
      <c r="C126" s="75"/>
      <c r="D126" s="75"/>
      <c r="E126" s="75"/>
    </row>
    <row r="127" spans="1:9" ht="26.25">
      <c r="A127" s="24" t="s">
        <v>78</v>
      </c>
      <c r="B127" s="25">
        <v>1</v>
      </c>
      <c r="C127" s="138" t="s">
        <v>79</v>
      </c>
      <c r="D127" s="139" t="s">
        <v>32</v>
      </c>
      <c r="E127" s="140" t="s">
        <v>80</v>
      </c>
      <c r="F127" s="141" t="s">
        <v>81</v>
      </c>
    </row>
    <row r="128" spans="1:9" ht="26.25">
      <c r="A128" s="26" t="s">
        <v>59</v>
      </c>
      <c r="B128" s="27">
        <v>1</v>
      </c>
      <c r="C128" s="142">
        <v>1</v>
      </c>
      <c r="D128" s="143"/>
      <c r="E128" s="164" t="str">
        <f t="shared" ref="E128:E133" si="3">IF(ISBLANK(D128),"-",D128/$D$104*$D$101*$B$136)</f>
        <v>-</v>
      </c>
      <c r="F128" s="165" t="str">
        <f t="shared" ref="F128:F133" si="4">IF(ISBLANK(D128), "-", E128/$B$56)</f>
        <v>-</v>
      </c>
    </row>
    <row r="129" spans="1:9" ht="26.25">
      <c r="A129" s="26" t="s">
        <v>61</v>
      </c>
      <c r="B129" s="27">
        <v>1</v>
      </c>
      <c r="C129" s="142">
        <v>2</v>
      </c>
      <c r="D129" s="143"/>
      <c r="E129" s="166" t="str">
        <f t="shared" si="3"/>
        <v>-</v>
      </c>
      <c r="F129" s="167" t="str">
        <f t="shared" si="4"/>
        <v>-</v>
      </c>
    </row>
    <row r="130" spans="1:9" ht="26.25">
      <c r="A130" s="26" t="s">
        <v>62</v>
      </c>
      <c r="B130" s="27">
        <v>1</v>
      </c>
      <c r="C130" s="142">
        <v>3</v>
      </c>
      <c r="D130" s="143"/>
      <c r="E130" s="166" t="str">
        <f t="shared" si="3"/>
        <v>-</v>
      </c>
      <c r="F130" s="167" t="str">
        <f t="shared" si="4"/>
        <v>-</v>
      </c>
    </row>
    <row r="131" spans="1:9" ht="26.25">
      <c r="A131" s="26" t="s">
        <v>63</v>
      </c>
      <c r="B131" s="27">
        <v>1</v>
      </c>
      <c r="C131" s="142">
        <v>4</v>
      </c>
      <c r="D131" s="143"/>
      <c r="E131" s="166" t="str">
        <f t="shared" si="3"/>
        <v>-</v>
      </c>
      <c r="F131" s="167" t="str">
        <f t="shared" si="4"/>
        <v>-</v>
      </c>
    </row>
    <row r="132" spans="1:9" ht="26.25">
      <c r="A132" s="26" t="s">
        <v>64</v>
      </c>
      <c r="B132" s="27">
        <v>1</v>
      </c>
      <c r="C132" s="142">
        <v>5</v>
      </c>
      <c r="D132" s="143"/>
      <c r="E132" s="166" t="str">
        <f t="shared" si="3"/>
        <v>-</v>
      </c>
      <c r="F132" s="167" t="str">
        <f t="shared" si="4"/>
        <v>-</v>
      </c>
    </row>
    <row r="133" spans="1:9" ht="26.25">
      <c r="A133" s="26" t="s">
        <v>66</v>
      </c>
      <c r="B133" s="27">
        <v>1</v>
      </c>
      <c r="C133" s="148">
        <v>6</v>
      </c>
      <c r="D133" s="149"/>
      <c r="E133" s="168" t="str">
        <f t="shared" si="3"/>
        <v>-</v>
      </c>
      <c r="F133" s="169" t="str">
        <f t="shared" si="4"/>
        <v>-</v>
      </c>
    </row>
    <row r="134" spans="1:9" ht="26.25">
      <c r="A134" s="26" t="s">
        <v>67</v>
      </c>
      <c r="B134" s="27">
        <v>1</v>
      </c>
      <c r="C134" s="142"/>
      <c r="D134" s="101"/>
      <c r="E134" s="112"/>
      <c r="F134" s="152"/>
    </row>
    <row r="135" spans="1:9" ht="26.25">
      <c r="A135" s="26" t="s">
        <v>68</v>
      </c>
      <c r="B135" s="27">
        <v>1</v>
      </c>
      <c r="C135" s="142"/>
      <c r="D135" s="153"/>
      <c r="E135" s="154" t="s">
        <v>39</v>
      </c>
      <c r="F135" s="155" t="e">
        <f>AVERAGE(F128:F133)</f>
        <v>#DIV/0!</v>
      </c>
    </row>
    <row r="136" spans="1:9" ht="27" thickBot="1">
      <c r="A136" s="26" t="s">
        <v>69</v>
      </c>
      <c r="B136" s="27">
        <f>(B135/B134)*(B133/B132)*(B131/B130)*(B129/B128)*B127</f>
        <v>1</v>
      </c>
      <c r="C136" s="157"/>
      <c r="D136" s="112"/>
      <c r="E136" s="170" t="s">
        <v>52</v>
      </c>
      <c r="F136" s="159" t="e">
        <f>STDEV(F128:F133)/F135</f>
        <v>#DIV/0!</v>
      </c>
    </row>
    <row r="137" spans="1:9" ht="27" thickBot="1">
      <c r="A137" s="184" t="s">
        <v>46</v>
      </c>
      <c r="B137" s="188"/>
      <c r="C137" s="160"/>
      <c r="D137" s="171"/>
      <c r="E137" s="172" t="s">
        <v>3</v>
      </c>
      <c r="F137" s="163">
        <f>COUNT(F128:F133)</f>
        <v>0</v>
      </c>
      <c r="I137" s="132"/>
    </row>
    <row r="138" spans="1:9" ht="19.5" thickBot="1">
      <c r="A138" s="186"/>
      <c r="B138" s="189"/>
      <c r="C138" s="112"/>
      <c r="D138" s="112"/>
      <c r="E138" s="112"/>
      <c r="F138" s="101"/>
      <c r="G138" s="112"/>
      <c r="H138" s="112"/>
    </row>
    <row r="139" spans="1:9">
      <c r="A139" s="21"/>
      <c r="B139" s="21"/>
      <c r="C139" s="112"/>
      <c r="D139" s="112"/>
      <c r="E139" s="112"/>
      <c r="F139" s="101"/>
      <c r="G139" s="112"/>
      <c r="H139" s="112"/>
    </row>
    <row r="140" spans="1:9" ht="26.25">
      <c r="A140" s="8" t="s">
        <v>82</v>
      </c>
      <c r="B140" s="111" t="s">
        <v>83</v>
      </c>
      <c r="C140" s="190">
        <f>B20</f>
        <v>0</v>
      </c>
      <c r="D140" s="190"/>
      <c r="E140" s="112" t="s">
        <v>84</v>
      </c>
      <c r="F140" s="112"/>
      <c r="G140" s="218" t="e">
        <f>F135</f>
        <v>#DIV/0!</v>
      </c>
      <c r="H140" s="112"/>
    </row>
    <row r="141" spans="1:9" ht="19.5" thickBot="1">
      <c r="A141" s="173"/>
      <c r="B141" s="173"/>
      <c r="C141" s="174"/>
      <c r="D141" s="174"/>
      <c r="E141" s="174"/>
      <c r="F141" s="174"/>
      <c r="G141" s="174"/>
      <c r="H141" s="174"/>
    </row>
    <row r="142" spans="1:9">
      <c r="B142" s="181" t="s">
        <v>4</v>
      </c>
      <c r="C142" s="181"/>
      <c r="E142" s="116" t="s">
        <v>5</v>
      </c>
      <c r="F142" s="175"/>
      <c r="G142" s="181" t="s">
        <v>6</v>
      </c>
      <c r="H142" s="181"/>
    </row>
    <row r="143" spans="1:9" ht="60" customHeight="1">
      <c r="A143" s="176" t="s">
        <v>7</v>
      </c>
      <c r="B143" s="182"/>
      <c r="C143" s="182"/>
      <c r="E143" s="177"/>
      <c r="F143" s="112"/>
      <c r="G143" s="178"/>
      <c r="H143" s="178"/>
    </row>
    <row r="144" spans="1:9" ht="60" customHeight="1">
      <c r="A144" s="176" t="s">
        <v>8</v>
      </c>
      <c r="B144" s="183"/>
      <c r="C144" s="183"/>
      <c r="E144" s="179"/>
      <c r="F144" s="112"/>
      <c r="G144" s="180"/>
      <c r="H144" s="180"/>
    </row>
    <row r="145" spans="1:8">
      <c r="A145" s="100"/>
      <c r="B145" s="100"/>
      <c r="C145" s="101"/>
      <c r="D145" s="101"/>
      <c r="E145" s="101"/>
      <c r="F145" s="105"/>
      <c r="G145" s="101"/>
      <c r="H145" s="101"/>
    </row>
    <row r="146" spans="1:8">
      <c r="A146" s="100"/>
      <c r="B146" s="100"/>
      <c r="C146" s="101"/>
      <c r="D146" s="101"/>
      <c r="E146" s="101"/>
      <c r="F146" s="105"/>
      <c r="G146" s="101"/>
      <c r="H146" s="101"/>
    </row>
    <row r="147" spans="1:8">
      <c r="A147" s="100"/>
      <c r="B147" s="100"/>
      <c r="C147" s="101"/>
      <c r="D147" s="101"/>
      <c r="E147" s="101"/>
      <c r="F147" s="105"/>
      <c r="G147" s="101"/>
      <c r="H147" s="101"/>
    </row>
    <row r="148" spans="1:8">
      <c r="A148" s="100"/>
      <c r="B148" s="100"/>
      <c r="C148" s="101"/>
      <c r="D148" s="101"/>
      <c r="E148" s="101"/>
      <c r="F148" s="105"/>
      <c r="G148" s="101"/>
      <c r="H148" s="101"/>
    </row>
    <row r="149" spans="1:8">
      <c r="A149" s="100"/>
      <c r="B149" s="100"/>
      <c r="C149" s="101"/>
      <c r="D149" s="101"/>
      <c r="E149" s="101"/>
      <c r="F149" s="105"/>
      <c r="G149" s="101"/>
      <c r="H149" s="101"/>
    </row>
    <row r="150" spans="1:8">
      <c r="A150" s="100"/>
      <c r="B150" s="100"/>
      <c r="C150" s="101"/>
      <c r="D150" s="101"/>
      <c r="E150" s="101"/>
      <c r="F150" s="105"/>
      <c r="G150" s="101"/>
      <c r="H150" s="101"/>
    </row>
    <row r="151" spans="1:8">
      <c r="A151" s="100"/>
      <c r="B151" s="100"/>
      <c r="C151" s="101"/>
      <c r="D151" s="101"/>
      <c r="E151" s="101"/>
      <c r="F151" s="105"/>
      <c r="G151" s="101"/>
      <c r="H151" s="101"/>
    </row>
    <row r="152" spans="1:8">
      <c r="A152" s="100"/>
      <c r="B152" s="100"/>
      <c r="C152" s="101"/>
      <c r="D152" s="101"/>
      <c r="E152" s="101"/>
      <c r="F152" s="105"/>
      <c r="G152" s="101"/>
      <c r="H152" s="101"/>
    </row>
    <row r="153" spans="1:8">
      <c r="A153" s="100"/>
      <c r="B153" s="100"/>
      <c r="C153" s="101"/>
      <c r="D153" s="101"/>
      <c r="E153" s="101"/>
      <c r="F153" s="105"/>
      <c r="G153" s="101"/>
      <c r="H153" s="101"/>
    </row>
  </sheetData>
  <sheetProtection password="AD9C" sheet="1" objects="1" scenarios="1" formatCells="0" formatColumns="0" formatRows="0"/>
  <mergeCells count="35">
    <mergeCell ref="A1:H7"/>
    <mergeCell ref="A8:H14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F90:G90"/>
    <mergeCell ref="C60:C63"/>
    <mergeCell ref="D60:D63"/>
    <mergeCell ref="C64:C67"/>
    <mergeCell ref="D64:D67"/>
    <mergeCell ref="C68:C71"/>
    <mergeCell ref="D68:D71"/>
    <mergeCell ref="A70:B71"/>
    <mergeCell ref="C76:D76"/>
    <mergeCell ref="C83:H83"/>
    <mergeCell ref="C85:H85"/>
    <mergeCell ref="C86:H86"/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</mergeCells>
  <conditionalFormatting sqref="D51">
    <cfRule type="cellIs" dxfId="2" priority="3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5">
    <cfRule type="cellIs" dxfId="0" priority="1" operator="greaterThan">
      <formula>0.02</formula>
    </cfRule>
  </conditionalFormatting>
  <pageMargins left="0.7" right="0.7" top="0.75" bottom="0.75" header="0.3" footer="0.3"/>
  <pageSetup scale="28" orientation="portrait" r:id="rId1"/>
  <headerFooter>
    <oddHeader>&amp;LVer 2</oddHeader>
    <oddFooter>&amp;LNQCL/ADDO/014&amp;CPage &amp;P of &amp;N&amp;R&amp;D &amp;T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2015-02-21T12:10:50Z</dcterms:created>
  <dcterms:modified xsi:type="dcterms:W3CDTF">2015-06-24T09:07:09Z</dcterms:modified>
</cp:coreProperties>
</file>