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eight Variation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<sst xmlns="http://schemas.openxmlformats.org/spreadsheetml/2006/main" uniqueCount="32">
  <si>
    <t>National Quality Control Laboratory</t>
  </si>
  <si>
    <t>Laboratory Data Calculation Spreadsheet</t>
  </si>
  <si>
    <t>Please enter the required information in the cells highlighted in green</t>
  </si>
  <si>
    <t>Analysis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</si>
  <si>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</si>
  <si>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</si>
  <si>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</si>
  <si>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</si>
  <si>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</si>
  <si>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</si>
  <si>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Analysis Data</t>
  </si>
  <si>
    <t>Determination of weight variation of the Sample</t>
  </si>
  <si>
    <t xml:space="preserve">Label Claim: </t>
  </si>
  <si>
    <t>Each Tablet/Capsule/vial contains</t>
  </si>
  <si>
    <t>Please enter the percentage amount determined from the Assay test</t>
  </si>
  <si>
    <t>Tablet/Capsule/Vial No.</t>
  </si>
  <si>
    <t>Weight:</t>
  </si>
  <si>
    <t>Content as % of the average content</t>
  </si>
  <si>
    <t>Calculation of acceptance value (AV)</t>
  </si>
  <si>
    <t>Average</t>
  </si>
  <si>
    <t>k</t>
  </si>
  <si>
    <t>s</t>
  </si>
  <si>
    <t xml:space="preserve">M </t>
  </si>
  <si>
    <r>
      <t xml:space="preserve">AV (</t>
    </r>
    <r>
      <rPr>
        <rFont val="Calibri"/>
        <b val="false"/>
        <i val="false"/>
        <strike val="false"/>
        <color rgb="FF000000"/>
        <sz val="14"/>
        <u val="none"/>
      </rPr>
      <t xml:space="preserve">≤</t>
    </r>
    <r>
      <rPr>
        <rFont val="Book Antiqua"/>
        <b val="false"/>
        <i val="false"/>
        <strike val="false"/>
        <color rgb="FF000000"/>
        <sz val="14"/>
        <u val="none"/>
      </rPr>
      <t xml:space="preserve"> 15)</t>
    </r>
  </si>
  <si>
    <t>Average tablet:</t>
  </si>
  <si>
    <t>RSD:</t>
  </si>
  <si>
    <t>n:</t>
  </si>
  <si>
    <t>Name</t>
  </si>
  <si>
    <t>Date</t>
  </si>
  <si>
    <t>Signature</t>
  </si>
  <si>
    <t>Analysed by:</t>
  </si>
  <si>
    <t>Reviewed By:</t>
  </si>
</sst>
</file>

<file path=xl/styles.xml><?xml version="1.0" encoding="utf-8"?>
<styleSheet xmlns="http://schemas.openxmlformats.org/spreadsheetml/2006/main" xml:space="preserve">
  <numFmts count="3">
    <numFmt numFmtId="164" formatCode="dd\-mmm\-yy"/>
    <numFmt numFmtId="165" formatCode="0.00\ &quot;%&quot;"/>
    <numFmt numFmtId="166" formatCode="0\ &quot;%&quot;"/>
  </numFmts>
  <fonts count="11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Book Antiqua"/>
    </font>
    <font>
      <b val="1"/>
      <i val="0"/>
      <strike val="0"/>
      <u val="single"/>
      <sz val="14"/>
      <color rgb="FF000000"/>
      <name val="Book Antiqua"/>
    </font>
    <font>
      <b val="1"/>
      <i val="0"/>
      <strike val="0"/>
      <u val="none"/>
      <sz val="14"/>
      <color rgb="FF000000"/>
      <name val="Book Antiqua"/>
    </font>
    <font>
      <b val="0"/>
      <i val="0"/>
      <strike val="0"/>
      <u val="none"/>
      <sz val="20"/>
      <color rgb="FF000000"/>
      <name val="Book Antiqua"/>
    </font>
    <font>
      <b val="1"/>
      <i val="1"/>
      <strike val="0"/>
      <u val="none"/>
      <sz val="14"/>
      <color rgb="FF000000"/>
      <name val="Book Antiqua"/>
    </font>
    <font>
      <b val="1"/>
      <i val="0"/>
      <strike val="0"/>
      <u val="single"/>
      <sz val="12"/>
      <color rgb="FF000000"/>
      <name val="Book Antiqua"/>
    </font>
    <font>
      <b val="0"/>
      <i val="0"/>
      <strike val="0"/>
      <u val="none"/>
      <sz val="12"/>
      <color rgb="FF000000"/>
      <name val="Book Antiqua"/>
    </font>
    <font>
      <b val="1"/>
      <i val="0"/>
      <strike val="0"/>
      <u val="none"/>
      <sz val="20"/>
      <color rgb="FF000000"/>
      <name val="Book Antiqua"/>
    </font>
    <font>
      <b val="1"/>
      <i val="0"/>
      <strike val="0"/>
      <u val="none"/>
      <sz val="72"/>
      <color rgb="FF000000"/>
      <name val="Book Antiqua"/>
    </font>
    <font>
      <b val="1"/>
      <i val="0"/>
      <strike val="0"/>
      <u val="none"/>
      <sz val="52"/>
      <color rgb="FF000000"/>
      <name val="Book Antiqua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BFBFBF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</fills>
  <borders count="24">
    <border/>
    <border>
      <left style="medium">
        <color rgb="FF000000"/>
      </left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top style="thin">
        <color rgb="FF000000"/>
      </top>
    </border>
    <border>
      <right style="medium">
        <color rgb="FF000000"/>
      </right>
    </border>
    <border>
      <right style="medium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bottom style="medium">
        <color rgb="FF000000"/>
      </bottom>
    </border>
    <border>
      <top style="medium">
        <color rgb="FF000000"/>
      </top>
    </border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</borders>
  <cellStyleXfs count="1">
    <xf numFmtId="0" fontId="0" fillId="0" borderId="0"/>
  </cellStyleXfs>
  <cellXfs count="72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 applyProtection="true">
      <alignment horizontal="left" vertical="bottom" textRotation="0" wrapText="false" shrinkToFit="false"/>
      <protection locked="false"/>
    </xf>
    <xf xfId="0" fontId="4" numFmtId="0" fillId="3" borderId="0" applyFont="1" applyNumberFormat="0" applyFill="1" applyBorder="0" applyAlignment="1" applyProtection="true">
      <alignment horizontal="left" vertical="bottom" textRotation="0" wrapText="false" shrinkToFit="false"/>
      <protection locked="false"/>
    </xf>
    <xf xfId="0" fontId="4" numFmtId="0" fillId="3" borderId="0" applyFont="1" applyNumberFormat="0" applyFill="1" applyBorder="0" applyAlignment="0" applyProtection="true">
      <alignment horizontal="general" vertical="bottom" textRotation="0" wrapText="false" shrinkToFit="false"/>
      <protection locked="false"/>
    </xf>
    <xf xfId="0" fontId="1" numFmtId="0" fillId="3" borderId="0" applyFont="1" applyNumberFormat="0" applyFill="1" applyBorder="0" applyAlignment="0" applyProtection="true">
      <alignment horizontal="general" vertical="bottom" textRotation="0" wrapText="false" shrinkToFit="false"/>
      <protection locked="false"/>
    </xf>
    <xf xfId="0" fontId="4" numFmtId="164" fillId="3" borderId="0" applyFont="1" applyNumberFormat="1" applyFill="1" applyBorder="0" applyAlignment="1" applyProtection="true">
      <alignment horizontal="left" vertical="bottom" textRotation="0" wrapText="false" shrinkToFit="false"/>
      <protection locked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1">
      <alignment horizontal="left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tru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2" applyFont="1" applyNumberFormat="0" applyFill="0" applyBorder="1" applyAlignment="1">
      <alignment horizontal="right" vertical="bottom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4" borderId="3" applyFont="1" applyNumberFormat="0" applyFill="1" applyBorder="1" applyAlignment="1">
      <alignment horizontal="center" vertical="bottom" textRotation="0" wrapText="true" shrinkToFit="false"/>
    </xf>
    <xf xfId="0" fontId="1" numFmtId="0" fillId="2" borderId="4" applyFont="1" applyNumberFormat="0" applyFill="0" applyBorder="1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1" numFmtId="165" fillId="2" borderId="5" applyFont="1" applyNumberFormat="1" applyFill="0" applyBorder="1" applyAlignment="1">
      <alignment horizontal="center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false" shrinkToFit="false"/>
    </xf>
    <xf xfId="0" fontId="1" numFmtId="165" fillId="2" borderId="6" applyFont="1" applyNumberFormat="1" applyFill="0" applyBorder="1" applyAlignment="1">
      <alignment horizontal="center" vertical="bottom" textRotation="0" wrapText="false" shrinkToFit="false"/>
    </xf>
    <xf xfId="0" fontId="3" numFmtId="10" fillId="2" borderId="0" applyFont="1" applyNumberFormat="1" applyFill="0" applyBorder="0" applyAlignment="1">
      <alignment horizontal="center" vertical="bottom" textRotation="0" wrapText="false" shrinkToFit="false"/>
    </xf>
    <xf xfId="0" fontId="3" numFmtId="165" fillId="5" borderId="7" applyFont="1" applyNumberFormat="1" applyFill="1" applyBorder="1" applyAlignment="1">
      <alignment horizontal="center" vertical="bottom" textRotation="0" wrapText="false" shrinkToFit="false"/>
    </xf>
    <xf xfId="0" fontId="3" numFmtId="10" fillId="6" borderId="7" applyFont="1" applyNumberFormat="1" applyFill="1" applyBorder="1" applyAlignment="1">
      <alignment horizontal="center" vertical="bottom" textRotation="0" wrapText="false" shrinkToFit="false"/>
    </xf>
    <xf xfId="0" fontId="3" numFmtId="1" fillId="5" borderId="8" applyFont="1" applyNumberFormat="1" applyFill="1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bottom" textRotation="0" wrapText="false" shrinkToFit="false"/>
    </xf>
    <xf xfId="0" fontId="5" numFmtId="0" fillId="2" borderId="9" applyFont="1" applyNumberFormat="0" applyFill="0" applyBorder="1" applyAlignment="1">
      <alignment horizontal="left" vertical="center" textRotation="0" wrapText="true" shrinkToFit="false"/>
    </xf>
    <xf xfId="0" fontId="1" numFmtId="0" fillId="2" borderId="9" applyFont="1" applyNumberFormat="0" applyFill="0" applyBorder="1" applyAlignment="0">
      <alignment horizontal="general" vertical="bottom" textRotation="0" wrapText="false" shrinkToFit="false"/>
    </xf>
    <xf xfId="0" fontId="3" numFmtId="0" fillId="2" borderId="10" applyFont="1" applyNumberFormat="0" applyFill="0" applyBorder="1" applyAlignment="1">
      <alignment horizontal="center" vertical="bottom" textRotation="0" wrapText="false" shrinkToFit="false"/>
    </xf>
    <xf xfId="0" fontId="1" numFmtId="0" fillId="2" borderId="10" applyFont="1" applyNumberFormat="0" applyFill="0" applyBorder="1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1" applyFont="1" applyNumberFormat="0" applyFill="0" applyBorder="1" applyAlignment="0">
      <alignment horizontal="general" vertical="bottom" textRotation="0" wrapText="false" shrinkToFit="false"/>
    </xf>
    <xf xfId="0" fontId="1" numFmtId="0" fillId="2" borderId="11" applyFont="1" applyNumberFormat="0" applyFill="0" applyBorder="1" applyAlignment="0">
      <alignment horizontal="general" vertical="bottom" textRotation="0" wrapText="false" shrinkToFit="false"/>
    </xf>
    <xf xfId="0" fontId="3" numFmtId="0" fillId="2" borderId="12" applyFont="1" applyNumberFormat="0" applyFill="0" applyBorder="1" applyAlignment="0">
      <alignment horizontal="general" vertical="bottom" textRotation="0" wrapText="false" shrinkToFit="false"/>
    </xf>
    <xf xfId="0" fontId="1" numFmtId="0" fillId="2" borderId="12" applyFont="1" applyNumberFormat="0" applyFill="0" applyBorder="1" applyAlignment="0">
      <alignment horizontal="general" vertical="bottom" textRotation="0" wrapText="false" shrinkToFit="false"/>
    </xf>
    <xf xfId="0" fontId="3" numFmtId="0" fillId="2" borderId="10" applyFont="1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 applyProtection="true">
      <alignment horizontal="right" vertical="bottom" textRotation="0" wrapText="false" shrinkToFit="false"/>
      <protection locked="false"/>
    </xf>
    <xf xfId="0" fontId="7" numFmtId="0" fillId="2" borderId="5" applyFont="1" applyNumberFormat="0" applyFill="0" applyBorder="1" applyAlignment="0">
      <alignment horizontal="general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1" numFmtId="165" fillId="2" borderId="3" applyFont="1" applyNumberFormat="1" applyFill="0" applyBorder="1" applyAlignment="1">
      <alignment horizontal="center" vertical="bottom" textRotation="0" wrapText="false" shrinkToFit="false"/>
    </xf>
    <xf xfId="0" fontId="3" numFmtId="0" fillId="4" borderId="14" applyFont="1" applyNumberFormat="0" applyFill="1" applyBorder="1" applyAlignment="1">
      <alignment horizontal="center" vertical="bottom" textRotation="0" wrapText="false" shrinkToFit="false"/>
    </xf>
    <xf xfId="0" fontId="4" numFmtId="0" fillId="3" borderId="15" applyFont="1" applyNumberFormat="0" applyFill="1" applyBorder="1" applyAlignment="1" applyProtection="true">
      <alignment horizontal="center" vertical="bottom" textRotation="0" wrapText="true" shrinkToFit="false"/>
      <protection locked="false"/>
    </xf>
    <xf xfId="0" fontId="4" numFmtId="0" fillId="3" borderId="16" applyFont="1" applyNumberFormat="0" applyFill="1" applyBorder="1" applyAlignment="1" applyProtection="true">
      <alignment horizontal="center" vertical="bottom" textRotation="0" wrapText="true" shrinkToFit="false"/>
      <protection locked="false"/>
    </xf>
    <xf xfId="0" fontId="4" numFmtId="0" fillId="3" borderId="17" applyFont="1" applyNumberFormat="0" applyFill="1" applyBorder="1" applyAlignment="1" applyProtection="true">
      <alignment horizontal="center" vertical="bottom" textRotation="0" wrapText="true" shrinkToFit="false"/>
      <protection locked="false"/>
    </xf>
    <xf xfId="0" fontId="5" numFmtId="0" fillId="2" borderId="18" applyFont="1" applyNumberFormat="0" applyFill="0" applyBorder="1" applyAlignment="1">
      <alignment horizontal="center" vertical="bottom" textRotation="0" wrapText="false" shrinkToFit="false"/>
    </xf>
    <xf xfId="0" fontId="5" numFmtId="0" fillId="2" borderId="19" applyFont="1" applyNumberFormat="0" applyFill="0" applyBorder="1" applyAlignment="1">
      <alignment horizontal="center" vertical="bottom" textRotation="0" wrapText="false" shrinkToFit="false"/>
    </xf>
    <xf xfId="0" fontId="8" numFmtId="0" fillId="3" borderId="0" applyFont="1" applyNumberFormat="0" applyFill="1" applyBorder="0" applyAlignment="1" applyProtection="true">
      <alignment horizontal="left" vertical="bottom" textRotation="0" wrapText="false" shrinkToFit="false"/>
      <protection locked="false"/>
    </xf>
    <xf xfId="0" fontId="4" numFmtId="0" fillId="3" borderId="0" applyFont="1" applyNumberFormat="0" applyFill="1" applyBorder="0" applyAlignment="1" applyProtection="true">
      <alignment horizontal="left" vertical="bottom" textRotation="0" wrapText="false" shrinkToFit="false"/>
      <protection locked="false"/>
    </xf>
    <xf xfId="0" fontId="5" numFmtId="0" fillId="2" borderId="18" applyFont="1" applyNumberFormat="0" applyFill="0" applyBorder="1" applyAlignment="1">
      <alignment horizontal="left" vertical="bottom" textRotation="0" wrapText="false" shrinkToFit="false"/>
    </xf>
    <xf xfId="0" fontId="5" numFmtId="0" fillId="2" borderId="19" applyFont="1" applyNumberFormat="0" applyFill="0" applyBorder="1" applyAlignment="1">
      <alignment horizontal="left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10" applyFont="1" applyNumberFormat="0" applyFill="0" applyBorder="1" applyAlignment="1">
      <alignment horizontal="center" vertical="bottom" textRotation="0" wrapText="false" shrinkToFit="false"/>
    </xf>
    <xf xfId="0" fontId="8" numFmtId="2" fillId="3" borderId="0" applyFont="1" applyNumberFormat="1" applyFill="1" applyBorder="0" applyAlignment="1" applyProtection="true">
      <alignment horizontal="center" vertical="bottom" textRotation="0" wrapText="false" shrinkToFit="false"/>
      <protection locked="false"/>
    </xf>
    <xf xfId="0" fontId="3" numFmtId="2" fillId="5" borderId="7" applyFont="1" applyNumberFormat="1" applyFill="1" applyBorder="1" applyAlignment="1">
      <alignment horizontal="center" vertical="bottom" textRotation="0" wrapText="false" shrinkToFit="false"/>
    </xf>
    <xf xfId="0" fontId="3" numFmtId="0" fillId="2" borderId="20" applyFont="1" applyNumberFormat="0" applyFill="0" applyBorder="1" applyAlignment="1">
      <alignment horizontal="center" vertical="bottom" textRotation="0" wrapText="false" shrinkToFit="false"/>
    </xf>
    <xf xfId="0" fontId="3" numFmtId="0" fillId="2" borderId="21" applyFont="1" applyNumberFormat="0" applyFill="0" applyBorder="1" applyAlignment="1">
      <alignment horizontal="center" vertical="bottom" textRotation="0" wrapText="false" shrinkToFit="false"/>
    </xf>
    <xf xfId="0" fontId="1" numFmtId="0" fillId="2" borderId="22" applyFont="1" applyNumberFormat="0" applyFill="0" applyBorder="1" applyAlignment="1">
      <alignment horizontal="right" vertical="bottom" textRotation="0" wrapText="false" shrinkToFit="false"/>
    </xf>
    <xf xfId="0" fontId="1" numFmtId="2" fillId="2" borderId="7" applyFont="1" applyNumberFormat="1" applyFill="0" applyBorder="1" applyAlignment="1">
      <alignment horizontal="center" vertical="bottom" textRotation="0" wrapText="false" shrinkToFit="false"/>
    </xf>
    <xf xfId="0" fontId="4" numFmtId="0" fillId="3" borderId="7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" numFmtId="0" fillId="2" borderId="23" applyFont="1" applyNumberFormat="0" applyFill="0" applyBorder="1" applyAlignment="1">
      <alignment horizontal="right" vertical="bottom" textRotation="0" wrapText="false" shrinkToFit="false"/>
    </xf>
    <xf xfId="0" fontId="3" numFmtId="166" fillId="6" borderId="8" applyFont="1" applyNumberFormat="1" applyFill="1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49"/>
  <sheetViews>
    <sheetView tabSelected="1" workbookViewId="0" zoomScale="60" zoomScaleNormal="70" view="pageBreakPreview" showGridLines="true" showRowColHeaders="1">
      <selection activeCell="G37" sqref="G37"/>
    </sheetView>
  </sheetViews>
  <sheetFormatPr defaultRowHeight="14.4" outlineLevelRow="0" outlineLevelCol="0"/>
  <cols>
    <col min="1" max="1" width="38.375" customWidth="true" style="0"/>
    <col min="2" max="2" width="35.75" customWidth="true" style="0"/>
    <col min="3" max="3" width="23.25" customWidth="true" style="0"/>
    <col min="4" max="4" width="25.5" customWidth="true" style="0"/>
    <col min="5" max="5" width="22.75" customWidth="true" style="0"/>
    <col min="6" max="6" width="29.5" customWidth="true" style="0"/>
    <col min="7" max="7" width="33.5" customWidth="true" style="0"/>
  </cols>
  <sheetData>
    <row r="1" spans="1:7" customHeight="1" ht="14.25">
      <c r="A1" s="60" t="s">
        <v>0</v>
      </c>
      <c r="B1" s="60"/>
      <c r="C1" s="60"/>
      <c r="D1" s="60"/>
      <c r="E1" s="60"/>
      <c r="F1" s="60"/>
      <c r="G1" s="60"/>
    </row>
    <row r="2" spans="1:7" customHeight="1" ht="14.25">
      <c r="A2" s="60"/>
      <c r="B2" s="60"/>
      <c r="C2" s="60"/>
      <c r="D2" s="60"/>
      <c r="E2" s="60"/>
      <c r="F2" s="60"/>
      <c r="G2" s="60"/>
    </row>
    <row r="3" spans="1:7" customHeight="1" ht="14.25">
      <c r="A3" s="60"/>
      <c r="B3" s="60"/>
      <c r="C3" s="60"/>
      <c r="D3" s="60"/>
      <c r="E3" s="60"/>
      <c r="F3" s="60"/>
      <c r="G3" s="60"/>
    </row>
    <row r="4" spans="1:7" customHeight="1" ht="14.25">
      <c r="A4" s="60"/>
      <c r="B4" s="60"/>
      <c r="C4" s="60"/>
      <c r="D4" s="60"/>
      <c r="E4" s="60"/>
      <c r="F4" s="60"/>
      <c r="G4" s="60"/>
    </row>
    <row r="5" spans="1:7" customHeight="1" ht="14.25">
      <c r="A5" s="60"/>
      <c r="B5" s="60"/>
      <c r="C5" s="60"/>
      <c r="D5" s="60"/>
      <c r="E5" s="60"/>
      <c r="F5" s="60"/>
      <c r="G5" s="60"/>
    </row>
    <row r="6" spans="1:7" customHeight="1" ht="14.25">
      <c r="A6" s="60"/>
      <c r="B6" s="60"/>
      <c r="C6" s="60"/>
      <c r="D6" s="60"/>
      <c r="E6" s="60"/>
      <c r="F6" s="60"/>
      <c r="G6" s="60"/>
    </row>
    <row r="7" spans="1:7" customHeight="1" ht="14.25">
      <c r="A7" s="60"/>
      <c r="B7" s="60"/>
      <c r="C7" s="60"/>
      <c r="D7" s="60"/>
      <c r="E7" s="60"/>
      <c r="F7" s="60"/>
      <c r="G7" s="60"/>
    </row>
    <row r="8" spans="1:7" customHeight="1" ht="14.25">
      <c r="A8" s="61" t="s">
        <v>1</v>
      </c>
      <c r="B8" s="61"/>
      <c r="C8" s="61"/>
      <c r="D8" s="61"/>
      <c r="E8" s="61"/>
      <c r="F8" s="61"/>
      <c r="G8" s="61"/>
    </row>
    <row r="9" spans="1:7" customHeight="1" ht="14.25">
      <c r="A9" s="61"/>
      <c r="B9" s="61"/>
      <c r="C9" s="61"/>
      <c r="D9" s="61"/>
      <c r="E9" s="61"/>
      <c r="F9" s="61"/>
      <c r="G9" s="61"/>
    </row>
    <row r="10" spans="1:7" customHeight="1" ht="14.25">
      <c r="A10" s="61"/>
      <c r="B10" s="61"/>
      <c r="C10" s="61"/>
      <c r="D10" s="61"/>
      <c r="E10" s="61"/>
      <c r="F10" s="61"/>
      <c r="G10" s="61"/>
    </row>
    <row r="11" spans="1:7" customHeight="1" ht="14.25">
      <c r="A11" s="61"/>
      <c r="B11" s="61"/>
      <c r="C11" s="61"/>
      <c r="D11" s="61"/>
      <c r="E11" s="61"/>
      <c r="F11" s="61"/>
      <c r="G11" s="61"/>
    </row>
    <row r="12" spans="1:7" customHeight="1" ht="14.25">
      <c r="A12" s="61"/>
      <c r="B12" s="61"/>
      <c r="C12" s="61"/>
      <c r="D12" s="61"/>
      <c r="E12" s="61"/>
      <c r="F12" s="61"/>
      <c r="G12" s="61"/>
    </row>
    <row r="13" spans="1:7" customHeight="1" ht="14.25">
      <c r="A13" s="61"/>
      <c r="B13" s="61"/>
      <c r="C13" s="61"/>
      <c r="D13" s="61"/>
      <c r="E13" s="61"/>
      <c r="F13" s="61"/>
      <c r="G13" s="61"/>
    </row>
    <row r="14" spans="1:7" customHeight="1" ht="14.25">
      <c r="A14" s="61"/>
      <c r="B14" s="61"/>
      <c r="C14" s="61"/>
      <c r="D14" s="61"/>
      <c r="E14" s="61"/>
      <c r="F14" s="61"/>
      <c r="G14" s="61"/>
    </row>
    <row r="15" spans="1:7" customHeight="1" ht="19.5">
      <c r="A15" s="1"/>
      <c r="B15" s="1"/>
      <c r="C15" s="1"/>
      <c r="D15" s="1"/>
      <c r="E15" s="1"/>
      <c r="F15" s="1"/>
      <c r="G15" s="1"/>
    </row>
    <row r="16" spans="1:7" customHeight="1" ht="19.5">
      <c r="A16" s="54" t="s">
        <v>2</v>
      </c>
      <c r="B16" s="55"/>
      <c r="C16" s="55"/>
      <c r="D16" s="55"/>
      <c r="E16" s="55"/>
      <c r="F16" s="55"/>
      <c r="G16" s="55"/>
    </row>
    <row r="17" spans="1:7" customHeight="1" ht="18.75">
      <c r="A17" s="2" t="s">
        <v>3</v>
      </c>
      <c r="B17" s="2"/>
      <c r="C17" s="1"/>
      <c r="D17" s="1"/>
      <c r="E17" s="1"/>
      <c r="F17" s="1"/>
      <c r="G17" s="1"/>
    </row>
    <row r="18" spans="1:7" customHeight="1" ht="26.25">
      <c r="A18" s="3" t="s">
        <v>4</v>
      </c>
      <c r="B18" s="56"/>
      <c r="C18" s="56"/>
      <c r="D18" s="4"/>
      <c r="E18" s="4"/>
      <c r="F18" s="1"/>
      <c r="G18" s="1"/>
    </row>
    <row r="19" spans="1:7" customHeight="1" ht="26.25">
      <c r="A19" s="3" t="s">
        <v>5</v>
      </c>
      <c r="B19" s="5"/>
      <c r="C19" s="46">
        <v>18</v>
      </c>
      <c r="D19" s="1"/>
      <c r="E19" s="1"/>
      <c r="F19" s="1"/>
      <c r="G19" s="1"/>
    </row>
    <row r="20" spans="1:7" customHeight="1" ht="26.25">
      <c r="A20" s="3" t="s">
        <v>6</v>
      </c>
      <c r="B20" s="57"/>
      <c r="C20" s="57"/>
      <c r="D20" s="1"/>
      <c r="E20" s="1"/>
      <c r="F20" s="1"/>
      <c r="G20" s="1"/>
    </row>
    <row r="21" spans="1:7" customHeight="1" ht="26.25">
      <c r="A21" s="3" t="s">
        <v>7</v>
      </c>
      <c r="B21" s="6"/>
      <c r="C21" s="6"/>
      <c r="D21" s="7"/>
      <c r="E21" s="7"/>
      <c r="F21" s="7"/>
      <c r="G21" s="7"/>
    </row>
    <row r="22" spans="1:7" customHeight="1" ht="26.25">
      <c r="A22" s="3" t="s">
        <v>8</v>
      </c>
      <c r="B22" s="8"/>
      <c r="C22" s="9"/>
      <c r="D22" s="1"/>
      <c r="E22" s="1"/>
      <c r="F22" s="1"/>
      <c r="G22" s="1"/>
    </row>
    <row r="23" spans="1:7" customHeight="1" ht="26.25">
      <c r="A23" s="3" t="s">
        <v>9</v>
      </c>
      <c r="B23" s="8"/>
      <c r="C23" s="9"/>
      <c r="D23" s="1"/>
      <c r="E23" s="1"/>
      <c r="F23" s="1"/>
      <c r="G23" s="1"/>
    </row>
    <row r="24" spans="1:7" customHeight="1" ht="18.75">
      <c r="A24" s="3"/>
      <c r="B24" s="10"/>
      <c r="C24" s="1"/>
      <c r="D24" s="1"/>
      <c r="E24" s="1"/>
      <c r="F24" s="1"/>
      <c r="G24" s="1"/>
    </row>
    <row r="25" spans="1:7" customHeight="1" ht="18.75">
      <c r="A25" s="2" t="s">
        <v>10</v>
      </c>
      <c r="B25" s="18" t="s">
        <v>11</v>
      </c>
      <c r="C25" s="1"/>
      <c r="D25" s="1"/>
      <c r="E25" s="1"/>
      <c r="F25" s="1"/>
      <c r="G25" s="1"/>
    </row>
    <row r="26" spans="1:7" customHeight="1" ht="19.5">
      <c r="A26" s="1" t="s">
        <v>12</v>
      </c>
      <c r="B26" s="19" t="str">
        <f>B21</f>
        <v/>
      </c>
      <c r="C26" s="1"/>
      <c r="D26" s="1"/>
      <c r="E26" s="1"/>
      <c r="F26" s="1"/>
      <c r="G26" s="1"/>
    </row>
    <row r="27" spans="1:7" customHeight="1" ht="27">
      <c r="A27" s="20" t="s">
        <v>13</v>
      </c>
      <c r="B27" s="63">
        <f>0.882809743849037*100</f>
        <v>88.280974384904</v>
      </c>
      <c r="C27" s="1" t="str">
        <f>B20</f>
        <v/>
      </c>
      <c r="D27" s="58" t="s">
        <v>14</v>
      </c>
      <c r="E27" s="59"/>
      <c r="F27" s="59"/>
      <c r="G27" s="59"/>
    </row>
    <row r="28" spans="1:7" customHeight="1" ht="17.25">
      <c r="A28" s="21"/>
      <c r="B28" s="21"/>
      <c r="C28" s="21"/>
      <c r="D28" s="22"/>
      <c r="E28" s="22"/>
      <c r="F28" s="22"/>
      <c r="G28" s="22"/>
    </row>
    <row r="29" spans="1:7" customHeight="1" ht="38.25">
      <c r="A29" s="16"/>
      <c r="B29" s="48" t="s">
        <v>15</v>
      </c>
      <c r="C29" s="50" t="s">
        <v>16</v>
      </c>
      <c r="D29" s="23" t="s">
        <v>17</v>
      </c>
      <c r="F29" s="35"/>
      <c r="G29" s="1"/>
    </row>
    <row r="30" spans="1:7" customHeight="1" ht="26.25">
      <c r="A30" s="16"/>
      <c r="B30" s="24">
        <v>1</v>
      </c>
      <c r="C30" s="51">
        <v>259.02</v>
      </c>
      <c r="D30" s="49">
        <f>IF(ISBLANK(C30),"-",C30/$C$41*$B$27)</f>
        <v>88.315411326236</v>
      </c>
      <c r="F30" s="65" t="s">
        <v>18</v>
      </c>
      <c r="G30" s="66"/>
    </row>
    <row r="31" spans="1:7" customHeight="1" ht="26.25">
      <c r="A31" s="16"/>
      <c r="B31" s="25">
        <v>2</v>
      </c>
      <c r="C31" s="52">
        <v>261.08</v>
      </c>
      <c r="D31" s="26">
        <f>IF(ISBLANK(C31),"-",C31/$C$41*$B$27)</f>
        <v>89.017788545494</v>
      </c>
      <c r="F31" s="67" t="s">
        <v>19</v>
      </c>
      <c r="G31" s="68">
        <f>D41</f>
        <v>88.280974384904</v>
      </c>
    </row>
    <row r="32" spans="1:7" customHeight="1" ht="26.25">
      <c r="A32" s="16"/>
      <c r="B32" s="25">
        <v>3</v>
      </c>
      <c r="C32" s="52">
        <v>260.09</v>
      </c>
      <c r="D32" s="26">
        <f>IF(ISBLANK(C32),"-",C32/$C$41*$B$27)</f>
        <v>88.680238328472</v>
      </c>
      <c r="F32" s="67" t="s">
        <v>20</v>
      </c>
      <c r="G32" s="69">
        <v>2.4</v>
      </c>
    </row>
    <row r="33" spans="1:7" customHeight="1" ht="26.25">
      <c r="A33" s="16"/>
      <c r="B33" s="25">
        <v>4</v>
      </c>
      <c r="C33" s="52">
        <v>257.73</v>
      </c>
      <c r="D33" s="26">
        <f>IF(ISBLANK(C33),"-",C33/$C$41*$B$27)</f>
        <v>87.875573164662</v>
      </c>
      <c r="F33" s="67" t="s">
        <v>21</v>
      </c>
      <c r="G33" s="68">
        <f>STDEV(D30:D39)</f>
        <v>0.52474701427145</v>
      </c>
    </row>
    <row r="34" spans="1:7" customHeight="1" ht="26.25">
      <c r="A34" s="16"/>
      <c r="B34" s="25">
        <v>5</v>
      </c>
      <c r="C34" s="52">
        <v>256.26</v>
      </c>
      <c r="D34" s="26">
        <f>IF(ISBLANK(C34),"-",C34/$C$41*$B$27)</f>
        <v>87.374362236357</v>
      </c>
      <c r="F34" s="67" t="s">
        <v>22</v>
      </c>
      <c r="G34" s="68">
        <f>IF(OR(D41&lt;98.5,D41&gt;101.5),(IF(D41&lt;98.5,98.5,101.5)),G31)</f>
        <v>98.5</v>
      </c>
    </row>
    <row r="35" spans="1:7" customHeight="1" ht="27">
      <c r="A35" s="16"/>
      <c r="B35" s="25">
        <v>6</v>
      </c>
      <c r="C35" s="52">
        <v>257.31</v>
      </c>
      <c r="D35" s="26">
        <f>IF(ISBLANK(C35),"-",C35/$C$41*$B$27)</f>
        <v>87.73237004229</v>
      </c>
      <c r="F35" s="70" t="s">
        <v>23</v>
      </c>
      <c r="G35" s="71">
        <f>ABS(G34-G31)+(G32*G33)</f>
        <v>11.478418449348</v>
      </c>
    </row>
    <row r="36" spans="1:7" customHeight="1" ht="26.25">
      <c r="A36" s="16"/>
      <c r="B36" s="25">
        <v>7</v>
      </c>
      <c r="C36" s="52">
        <v>258.41</v>
      </c>
      <c r="D36" s="26">
        <f>IF(ISBLANK(C36),"-",C36/$C$41*$B$27)</f>
        <v>88.10742583898</v>
      </c>
    </row>
    <row r="37" spans="1:7" customHeight="1" ht="26.25">
      <c r="A37" s="16"/>
      <c r="B37" s="25">
        <v>8</v>
      </c>
      <c r="C37" s="52">
        <v>259.33</v>
      </c>
      <c r="D37" s="26">
        <f>IF(ISBLANK(C37),"-",C37/$C$41*$B$27)</f>
        <v>88.42110886894</v>
      </c>
    </row>
    <row r="38" spans="1:7" customHeight="1" ht="26.25">
      <c r="A38" s="16"/>
      <c r="B38" s="25">
        <v>9</v>
      </c>
      <c r="C38" s="52">
        <v>259.11</v>
      </c>
      <c r="D38" s="26">
        <f>IF(ISBLANK(C38),"-",C38/$C$41*$B$27)</f>
        <v>88.346097709602</v>
      </c>
    </row>
    <row r="39" spans="1:7" customHeight="1" ht="27">
      <c r="A39" s="11"/>
      <c r="B39" s="27">
        <v>10</v>
      </c>
      <c r="C39" s="53">
        <v>260.85</v>
      </c>
      <c r="D39" s="28">
        <f>IF(ISBLANK(C39),"-",C39/$C$41*$B$27)</f>
        <v>88.939367788004</v>
      </c>
    </row>
    <row r="40" spans="1:7" customHeight="1" ht="18.75">
      <c r="A40" s="11"/>
      <c r="B40" s="25"/>
      <c r="C40" s="15"/>
      <c r="D40" s="47"/>
    </row>
    <row r="41" spans="1:7" customHeight="1" ht="18.75">
      <c r="A41" s="22"/>
      <c r="B41" s="12" t="s">
        <v>24</v>
      </c>
      <c r="C41" s="64">
        <f>AVERAGE(C30:C39)</f>
        <v>258.919</v>
      </c>
      <c r="D41" s="30">
        <f>AVERAGE(D30:D39)</f>
        <v>88.280974384904</v>
      </c>
    </row>
    <row r="42" spans="1:7" customHeight="1" ht="18.75">
      <c r="A42" s="22"/>
      <c r="B42" s="12" t="s">
        <v>25</v>
      </c>
      <c r="C42" s="31">
        <f>STDEV(C30:C39)/C41</f>
        <v>0.0059440555332292</v>
      </c>
      <c r="D42" s="31">
        <f>STDEV(D30:D39)/D41</f>
        <v>0.0059440555332292</v>
      </c>
    </row>
    <row r="43" spans="1:7" customHeight="1" ht="19.5">
      <c r="A43" s="22"/>
      <c r="B43" s="17" t="s">
        <v>26</v>
      </c>
      <c r="C43" s="32">
        <f>COUNT(C30:C39)</f>
        <v>10</v>
      </c>
      <c r="D43" s="32">
        <f>COUNT(D30:D39)</f>
        <v>10</v>
      </c>
    </row>
    <row r="44" spans="1:7" customHeight="1" ht="18.75">
      <c r="A44" s="22"/>
      <c r="B44" s="33"/>
      <c r="C44" s="33"/>
      <c r="D44" s="14"/>
      <c r="E44" s="29"/>
      <c r="F44" s="13"/>
      <c r="G44" s="34"/>
    </row>
    <row r="45" spans="1:7" customHeight="1" ht="18.75">
      <c r="A45" s="1"/>
      <c r="B45" s="1"/>
      <c r="C45" s="1"/>
      <c r="D45" s="1"/>
      <c r="E45" s="1"/>
      <c r="F45" s="1"/>
      <c r="G45" s="1"/>
    </row>
    <row r="46" spans="1:7" customHeight="1" ht="19.5">
      <c r="A46" s="36"/>
      <c r="B46" s="36"/>
      <c r="C46" s="37"/>
      <c r="D46" s="37"/>
      <c r="E46" s="37"/>
      <c r="F46" s="37"/>
      <c r="G46" s="37"/>
    </row>
    <row r="47" spans="1:7" customHeight="1" ht="18.75">
      <c r="A47" s="1"/>
      <c r="B47" s="62" t="s">
        <v>27</v>
      </c>
      <c r="C47" s="62"/>
      <c r="D47" s="1"/>
      <c r="E47" s="38" t="s">
        <v>28</v>
      </c>
      <c r="F47" s="39"/>
      <c r="G47" s="45" t="s">
        <v>29</v>
      </c>
    </row>
    <row r="48" spans="1:7" customHeight="1" ht="60">
      <c r="A48" s="40" t="s">
        <v>30</v>
      </c>
      <c r="B48" s="41"/>
      <c r="C48" s="41"/>
      <c r="D48" s="1"/>
      <c r="E48" s="41"/>
      <c r="F48" s="33"/>
      <c r="G48" s="42"/>
    </row>
    <row r="49" spans="1:7" customHeight="1" ht="60">
      <c r="A49" s="40" t="s">
        <v>31</v>
      </c>
      <c r="B49" s="43"/>
      <c r="C49" s="43"/>
      <c r="D49" s="1"/>
      <c r="E49" s="43"/>
      <c r="F49" s="33"/>
      <c r="G49" s="44"/>
    </row>
  </sheetData>
  <sheetProtection password="AD9C"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G7"/>
    <mergeCell ref="A8:G14"/>
    <mergeCell ref="B47:C47"/>
    <mergeCell ref="F30:G30"/>
    <mergeCell ref="A16:G16"/>
    <mergeCell ref="B18:C18"/>
    <mergeCell ref="B20:C20"/>
    <mergeCell ref="D27:G27"/>
  </mergeCells>
  <printOptions gridLines="false" gridLinesSet="true"/>
  <pageMargins left="0.7" right="0.7" top="0.75" bottom="0.75" header="0.3" footer="0.3"/>
  <pageSetup paperSize="1" orientation="portrait" scale="34" fitToHeight="1" fitToWidth="1"/>
  <headerFooter differentOddEven="false" differentFirst="false" scaleWithDoc="true" alignWithMargins="true">
    <oddHeader>&amp;LVer 1</oddHeader>
    <oddFooter>&amp;LNQCL/ADDO/014&amp;CPage &amp;P of &amp;N&amp;R&amp;D &amp;T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Weight Variation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E. Mbae</dc:creator>
  <cp:lastModifiedBy>USER</cp:lastModifiedBy>
  <dcterms:created xsi:type="dcterms:W3CDTF">2015-03-07T11:08:59+01:00</dcterms:created>
  <dcterms:modified xsi:type="dcterms:W3CDTF">2015-09-01T08:13:17+02:00</dcterms:modified>
  <dc:title/>
  <dc:description/>
  <dc:subject/>
  <cp:keywords/>
  <cp:category/>
</cp:coreProperties>
</file>