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nxserver\htdocs\NQCL_LIMS\original_workbook\"/>
    </mc:Choice>
  </mc:AlternateContent>
  <bookViews>
    <workbookView xWindow="360" yWindow="315" windowWidth="14940" windowHeight="8640" activeTab="1"/>
  </bookViews>
  <sheets>
    <sheet name="SST" sheetId="34" r:id="rId1"/>
    <sheet name="Template" sheetId="33" r:id="rId2"/>
  </sheets>
  <definedNames>
    <definedName name="_xlnm.Print_Area" localSheetId="0">SST!$A$1:$E$38</definedName>
    <definedName name="_xlnm.Print_Area" localSheetId="1">Template!$A$1:$H$80</definedName>
  </definedNames>
  <calcPr calcId="152511"/>
</workbook>
</file>

<file path=xl/calcChain.xml><?xml version="1.0" encoding="utf-8"?>
<calcChain xmlns="http://schemas.openxmlformats.org/spreadsheetml/2006/main">
  <c r="B57" i="33" l="1"/>
  <c r="B18" i="34"/>
  <c r="B19" i="34" l="1"/>
  <c r="B33" i="34"/>
  <c r="E31" i="34"/>
  <c r="D31" i="34"/>
  <c r="C31" i="34"/>
  <c r="B31" i="34"/>
  <c r="B32" i="34" s="1"/>
  <c r="B55" i="33" l="1"/>
  <c r="G71" i="33" l="1"/>
  <c r="G67" i="33"/>
  <c r="H63" i="33" l="1"/>
  <c r="H67" i="33"/>
  <c r="H71" i="33"/>
  <c r="G63" i="33"/>
  <c r="C56" i="33" l="1"/>
  <c r="G41" i="33" l="1"/>
  <c r="E41" i="33"/>
  <c r="B68" i="33" l="1"/>
  <c r="B69" i="33" s="1"/>
  <c r="F42" i="33"/>
  <c r="D42" i="33"/>
  <c r="B45" i="33"/>
  <c r="B34" i="33"/>
  <c r="B20" i="34"/>
  <c r="D48" i="33" l="1"/>
  <c r="D49" i="33" s="1"/>
  <c r="B22" i="34"/>
  <c r="F44" i="33"/>
  <c r="F45" i="33" s="1"/>
  <c r="D44" i="33"/>
  <c r="D45" i="33" s="1"/>
  <c r="F46" i="33" l="1"/>
  <c r="G39" i="33"/>
  <c r="G40" i="33"/>
  <c r="G38" i="33"/>
  <c r="D46" i="33"/>
  <c r="E39" i="33"/>
  <c r="E40" i="33"/>
  <c r="E38" i="33"/>
  <c r="D50" i="33" l="1"/>
  <c r="G42" i="33"/>
  <c r="D52" i="33"/>
  <c r="E42" i="33"/>
  <c r="G66" i="33" l="1"/>
  <c r="H66" i="33" s="1"/>
  <c r="G60" i="33"/>
  <c r="H60" i="33" s="1"/>
  <c r="D51" i="33"/>
  <c r="G68" i="33"/>
  <c r="H68" i="33" s="1"/>
  <c r="G70" i="33"/>
  <c r="H70" i="33" s="1"/>
  <c r="G61" i="33"/>
  <c r="H61" i="33" s="1"/>
  <c r="G65" i="33"/>
  <c r="H65" i="33" s="1"/>
  <c r="G69" i="33"/>
  <c r="H69" i="33" s="1"/>
  <c r="G64" i="33"/>
  <c r="H64" i="33" s="1"/>
  <c r="G62" i="33"/>
  <c r="H62" i="33" s="1"/>
  <c r="H74" i="33" l="1"/>
  <c r="H72" i="33"/>
  <c r="H73" i="33" s="1"/>
</calcChain>
</file>

<file path=xl/sharedStrings.xml><?xml version="1.0" encoding="utf-8"?>
<sst xmlns="http://schemas.openxmlformats.org/spreadsheetml/2006/main" count="102" uniqueCount="90">
  <si>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</si>
  <si>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</si>
  <si>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</si>
  <si>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</si>
  <si>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</si>
  <si>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</si>
  <si>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</si>
  <si>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</si>
  <si>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</si>
  <si>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</si>
  <si>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</si>
  <si>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</si>
  <si>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</si>
  <si>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Standard A</t>
  </si>
  <si>
    <t>Standard B</t>
  </si>
  <si>
    <t>Date Analysis Started:</t>
  </si>
  <si>
    <t>Inj</t>
  </si>
  <si>
    <t>Amt of RS (mg):</t>
  </si>
  <si>
    <t>Purity correction:</t>
  </si>
  <si>
    <t>Conc (mg/mL):</t>
  </si>
  <si>
    <t>Injection</t>
  </si>
  <si>
    <t>Assay Smp A</t>
  </si>
  <si>
    <t>Assay Smp B</t>
  </si>
  <si>
    <t>Assay Smp C</t>
  </si>
  <si>
    <t>Sample Dilution Factor</t>
  </si>
  <si>
    <t>Code:</t>
  </si>
  <si>
    <t xml:space="preserve">% Purity corrected for water: </t>
  </si>
  <si>
    <t>% Water content:</t>
  </si>
  <si>
    <t>Initial    Sample dilution</t>
  </si>
  <si>
    <t>1 mg of salt is equivalent to</t>
  </si>
  <si>
    <t>free base</t>
  </si>
  <si>
    <t>Amt of RS as free base (mg):</t>
  </si>
  <si>
    <t>If there are no serial dilutions, or only one dilution, enter 1 in all boxes not used.</t>
  </si>
  <si>
    <t>RSD:</t>
  </si>
  <si>
    <t>If correction for water content is not needed please enter 0</t>
  </si>
  <si>
    <t xml:space="preserve"> Mwt of compound in free base form:</t>
  </si>
  <si>
    <t>Mwt of compound in salt form:</t>
  </si>
  <si>
    <t xml:space="preserve">Enter name of compound in salt form. If salt convertion is not needed enter 1. </t>
  </si>
  <si>
    <t xml:space="preserve">Enter name of compound in free base form. If salt convertion is not needed enter 1. </t>
  </si>
  <si>
    <t>Standard Dilution Factor</t>
  </si>
  <si>
    <t>Initial    Standard dilution</t>
  </si>
  <si>
    <t>Powder Weight (mg)</t>
  </si>
  <si>
    <t>% Assay</t>
  </si>
  <si>
    <t>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</si>
  <si>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</si>
  <si>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</si>
  <si>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</si>
  <si>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</si>
  <si>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</si>
  <si>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</si>
  <si>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</si>
  <si>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</si>
  <si>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</si>
  <si>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</si>
  <si>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</si>
  <si>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</si>
  <si>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</si>
  <si>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</si>
  <si>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</si>
  <si>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</si>
  <si>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Name</t>
  </si>
  <si>
    <t>Signature</t>
  </si>
  <si>
    <t>Date</t>
  </si>
  <si>
    <t>Reviewed By:</t>
  </si>
  <si>
    <t>Determination of Content of Active Ingredient in the Sample</t>
  </si>
  <si>
    <t>Normalised Response:</t>
  </si>
  <si>
    <t>Average Normalised Response:</t>
  </si>
  <si>
    <t>Desired Concetration (mg/mL):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</si>
  <si>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</si>
  <si>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</si>
  <si>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</si>
  <si>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</si>
  <si>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</si>
  <si>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</si>
  <si>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</si>
  <si>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</si>
  <si>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</si>
  <si>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</si>
  <si>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</si>
  <si>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</si>
  <si>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</si>
  <si>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</si>
  <si>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2000</t>
    </r>
  </si>
  <si>
    <r>
      <t>The Assymetry of all peaks were below</t>
    </r>
    <r>
      <rPr>
        <b/>
        <sz val="12"/>
        <rFont val="Book Antiqua"/>
        <family val="1"/>
      </rPr>
      <t xml:space="preserve"> 2.0</t>
    </r>
  </si>
  <si>
    <t>Each Vial contains</t>
  </si>
  <si>
    <t>Average Vial Content Weight (mg):</t>
  </si>
  <si>
    <t>Determined Amt (mg)</t>
  </si>
  <si>
    <t>Desired Sample Weight (mg):</t>
  </si>
  <si>
    <t>Desired Weight as free base (mg):</t>
  </si>
  <si>
    <t>Desired Weight as salt (mg):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</si>
</sst>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dd\-mmm\-yy"/>
    <numFmt numFmtId="166" formatCode="0.000"/>
    <numFmt numFmtId="167" formatCode="0.00000"/>
    <numFmt numFmtId="168" formatCode="0.0000\ &quot;mg&quot;"/>
    <numFmt numFmtId="169" formatCode="0.0%"/>
    <numFmt numFmtId="170" formatCode="0\ &quot;mg&quot;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u/>
      <sz val="14"/>
      <name val="Book Antiqua"/>
      <family val="1"/>
    </font>
    <font>
      <sz val="12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b/>
      <u/>
      <sz val="12"/>
      <name val="Book Antiqua"/>
      <family val="1"/>
    </font>
    <font>
      <b/>
      <sz val="12"/>
      <name val="Book Antiqua"/>
      <family val="1"/>
    </font>
    <font>
      <sz val="11"/>
      <name val="Book Antiqua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1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4" fillId="0" borderId="0" xfId="42" applyFont="1"/>
    <xf numFmtId="0" fontId="23" fillId="0" borderId="0" xfId="42" applyFont="1"/>
    <xf numFmtId="0" fontId="24" fillId="0" borderId="0" xfId="42" applyFont="1"/>
    <xf numFmtId="0" fontId="23" fillId="0" borderId="0" xfId="42" applyFont="1" applyAlignment="1">
      <alignment horizontal="left"/>
    </xf>
    <xf numFmtId="0" fontId="23" fillId="0" borderId="0" xfId="42" quotePrefix="1" applyFont="1" applyAlignment="1">
      <alignment horizontal="left"/>
    </xf>
    <xf numFmtId="165" fontId="23" fillId="0" borderId="0" xfId="42" applyNumberFormat="1" applyFont="1" applyAlignment="1">
      <alignment horizontal="left"/>
    </xf>
    <xf numFmtId="0" fontId="4" fillId="0" borderId="0" xfId="42" applyFont="1" applyAlignment="1">
      <alignment horizontal="left"/>
    </xf>
    <xf numFmtId="0" fontId="24" fillId="0" borderId="0" xfId="42" applyFont="1" applyAlignment="1">
      <alignment horizontal="right"/>
    </xf>
    <xf numFmtId="0" fontId="24" fillId="0" borderId="0" xfId="42" applyFont="1" applyAlignment="1">
      <alignment horizontal="center"/>
    </xf>
    <xf numFmtId="0" fontId="23" fillId="0" borderId="0" xfId="42" applyFont="1" applyAlignment="1">
      <alignment horizontal="right"/>
    </xf>
    <xf numFmtId="0" fontId="23" fillId="0" borderId="0" xfId="42" applyFont="1" applyAlignment="1">
      <alignment horizontal="center"/>
    </xf>
    <xf numFmtId="0" fontId="26" fillId="0" borderId="0" xfId="0" applyFont="1"/>
    <xf numFmtId="0" fontId="27" fillId="0" borderId="0" xfId="0" applyFont="1" applyFill="1" applyBorder="1" applyAlignment="1">
      <alignment vertical="center" wrapText="1"/>
    </xf>
    <xf numFmtId="0" fontId="28" fillId="0" borderId="0" xfId="0" applyFont="1" applyFill="1"/>
    <xf numFmtId="0" fontId="29" fillId="0" borderId="0" xfId="42" applyFont="1" applyFill="1"/>
    <xf numFmtId="2" fontId="24" fillId="0" borderId="0" xfId="42" applyNumberFormat="1" applyFont="1" applyAlignment="1">
      <alignment horizontal="center"/>
    </xf>
    <xf numFmtId="0" fontId="24" fillId="0" borderId="0" xfId="4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42" applyFont="1" applyFill="1" applyBorder="1" applyAlignment="1">
      <alignment horizontal="left" vertical="center" wrapText="1"/>
    </xf>
    <xf numFmtId="168" fontId="24" fillId="0" borderId="0" xfId="42" applyNumberFormat="1" applyFont="1" applyAlignment="1">
      <alignment horizontal="center"/>
    </xf>
    <xf numFmtId="0" fontId="23" fillId="0" borderId="17" xfId="42" applyFont="1" applyBorder="1" applyAlignment="1">
      <alignment horizontal="right"/>
    </xf>
    <xf numFmtId="0" fontId="23" fillId="0" borderId="19" xfId="42" applyFont="1" applyBorder="1" applyAlignment="1">
      <alignment horizontal="right"/>
    </xf>
    <xf numFmtId="0" fontId="23" fillId="0" borderId="20" xfId="42" applyFont="1" applyBorder="1" applyAlignment="1">
      <alignment horizontal="center"/>
    </xf>
    <xf numFmtId="0" fontId="24" fillId="0" borderId="18" xfId="42" applyFont="1" applyBorder="1" applyAlignment="1">
      <alignment horizontal="center"/>
    </xf>
    <xf numFmtId="0" fontId="24" fillId="0" borderId="29" xfId="42" applyFont="1" applyBorder="1" applyAlignment="1">
      <alignment horizontal="center"/>
    </xf>
    <xf numFmtId="0" fontId="24" fillId="0" borderId="30" xfId="42" applyFont="1" applyBorder="1" applyAlignment="1">
      <alignment horizontal="center"/>
    </xf>
    <xf numFmtId="0" fontId="23" fillId="0" borderId="43" xfId="42" applyFont="1" applyBorder="1" applyAlignment="1">
      <alignment horizontal="center"/>
    </xf>
    <xf numFmtId="0" fontId="23" fillId="0" borderId="0" xfId="42" applyFont="1" applyFill="1" applyBorder="1"/>
    <xf numFmtId="0" fontId="23" fillId="0" borderId="44" xfId="42" applyFont="1" applyBorder="1" applyAlignment="1">
      <alignment horizontal="center"/>
    </xf>
    <xf numFmtId="0" fontId="23" fillId="0" borderId="20" xfId="42" applyFont="1" applyBorder="1" applyAlignment="1">
      <alignment horizontal="right"/>
    </xf>
    <xf numFmtId="1" fontId="24" fillId="24" borderId="35" xfId="42" applyNumberFormat="1" applyFont="1" applyFill="1" applyBorder="1" applyAlignment="1">
      <alignment horizontal="center"/>
    </xf>
    <xf numFmtId="166" fontId="24" fillId="24" borderId="36" xfId="42" applyNumberFormat="1" applyFont="1" applyFill="1" applyBorder="1" applyAlignment="1">
      <alignment horizontal="center"/>
    </xf>
    <xf numFmtId="2" fontId="23" fillId="24" borderId="38" xfId="42" applyNumberFormat="1" applyFont="1" applyFill="1" applyBorder="1" applyAlignment="1">
      <alignment horizontal="center"/>
    </xf>
    <xf numFmtId="0" fontId="23" fillId="0" borderId="0" xfId="42" applyFont="1" applyFill="1" applyBorder="1" applyAlignment="1">
      <alignment horizontal="center"/>
    </xf>
    <xf numFmtId="2" fontId="23" fillId="25" borderId="38" xfId="42" applyNumberFormat="1" applyFont="1" applyFill="1" applyBorder="1" applyAlignment="1">
      <alignment horizontal="center"/>
    </xf>
    <xf numFmtId="2" fontId="23" fillId="0" borderId="0" xfId="42" applyNumberFormat="1" applyFont="1" applyFill="1" applyBorder="1" applyAlignment="1">
      <alignment horizontal="center"/>
    </xf>
    <xf numFmtId="2" fontId="23" fillId="24" borderId="39" xfId="42" applyNumberFormat="1" applyFont="1" applyFill="1" applyBorder="1" applyAlignment="1">
      <alignment horizontal="center"/>
    </xf>
    <xf numFmtId="0" fontId="23" fillId="0" borderId="38" xfId="42" applyFont="1" applyBorder="1" applyAlignment="1">
      <alignment horizontal="right"/>
    </xf>
    <xf numFmtId="1" fontId="23" fillId="0" borderId="0" xfId="42" applyNumberFormat="1" applyFont="1" applyFill="1" applyBorder="1" applyAlignment="1">
      <alignment horizontal="center"/>
    </xf>
    <xf numFmtId="0" fontId="23" fillId="0" borderId="39" xfId="42" applyFont="1" applyBorder="1" applyAlignment="1">
      <alignment horizontal="right"/>
    </xf>
    <xf numFmtId="0" fontId="23" fillId="0" borderId="42" xfId="42" applyFont="1" applyBorder="1" applyAlignment="1">
      <alignment horizontal="right"/>
    </xf>
    <xf numFmtId="166" fontId="23" fillId="0" borderId="0" xfId="42" applyNumberFormat="1" applyFont="1" applyFill="1" applyBorder="1" applyAlignment="1">
      <alignment horizontal="center"/>
    </xf>
    <xf numFmtId="10" fontId="23" fillId="24" borderId="38" xfId="42" applyNumberFormat="1" applyFont="1" applyFill="1" applyBorder="1" applyAlignment="1">
      <alignment horizontal="center"/>
    </xf>
    <xf numFmtId="0" fontId="24" fillId="0" borderId="0" xfId="42" quotePrefix="1" applyFont="1" applyAlignment="1">
      <alignment horizontal="left"/>
    </xf>
    <xf numFmtId="0" fontId="24" fillId="0" borderId="40" xfId="42" applyFont="1" applyBorder="1" applyAlignment="1">
      <alignment horizontal="center"/>
    </xf>
    <xf numFmtId="2" fontId="24" fillId="0" borderId="40" xfId="42" applyNumberFormat="1" applyFont="1" applyBorder="1" applyAlignment="1">
      <alignment horizontal="center"/>
    </xf>
    <xf numFmtId="0" fontId="23" fillId="0" borderId="40" xfId="42" applyFont="1" applyBorder="1" applyAlignment="1">
      <alignment horizontal="center"/>
    </xf>
    <xf numFmtId="0" fontId="23" fillId="0" borderId="41" xfId="42" applyFont="1" applyBorder="1" applyAlignment="1">
      <alignment horizontal="center"/>
    </xf>
    <xf numFmtId="0" fontId="23" fillId="0" borderId="47" xfId="42" applyFont="1" applyBorder="1" applyAlignment="1">
      <alignment horizontal="center"/>
    </xf>
    <xf numFmtId="0" fontId="23" fillId="0" borderId="0" xfId="42" quotePrefix="1" applyFont="1" applyBorder="1" applyAlignment="1">
      <alignment horizontal="center"/>
    </xf>
    <xf numFmtId="0" fontId="23" fillId="0" borderId="0" xfId="42" applyFont="1" applyBorder="1" applyAlignment="1">
      <alignment horizontal="center"/>
    </xf>
    <xf numFmtId="2" fontId="23" fillId="0" borderId="0" xfId="42" applyNumberFormat="1" applyFont="1" applyBorder="1" applyAlignment="1">
      <alignment horizontal="center"/>
    </xf>
    <xf numFmtId="10" fontId="24" fillId="24" borderId="45" xfId="42" applyNumberFormat="1" applyFont="1" applyFill="1" applyBorder="1" applyAlignment="1">
      <alignment horizontal="center"/>
    </xf>
    <xf numFmtId="0" fontId="23" fillId="0" borderId="0" xfId="42" applyFont="1" applyBorder="1"/>
    <xf numFmtId="0" fontId="24" fillId="25" borderId="49" xfId="42" applyFont="1" applyFill="1" applyBorder="1" applyAlignment="1">
      <alignment horizontal="center"/>
    </xf>
    <xf numFmtId="166" fontId="24" fillId="24" borderId="46" xfId="42" applyNumberFormat="1" applyFont="1" applyFill="1" applyBorder="1" applyAlignment="1">
      <alignment horizontal="center"/>
    </xf>
    <xf numFmtId="0" fontId="24" fillId="0" borderId="23" xfId="42" applyFont="1" applyBorder="1" applyAlignment="1">
      <alignment horizontal="center"/>
    </xf>
    <xf numFmtId="0" fontId="24" fillId="0" borderId="15" xfId="42" applyFont="1" applyBorder="1" applyAlignment="1">
      <alignment horizontal="center"/>
    </xf>
    <xf numFmtId="2" fontId="23" fillId="0" borderId="17" xfId="42" applyNumberFormat="1" applyFont="1" applyBorder="1" applyAlignment="1">
      <alignment horizontal="center"/>
    </xf>
    <xf numFmtId="2" fontId="23" fillId="0" borderId="19" xfId="42" applyNumberFormat="1" applyFont="1" applyBorder="1" applyAlignment="1">
      <alignment horizontal="center"/>
    </xf>
    <xf numFmtId="10" fontId="23" fillId="0" borderId="40" xfId="42" applyNumberFormat="1" applyFont="1" applyBorder="1" applyAlignment="1">
      <alignment horizontal="center" vertical="center"/>
    </xf>
    <xf numFmtId="10" fontId="23" fillId="0" borderId="41" xfId="42" applyNumberFormat="1" applyFont="1" applyBorder="1" applyAlignment="1">
      <alignment horizontal="center" vertical="center"/>
    </xf>
    <xf numFmtId="10" fontId="23" fillId="0" borderId="47" xfId="42" applyNumberFormat="1" applyFont="1" applyBorder="1" applyAlignment="1">
      <alignment horizontal="center" vertical="center"/>
    </xf>
    <xf numFmtId="10" fontId="24" fillId="25" borderId="44" xfId="42" applyNumberFormat="1" applyFont="1" applyFill="1" applyBorder="1" applyAlignment="1">
      <alignment horizontal="center"/>
    </xf>
    <xf numFmtId="0" fontId="25" fillId="0" borderId="14" xfId="42" applyFont="1" applyFill="1" applyBorder="1" applyAlignment="1">
      <alignment horizontal="left" vertical="center" wrapText="1"/>
    </xf>
    <xf numFmtId="0" fontId="23" fillId="0" borderId="14" xfId="42" applyFont="1" applyBorder="1"/>
    <xf numFmtId="0" fontId="24" fillId="26" borderId="0" xfId="42" applyFont="1" applyFill="1" applyAlignment="1" applyProtection="1">
      <alignment horizontal="left"/>
      <protection locked="0"/>
    </xf>
    <xf numFmtId="0" fontId="23" fillId="26" borderId="0" xfId="42" applyFont="1" applyFill="1" applyAlignment="1" applyProtection="1">
      <alignment horizontal="left"/>
      <protection locked="0"/>
    </xf>
    <xf numFmtId="165" fontId="23" fillId="26" borderId="0" xfId="42" applyNumberFormat="1" applyFont="1" applyFill="1" applyAlignment="1" applyProtection="1">
      <alignment horizontal="left"/>
      <protection locked="0"/>
    </xf>
    <xf numFmtId="0" fontId="24" fillId="26" borderId="0" xfId="42" applyFont="1" applyFill="1" applyAlignment="1" applyProtection="1">
      <alignment horizontal="center"/>
      <protection locked="0"/>
    </xf>
    <xf numFmtId="0" fontId="23" fillId="26" borderId="0" xfId="42" applyFont="1" applyFill="1" applyAlignment="1" applyProtection="1">
      <alignment horizontal="center"/>
      <protection locked="0"/>
    </xf>
    <xf numFmtId="0" fontId="24" fillId="26" borderId="0" xfId="42" applyFont="1" applyFill="1" applyBorder="1" applyAlignment="1" applyProtection="1">
      <alignment horizontal="center"/>
      <protection locked="0"/>
    </xf>
    <xf numFmtId="2" fontId="24" fillId="26" borderId="0" xfId="42" applyNumberFormat="1" applyFont="1" applyFill="1" applyAlignment="1" applyProtection="1">
      <alignment horizontal="center"/>
      <protection locked="0"/>
    </xf>
    <xf numFmtId="166" fontId="23" fillId="0" borderId="15" xfId="42" applyNumberFormat="1" applyFont="1" applyBorder="1" applyAlignment="1">
      <alignment horizontal="center"/>
    </xf>
    <xf numFmtId="166" fontId="23" fillId="0" borderId="11" xfId="42" applyNumberFormat="1" applyFont="1" applyBorder="1" applyAlignment="1">
      <alignment horizontal="center"/>
    </xf>
    <xf numFmtId="166" fontId="23" fillId="0" borderId="12" xfId="42" applyNumberFormat="1" applyFont="1" applyBorder="1" applyAlignment="1">
      <alignment horizontal="center"/>
    </xf>
    <xf numFmtId="166" fontId="23" fillId="0" borderId="30" xfId="42" applyNumberFormat="1" applyFont="1" applyBorder="1" applyAlignment="1">
      <alignment horizontal="center"/>
    </xf>
    <xf numFmtId="166" fontId="23" fillId="0" borderId="32" xfId="42" applyNumberFormat="1" applyFont="1" applyBorder="1" applyAlignment="1">
      <alignment horizontal="center"/>
    </xf>
    <xf numFmtId="166" fontId="23" fillId="0" borderId="34" xfId="42" applyNumberFormat="1" applyFont="1" applyBorder="1" applyAlignment="1">
      <alignment horizontal="center"/>
    </xf>
    <xf numFmtId="0" fontId="23" fillId="0" borderId="10" xfId="42" quotePrefix="1" applyFont="1" applyBorder="1" applyAlignment="1"/>
    <xf numFmtId="0" fontId="24" fillId="0" borderId="50" xfId="42" applyFont="1" applyBorder="1" applyAlignment="1"/>
    <xf numFmtId="0" fontId="23" fillId="0" borderId="10" xfId="42" applyFont="1" applyBorder="1" applyAlignment="1"/>
    <xf numFmtId="0" fontId="23" fillId="0" borderId="50" xfId="42" applyFont="1" applyBorder="1" applyAlignment="1"/>
    <xf numFmtId="0" fontId="23" fillId="0" borderId="23" xfId="42" applyFont="1" applyBorder="1" applyAlignment="1">
      <alignment horizontal="center"/>
    </xf>
    <xf numFmtId="0" fontId="24" fillId="0" borderId="0" xfId="42" applyFont="1" applyBorder="1" applyAlignment="1">
      <alignment horizontal="right"/>
    </xf>
    <xf numFmtId="10" fontId="23" fillId="0" borderId="18" xfId="42" applyNumberFormat="1" applyFont="1" applyBorder="1" applyAlignment="1">
      <alignment horizontal="center" vertical="center"/>
    </xf>
    <xf numFmtId="10" fontId="23" fillId="0" borderId="20" xfId="42" applyNumberFormat="1" applyFont="1" applyBorder="1" applyAlignment="1">
      <alignment horizontal="center" vertical="center"/>
    </xf>
    <xf numFmtId="10" fontId="23" fillId="0" borderId="22" xfId="42" applyNumberFormat="1" applyFont="1" applyBorder="1" applyAlignment="1">
      <alignment horizontal="center" vertical="center"/>
    </xf>
    <xf numFmtId="2" fontId="23" fillId="0" borderId="40" xfId="42" applyNumberFormat="1" applyFont="1" applyBorder="1" applyAlignment="1">
      <alignment horizontal="center"/>
    </xf>
    <xf numFmtId="2" fontId="23" fillId="0" borderId="41" xfId="42" applyNumberFormat="1" applyFont="1" applyBorder="1" applyAlignment="1">
      <alignment horizontal="center"/>
    </xf>
    <xf numFmtId="2" fontId="23" fillId="0" borderId="47" xfId="42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3" fillId="26" borderId="0" xfId="42" quotePrefix="1" applyFont="1" applyFill="1" applyAlignment="1" applyProtection="1">
      <protection locked="0"/>
    </xf>
    <xf numFmtId="164" fontId="24" fillId="0" borderId="0" xfId="42" applyNumberFormat="1" applyFont="1" applyFill="1" applyBorder="1" applyAlignment="1">
      <alignment horizontal="center"/>
    </xf>
    <xf numFmtId="0" fontId="24" fillId="26" borderId="18" xfId="42" applyFont="1" applyFill="1" applyBorder="1" applyAlignment="1" applyProtection="1">
      <alignment horizontal="center"/>
      <protection locked="0"/>
    </xf>
    <xf numFmtId="0" fontId="24" fillId="26" borderId="20" xfId="42" applyFont="1" applyFill="1" applyBorder="1" applyAlignment="1" applyProtection="1">
      <alignment horizontal="center"/>
      <protection locked="0"/>
    </xf>
    <xf numFmtId="0" fontId="24" fillId="26" borderId="31" xfId="42" applyFont="1" applyFill="1" applyBorder="1" applyAlignment="1" applyProtection="1">
      <alignment horizontal="center"/>
      <protection locked="0"/>
    </xf>
    <xf numFmtId="0" fontId="24" fillId="26" borderId="19" xfId="42" applyFont="1" applyFill="1" applyBorder="1" applyAlignment="1" applyProtection="1">
      <alignment horizontal="center"/>
      <protection locked="0"/>
    </xf>
    <xf numFmtId="0" fontId="24" fillId="26" borderId="33" xfId="42" applyFont="1" applyFill="1" applyBorder="1" applyAlignment="1" applyProtection="1">
      <alignment horizontal="center"/>
      <protection locked="0"/>
    </xf>
    <xf numFmtId="0" fontId="24" fillId="26" borderId="37" xfId="42" applyFont="1" applyFill="1" applyBorder="1" applyAlignment="1" applyProtection="1">
      <alignment horizontal="center"/>
      <protection locked="0"/>
    </xf>
    <xf numFmtId="0" fontId="24" fillId="26" borderId="38" xfId="42" applyFont="1" applyFill="1" applyBorder="1" applyAlignment="1" applyProtection="1">
      <alignment horizontal="center"/>
      <protection locked="0"/>
    </xf>
    <xf numFmtId="0" fontId="24" fillId="26" borderId="17" xfId="42" applyFont="1" applyFill="1" applyBorder="1" applyAlignment="1" applyProtection="1">
      <alignment horizontal="center"/>
      <protection locked="0"/>
    </xf>
    <xf numFmtId="0" fontId="24" fillId="26" borderId="21" xfId="42" applyFont="1" applyFill="1" applyBorder="1" applyAlignment="1" applyProtection="1">
      <alignment horizontal="center"/>
      <protection locked="0"/>
    </xf>
    <xf numFmtId="0" fontId="23" fillId="0" borderId="20" xfId="42" applyFont="1" applyFill="1" applyBorder="1" applyAlignment="1" applyProtection="1">
      <alignment horizontal="center"/>
    </xf>
    <xf numFmtId="0" fontId="23" fillId="0" borderId="20" xfId="42" applyFont="1" applyFill="1" applyBorder="1" applyAlignment="1">
      <alignment horizontal="center"/>
    </xf>
    <xf numFmtId="0" fontId="2" fillId="0" borderId="0" xfId="42" applyFont="1"/>
    <xf numFmtId="0" fontId="3" fillId="0" borderId="0" xfId="42" applyFont="1" applyBorder="1"/>
    <xf numFmtId="0" fontId="3" fillId="0" borderId="0" xfId="42" applyFont="1" applyAlignment="1">
      <alignment horizontal="right"/>
    </xf>
    <xf numFmtId="0" fontId="3" fillId="0" borderId="0" xfId="42" applyFont="1"/>
    <xf numFmtId="0" fontId="3" fillId="0" borderId="0" xfId="42" applyFont="1" applyFill="1" applyBorder="1" applyAlignment="1">
      <alignment horizontal="right"/>
    </xf>
    <xf numFmtId="0" fontId="31" fillId="0" borderId="0" xfId="42" applyFont="1"/>
    <xf numFmtId="0" fontId="31" fillId="0" borderId="0" xfId="42" applyFont="1" applyAlignment="1">
      <alignment horizontal="left"/>
    </xf>
    <xf numFmtId="0" fontId="32" fillId="0" borderId="0" xfId="42" quotePrefix="1" applyFont="1" applyAlignment="1">
      <alignment horizontal="left"/>
    </xf>
    <xf numFmtId="0" fontId="32" fillId="0" borderId="0" xfId="42" applyFont="1" applyAlignment="1">
      <alignment horizontal="left"/>
    </xf>
    <xf numFmtId="0" fontId="32" fillId="0" borderId="0" xfId="42" quotePrefix="1" applyFont="1" applyAlignment="1">
      <alignment horizontal="center"/>
    </xf>
    <xf numFmtId="0" fontId="5" fillId="0" borderId="0" xfId="42" applyFont="1"/>
    <xf numFmtId="0" fontId="32" fillId="0" borderId="0" xfId="42" applyFont="1"/>
    <xf numFmtId="2" fontId="32" fillId="0" borderId="0" xfId="42" applyNumberFormat="1" applyFont="1" applyAlignment="1">
      <alignment horizontal="center"/>
    </xf>
    <xf numFmtId="167" fontId="32" fillId="0" borderId="0" xfId="42" applyNumberFormat="1" applyFont="1" applyAlignment="1">
      <alignment horizontal="center"/>
    </xf>
    <xf numFmtId="0" fontId="32" fillId="0" borderId="51" xfId="42" applyFont="1" applyBorder="1" applyAlignment="1">
      <alignment horizontal="center"/>
    </xf>
    <xf numFmtId="0" fontId="32" fillId="0" borderId="16" xfId="42" quotePrefix="1" applyFont="1" applyBorder="1" applyAlignment="1">
      <alignment horizontal="center"/>
    </xf>
    <xf numFmtId="0" fontId="32" fillId="0" borderId="51" xfId="42" quotePrefix="1" applyFont="1" applyBorder="1" applyAlignment="1">
      <alignment horizontal="center"/>
    </xf>
    <xf numFmtId="0" fontId="5" fillId="0" borderId="52" xfId="42" applyFont="1" applyBorder="1" applyAlignment="1">
      <alignment horizontal="center"/>
    </xf>
    <xf numFmtId="0" fontId="5" fillId="0" borderId="53" xfId="42" applyFont="1" applyBorder="1"/>
    <xf numFmtId="1" fontId="32" fillId="27" borderId="16" xfId="42" applyNumberFormat="1" applyFont="1" applyFill="1" applyBorder="1" applyAlignment="1">
      <alignment horizontal="center"/>
    </xf>
    <xf numFmtId="1" fontId="32" fillId="27" borderId="51" xfId="42" applyNumberFormat="1" applyFont="1" applyFill="1" applyBorder="1" applyAlignment="1">
      <alignment horizontal="center"/>
    </xf>
    <xf numFmtId="2" fontId="32" fillId="27" borderId="51" xfId="42" applyNumberFormat="1" applyFont="1" applyFill="1" applyBorder="1" applyAlignment="1">
      <alignment horizontal="center"/>
    </xf>
    <xf numFmtId="0" fontId="5" fillId="0" borderId="52" xfId="42" applyFont="1" applyBorder="1"/>
    <xf numFmtId="10" fontId="32" fillId="28" borderId="51" xfId="42" applyNumberFormat="1" applyFont="1" applyFill="1" applyBorder="1" applyAlignment="1">
      <alignment horizontal="center"/>
    </xf>
    <xf numFmtId="169" fontId="32" fillId="0" borderId="0" xfId="42" applyNumberFormat="1" applyFont="1" applyFill="1" applyBorder="1" applyAlignment="1">
      <alignment horizontal="center"/>
    </xf>
    <xf numFmtId="0" fontId="5" fillId="0" borderId="13" xfId="42" applyFont="1" applyBorder="1"/>
    <xf numFmtId="0" fontId="5" fillId="0" borderId="54" xfId="42" applyFont="1" applyBorder="1"/>
    <xf numFmtId="0" fontId="32" fillId="27" borderId="51" xfId="42" applyFont="1" applyFill="1" applyBorder="1" applyAlignment="1">
      <alignment horizontal="center"/>
    </xf>
    <xf numFmtId="0" fontId="32" fillId="0" borderId="10" xfId="42" applyFont="1" applyFill="1" applyBorder="1" applyAlignment="1">
      <alignment horizontal="center"/>
    </xf>
    <xf numFmtId="0" fontId="5" fillId="0" borderId="10" xfId="42" applyFont="1" applyBorder="1"/>
    <xf numFmtId="0" fontId="5" fillId="0" borderId="55" xfId="42" applyFont="1" applyBorder="1"/>
    <xf numFmtId="0" fontId="5" fillId="0" borderId="0" xfId="42" applyFont="1" applyBorder="1"/>
    <xf numFmtId="0" fontId="33" fillId="26" borderId="52" xfId="42" applyFont="1" applyFill="1" applyBorder="1" applyAlignment="1" applyProtection="1">
      <alignment horizontal="center"/>
      <protection locked="0"/>
    </xf>
    <xf numFmtId="2" fontId="33" fillId="26" borderId="52" xfId="42" applyNumberFormat="1" applyFont="1" applyFill="1" applyBorder="1" applyAlignment="1" applyProtection="1">
      <alignment horizontal="center"/>
      <protection locked="0"/>
    </xf>
    <xf numFmtId="2" fontId="33" fillId="26" borderId="53" xfId="42" applyNumberFormat="1" applyFont="1" applyFill="1" applyBorder="1" applyAlignment="1" applyProtection="1">
      <alignment horizontal="center"/>
      <protection locked="0"/>
    </xf>
    <xf numFmtId="0" fontId="33" fillId="26" borderId="54" xfId="42" applyFont="1" applyFill="1" applyBorder="1" applyAlignment="1" applyProtection="1">
      <alignment horizontal="center"/>
      <protection locked="0"/>
    </xf>
    <xf numFmtId="2" fontId="33" fillId="26" borderId="54" xfId="42" applyNumberFormat="1" applyFont="1" applyFill="1" applyBorder="1" applyAlignment="1" applyProtection="1">
      <alignment horizontal="center"/>
      <protection locked="0"/>
    </xf>
    <xf numFmtId="0" fontId="5" fillId="0" borderId="0" xfId="42" quotePrefix="1" applyFont="1" applyAlignment="1" applyProtection="1">
      <alignment horizontal="left"/>
      <protection locked="0"/>
    </xf>
    <xf numFmtId="0" fontId="5" fillId="0" borderId="0" xfId="42" applyFont="1" applyProtection="1">
      <protection locked="0"/>
    </xf>
    <xf numFmtId="0" fontId="5" fillId="0" borderId="0" xfId="42" applyFont="1" applyBorder="1" applyProtection="1">
      <protection locked="0"/>
    </xf>
    <xf numFmtId="0" fontId="5" fillId="0" borderId="0" xfId="42" applyFont="1" applyAlignment="1" applyProtection="1">
      <alignment horizontal="left"/>
      <protection locked="0"/>
    </xf>
    <xf numFmtId="170" fontId="24" fillId="26" borderId="0" xfId="42" applyNumberFormat="1" applyFont="1" applyFill="1" applyAlignment="1" applyProtection="1">
      <alignment horizontal="center"/>
      <protection locked="0"/>
    </xf>
    <xf numFmtId="0" fontId="23" fillId="0" borderId="21" xfId="42" applyFont="1" applyBorder="1" applyAlignment="1">
      <alignment horizontal="right"/>
    </xf>
    <xf numFmtId="0" fontId="23" fillId="0" borderId="22" xfId="42" applyFont="1" applyBorder="1" applyAlignment="1">
      <alignment horizontal="center"/>
    </xf>
    <xf numFmtId="0" fontId="23" fillId="0" borderId="0" xfId="42" applyFont="1" applyBorder="1" applyAlignment="1">
      <alignment horizontal="right"/>
    </xf>
    <xf numFmtId="0" fontId="23" fillId="0" borderId="56" xfId="42" applyFont="1" applyBorder="1" applyAlignment="1">
      <alignment horizontal="right"/>
    </xf>
    <xf numFmtId="0" fontId="23" fillId="0" borderId="48" xfId="42" applyFont="1" applyBorder="1" applyAlignment="1">
      <alignment horizontal="right"/>
    </xf>
    <xf numFmtId="0" fontId="23" fillId="0" borderId="50" xfId="42" applyFont="1" applyBorder="1" applyAlignment="1">
      <alignment horizontal="right"/>
    </xf>
    <xf numFmtId="0" fontId="23" fillId="0" borderId="31" xfId="42" applyFont="1" applyBorder="1" applyAlignment="1">
      <alignment horizontal="right"/>
    </xf>
    <xf numFmtId="2" fontId="23" fillId="24" borderId="47" xfId="42" applyNumberFormat="1" applyFont="1" applyFill="1" applyBorder="1" applyAlignment="1">
      <alignment horizontal="center"/>
    </xf>
    <xf numFmtId="166" fontId="24" fillId="25" borderId="40" xfId="42" applyNumberFormat="1" applyFont="1" applyFill="1" applyBorder="1" applyAlignment="1">
      <alignment horizontal="center"/>
    </xf>
    <xf numFmtId="0" fontId="23" fillId="25" borderId="47" xfId="42" applyFont="1" applyFill="1" applyBorder="1" applyAlignment="1">
      <alignment horizontal="center"/>
    </xf>
    <xf numFmtId="0" fontId="23" fillId="0" borderId="0" xfId="42" quotePrefix="1" applyFont="1" applyFill="1" applyBorder="1" applyAlignment="1">
      <alignment horizontal="center"/>
    </xf>
    <xf numFmtId="0" fontId="23" fillId="0" borderId="0" xfId="42" applyFont="1" applyFill="1"/>
    <xf numFmtId="0" fontId="23" fillId="0" borderId="0" xfId="42" applyFont="1" applyFill="1" applyBorder="1" applyAlignment="1">
      <alignment horizontal="right"/>
    </xf>
    <xf numFmtId="0" fontId="24" fillId="0" borderId="0" xfId="42" applyFont="1" applyFill="1" applyBorder="1" applyAlignment="1">
      <alignment horizontal="center"/>
    </xf>
    <xf numFmtId="0" fontId="23" fillId="0" borderId="10" xfId="42" quotePrefix="1" applyFont="1" applyBorder="1" applyAlignment="1" applyProtection="1">
      <protection locked="0"/>
    </xf>
    <xf numFmtId="0" fontId="24" fillId="0" borderId="50" xfId="42" applyFont="1" applyBorder="1" applyAlignment="1" applyProtection="1">
      <protection locked="0"/>
    </xf>
    <xf numFmtId="0" fontId="4" fillId="0" borderId="0" xfId="42" quotePrefix="1" applyFont="1" applyAlignment="1">
      <alignment horizontal="center"/>
    </xf>
    <xf numFmtId="0" fontId="25" fillId="0" borderId="17" xfId="42" applyFont="1" applyFill="1" applyBorder="1" applyAlignment="1">
      <alignment horizontal="left" vertical="center" wrapText="1"/>
    </xf>
    <xf numFmtId="0" fontId="25" fillId="0" borderId="18" xfId="42" applyFont="1" applyFill="1" applyBorder="1" applyAlignment="1">
      <alignment horizontal="left" vertical="center" wrapText="1"/>
    </xf>
    <xf numFmtId="0" fontId="25" fillId="0" borderId="21" xfId="42" applyFont="1" applyFill="1" applyBorder="1" applyAlignment="1">
      <alignment horizontal="left" vertical="center" wrapText="1"/>
    </xf>
    <xf numFmtId="0" fontId="25" fillId="0" borderId="22" xfId="42" applyFont="1" applyFill="1" applyBorder="1" applyAlignment="1">
      <alignment horizontal="left" vertical="center" wrapText="1"/>
    </xf>
    <xf numFmtId="0" fontId="24" fillId="26" borderId="0" xfId="42" applyFont="1" applyFill="1" applyAlignment="1" applyProtection="1">
      <alignment horizontal="left"/>
      <protection locked="0"/>
    </xf>
    <xf numFmtId="0" fontId="24" fillId="0" borderId="23" xfId="42" applyFont="1" applyBorder="1" applyAlignment="1">
      <alignment horizontal="center"/>
    </xf>
    <xf numFmtId="0" fontId="25" fillId="0" borderId="24" xfId="42" applyFont="1" applyFill="1" applyBorder="1" applyAlignment="1">
      <alignment horizontal="justify" vertical="center" wrapText="1"/>
    </xf>
    <xf numFmtId="0" fontId="25" fillId="0" borderId="26" xfId="42" applyFont="1" applyFill="1" applyBorder="1" applyAlignment="1">
      <alignment horizontal="justify" vertical="center" wrapText="1"/>
    </xf>
    <xf numFmtId="0" fontId="25" fillId="0" borderId="25" xfId="42" applyFont="1" applyFill="1" applyBorder="1" applyAlignment="1">
      <alignment horizontal="justify" vertical="center" wrapText="1"/>
    </xf>
    <xf numFmtId="0" fontId="24" fillId="0" borderId="27" xfId="42" applyFont="1" applyBorder="1" applyAlignment="1">
      <alignment horizontal="center"/>
    </xf>
    <xf numFmtId="0" fontId="24" fillId="0" borderId="28" xfId="42" applyFont="1" applyBorder="1" applyAlignment="1">
      <alignment horizontal="center"/>
    </xf>
    <xf numFmtId="0" fontId="25" fillId="0" borderId="24" xfId="42" applyFont="1" applyFill="1" applyBorder="1" applyAlignment="1">
      <alignment horizontal="left" vertical="center" wrapText="1"/>
    </xf>
    <xf numFmtId="0" fontId="25" fillId="0" borderId="26" xfId="42" applyFont="1" applyFill="1" applyBorder="1" applyAlignment="1">
      <alignment horizontal="left" vertical="center" wrapText="1"/>
    </xf>
    <xf numFmtId="0" fontId="25" fillId="0" borderId="25" xfId="42" applyFont="1" applyFill="1" applyBorder="1" applyAlignment="1">
      <alignment horizontal="left" vertical="center" wrapText="1"/>
    </xf>
    <xf numFmtId="0" fontId="24" fillId="0" borderId="23" xfId="42" applyFont="1" applyBorder="1" applyAlignment="1">
      <alignment horizontal="center" vertical="center"/>
    </xf>
    <xf numFmtId="0" fontId="24" fillId="0" borderId="0" xfId="42" applyFont="1" applyBorder="1" applyAlignment="1">
      <alignment horizontal="center" vertical="center"/>
    </xf>
    <xf numFmtId="0" fontId="24" fillId="0" borderId="14" xfId="42" applyFont="1" applyBorder="1" applyAlignment="1">
      <alignment horizontal="center" vertical="center"/>
    </xf>
    <xf numFmtId="0" fontId="24" fillId="0" borderId="21" xfId="42" applyFont="1" applyBorder="1" applyAlignment="1">
      <alignment horizontal="center" vertical="center"/>
    </xf>
    <xf numFmtId="2" fontId="24" fillId="26" borderId="40" xfId="42" applyNumberFormat="1" applyFont="1" applyFill="1" applyBorder="1" applyAlignment="1" applyProtection="1">
      <alignment horizontal="center" vertical="center"/>
      <protection locked="0"/>
    </xf>
    <xf numFmtId="2" fontId="24" fillId="26" borderId="41" xfId="42" applyNumberFormat="1" applyFont="1" applyFill="1" applyBorder="1" applyAlignment="1" applyProtection="1">
      <alignment horizontal="center" vertical="center"/>
      <protection locked="0"/>
    </xf>
    <xf numFmtId="2" fontId="24" fillId="26" borderId="47" xfId="42" applyNumberFormat="1" applyFont="1" applyFill="1" applyBorder="1" applyAlignment="1" applyProtection="1">
      <alignment horizontal="center" vertical="center"/>
      <protection locked="0"/>
    </xf>
    <xf numFmtId="0" fontId="24" fillId="0" borderId="48" xfId="42" applyFont="1" applyBorder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F38"/>
  <sheetViews>
    <sheetView view="pageBreakPreview" topLeftCell="A28" zoomScaleSheetLayoutView="100" workbookViewId="0">
      <selection activeCell="C21" sqref="C21"/>
    </sheetView>
  </sheetViews>
  <sheetFormatPr defaultRowHeight="13.5" x14ac:dyDescent="0.25"/>
  <cols>
    <col min="1" max="1" width="27.5703125" style="109" bestFit="1" customWidth="1"/>
    <col min="2" max="2" width="20.42578125" style="109" customWidth="1"/>
    <col min="3" max="3" width="31.85546875" style="109" customWidth="1"/>
    <col min="4" max="4" width="25.85546875" style="109" bestFit="1" customWidth="1"/>
    <col min="5" max="5" width="25.7109375" style="109" bestFit="1" customWidth="1"/>
    <col min="6" max="6" width="23.140625" style="109" customWidth="1"/>
    <col min="7" max="7" width="28.42578125" style="109" customWidth="1"/>
    <col min="8" max="8" width="21.5703125" style="109" customWidth="1"/>
    <col min="9" max="16384" width="9.140625" style="109"/>
  </cols>
  <sheetData>
    <row r="14" spans="1:6" ht="15" x14ac:dyDescent="0.3">
      <c r="A14" s="106"/>
      <c r="B14" s="107"/>
      <c r="C14" s="108"/>
      <c r="D14" s="107"/>
      <c r="F14" s="110"/>
    </row>
    <row r="15" spans="1:6" ht="15" x14ac:dyDescent="0.3">
      <c r="A15" s="106"/>
      <c r="B15" s="107"/>
      <c r="C15" s="108"/>
      <c r="D15" s="107"/>
      <c r="F15" s="108"/>
    </row>
    <row r="16" spans="1:6" ht="20.100000000000001" customHeight="1" x14ac:dyDescent="0.3">
      <c r="A16" s="164" t="s">
        <v>68</v>
      </c>
      <c r="B16" s="164"/>
      <c r="C16" s="164"/>
      <c r="D16" s="164"/>
      <c r="E16" s="164"/>
    </row>
    <row r="17" spans="1:6" ht="16.5" x14ac:dyDescent="0.3">
      <c r="A17" s="111" t="s">
        <v>7</v>
      </c>
      <c r="B17" s="112" t="s">
        <v>69</v>
      </c>
    </row>
    <row r="18" spans="1:6" ht="16.5" x14ac:dyDescent="0.3">
      <c r="A18" s="113" t="s">
        <v>70</v>
      </c>
      <c r="B18" s="114">
        <f>Template!B18:C18</f>
        <v>0</v>
      </c>
      <c r="D18" s="115"/>
      <c r="E18" s="116"/>
    </row>
    <row r="19" spans="1:6" ht="16.5" x14ac:dyDescent="0.3">
      <c r="A19" s="117" t="s">
        <v>9</v>
      </c>
      <c r="B19" s="114">
        <f>Template!B26</f>
        <v>0</v>
      </c>
      <c r="C19" s="116"/>
      <c r="D19" s="116"/>
      <c r="E19" s="116"/>
    </row>
    <row r="20" spans="1:6" ht="16.5" x14ac:dyDescent="0.3">
      <c r="A20" s="117" t="s">
        <v>10</v>
      </c>
      <c r="B20" s="118">
        <f>Template!B30</f>
        <v>0</v>
      </c>
      <c r="C20" s="116"/>
      <c r="D20" s="116"/>
      <c r="E20" s="116"/>
    </row>
    <row r="21" spans="1:6" ht="16.5" x14ac:dyDescent="0.3">
      <c r="A21" s="113" t="s">
        <v>71</v>
      </c>
      <c r="B21" s="118"/>
      <c r="C21" s="116"/>
      <c r="D21" s="116"/>
      <c r="E21" s="116"/>
    </row>
    <row r="22" spans="1:6" ht="16.5" x14ac:dyDescent="0.3">
      <c r="A22" s="113" t="s">
        <v>72</v>
      </c>
      <c r="B22" s="119">
        <f>B21/Template!B45</f>
        <v>0</v>
      </c>
      <c r="C22" s="116"/>
      <c r="D22" s="116"/>
      <c r="E22" s="116"/>
    </row>
    <row r="23" spans="1:6" ht="15.75" x14ac:dyDescent="0.25">
      <c r="A23" s="116"/>
      <c r="B23" s="116"/>
      <c r="C23" s="116"/>
      <c r="D23" s="116"/>
      <c r="E23" s="116"/>
    </row>
    <row r="24" spans="1:6" ht="16.5" x14ac:dyDescent="0.3">
      <c r="A24" s="120" t="s">
        <v>73</v>
      </c>
      <c r="B24" s="121" t="s">
        <v>74</v>
      </c>
      <c r="C24" s="120" t="s">
        <v>75</v>
      </c>
      <c r="D24" s="120" t="s">
        <v>76</v>
      </c>
      <c r="E24" s="122" t="s">
        <v>77</v>
      </c>
    </row>
    <row r="25" spans="1:6" ht="16.5" x14ac:dyDescent="0.3">
      <c r="A25" s="123">
        <v>1</v>
      </c>
      <c r="B25" s="138"/>
      <c r="C25" s="138"/>
      <c r="D25" s="139"/>
      <c r="E25" s="140"/>
    </row>
    <row r="26" spans="1:6" ht="16.5" x14ac:dyDescent="0.3">
      <c r="A26" s="123">
        <v>2</v>
      </c>
      <c r="B26" s="138"/>
      <c r="C26" s="138"/>
      <c r="D26" s="139"/>
      <c r="E26" s="139"/>
    </row>
    <row r="27" spans="1:6" ht="16.5" x14ac:dyDescent="0.3">
      <c r="A27" s="123">
        <v>3</v>
      </c>
      <c r="B27" s="138"/>
      <c r="C27" s="138"/>
      <c r="D27" s="139"/>
      <c r="E27" s="139"/>
    </row>
    <row r="28" spans="1:6" ht="16.5" x14ac:dyDescent="0.3">
      <c r="A28" s="123">
        <v>4</v>
      </c>
      <c r="B28" s="138"/>
      <c r="C28" s="138"/>
      <c r="D28" s="139"/>
      <c r="E28" s="139"/>
    </row>
    <row r="29" spans="1:6" ht="16.5" x14ac:dyDescent="0.3">
      <c r="A29" s="123">
        <v>5</v>
      </c>
      <c r="B29" s="138"/>
      <c r="C29" s="138"/>
      <c r="D29" s="139"/>
      <c r="E29" s="139"/>
    </row>
    <row r="30" spans="1:6" ht="16.5" x14ac:dyDescent="0.3">
      <c r="A30" s="123">
        <v>6</v>
      </c>
      <c r="B30" s="141"/>
      <c r="C30" s="141"/>
      <c r="D30" s="142"/>
      <c r="E30" s="142"/>
    </row>
    <row r="31" spans="1:6" ht="16.5" x14ac:dyDescent="0.3">
      <c r="A31" s="124" t="s">
        <v>78</v>
      </c>
      <c r="B31" s="125" t="e">
        <f>AVERAGE(B25:B30)</f>
        <v>#DIV/0!</v>
      </c>
      <c r="C31" s="126" t="e">
        <f>AVERAGE(C25:C30)</f>
        <v>#DIV/0!</v>
      </c>
      <c r="D31" s="127" t="e">
        <f>AVERAGE(D25:D30)</f>
        <v>#DIV/0!</v>
      </c>
      <c r="E31" s="127" t="e">
        <f>AVERAGE(E25:E30)</f>
        <v>#DIV/0!</v>
      </c>
    </row>
    <row r="32" spans="1:6" ht="16.5" x14ac:dyDescent="0.3">
      <c r="A32" s="128" t="s">
        <v>79</v>
      </c>
      <c r="B32" s="129" t="e">
        <f>(STDEV(B25:B30)/B31)</f>
        <v>#DIV/0!</v>
      </c>
      <c r="C32" s="130"/>
      <c r="D32" s="130"/>
      <c r="E32" s="131"/>
      <c r="F32" s="107"/>
    </row>
    <row r="33" spans="1:6" s="107" customFormat="1" ht="16.5" x14ac:dyDescent="0.3">
      <c r="A33" s="132" t="s">
        <v>6</v>
      </c>
      <c r="B33" s="133">
        <f>COUNT(B25:B30)</f>
        <v>0</v>
      </c>
      <c r="C33" s="134"/>
      <c r="D33" s="135"/>
      <c r="E33" s="136"/>
    </row>
    <row r="34" spans="1:6" s="107" customFormat="1" ht="15.75" x14ac:dyDescent="0.25">
      <c r="A34" s="116"/>
      <c r="B34" s="116"/>
      <c r="C34" s="116"/>
      <c r="D34" s="116"/>
      <c r="E34" s="137"/>
    </row>
    <row r="35" spans="1:6" s="107" customFormat="1" ht="16.5" x14ac:dyDescent="0.3">
      <c r="A35" s="117" t="s">
        <v>80</v>
      </c>
      <c r="B35" s="143" t="s">
        <v>81</v>
      </c>
      <c r="C35" s="144"/>
      <c r="D35" s="144"/>
      <c r="E35" s="145"/>
    </row>
    <row r="36" spans="1:6" ht="16.5" x14ac:dyDescent="0.3">
      <c r="A36" s="117"/>
      <c r="B36" s="143" t="s">
        <v>82</v>
      </c>
      <c r="C36" s="144"/>
      <c r="D36" s="144"/>
      <c r="E36" s="145"/>
      <c r="F36" s="107"/>
    </row>
    <row r="37" spans="1:6" ht="16.5" x14ac:dyDescent="0.3">
      <c r="A37" s="117"/>
      <c r="B37" s="146" t="s">
        <v>83</v>
      </c>
      <c r="C37" s="144"/>
      <c r="D37" s="144"/>
      <c r="E37" s="144"/>
    </row>
    <row r="38" spans="1:6" ht="15.75" x14ac:dyDescent="0.25">
      <c r="A38" s="116"/>
      <c r="B38" s="116"/>
      <c r="C38" s="116"/>
      <c r="D38" s="116"/>
      <c r="E38" s="116"/>
    </row>
  </sheetData>
  <sheetProtection selectLockedCells="1"/>
  <mergeCells count="1">
    <mergeCell ref="A16:E16"/>
  </mergeCells>
  <printOptions horizontalCentered="1"/>
  <pageMargins left="0.75" right="0.75" top="0.49" bottom="1" header="0.5" footer="0.5"/>
  <pageSetup scale="88" orientation="landscape" r:id="rId1"/>
  <headerFooter alignWithMargins="0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N89"/>
  <sheetViews>
    <sheetView tabSelected="1" view="pageBreakPreview" topLeftCell="A25" zoomScale="55" zoomScaleNormal="75" zoomScaleSheetLayoutView="55" zoomScalePageLayoutView="55" workbookViewId="0">
      <selection activeCell="F68" sqref="F68:F70"/>
    </sheetView>
  </sheetViews>
  <sheetFormatPr defaultRowHeight="18.75" x14ac:dyDescent="0.3"/>
  <cols>
    <col min="1" max="1" width="55.42578125" style="2" customWidth="1"/>
    <col min="2" max="2" width="33.7109375" style="2" customWidth="1"/>
    <col min="3" max="3" width="42.28515625" style="2" bestFit="1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bestFit="1" customWidth="1"/>
    <col min="9" max="9" width="30.28515625" style="2" bestFit="1" customWidth="1"/>
    <col min="10" max="10" width="30.42578125" style="2" customWidth="1"/>
    <col min="11" max="11" width="21.28515625" style="2" customWidth="1"/>
    <col min="12" max="16384" width="9.140625" style="2"/>
  </cols>
  <sheetData>
    <row r="17" spans="1:14" x14ac:dyDescent="0.3">
      <c r="A17" s="1" t="s">
        <v>0</v>
      </c>
      <c r="B17" s="1"/>
    </row>
    <row r="18" spans="1:14" x14ac:dyDescent="0.3">
      <c r="A18" s="3" t="s">
        <v>1</v>
      </c>
      <c r="B18" s="169"/>
      <c r="C18" s="169"/>
      <c r="D18" s="67"/>
      <c r="E18" s="67"/>
    </row>
    <row r="19" spans="1:14" x14ac:dyDescent="0.3">
      <c r="A19" s="3" t="s">
        <v>2</v>
      </c>
      <c r="B19" s="68"/>
    </row>
    <row r="20" spans="1:14" x14ac:dyDescent="0.3">
      <c r="A20" s="3" t="s">
        <v>3</v>
      </c>
      <c r="B20" s="68"/>
    </row>
    <row r="21" spans="1:14" x14ac:dyDescent="0.3">
      <c r="A21" s="3" t="s">
        <v>4</v>
      </c>
      <c r="B21" s="93"/>
      <c r="C21" s="93"/>
      <c r="D21" s="93"/>
      <c r="E21" s="93"/>
      <c r="F21" s="93"/>
      <c r="G21" s="93"/>
      <c r="H21" s="93"/>
      <c r="I21" s="93"/>
    </row>
    <row r="22" spans="1:14" x14ac:dyDescent="0.3">
      <c r="A22" s="3" t="s">
        <v>15</v>
      </c>
      <c r="B22" s="69"/>
    </row>
    <row r="23" spans="1:14" x14ac:dyDescent="0.3">
      <c r="A23" s="3" t="s">
        <v>5</v>
      </c>
      <c r="B23" s="69"/>
    </row>
    <row r="24" spans="1:14" x14ac:dyDescent="0.3">
      <c r="A24" s="3"/>
      <c r="B24" s="6"/>
    </row>
    <row r="25" spans="1:14" x14ac:dyDescent="0.3">
      <c r="A25" s="7" t="s">
        <v>7</v>
      </c>
      <c r="B25" s="6"/>
    </row>
    <row r="26" spans="1:14" x14ac:dyDescent="0.3">
      <c r="A26" s="8" t="s">
        <v>9</v>
      </c>
      <c r="B26" s="70"/>
    </row>
    <row r="27" spans="1:14" x14ac:dyDescent="0.3">
      <c r="A27" s="10" t="s">
        <v>25</v>
      </c>
      <c r="B27" s="71"/>
    </row>
    <row r="28" spans="1:14" ht="19.5" thickBot="1" x14ac:dyDescent="0.35">
      <c r="A28" s="10" t="s">
        <v>10</v>
      </c>
      <c r="B28" s="72"/>
    </row>
    <row r="29" spans="1:14" s="12" customFormat="1" ht="15.75" customHeight="1" thickBot="1" x14ac:dyDescent="0.35">
      <c r="A29" s="10" t="s">
        <v>27</v>
      </c>
      <c r="B29" s="71"/>
      <c r="C29" s="171" t="s">
        <v>34</v>
      </c>
      <c r="D29" s="172"/>
      <c r="E29" s="172"/>
      <c r="F29" s="172"/>
      <c r="G29" s="173"/>
      <c r="I29" s="13"/>
      <c r="J29" s="13"/>
      <c r="K29" s="13"/>
      <c r="L29" s="13"/>
    </row>
    <row r="30" spans="1:14" s="12" customFormat="1" ht="19.5" thickBot="1" x14ac:dyDescent="0.35">
      <c r="A30" s="10" t="s">
        <v>26</v>
      </c>
      <c r="B30" s="9"/>
      <c r="C30" s="14"/>
      <c r="D30" s="14"/>
      <c r="E30" s="14"/>
      <c r="F30" s="14"/>
      <c r="G30" s="15"/>
      <c r="I30" s="13"/>
      <c r="J30" s="13"/>
      <c r="K30" s="13"/>
      <c r="L30" s="13"/>
    </row>
    <row r="31" spans="1:14" s="12" customFormat="1" ht="17.25" customHeight="1" thickBot="1" x14ac:dyDescent="0.35">
      <c r="A31" s="10" t="s">
        <v>35</v>
      </c>
      <c r="B31" s="73"/>
      <c r="C31" s="176" t="s">
        <v>38</v>
      </c>
      <c r="D31" s="177"/>
      <c r="E31" s="177"/>
      <c r="F31" s="177"/>
      <c r="G31" s="177"/>
      <c r="H31" s="178"/>
      <c r="I31" s="13"/>
      <c r="J31" s="13"/>
      <c r="K31" s="13"/>
      <c r="L31" s="13"/>
    </row>
    <row r="32" spans="1:14" s="12" customFormat="1" ht="17.25" customHeight="1" thickBot="1" x14ac:dyDescent="0.35">
      <c r="A32" s="10" t="s">
        <v>36</v>
      </c>
      <c r="B32" s="73"/>
      <c r="C32" s="176" t="s">
        <v>37</v>
      </c>
      <c r="D32" s="177"/>
      <c r="E32" s="177"/>
      <c r="F32" s="177"/>
      <c r="G32" s="177"/>
      <c r="H32" s="178"/>
      <c r="I32" s="13"/>
      <c r="J32" s="13"/>
      <c r="K32" s="13"/>
      <c r="L32" s="17"/>
      <c r="M32" s="17"/>
      <c r="N32" s="18"/>
    </row>
    <row r="33" spans="1:14" s="12" customFormat="1" ht="17.25" customHeight="1" x14ac:dyDescent="0.3">
      <c r="A33" s="10"/>
      <c r="B33" s="16"/>
      <c r="C33" s="19"/>
      <c r="D33" s="19"/>
      <c r="E33" s="19"/>
      <c r="F33" s="19"/>
      <c r="G33" s="19"/>
      <c r="H33" s="19"/>
      <c r="I33" s="13"/>
      <c r="J33" s="13"/>
      <c r="K33" s="13"/>
      <c r="L33" s="17"/>
      <c r="M33" s="17"/>
      <c r="N33" s="18"/>
    </row>
    <row r="34" spans="1:14" s="12" customFormat="1" x14ac:dyDescent="0.3">
      <c r="A34" s="10" t="s">
        <v>29</v>
      </c>
      <c r="B34" s="20" t="e">
        <f>B31/B32</f>
        <v>#DIV/0!</v>
      </c>
      <c r="C34" s="2" t="s">
        <v>30</v>
      </c>
      <c r="D34" s="2"/>
      <c r="E34" s="2"/>
      <c r="F34" s="2"/>
      <c r="G34" s="2"/>
      <c r="I34" s="13"/>
      <c r="J34" s="13"/>
      <c r="K34" s="13"/>
      <c r="L34" s="17"/>
      <c r="M34" s="17"/>
      <c r="N34" s="18"/>
    </row>
    <row r="35" spans="1:14" s="12" customFormat="1" ht="19.5" thickBot="1" x14ac:dyDescent="0.35">
      <c r="A35" s="10"/>
      <c r="B35" s="9"/>
      <c r="G35" s="2"/>
      <c r="I35" s="13"/>
      <c r="J35" s="13"/>
      <c r="K35" s="13"/>
      <c r="L35" s="17"/>
      <c r="M35" s="17"/>
      <c r="N35" s="18"/>
    </row>
    <row r="36" spans="1:14" s="12" customFormat="1" ht="15.75" customHeight="1" thickBot="1" x14ac:dyDescent="0.35">
      <c r="A36" s="21" t="s">
        <v>40</v>
      </c>
      <c r="B36" s="95">
        <v>1</v>
      </c>
      <c r="C36" s="2"/>
      <c r="D36" s="174" t="s">
        <v>13</v>
      </c>
      <c r="E36" s="186"/>
      <c r="F36" s="174" t="s">
        <v>14</v>
      </c>
      <c r="G36" s="175"/>
      <c r="J36" s="13"/>
      <c r="K36" s="13"/>
      <c r="L36" s="17"/>
      <c r="M36" s="17"/>
      <c r="N36" s="18"/>
    </row>
    <row r="37" spans="1:14" s="12" customFormat="1" ht="15.75" customHeight="1" x14ac:dyDescent="0.3">
      <c r="A37" s="22" t="s">
        <v>44</v>
      </c>
      <c r="B37" s="96">
        <v>1</v>
      </c>
      <c r="C37" s="24" t="s">
        <v>16</v>
      </c>
      <c r="D37" s="25" t="s">
        <v>43</v>
      </c>
      <c r="E37" s="58" t="s">
        <v>65</v>
      </c>
      <c r="F37" s="25" t="s">
        <v>43</v>
      </c>
      <c r="G37" s="26" t="s">
        <v>65</v>
      </c>
      <c r="J37" s="13"/>
      <c r="K37" s="13"/>
      <c r="L37" s="17"/>
      <c r="M37" s="17"/>
      <c r="N37" s="18"/>
    </row>
    <row r="38" spans="1:14" s="12" customFormat="1" ht="21.75" x14ac:dyDescent="0.3">
      <c r="A38" s="22" t="s">
        <v>45</v>
      </c>
      <c r="B38" s="96">
        <v>1</v>
      </c>
      <c r="C38" s="27">
        <v>1</v>
      </c>
      <c r="D38" s="97"/>
      <c r="E38" s="74" t="str">
        <f>IF(ISBLANK(D38),"-",$D$48/$D$45*D38)</f>
        <v>-</v>
      </c>
      <c r="F38" s="97"/>
      <c r="G38" s="77" t="str">
        <f>IF(ISBLANK(F38),"-",$D$48/$F$45*F38)</f>
        <v>-</v>
      </c>
      <c r="J38" s="13"/>
      <c r="K38" s="13"/>
      <c r="L38" s="17"/>
      <c r="M38" s="17"/>
      <c r="N38" s="18"/>
    </row>
    <row r="39" spans="1:14" s="12" customFormat="1" ht="21.75" x14ac:dyDescent="0.3">
      <c r="A39" s="22" t="s">
        <v>46</v>
      </c>
      <c r="B39" s="96">
        <v>1</v>
      </c>
      <c r="C39" s="23">
        <v>2</v>
      </c>
      <c r="D39" s="98"/>
      <c r="E39" s="75" t="str">
        <f>IF(ISBLANK(D39),"-",$D$48/$D$45*D39)</f>
        <v>-</v>
      </c>
      <c r="F39" s="98"/>
      <c r="G39" s="78" t="str">
        <f>IF(ISBLANK(F39),"-",$D$48/$F$45*F39)</f>
        <v>-</v>
      </c>
      <c r="J39" s="13"/>
      <c r="K39" s="13"/>
      <c r="L39" s="17"/>
      <c r="M39" s="17"/>
      <c r="N39" s="18"/>
    </row>
    <row r="40" spans="1:14" ht="21.75" x14ac:dyDescent="0.3">
      <c r="A40" s="22" t="s">
        <v>47</v>
      </c>
      <c r="B40" s="96">
        <v>1</v>
      </c>
      <c r="C40" s="23">
        <v>3</v>
      </c>
      <c r="D40" s="98"/>
      <c r="E40" s="75" t="str">
        <f>IF(ISBLANK(D40),"-",$D$48/$D$45*D40)</f>
        <v>-</v>
      </c>
      <c r="F40" s="98"/>
      <c r="G40" s="78" t="str">
        <f>IF(ISBLANK(F40),"-",$D$48/$F$45*F40)</f>
        <v>-</v>
      </c>
      <c r="L40" s="17"/>
      <c r="M40" s="17"/>
      <c r="N40" s="28"/>
    </row>
    <row r="41" spans="1:14" ht="21.75" x14ac:dyDescent="0.3">
      <c r="A41" s="22" t="s">
        <v>48</v>
      </c>
      <c r="B41" s="96">
        <v>1</v>
      </c>
      <c r="C41" s="29">
        <v>4</v>
      </c>
      <c r="D41" s="99"/>
      <c r="E41" s="76" t="str">
        <f>IF(ISBLANK(D41),"-",$D$48/$D$45*D41)</f>
        <v>-</v>
      </c>
      <c r="F41" s="99"/>
      <c r="G41" s="79" t="str">
        <f>IF(ISBLANK(F41),"-",$D$48/$F$45*F41)</f>
        <v>-</v>
      </c>
      <c r="L41" s="17"/>
      <c r="M41" s="17"/>
      <c r="N41" s="28"/>
    </row>
    <row r="42" spans="1:14" ht="22.5" thickBot="1" x14ac:dyDescent="0.35">
      <c r="A42" s="22" t="s">
        <v>49</v>
      </c>
      <c r="B42" s="96">
        <v>1</v>
      </c>
      <c r="C42" s="30" t="s">
        <v>12</v>
      </c>
      <c r="D42" s="31" t="e">
        <f>AVERAGE(D38:D41)</f>
        <v>#DIV/0!</v>
      </c>
      <c r="E42" s="56" t="e">
        <f>AVERAGE(E38:E41)</f>
        <v>#DIV/0!</v>
      </c>
      <c r="F42" s="31" t="e">
        <f>AVERAGE(F38:F41)</f>
        <v>#DIV/0!</v>
      </c>
      <c r="G42" s="32" t="e">
        <f>AVERAGE(G38:G41)</f>
        <v>#DIV/0!</v>
      </c>
      <c r="H42" s="92"/>
    </row>
    <row r="43" spans="1:14" ht="21.75" x14ac:dyDescent="0.3">
      <c r="A43" s="22" t="s">
        <v>50</v>
      </c>
      <c r="B43" s="96">
        <v>1</v>
      </c>
      <c r="C43" s="152" t="s">
        <v>17</v>
      </c>
      <c r="D43" s="100">
        <v>30.62</v>
      </c>
      <c r="E43" s="28"/>
      <c r="F43" s="100">
        <v>29.08</v>
      </c>
      <c r="H43" s="92"/>
    </row>
    <row r="44" spans="1:14" ht="21.75" x14ac:dyDescent="0.3">
      <c r="A44" s="22" t="s">
        <v>51</v>
      </c>
      <c r="B44" s="96">
        <v>1</v>
      </c>
      <c r="C44" s="153" t="s">
        <v>31</v>
      </c>
      <c r="D44" s="33" t="e">
        <f>D43*$B$34</f>
        <v>#DIV/0!</v>
      </c>
      <c r="E44" s="34"/>
      <c r="F44" s="33" t="e">
        <f>F43*$B$34</f>
        <v>#DIV/0!</v>
      </c>
      <c r="H44" s="92"/>
    </row>
    <row r="45" spans="1:14" ht="19.5" thickBot="1" x14ac:dyDescent="0.35">
      <c r="A45" s="22" t="s">
        <v>39</v>
      </c>
      <c r="B45" s="104">
        <f>(B44/B43)*(B42/B41)*(B40/B39)*(B38/B37)*B36</f>
        <v>1</v>
      </c>
      <c r="C45" s="153" t="s">
        <v>18</v>
      </c>
      <c r="D45" s="35" t="e">
        <f>D44*$B$30/100</f>
        <v>#DIV/0!</v>
      </c>
      <c r="E45" s="36"/>
      <c r="F45" s="35" t="e">
        <f>F44*$B$30/100</f>
        <v>#DIV/0!</v>
      </c>
      <c r="H45" s="92"/>
    </row>
    <row r="46" spans="1:14" ht="19.5" thickBot="1" x14ac:dyDescent="0.35">
      <c r="A46" s="165" t="s">
        <v>32</v>
      </c>
      <c r="B46" s="166"/>
      <c r="C46" s="153" t="s">
        <v>19</v>
      </c>
      <c r="D46" s="33" t="e">
        <f>D45/$B$45</f>
        <v>#DIV/0!</v>
      </c>
      <c r="E46" s="36"/>
      <c r="F46" s="37" t="e">
        <f>F45/$B$45</f>
        <v>#DIV/0!</v>
      </c>
      <c r="H46" s="92"/>
    </row>
    <row r="47" spans="1:14" ht="19.5" thickBot="1" x14ac:dyDescent="0.35">
      <c r="A47" s="167"/>
      <c r="B47" s="168"/>
      <c r="C47" s="151" t="s">
        <v>67</v>
      </c>
      <c r="D47" s="101">
        <v>2.5000000000000001E-2</v>
      </c>
      <c r="F47" s="39"/>
      <c r="H47" s="92"/>
    </row>
    <row r="48" spans="1:14" x14ac:dyDescent="0.3">
      <c r="C48" s="154" t="s">
        <v>88</v>
      </c>
      <c r="D48" s="33">
        <f>D47*$B$45</f>
        <v>2.5000000000000001E-2</v>
      </c>
      <c r="F48" s="39"/>
      <c r="H48" s="92"/>
    </row>
    <row r="49" spans="1:12" ht="19.5" thickBot="1" x14ac:dyDescent="0.35">
      <c r="C49" s="150" t="s">
        <v>89</v>
      </c>
      <c r="D49" s="155" t="e">
        <f>D48/B34</f>
        <v>#DIV/0!</v>
      </c>
      <c r="F49" s="39"/>
      <c r="H49" s="92"/>
    </row>
    <row r="50" spans="1:12" x14ac:dyDescent="0.3">
      <c r="C50" s="21" t="s">
        <v>66</v>
      </c>
      <c r="D50" s="156" t="e">
        <f>AVERAGE(E38:E41,G38:G41)</f>
        <v>#DIV/0!</v>
      </c>
      <c r="F50" s="42"/>
      <c r="H50" s="92"/>
    </row>
    <row r="51" spans="1:12" x14ac:dyDescent="0.3">
      <c r="C51" s="151" t="s">
        <v>33</v>
      </c>
      <c r="D51" s="43" t="e">
        <f>STDEV(E38:E41,G38:G41)/D50</f>
        <v>#DIV/0!</v>
      </c>
      <c r="F51" s="42"/>
      <c r="H51" s="92"/>
    </row>
    <row r="52" spans="1:12" ht="19.5" thickBot="1" x14ac:dyDescent="0.35">
      <c r="C52" s="148" t="s">
        <v>6</v>
      </c>
      <c r="D52" s="157">
        <f>COUNT(E38:E41,G38:G41)</f>
        <v>0</v>
      </c>
      <c r="F52" s="42"/>
    </row>
    <row r="54" spans="1:12" x14ac:dyDescent="0.3">
      <c r="A54" s="1" t="s">
        <v>7</v>
      </c>
      <c r="B54" s="44" t="s">
        <v>64</v>
      </c>
    </row>
    <row r="55" spans="1:12" x14ac:dyDescent="0.3">
      <c r="A55" s="2" t="s">
        <v>8</v>
      </c>
      <c r="B55" s="5">
        <f>B21</f>
        <v>0</v>
      </c>
    </row>
    <row r="56" spans="1:12" x14ac:dyDescent="0.3">
      <c r="A56" s="4" t="s">
        <v>84</v>
      </c>
      <c r="B56" s="147">
        <v>1000</v>
      </c>
      <c r="C56" s="2">
        <f>B20</f>
        <v>0</v>
      </c>
      <c r="H56" s="11"/>
    </row>
    <row r="57" spans="1:12" x14ac:dyDescent="0.3">
      <c r="A57" s="5" t="s">
        <v>85</v>
      </c>
      <c r="B57" s="94" t="e">
        <f>#REF!</f>
        <v>#REF!</v>
      </c>
      <c r="H57" s="11"/>
    </row>
    <row r="58" spans="1:12" ht="19.5" thickBot="1" x14ac:dyDescent="0.35">
      <c r="H58" s="11"/>
    </row>
    <row r="59" spans="1:12" s="12" customFormat="1" ht="15.75" customHeight="1" thickBot="1" x14ac:dyDescent="0.35">
      <c r="A59" s="21" t="s">
        <v>28</v>
      </c>
      <c r="B59" s="95">
        <v>1</v>
      </c>
      <c r="C59" s="2"/>
      <c r="D59" s="46" t="s">
        <v>41</v>
      </c>
      <c r="E59" s="45" t="s">
        <v>20</v>
      </c>
      <c r="F59" s="45" t="s">
        <v>43</v>
      </c>
      <c r="G59" s="45" t="s">
        <v>86</v>
      </c>
      <c r="H59" s="24" t="s">
        <v>42</v>
      </c>
      <c r="L59" s="13"/>
    </row>
    <row r="60" spans="1:12" s="12" customFormat="1" ht="22.5" customHeight="1" x14ac:dyDescent="0.3">
      <c r="A60" s="22" t="s">
        <v>52</v>
      </c>
      <c r="B60" s="96">
        <v>1</v>
      </c>
      <c r="C60" s="179" t="s">
        <v>21</v>
      </c>
      <c r="D60" s="183"/>
      <c r="E60" s="47">
        <v>1</v>
      </c>
      <c r="F60" s="102"/>
      <c r="G60" s="59" t="str">
        <f>IF(ISBLANK(F60),"-",(F60/$D$50*$D$47*$B$68)*($B$57/$D$60))</f>
        <v>-</v>
      </c>
      <c r="H60" s="61" t="str">
        <f>IF(ISBLANK(F60),"-",G60/$B$56)</f>
        <v>-</v>
      </c>
      <c r="L60" s="13"/>
    </row>
    <row r="61" spans="1:12" s="12" customFormat="1" ht="21.75" x14ac:dyDescent="0.3">
      <c r="A61" s="22" t="s">
        <v>53</v>
      </c>
      <c r="B61" s="96">
        <v>1</v>
      </c>
      <c r="C61" s="180"/>
      <c r="D61" s="184"/>
      <c r="E61" s="48">
        <v>2</v>
      </c>
      <c r="F61" s="98"/>
      <c r="G61" s="60" t="str">
        <f t="shared" ref="G61:G63" si="0">IF(ISBLANK(F61),"-",(F61/$D$50*$D$47*$B$68)*($B$57/$D$60))</f>
        <v>-</v>
      </c>
      <c r="H61" s="62" t="str">
        <f t="shared" ref="H61:H71" si="1">IF(ISBLANK(F61),"-",G61/$B$56)</f>
        <v>-</v>
      </c>
      <c r="L61" s="13"/>
    </row>
    <row r="62" spans="1:12" s="12" customFormat="1" ht="21.75" x14ac:dyDescent="0.3">
      <c r="A62" s="22" t="s">
        <v>54</v>
      </c>
      <c r="B62" s="96">
        <v>1</v>
      </c>
      <c r="C62" s="180"/>
      <c r="D62" s="184"/>
      <c r="E62" s="48">
        <v>3</v>
      </c>
      <c r="F62" s="98"/>
      <c r="G62" s="60" t="str">
        <f t="shared" si="0"/>
        <v>-</v>
      </c>
      <c r="H62" s="62" t="str">
        <f t="shared" si="1"/>
        <v>-</v>
      </c>
      <c r="L62" s="13"/>
    </row>
    <row r="63" spans="1:12" ht="21" customHeight="1" thickBot="1" x14ac:dyDescent="0.35">
      <c r="A63" s="22" t="s">
        <v>55</v>
      </c>
      <c r="B63" s="96">
        <v>1</v>
      </c>
      <c r="C63" s="181"/>
      <c r="D63" s="185"/>
      <c r="E63" s="49">
        <v>4</v>
      </c>
      <c r="F63" s="103"/>
      <c r="G63" s="60" t="str">
        <f t="shared" si="0"/>
        <v>-</v>
      </c>
      <c r="H63" s="62" t="str">
        <f t="shared" si="1"/>
        <v>-</v>
      </c>
    </row>
    <row r="64" spans="1:12" ht="21.75" x14ac:dyDescent="0.3">
      <c r="A64" s="22" t="s">
        <v>56</v>
      </c>
      <c r="B64" s="96">
        <v>1</v>
      </c>
      <c r="C64" s="179" t="s">
        <v>22</v>
      </c>
      <c r="D64" s="183"/>
      <c r="E64" s="47">
        <v>1</v>
      </c>
      <c r="F64" s="102"/>
      <c r="G64" s="89" t="str">
        <f>IF(ISBLANK(F64),"-",(F64/$D$50*$D$47*$B$68)*($B$57/$D$64))</f>
        <v>-</v>
      </c>
      <c r="H64" s="86" t="str">
        <f t="shared" si="1"/>
        <v>-</v>
      </c>
    </row>
    <row r="65" spans="1:8" ht="21.75" x14ac:dyDescent="0.3">
      <c r="A65" s="22" t="s">
        <v>57</v>
      </c>
      <c r="B65" s="96">
        <v>1</v>
      </c>
      <c r="C65" s="180"/>
      <c r="D65" s="184"/>
      <c r="E65" s="48">
        <v>2</v>
      </c>
      <c r="F65" s="98"/>
      <c r="G65" s="90" t="str">
        <f t="shared" ref="G65:G67" si="2">IF(ISBLANK(F65),"-",(F65/$D$50*$D$47*$B$68)*($B$57/$D$64))</f>
        <v>-</v>
      </c>
      <c r="H65" s="87" t="str">
        <f t="shared" si="1"/>
        <v>-</v>
      </c>
    </row>
    <row r="66" spans="1:8" ht="21.75" x14ac:dyDescent="0.3">
      <c r="A66" s="22" t="s">
        <v>58</v>
      </c>
      <c r="B66" s="96">
        <v>1</v>
      </c>
      <c r="C66" s="180"/>
      <c r="D66" s="184"/>
      <c r="E66" s="48">
        <v>3</v>
      </c>
      <c r="F66" s="98"/>
      <c r="G66" s="90" t="str">
        <f t="shared" si="2"/>
        <v>-</v>
      </c>
      <c r="H66" s="87" t="str">
        <f t="shared" si="1"/>
        <v>-</v>
      </c>
    </row>
    <row r="67" spans="1:8" ht="21" customHeight="1" thickBot="1" x14ac:dyDescent="0.35">
      <c r="A67" s="22" t="s">
        <v>59</v>
      </c>
      <c r="B67" s="96">
        <v>1</v>
      </c>
      <c r="C67" s="181"/>
      <c r="D67" s="185"/>
      <c r="E67" s="49">
        <v>4</v>
      </c>
      <c r="F67" s="103"/>
      <c r="G67" s="91" t="str">
        <f t="shared" si="2"/>
        <v>-</v>
      </c>
      <c r="H67" s="88" t="str">
        <f t="shared" si="1"/>
        <v>-</v>
      </c>
    </row>
    <row r="68" spans="1:8" ht="21.75" customHeight="1" x14ac:dyDescent="0.3">
      <c r="A68" s="22" t="s">
        <v>24</v>
      </c>
      <c r="B68" s="105">
        <f>(B67/B66)*(B65/B64)*(B63/B62)*(B61/B60)*B59</f>
        <v>1</v>
      </c>
      <c r="C68" s="179" t="s">
        <v>23</v>
      </c>
      <c r="D68" s="183"/>
      <c r="E68" s="47">
        <v>1</v>
      </c>
      <c r="F68" s="102"/>
      <c r="G68" s="89" t="str">
        <f>IF(ISBLANK(F68),"-",(F68/$D$50*$D$47*$B$68)*($B$57/$D$68))</f>
        <v>-</v>
      </c>
      <c r="H68" s="62" t="str">
        <f t="shared" si="1"/>
        <v>-</v>
      </c>
    </row>
    <row r="69" spans="1:8" ht="21.75" customHeight="1" thickBot="1" x14ac:dyDescent="0.35">
      <c r="A69" s="148" t="s">
        <v>87</v>
      </c>
      <c r="B69" s="149" t="e">
        <f>(D47*B68)/B56*B57</f>
        <v>#REF!</v>
      </c>
      <c r="C69" s="180"/>
      <c r="D69" s="184"/>
      <c r="E69" s="48">
        <v>2</v>
      </c>
      <c r="F69" s="98"/>
      <c r="G69" s="90" t="str">
        <f t="shared" ref="G69:G71" si="3">IF(ISBLANK(F69),"-",(F69/$D$50*$D$47*$B$68)*($B$57/$D$68))</f>
        <v>-</v>
      </c>
      <c r="H69" s="62" t="str">
        <f t="shared" si="1"/>
        <v>-</v>
      </c>
    </row>
    <row r="70" spans="1:8" ht="22.5" customHeight="1" x14ac:dyDescent="0.3">
      <c r="A70" s="165" t="s">
        <v>32</v>
      </c>
      <c r="B70" s="166"/>
      <c r="C70" s="180"/>
      <c r="D70" s="184"/>
      <c r="E70" s="48">
        <v>3</v>
      </c>
      <c r="F70" s="98"/>
      <c r="G70" s="90" t="str">
        <f t="shared" si="3"/>
        <v>-</v>
      </c>
      <c r="H70" s="62" t="str">
        <f t="shared" si="1"/>
        <v>-</v>
      </c>
    </row>
    <row r="71" spans="1:8" ht="21.75" customHeight="1" thickBot="1" x14ac:dyDescent="0.35">
      <c r="A71" s="167"/>
      <c r="B71" s="168"/>
      <c r="C71" s="182"/>
      <c r="D71" s="185"/>
      <c r="E71" s="49">
        <v>4</v>
      </c>
      <c r="F71" s="103"/>
      <c r="G71" s="91" t="str">
        <f t="shared" si="3"/>
        <v>-</v>
      </c>
      <c r="H71" s="63" t="str">
        <f t="shared" si="1"/>
        <v>-</v>
      </c>
    </row>
    <row r="72" spans="1:8" x14ac:dyDescent="0.3">
      <c r="A72" s="50"/>
      <c r="B72" s="50"/>
      <c r="C72" s="50"/>
      <c r="D72" s="50"/>
      <c r="E72" s="50"/>
      <c r="F72" s="51"/>
      <c r="G72" s="41" t="s">
        <v>12</v>
      </c>
      <c r="H72" s="64" t="e">
        <f>AVERAGE(H60:H71)</f>
        <v>#DIV/0!</v>
      </c>
    </row>
    <row r="73" spans="1:8" x14ac:dyDescent="0.3">
      <c r="C73" s="50"/>
      <c r="D73" s="50"/>
      <c r="E73" s="50"/>
      <c r="F73" s="51"/>
      <c r="G73" s="38" t="s">
        <v>33</v>
      </c>
      <c r="H73" s="53" t="e">
        <f>STDEV(H60:H71)/H72</f>
        <v>#DIV/0!</v>
      </c>
    </row>
    <row r="74" spans="1:8" ht="19.5" thickBot="1" x14ac:dyDescent="0.35">
      <c r="A74" s="50"/>
      <c r="B74" s="50"/>
      <c r="C74" s="51"/>
      <c r="D74" s="51"/>
      <c r="E74" s="52"/>
      <c r="F74" s="51"/>
      <c r="G74" s="40" t="s">
        <v>6</v>
      </c>
      <c r="H74" s="55">
        <f>COUNT(H60:H71)</f>
        <v>0</v>
      </c>
    </row>
    <row r="75" spans="1:8" s="159" customFormat="1" x14ac:dyDescent="0.3">
      <c r="A75" s="158"/>
      <c r="B75" s="158"/>
      <c r="C75" s="34"/>
      <c r="D75" s="34"/>
      <c r="E75" s="36"/>
      <c r="F75" s="34"/>
      <c r="G75" s="160"/>
      <c r="H75" s="161"/>
    </row>
    <row r="76" spans="1:8" s="159" customFormat="1" x14ac:dyDescent="0.3">
      <c r="A76" s="158"/>
      <c r="B76" s="158"/>
      <c r="C76" s="34"/>
      <c r="D76" s="34"/>
      <c r="E76" s="36"/>
      <c r="F76" s="34"/>
      <c r="G76" s="160"/>
      <c r="H76" s="161"/>
    </row>
    <row r="77" spans="1:8" ht="19.5" thickBot="1" x14ac:dyDescent="0.35">
      <c r="A77" s="65"/>
      <c r="B77" s="65"/>
      <c r="C77" s="66"/>
      <c r="D77" s="66"/>
      <c r="E77" s="66"/>
      <c r="F77" s="66"/>
      <c r="G77" s="66"/>
      <c r="H77" s="66"/>
    </row>
    <row r="78" spans="1:8" x14ac:dyDescent="0.3">
      <c r="B78" s="170" t="s">
        <v>60</v>
      </c>
      <c r="C78" s="170"/>
      <c r="E78" s="57" t="s">
        <v>62</v>
      </c>
      <c r="F78" s="84"/>
      <c r="G78" s="170" t="s">
        <v>61</v>
      </c>
      <c r="H78" s="170"/>
    </row>
    <row r="79" spans="1:8" ht="83.1" customHeight="1" x14ac:dyDescent="0.3">
      <c r="A79" s="85" t="s">
        <v>11</v>
      </c>
      <c r="B79" s="162"/>
      <c r="C79" s="162"/>
      <c r="E79" s="80"/>
      <c r="F79" s="54"/>
      <c r="G79" s="82"/>
      <c r="H79" s="82"/>
    </row>
    <row r="80" spans="1:8" ht="83.1" customHeight="1" x14ac:dyDescent="0.3">
      <c r="A80" s="85" t="s">
        <v>63</v>
      </c>
      <c r="B80" s="163"/>
      <c r="C80" s="163"/>
      <c r="E80" s="81"/>
      <c r="F80" s="54"/>
      <c r="G80" s="83"/>
      <c r="H80" s="83"/>
    </row>
    <row r="81" spans="1:9" x14ac:dyDescent="0.3">
      <c r="A81" s="50"/>
      <c r="B81" s="50"/>
      <c r="C81" s="51"/>
      <c r="D81" s="51"/>
      <c r="E81" s="51"/>
      <c r="F81" s="52"/>
      <c r="G81" s="51"/>
      <c r="H81" s="51"/>
      <c r="I81" s="54"/>
    </row>
    <row r="82" spans="1:9" x14ac:dyDescent="0.3">
      <c r="A82" s="50"/>
      <c r="B82" s="50"/>
      <c r="C82" s="51"/>
      <c r="D82" s="51"/>
      <c r="E82" s="51"/>
      <c r="F82" s="52"/>
      <c r="G82" s="51"/>
      <c r="H82" s="51"/>
      <c r="I82" s="54"/>
    </row>
    <row r="83" spans="1:9" x14ac:dyDescent="0.3">
      <c r="A83" s="50"/>
      <c r="B83" s="50"/>
      <c r="C83" s="51"/>
      <c r="D83" s="51"/>
      <c r="E83" s="51"/>
      <c r="F83" s="52"/>
      <c r="G83" s="51"/>
      <c r="H83" s="51"/>
      <c r="I83" s="54"/>
    </row>
    <row r="84" spans="1:9" x14ac:dyDescent="0.3">
      <c r="A84" s="50"/>
      <c r="B84" s="50"/>
      <c r="C84" s="51"/>
      <c r="D84" s="51"/>
      <c r="E84" s="51"/>
      <c r="F84" s="52"/>
      <c r="G84" s="51"/>
      <c r="H84" s="51"/>
      <c r="I84" s="54"/>
    </row>
    <row r="85" spans="1:9" x14ac:dyDescent="0.3">
      <c r="A85" s="50"/>
      <c r="B85" s="50"/>
      <c r="C85" s="51"/>
      <c r="D85" s="51"/>
      <c r="E85" s="51"/>
      <c r="F85" s="52"/>
      <c r="G85" s="51"/>
      <c r="H85" s="51"/>
      <c r="I85" s="54"/>
    </row>
    <row r="86" spans="1:9" x14ac:dyDescent="0.3">
      <c r="A86" s="50"/>
      <c r="B86" s="50"/>
      <c r="C86" s="51"/>
      <c r="D86" s="51"/>
      <c r="E86" s="51"/>
      <c r="F86" s="52"/>
      <c r="G86" s="51"/>
      <c r="H86" s="51"/>
      <c r="I86" s="54"/>
    </row>
    <row r="87" spans="1:9" x14ac:dyDescent="0.3">
      <c r="A87" s="50"/>
      <c r="B87" s="50"/>
      <c r="C87" s="51"/>
      <c r="D87" s="51"/>
      <c r="E87" s="51"/>
      <c r="F87" s="52"/>
      <c r="G87" s="51"/>
      <c r="H87" s="51"/>
      <c r="I87" s="54"/>
    </row>
    <row r="88" spans="1:9" x14ac:dyDescent="0.3">
      <c r="A88" s="50"/>
      <c r="B88" s="50"/>
      <c r="C88" s="51"/>
      <c r="D88" s="51"/>
      <c r="E88" s="51"/>
      <c r="F88" s="52"/>
      <c r="G88" s="51"/>
      <c r="H88" s="51"/>
      <c r="I88" s="54"/>
    </row>
    <row r="89" spans="1:9" x14ac:dyDescent="0.3">
      <c r="A89" s="50"/>
      <c r="B89" s="50"/>
      <c r="C89" s="51"/>
      <c r="D89" s="51"/>
      <c r="E89" s="51"/>
      <c r="F89" s="52"/>
      <c r="G89" s="51"/>
      <c r="H89" s="51"/>
      <c r="I89" s="54"/>
    </row>
  </sheetData>
  <sheetProtection selectLockedCells="1"/>
  <mergeCells count="16">
    <mergeCell ref="A70:B71"/>
    <mergeCell ref="B18:C18"/>
    <mergeCell ref="A46:B47"/>
    <mergeCell ref="B78:C78"/>
    <mergeCell ref="G78:H78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</mergeCells>
  <printOptions horizontalCentered="1" verticalCentered="1"/>
  <pageMargins left="0.7" right="0.7" top="0.75" bottom="0.75" header="0.3" footer="0.3"/>
  <pageSetup paperSize="9" scale="28" orientation="portrait" r:id="rId1"/>
  <headerFooter alignWithMargins="0">
    <oddFooter>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</vt:lpstr>
      <vt:lpstr>Template</vt:lpstr>
      <vt:lpstr>SST!Print_Area</vt:lpstr>
      <vt:lpstr>Template!Print_Area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AlphyP</cp:lastModifiedBy>
  <cp:lastPrinted>2014-07-30T06:20:10Z</cp:lastPrinted>
  <dcterms:created xsi:type="dcterms:W3CDTF">2005-07-05T10:19:27Z</dcterms:created>
  <dcterms:modified xsi:type="dcterms:W3CDTF">2014-10-26T09:49:06Z</dcterms:modified>
</cp:coreProperties>
</file>