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nxserver\htdocs\NQCL_NQCL\original_workbook\"/>
    </mc:Choice>
  </mc:AlternateContent>
  <bookViews>
    <workbookView xWindow="360" yWindow="315" windowWidth="14940" windowHeight="8640"/>
  </bookViews>
  <sheets>
    <sheet name="Template" sheetId="33" r:id="rId1"/>
  </sheets>
  <definedNames>
    <definedName name="_xlnm.Print_Area" localSheetId="0">Template!$A$1:$H$81</definedName>
  </definedNames>
  <calcPr calcId="152511"/>
</workbook>
</file>

<file path=xl/calcChain.xml><?xml version="1.0" encoding="utf-8"?>
<calcChain xmlns="http://schemas.openxmlformats.org/spreadsheetml/2006/main">
  <c r="D58" i="33" l="1"/>
  <c r="B58" i="33"/>
  <c r="B55" i="33"/>
  <c r="H62" i="33" l="1"/>
  <c r="H63" i="33"/>
  <c r="H64" i="33"/>
  <c r="H65" i="33"/>
  <c r="H66" i="33"/>
  <c r="H67" i="33"/>
  <c r="H68" i="33"/>
  <c r="H69" i="33"/>
  <c r="H70" i="33"/>
  <c r="H71" i="33"/>
  <c r="H72" i="33"/>
  <c r="H61" i="33"/>
  <c r="G70" i="33"/>
  <c r="G71" i="33"/>
  <c r="G72" i="33"/>
  <c r="G69" i="33"/>
  <c r="G66" i="33"/>
  <c r="G67" i="33"/>
  <c r="G68" i="33"/>
  <c r="G65" i="33"/>
  <c r="G62" i="33"/>
  <c r="G63" i="33"/>
  <c r="G64" i="33"/>
  <c r="G61" i="33"/>
  <c r="H73" i="33" l="1"/>
  <c r="H74" i="33" s="1"/>
  <c r="E56" i="33"/>
  <c r="B57" i="33" l="1"/>
  <c r="G38" i="33" l="1"/>
  <c r="G39" i="33"/>
  <c r="G40" i="33"/>
  <c r="G41" i="33"/>
  <c r="E38" i="33"/>
  <c r="E39" i="33"/>
  <c r="E40" i="33"/>
  <c r="E41" i="33"/>
  <c r="B69" i="33" l="1"/>
  <c r="B70" i="33" s="1"/>
  <c r="F42" i="33"/>
  <c r="D42" i="33"/>
  <c r="B45" i="33"/>
  <c r="B34" i="33"/>
  <c r="B30" i="33"/>
  <c r="F44" i="33" l="1"/>
  <c r="F45" i="33" s="1"/>
  <c r="F46" i="33" s="1"/>
  <c r="D48" i="33"/>
  <c r="D49" i="33" s="1"/>
  <c r="D44" i="33"/>
  <c r="D45" i="33" s="1"/>
  <c r="D46" i="33" s="1"/>
  <c r="D50" i="33" l="1"/>
  <c r="G42" i="33" l="1"/>
  <c r="D52" i="33"/>
  <c r="E42" i="33"/>
  <c r="D51" i="33"/>
  <c r="H75" i="33" l="1"/>
</calcChain>
</file>

<file path=xl/sharedStrings.xml><?xml version="1.0" encoding="utf-8"?>
<sst xmlns="http://schemas.openxmlformats.org/spreadsheetml/2006/main" count="84" uniqueCount="77">
  <si>
    <t>Analysis Report</t>
  </si>
  <si>
    <t>Sample Name:</t>
  </si>
  <si>
    <t>Laboratory Ref No:</t>
  </si>
  <si>
    <t>Active Ingredient:</t>
  </si>
  <si>
    <t>Label Claim:</t>
  </si>
  <si>
    <t>Date Analysis Completed:</t>
  </si>
  <si>
    <t>n:</t>
  </si>
  <si>
    <t>Analysis Data</t>
  </si>
  <si>
    <t xml:space="preserve">Label Claim: </t>
  </si>
  <si>
    <t>Reference Substance:</t>
  </si>
  <si>
    <t>% age Purity:</t>
  </si>
  <si>
    <t>Analysed by:</t>
  </si>
  <si>
    <t>Average:</t>
  </si>
  <si>
    <t>Standard A</t>
  </si>
  <si>
    <t>Standard B</t>
  </si>
  <si>
    <t>Date Analysis Started:</t>
  </si>
  <si>
    <t>Inj</t>
  </si>
  <si>
    <t>Amt of RS (mg):</t>
  </si>
  <si>
    <t>Purity correction:</t>
  </si>
  <si>
    <t>Conc (mg/mL):</t>
  </si>
  <si>
    <t>Injection</t>
  </si>
  <si>
    <t>Assay Smp A</t>
  </si>
  <si>
    <t>Assay Smp B</t>
  </si>
  <si>
    <t>Assay Smp C</t>
  </si>
  <si>
    <t>Desired Concetration (mg/mL):</t>
  </si>
  <si>
    <t>Sample Dilution Factor</t>
  </si>
  <si>
    <t>Code:</t>
  </si>
  <si>
    <t xml:space="preserve">% Purity corrected for water: </t>
  </si>
  <si>
    <t>% Water content:</t>
  </si>
  <si>
    <t>Initial    Sample dilution</t>
  </si>
  <si>
    <t>1 mg of salt is equivalent to</t>
  </si>
  <si>
    <t>free base</t>
  </si>
  <si>
    <t>Amt of RS as free base (mg):</t>
  </si>
  <si>
    <t>If there are no serial dilutions, or only one dilution, enter 1 in all boxes not used.</t>
  </si>
  <si>
    <t>RSD:</t>
  </si>
  <si>
    <t>If correction for water content is not needed please enter 0</t>
  </si>
  <si>
    <t xml:space="preserve"> Mwt of compound in free base form:</t>
  </si>
  <si>
    <t>Mwt of compound in salt form:</t>
  </si>
  <si>
    <t xml:space="preserve">Enter name of compound in salt form. If salt convertion is not needed enter 1. </t>
  </si>
  <si>
    <t xml:space="preserve">Enter name of compound in free base form. If salt convertion is not needed enter 1. </t>
  </si>
  <si>
    <t>Standard Dilution Factor</t>
  </si>
  <si>
    <t>Initial    Standard dilution</t>
  </si>
  <si>
    <t>% Assay</t>
  </si>
  <si>
    <t>Response: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</si>
  <si>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</si>
  <si>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</si>
  <si>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</si>
  <si>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</si>
  <si>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</si>
  <si>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</si>
  <si>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</si>
  <si>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Final Volume (mL):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</si>
  <si>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</si>
  <si>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</si>
  <si>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</si>
  <si>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</si>
  <si>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</si>
  <si>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</si>
  <si>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</si>
  <si>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Final Volume (mL):</t>
    </r>
  </si>
  <si>
    <t>Desired Response:</t>
  </si>
  <si>
    <t>Name</t>
  </si>
  <si>
    <t>Signature</t>
  </si>
  <si>
    <t>Date</t>
  </si>
  <si>
    <t>Reviewed By:</t>
  </si>
  <si>
    <t>Average Desired Response:</t>
  </si>
  <si>
    <t>Determination of Content of Active Ingredient in the Sample</t>
  </si>
  <si>
    <t>Relative Density of sample:</t>
  </si>
  <si>
    <t>contains</t>
  </si>
  <si>
    <t xml:space="preserve">Each </t>
  </si>
  <si>
    <t>Each</t>
  </si>
  <si>
    <t>is equivalent to</t>
  </si>
  <si>
    <t>Desired Weight as free base (mg):</t>
  </si>
  <si>
    <t>Desired Weight as salt (mg):</t>
  </si>
  <si>
    <t>Determined Amt (mg)</t>
  </si>
  <si>
    <t>Powder Weight (g)</t>
  </si>
  <si>
    <t>Desired Sample Weight (g):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</si>
</sst>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"/>
    <numFmt numFmtId="165" formatCode="dd\-mmm\-yy"/>
    <numFmt numFmtId="166" formatCode="0.000"/>
    <numFmt numFmtId="167" formatCode="0.00000"/>
    <numFmt numFmtId="168" formatCode="0.0000\ &quot;mg&quot;"/>
    <numFmt numFmtId="169" formatCode="0.0\ &quot;mL&quot;"/>
    <numFmt numFmtId="170" formatCode="0.0\ &quot;mg&quot;"/>
    <numFmt numFmtId="171" formatCode="0.0000\ &quot;g&quot;"/>
  </numFmts>
  <fonts count="28" x14ac:knownFonts="1">
    <font>
      <sz val="10"/>
      <name val="Arial"/>
    </font>
    <font>
      <sz val="10"/>
      <name val="Arial"/>
      <family val="2"/>
    </font>
    <font>
      <b/>
      <u/>
      <sz val="14"/>
      <name val="Book Antiqua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Book Antiqua"/>
      <family val="1"/>
    </font>
    <font>
      <b/>
      <sz val="14"/>
      <name val="Book Antiqua"/>
      <family val="1"/>
    </font>
    <font>
      <b/>
      <i/>
      <sz val="14"/>
      <name val="Book Antiqua"/>
      <family val="1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i/>
      <sz val="14"/>
      <name val="Arial"/>
      <family val="2"/>
    </font>
    <font>
      <i/>
      <sz val="14"/>
      <name val="Book Antiqua"/>
      <family val="1"/>
    </font>
    <font>
      <vertAlign val="superscript"/>
      <sz val="14"/>
      <name val="Book Antiqua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49">
    <xf numFmtId="0" fontId="0" fillId="0" borderId="0" xfId="0"/>
    <xf numFmtId="0" fontId="20" fillId="26" borderId="0" xfId="42" applyFont="1" applyFill="1" applyAlignment="1" applyProtection="1">
      <alignment horizontal="left"/>
      <protection locked="0"/>
    </xf>
    <xf numFmtId="165" fontId="20" fillId="26" borderId="0" xfId="42" applyNumberFormat="1" applyFont="1" applyFill="1" applyAlignment="1" applyProtection="1">
      <alignment horizontal="left"/>
      <protection locked="0"/>
    </xf>
    <xf numFmtId="0" fontId="21" fillId="26" borderId="0" xfId="42" applyFont="1" applyFill="1" applyAlignment="1" applyProtection="1">
      <alignment horizontal="center"/>
      <protection locked="0"/>
    </xf>
    <xf numFmtId="0" fontId="20" fillId="26" borderId="0" xfId="42" applyFont="1" applyFill="1" applyAlignment="1" applyProtection="1">
      <alignment horizontal="center"/>
      <protection locked="0"/>
    </xf>
    <xf numFmtId="0" fontId="21" fillId="26" borderId="0" xfId="42" applyFont="1" applyFill="1" applyBorder="1" applyAlignment="1" applyProtection="1">
      <alignment horizontal="center"/>
      <protection locked="0"/>
    </xf>
    <xf numFmtId="2" fontId="21" fillId="26" borderId="0" xfId="42" applyNumberFormat="1" applyFont="1" applyFill="1" applyAlignment="1" applyProtection="1">
      <alignment horizontal="center"/>
      <protection locked="0"/>
    </xf>
    <xf numFmtId="0" fontId="20" fillId="26" borderId="17" xfId="42" applyFont="1" applyFill="1" applyBorder="1" applyAlignment="1" applyProtection="1">
      <alignment horizontal="center"/>
      <protection locked="0"/>
    </xf>
    <xf numFmtId="0" fontId="2" fillId="0" borderId="0" xfId="42" applyFont="1" applyProtection="1"/>
    <xf numFmtId="0" fontId="20" fillId="0" borderId="0" xfId="42" applyFont="1" applyProtection="1"/>
    <xf numFmtId="0" fontId="21" fillId="0" borderId="0" xfId="42" applyFont="1" applyProtection="1"/>
    <xf numFmtId="165" fontId="20" fillId="0" borderId="0" xfId="42" applyNumberFormat="1" applyFont="1" applyAlignment="1" applyProtection="1">
      <alignment horizontal="left"/>
    </xf>
    <xf numFmtId="0" fontId="2" fillId="0" borderId="0" xfId="42" applyFont="1" applyAlignment="1" applyProtection="1">
      <alignment horizontal="left"/>
    </xf>
    <xf numFmtId="0" fontId="21" fillId="0" borderId="0" xfId="42" applyFont="1" applyAlignment="1" applyProtection="1">
      <alignment horizontal="right"/>
    </xf>
    <xf numFmtId="0" fontId="20" fillId="0" borderId="0" xfId="42" applyFont="1" applyAlignment="1" applyProtection="1">
      <alignment horizontal="right"/>
    </xf>
    <xf numFmtId="0" fontId="23" fillId="0" borderId="0" xfId="0" applyFont="1" applyProtection="1"/>
    <xf numFmtId="0" fontId="24" fillId="0" borderId="0" xfId="0" applyFont="1" applyFill="1" applyBorder="1" applyAlignment="1" applyProtection="1">
      <alignment vertical="center" wrapText="1"/>
    </xf>
    <xf numFmtId="0" fontId="21" fillId="0" borderId="0" xfId="42" applyFont="1" applyAlignment="1" applyProtection="1">
      <alignment horizontal="center"/>
    </xf>
    <xf numFmtId="0" fontId="25" fillId="0" borderId="0" xfId="0" applyFont="1" applyFill="1" applyProtection="1"/>
    <xf numFmtId="0" fontId="26" fillId="0" borderId="0" xfId="42" applyFont="1" applyFill="1" applyProtection="1"/>
    <xf numFmtId="0" fontId="21" fillId="0" borderId="0" xfId="42" applyFont="1" applyFill="1" applyBorder="1" applyAlignment="1" applyProtection="1">
      <alignment vertical="center" wrapText="1"/>
    </xf>
    <xf numFmtId="0" fontId="23" fillId="0" borderId="0" xfId="0" applyFont="1" applyFill="1" applyBorder="1" applyProtection="1"/>
    <xf numFmtId="2" fontId="21" fillId="0" borderId="0" xfId="42" applyNumberFormat="1" applyFont="1" applyAlignment="1" applyProtection="1">
      <alignment horizontal="center"/>
    </xf>
    <xf numFmtId="0" fontId="22" fillId="0" borderId="0" xfId="42" applyFont="1" applyFill="1" applyBorder="1" applyAlignment="1" applyProtection="1">
      <alignment horizontal="left" vertical="center" wrapText="1"/>
    </xf>
    <xf numFmtId="168" fontId="21" fillId="0" borderId="0" xfId="42" applyNumberFormat="1" applyFont="1" applyAlignment="1" applyProtection="1">
      <alignment horizontal="center"/>
    </xf>
    <xf numFmtId="0" fontId="20" fillId="0" borderId="15" xfId="42" applyFont="1" applyBorder="1" applyAlignment="1" applyProtection="1">
      <alignment horizontal="right"/>
    </xf>
    <xf numFmtId="0" fontId="21" fillId="0" borderId="25" xfId="42" applyFont="1" applyBorder="1" applyAlignment="1" applyProtection="1"/>
    <xf numFmtId="0" fontId="21" fillId="0" borderId="26" xfId="42" applyFont="1" applyBorder="1" applyAlignment="1" applyProtection="1"/>
    <xf numFmtId="0" fontId="20" fillId="0" borderId="17" xfId="42" applyFont="1" applyBorder="1" applyAlignment="1" applyProtection="1">
      <alignment horizontal="right"/>
    </xf>
    <xf numFmtId="0" fontId="21" fillId="0" borderId="16" xfId="42" applyFont="1" applyBorder="1" applyAlignment="1" applyProtection="1">
      <alignment horizontal="center"/>
    </xf>
    <xf numFmtId="0" fontId="21" fillId="0" borderId="27" xfId="42" applyFont="1" applyBorder="1" applyAlignment="1" applyProtection="1">
      <alignment horizontal="center"/>
    </xf>
    <xf numFmtId="0" fontId="21" fillId="0" borderId="14" xfId="42" applyFont="1" applyBorder="1" applyAlignment="1" applyProtection="1">
      <alignment horizontal="center"/>
    </xf>
    <xf numFmtId="0" fontId="21" fillId="0" borderId="28" xfId="42" applyFont="1" applyBorder="1" applyAlignment="1" applyProtection="1">
      <alignment horizontal="center"/>
    </xf>
    <xf numFmtId="0" fontId="20" fillId="0" borderId="41" xfId="42" applyFont="1" applyBorder="1" applyAlignment="1" applyProtection="1">
      <alignment horizontal="center"/>
    </xf>
    <xf numFmtId="166" fontId="20" fillId="0" borderId="14" xfId="42" applyNumberFormat="1" applyFont="1" applyBorder="1" applyAlignment="1" applyProtection="1">
      <alignment horizontal="center"/>
    </xf>
    <xf numFmtId="166" fontId="20" fillId="0" borderId="28" xfId="42" applyNumberFormat="1" applyFont="1" applyBorder="1" applyAlignment="1" applyProtection="1">
      <alignment horizontal="center"/>
    </xf>
    <xf numFmtId="0" fontId="20" fillId="0" borderId="18" xfId="42" applyFont="1" applyBorder="1" applyAlignment="1" applyProtection="1">
      <alignment horizontal="center"/>
    </xf>
    <xf numFmtId="166" fontId="20" fillId="0" borderId="11" xfId="42" applyNumberFormat="1" applyFont="1" applyBorder="1" applyAlignment="1" applyProtection="1">
      <alignment horizontal="center"/>
    </xf>
    <xf numFmtId="166" fontId="20" fillId="0" borderId="30" xfId="42" applyNumberFormat="1" applyFont="1" applyBorder="1" applyAlignment="1" applyProtection="1">
      <alignment horizontal="center"/>
    </xf>
    <xf numFmtId="0" fontId="20" fillId="0" borderId="0" xfId="42" applyFont="1" applyFill="1" applyBorder="1" applyProtection="1"/>
    <xf numFmtId="0" fontId="20" fillId="0" borderId="42" xfId="42" applyFont="1" applyBorder="1" applyAlignment="1" applyProtection="1">
      <alignment horizontal="center"/>
    </xf>
    <xf numFmtId="166" fontId="20" fillId="0" borderId="12" xfId="42" applyNumberFormat="1" applyFont="1" applyBorder="1" applyAlignment="1" applyProtection="1">
      <alignment horizontal="center"/>
    </xf>
    <xf numFmtId="166" fontId="20" fillId="0" borderId="32" xfId="42" applyNumberFormat="1" applyFont="1" applyBorder="1" applyAlignment="1" applyProtection="1">
      <alignment horizontal="center"/>
    </xf>
    <xf numFmtId="0" fontId="20" fillId="0" borderId="18" xfId="42" applyFont="1" applyBorder="1" applyAlignment="1" applyProtection="1">
      <alignment horizontal="right"/>
    </xf>
    <xf numFmtId="1" fontId="21" fillId="24" borderId="33" xfId="42" applyNumberFormat="1" applyFont="1" applyFill="1" applyBorder="1" applyAlignment="1" applyProtection="1">
      <alignment horizontal="center"/>
    </xf>
    <xf numFmtId="166" fontId="21" fillId="24" borderId="44" xfId="42" applyNumberFormat="1" applyFont="1" applyFill="1" applyBorder="1" applyAlignment="1" applyProtection="1">
      <alignment horizontal="center"/>
    </xf>
    <xf numFmtId="166" fontId="21" fillId="24" borderId="34" xfId="42" applyNumberFormat="1" applyFont="1" applyFill="1" applyBorder="1" applyAlignment="1" applyProtection="1">
      <alignment horizontal="center"/>
    </xf>
    <xf numFmtId="0" fontId="20" fillId="0" borderId="0" xfId="42" applyFont="1" applyFill="1" applyBorder="1" applyAlignment="1" applyProtection="1">
      <alignment horizontal="center"/>
    </xf>
    <xf numFmtId="2" fontId="20" fillId="24" borderId="36" xfId="42" applyNumberFormat="1" applyFont="1" applyFill="1" applyBorder="1" applyAlignment="1" applyProtection="1">
      <alignment horizontal="center"/>
    </xf>
    <xf numFmtId="2" fontId="20" fillId="0" borderId="0" xfId="42" applyNumberFormat="1" applyFont="1" applyFill="1" applyBorder="1" applyAlignment="1" applyProtection="1">
      <alignment horizontal="center"/>
    </xf>
    <xf numFmtId="2" fontId="20" fillId="25" borderId="36" xfId="42" applyNumberFormat="1" applyFont="1" applyFill="1" applyBorder="1" applyAlignment="1" applyProtection="1">
      <alignment horizontal="center"/>
    </xf>
    <xf numFmtId="2" fontId="20" fillId="24" borderId="37" xfId="42" applyNumberFormat="1" applyFont="1" applyFill="1" applyBorder="1" applyAlignment="1" applyProtection="1">
      <alignment horizontal="center"/>
    </xf>
    <xf numFmtId="0" fontId="20" fillId="0" borderId="36" xfId="42" applyFont="1" applyBorder="1" applyAlignment="1" applyProtection="1">
      <alignment horizontal="right"/>
    </xf>
    <xf numFmtId="1" fontId="20" fillId="0" borderId="0" xfId="42" applyNumberFormat="1" applyFont="1" applyFill="1" applyBorder="1" applyAlignment="1" applyProtection="1">
      <alignment horizontal="center"/>
    </xf>
    <xf numFmtId="0" fontId="20" fillId="0" borderId="37" xfId="42" applyFont="1" applyBorder="1" applyAlignment="1" applyProtection="1">
      <alignment horizontal="right"/>
    </xf>
    <xf numFmtId="0" fontId="20" fillId="0" borderId="40" xfId="42" applyFont="1" applyBorder="1" applyAlignment="1" applyProtection="1">
      <alignment horizontal="right"/>
    </xf>
    <xf numFmtId="166" fontId="21" fillId="0" borderId="0" xfId="42" applyNumberFormat="1" applyFont="1" applyFill="1" applyBorder="1" applyAlignment="1" applyProtection="1">
      <alignment horizontal="center"/>
    </xf>
    <xf numFmtId="166" fontId="20" fillId="0" borderId="0" xfId="42" applyNumberFormat="1" applyFont="1" applyFill="1" applyBorder="1" applyAlignment="1" applyProtection="1">
      <alignment horizontal="center"/>
    </xf>
    <xf numFmtId="10" fontId="20" fillId="24" borderId="36" xfId="42" applyNumberFormat="1" applyFont="1" applyFill="1" applyBorder="1" applyAlignment="1" applyProtection="1">
      <alignment horizontal="center"/>
    </xf>
    <xf numFmtId="10" fontId="20" fillId="0" borderId="0" xfId="42" applyNumberFormat="1" applyFont="1" applyFill="1" applyBorder="1" applyAlignment="1" applyProtection="1">
      <alignment horizontal="center"/>
    </xf>
    <xf numFmtId="0" fontId="20" fillId="25" borderId="37" xfId="42" applyFont="1" applyFill="1" applyBorder="1" applyAlignment="1" applyProtection="1">
      <alignment horizontal="center"/>
    </xf>
    <xf numFmtId="0" fontId="21" fillId="0" borderId="0" xfId="42" quotePrefix="1" applyFont="1" applyAlignment="1" applyProtection="1">
      <alignment horizontal="left"/>
    </xf>
    <xf numFmtId="0" fontId="20" fillId="0" borderId="0" xfId="42" quotePrefix="1" applyFont="1" applyAlignment="1" applyProtection="1">
      <alignment horizontal="left"/>
    </xf>
    <xf numFmtId="0" fontId="20" fillId="0" borderId="0" xfId="42" applyFont="1" applyAlignment="1" applyProtection="1">
      <alignment horizontal="center"/>
    </xf>
    <xf numFmtId="164" fontId="21" fillId="0" borderId="0" xfId="42" applyNumberFormat="1" applyFont="1" applyFill="1" applyBorder="1" applyAlignment="1" applyProtection="1">
      <alignment horizontal="center"/>
    </xf>
    <xf numFmtId="2" fontId="21" fillId="0" borderId="38" xfId="42" applyNumberFormat="1" applyFont="1" applyBorder="1" applyAlignment="1" applyProtection="1">
      <alignment horizontal="center"/>
    </xf>
    <xf numFmtId="0" fontId="21" fillId="0" borderId="38" xfId="42" applyFont="1" applyBorder="1" applyAlignment="1" applyProtection="1">
      <alignment horizontal="center"/>
    </xf>
    <xf numFmtId="2" fontId="20" fillId="0" borderId="38" xfId="42" applyNumberFormat="1" applyFont="1" applyBorder="1" applyAlignment="1" applyProtection="1">
      <alignment horizontal="center"/>
    </xf>
    <xf numFmtId="0" fontId="20" fillId="0" borderId="38" xfId="42" applyFont="1" applyBorder="1" applyAlignment="1" applyProtection="1">
      <alignment horizontal="center"/>
    </xf>
    <xf numFmtId="10" fontId="20" fillId="0" borderId="38" xfId="42" applyNumberFormat="1" applyFont="1" applyBorder="1" applyAlignment="1" applyProtection="1">
      <alignment horizontal="center" vertical="center"/>
    </xf>
    <xf numFmtId="2" fontId="20" fillId="0" borderId="39" xfId="42" applyNumberFormat="1" applyFont="1" applyBorder="1" applyAlignment="1" applyProtection="1">
      <alignment horizontal="center"/>
    </xf>
    <xf numFmtId="0" fontId="20" fillId="0" borderId="39" xfId="42" applyFont="1" applyBorder="1" applyAlignment="1" applyProtection="1">
      <alignment horizontal="center"/>
    </xf>
    <xf numFmtId="2" fontId="20" fillId="0" borderId="0" xfId="42" applyNumberFormat="1" applyFont="1" applyBorder="1" applyAlignment="1" applyProtection="1">
      <alignment horizontal="center"/>
    </xf>
    <xf numFmtId="10" fontId="20" fillId="0" borderId="39" xfId="42" applyNumberFormat="1" applyFont="1" applyBorder="1" applyAlignment="1" applyProtection="1">
      <alignment horizontal="center" vertical="center"/>
    </xf>
    <xf numFmtId="0" fontId="20" fillId="0" borderId="45" xfId="42" applyFont="1" applyBorder="1" applyAlignment="1" applyProtection="1">
      <alignment horizontal="center"/>
    </xf>
    <xf numFmtId="2" fontId="20" fillId="0" borderId="45" xfId="42" applyNumberFormat="1" applyFont="1" applyBorder="1" applyAlignment="1" applyProtection="1">
      <alignment horizontal="center"/>
    </xf>
    <xf numFmtId="10" fontId="20" fillId="0" borderId="45" xfId="42" applyNumberFormat="1" applyFont="1" applyBorder="1" applyAlignment="1" applyProtection="1">
      <alignment horizontal="center" vertical="center"/>
    </xf>
    <xf numFmtId="0" fontId="20" fillId="0" borderId="0" xfId="42" quotePrefix="1" applyFont="1" applyBorder="1" applyAlignment="1" applyProtection="1">
      <alignment horizontal="center"/>
    </xf>
    <xf numFmtId="0" fontId="20" fillId="0" borderId="0" xfId="42" applyFont="1" applyBorder="1" applyAlignment="1" applyProtection="1">
      <alignment horizontal="center"/>
    </xf>
    <xf numFmtId="10" fontId="21" fillId="25" borderId="42" xfId="42" applyNumberFormat="1" applyFont="1" applyFill="1" applyBorder="1" applyAlignment="1" applyProtection="1">
      <alignment horizontal="center"/>
    </xf>
    <xf numFmtId="10" fontId="21" fillId="24" borderId="43" xfId="42" applyNumberFormat="1" applyFont="1" applyFill="1" applyBorder="1" applyAlignment="1" applyProtection="1">
      <alignment horizontal="center"/>
    </xf>
    <xf numFmtId="0" fontId="21" fillId="25" borderId="47" xfId="42" applyFont="1" applyFill="1" applyBorder="1" applyAlignment="1" applyProtection="1">
      <alignment horizontal="center"/>
    </xf>
    <xf numFmtId="0" fontId="20" fillId="0" borderId="0" xfId="42" applyFont="1" applyBorder="1" applyProtection="1"/>
    <xf numFmtId="0" fontId="20" fillId="0" borderId="0" xfId="42" applyFont="1" applyBorder="1" applyAlignment="1" applyProtection="1">
      <alignment horizontal="right"/>
    </xf>
    <xf numFmtId="0" fontId="21" fillId="0" borderId="0" xfId="42" applyFont="1" applyFill="1" applyBorder="1" applyAlignment="1" applyProtection="1">
      <alignment horizontal="center"/>
    </xf>
    <xf numFmtId="0" fontId="22" fillId="0" borderId="13" xfId="42" applyFont="1" applyFill="1" applyBorder="1" applyAlignment="1" applyProtection="1">
      <alignment horizontal="left" vertical="center" wrapText="1"/>
    </xf>
    <xf numFmtId="0" fontId="20" fillId="0" borderId="13" xfId="42" applyFont="1" applyBorder="1" applyProtection="1"/>
    <xf numFmtId="0" fontId="20" fillId="0" borderId="13" xfId="42" applyFont="1" applyBorder="1" applyAlignment="1" applyProtection="1">
      <alignment horizontal="center"/>
    </xf>
    <xf numFmtId="0" fontId="20" fillId="0" borderId="10" xfId="42" applyFont="1" applyBorder="1" applyProtection="1"/>
    <xf numFmtId="0" fontId="21" fillId="0" borderId="0" xfId="42" applyFont="1" applyBorder="1" applyAlignment="1" applyProtection="1">
      <alignment horizontal="center"/>
    </xf>
    <xf numFmtId="0" fontId="20" fillId="0" borderId="48" xfId="42" applyFont="1" applyBorder="1" applyProtection="1"/>
    <xf numFmtId="0" fontId="20" fillId="0" borderId="0" xfId="42" applyFont="1" applyBorder="1" applyAlignment="1" applyProtection="1"/>
    <xf numFmtId="0" fontId="20" fillId="0" borderId="18" xfId="42" applyFont="1" applyFill="1" applyBorder="1" applyAlignment="1" applyProtection="1">
      <alignment horizontal="center"/>
    </xf>
    <xf numFmtId="0" fontId="21" fillId="26" borderId="16" xfId="42" applyFont="1" applyFill="1" applyBorder="1" applyAlignment="1" applyProtection="1">
      <alignment horizontal="center"/>
      <protection locked="0"/>
    </xf>
    <xf numFmtId="0" fontId="21" fillId="26" borderId="18" xfId="42" applyFont="1" applyFill="1" applyBorder="1" applyAlignment="1" applyProtection="1">
      <alignment horizontal="center"/>
      <protection locked="0"/>
    </xf>
    <xf numFmtId="0" fontId="21" fillId="26" borderId="29" xfId="42" applyFont="1" applyFill="1" applyBorder="1" applyAlignment="1" applyProtection="1">
      <alignment horizontal="center"/>
      <protection locked="0"/>
    </xf>
    <xf numFmtId="0" fontId="21" fillId="26" borderId="17" xfId="42" applyFont="1" applyFill="1" applyBorder="1" applyAlignment="1" applyProtection="1">
      <alignment horizontal="center"/>
      <protection locked="0"/>
    </xf>
    <xf numFmtId="0" fontId="21" fillId="26" borderId="31" xfId="42" applyFont="1" applyFill="1" applyBorder="1" applyAlignment="1" applyProtection="1">
      <alignment horizontal="center"/>
      <protection locked="0"/>
    </xf>
    <xf numFmtId="0" fontId="21" fillId="26" borderId="35" xfId="42" applyFont="1" applyFill="1" applyBorder="1" applyAlignment="1" applyProtection="1">
      <alignment horizontal="center"/>
      <protection locked="0"/>
    </xf>
    <xf numFmtId="0" fontId="20" fillId="0" borderId="0" xfId="42" quotePrefix="1" applyFont="1" applyAlignment="1" applyProtection="1">
      <alignment horizontal="right"/>
    </xf>
    <xf numFmtId="169" fontId="21" fillId="0" borderId="0" xfId="42" applyNumberFormat="1" applyFont="1" applyAlignment="1" applyProtection="1">
      <alignment horizontal="center"/>
    </xf>
    <xf numFmtId="0" fontId="20" fillId="26" borderId="0" xfId="42" applyFont="1" applyFill="1" applyAlignment="1" applyProtection="1">
      <protection locked="0"/>
    </xf>
    <xf numFmtId="0" fontId="20" fillId="26" borderId="15" xfId="42" applyFont="1" applyFill="1" applyBorder="1" applyAlignment="1" applyProtection="1">
      <alignment horizontal="center"/>
      <protection locked="0"/>
    </xf>
    <xf numFmtId="0" fontId="20" fillId="26" borderId="19" xfId="42" applyFont="1" applyFill="1" applyBorder="1" applyAlignment="1" applyProtection="1">
      <alignment horizontal="center"/>
      <protection locked="0"/>
    </xf>
    <xf numFmtId="0" fontId="20" fillId="0" borderId="10" xfId="42" quotePrefix="1" applyFont="1" applyBorder="1" applyAlignment="1" applyProtection="1"/>
    <xf numFmtId="0" fontId="20" fillId="0" borderId="10" xfId="42" applyFont="1" applyBorder="1" applyAlignment="1" applyProtection="1"/>
    <xf numFmtId="0" fontId="21" fillId="0" borderId="48" xfId="42" applyFont="1" applyBorder="1" applyAlignment="1" applyProtection="1"/>
    <xf numFmtId="0" fontId="20" fillId="0" borderId="48" xfId="42" applyFont="1" applyBorder="1" applyAlignment="1" applyProtection="1"/>
    <xf numFmtId="0" fontId="20" fillId="26" borderId="0" xfId="42" quotePrefix="1" applyFont="1" applyFill="1" applyAlignment="1" applyProtection="1">
      <protection locked="0"/>
    </xf>
    <xf numFmtId="0" fontId="23" fillId="0" borderId="0" xfId="0" applyFont="1" applyBorder="1" applyProtection="1"/>
    <xf numFmtId="0" fontId="22" fillId="0" borderId="0" xfId="42" applyFont="1" applyFill="1" applyBorder="1" applyAlignment="1" applyProtection="1">
      <alignment vertical="center" wrapText="1"/>
    </xf>
    <xf numFmtId="0" fontId="20" fillId="0" borderId="19" xfId="42" applyFont="1" applyBorder="1" applyAlignment="1" applyProtection="1">
      <alignment horizontal="right"/>
    </xf>
    <xf numFmtId="1" fontId="21" fillId="24" borderId="49" xfId="42" applyNumberFormat="1" applyFont="1" applyFill="1" applyBorder="1" applyAlignment="1" applyProtection="1">
      <alignment horizontal="center"/>
    </xf>
    <xf numFmtId="0" fontId="20" fillId="0" borderId="50" xfId="42" applyFont="1" applyBorder="1" applyAlignment="1" applyProtection="1">
      <alignment horizontal="right"/>
    </xf>
    <xf numFmtId="0" fontId="21" fillId="26" borderId="51" xfId="42" applyFont="1" applyFill="1" applyBorder="1" applyAlignment="1" applyProtection="1">
      <alignment horizontal="center"/>
      <protection locked="0"/>
    </xf>
    <xf numFmtId="0" fontId="20" fillId="0" borderId="27" xfId="42" applyFont="1" applyBorder="1" applyAlignment="1" applyProtection="1">
      <alignment horizontal="right"/>
    </xf>
    <xf numFmtId="2" fontId="20" fillId="24" borderId="52" xfId="42" applyNumberFormat="1" applyFont="1" applyFill="1" applyBorder="1" applyAlignment="1" applyProtection="1">
      <alignment horizontal="center"/>
    </xf>
    <xf numFmtId="2" fontId="20" fillId="25" borderId="52" xfId="42" applyNumberFormat="1" applyFont="1" applyFill="1" applyBorder="1" applyAlignment="1" applyProtection="1">
      <alignment horizontal="center"/>
    </xf>
    <xf numFmtId="0" fontId="21" fillId="26" borderId="52" xfId="42" applyFont="1" applyFill="1" applyBorder="1" applyAlignment="1" applyProtection="1">
      <alignment horizontal="center"/>
      <protection locked="0"/>
    </xf>
    <xf numFmtId="169" fontId="21" fillId="26" borderId="0" xfId="42" applyNumberFormat="1" applyFont="1" applyFill="1" applyAlignment="1" applyProtection="1">
      <alignment horizontal="center"/>
      <protection locked="0"/>
    </xf>
    <xf numFmtId="0" fontId="20" fillId="0" borderId="49" xfId="42" applyFont="1" applyBorder="1" applyAlignment="1" applyProtection="1">
      <alignment horizontal="right"/>
    </xf>
    <xf numFmtId="2" fontId="20" fillId="24" borderId="28" xfId="42" applyNumberFormat="1" applyFont="1" applyFill="1" applyBorder="1" applyAlignment="1" applyProtection="1">
      <alignment horizontal="center"/>
    </xf>
    <xf numFmtId="0" fontId="20" fillId="0" borderId="35" xfId="42" applyFont="1" applyBorder="1" applyAlignment="1" applyProtection="1">
      <alignment horizontal="right"/>
    </xf>
    <xf numFmtId="166" fontId="21" fillId="25" borderId="35" xfId="42" applyNumberFormat="1" applyFont="1" applyFill="1" applyBorder="1" applyAlignment="1" applyProtection="1">
      <alignment horizontal="center"/>
    </xf>
    <xf numFmtId="170" fontId="21" fillId="26" borderId="0" xfId="42" applyNumberFormat="1" applyFont="1" applyFill="1" applyAlignment="1" applyProtection="1">
      <alignment horizontal="center"/>
      <protection locked="0"/>
    </xf>
    <xf numFmtId="171" fontId="21" fillId="0" borderId="0" xfId="42" applyNumberFormat="1" applyFont="1" applyFill="1" applyBorder="1" applyAlignment="1" applyProtection="1">
      <alignment horizontal="center"/>
    </xf>
    <xf numFmtId="167" fontId="21" fillId="0" borderId="20" xfId="42" applyNumberFormat="1" applyFont="1" applyBorder="1" applyAlignment="1" applyProtection="1">
      <alignment horizontal="center"/>
    </xf>
    <xf numFmtId="0" fontId="21" fillId="26" borderId="0" xfId="42" applyFont="1" applyFill="1" applyAlignment="1" applyProtection="1">
      <alignment horizontal="left"/>
      <protection locked="0"/>
    </xf>
    <xf numFmtId="0" fontId="22" fillId="0" borderId="15" xfId="42" applyFont="1" applyFill="1" applyBorder="1" applyAlignment="1" applyProtection="1">
      <alignment horizontal="left" vertical="center" wrapText="1"/>
    </xf>
    <xf numFmtId="0" fontId="22" fillId="0" borderId="21" xfId="42" applyFont="1" applyFill="1" applyBorder="1" applyAlignment="1" applyProtection="1">
      <alignment horizontal="left" vertical="center" wrapText="1"/>
    </xf>
    <xf numFmtId="0" fontId="22" fillId="0" borderId="19" xfId="42" applyFont="1" applyFill="1" applyBorder="1" applyAlignment="1" applyProtection="1">
      <alignment horizontal="left" vertical="center" wrapText="1"/>
    </xf>
    <xf numFmtId="0" fontId="22" fillId="0" borderId="13" xfId="42" applyFont="1" applyFill="1" applyBorder="1" applyAlignment="1" applyProtection="1">
      <alignment horizontal="left" vertical="center" wrapText="1"/>
    </xf>
    <xf numFmtId="167" fontId="20" fillId="26" borderId="38" xfId="42" applyNumberFormat="1" applyFont="1" applyFill="1" applyBorder="1" applyAlignment="1" applyProtection="1">
      <alignment horizontal="center" vertical="center"/>
      <protection locked="0"/>
    </xf>
    <xf numFmtId="167" fontId="20" fillId="26" borderId="39" xfId="42" applyNumberFormat="1" applyFont="1" applyFill="1" applyBorder="1" applyAlignment="1" applyProtection="1">
      <alignment horizontal="center" vertical="center"/>
      <protection locked="0"/>
    </xf>
    <xf numFmtId="167" fontId="20" fillId="26" borderId="45" xfId="42" applyNumberFormat="1" applyFont="1" applyFill="1" applyBorder="1" applyAlignment="1" applyProtection="1">
      <alignment horizontal="center" vertical="center"/>
      <protection locked="0"/>
    </xf>
    <xf numFmtId="0" fontId="22" fillId="0" borderId="22" xfId="42" applyFont="1" applyFill="1" applyBorder="1" applyAlignment="1" applyProtection="1">
      <alignment horizontal="left" vertical="center" wrapText="1"/>
    </xf>
    <xf numFmtId="0" fontId="22" fillId="0" borderId="24" xfId="42" applyFont="1" applyFill="1" applyBorder="1" applyAlignment="1" applyProtection="1">
      <alignment horizontal="left" vertical="center" wrapText="1"/>
    </xf>
    <xf numFmtId="0" fontId="22" fillId="0" borderId="23" xfId="42" applyFont="1" applyFill="1" applyBorder="1" applyAlignment="1" applyProtection="1">
      <alignment horizontal="left" vertical="center" wrapText="1"/>
    </xf>
    <xf numFmtId="0" fontId="21" fillId="0" borderId="25" xfId="42" applyFont="1" applyBorder="1" applyAlignment="1" applyProtection="1">
      <alignment horizontal="center"/>
    </xf>
    <xf numFmtId="0" fontId="21" fillId="0" borderId="46" xfId="42" applyFont="1" applyBorder="1" applyAlignment="1" applyProtection="1">
      <alignment horizontal="center"/>
    </xf>
    <xf numFmtId="0" fontId="22" fillId="0" borderId="22" xfId="42" applyFont="1" applyFill="1" applyBorder="1" applyAlignment="1" applyProtection="1">
      <alignment horizontal="justify" vertical="center" wrapText="1"/>
    </xf>
    <xf numFmtId="0" fontId="22" fillId="0" borderId="24" xfId="42" applyFont="1" applyFill="1" applyBorder="1" applyAlignment="1" applyProtection="1">
      <alignment horizontal="justify" vertical="center" wrapText="1"/>
    </xf>
    <xf numFmtId="0" fontId="22" fillId="0" borderId="23" xfId="42" applyFont="1" applyFill="1" applyBorder="1" applyAlignment="1" applyProtection="1">
      <alignment horizontal="justify" vertical="center" wrapText="1"/>
    </xf>
    <xf numFmtId="0" fontId="21" fillId="0" borderId="21" xfId="42" applyFont="1" applyBorder="1" applyAlignment="1" applyProtection="1">
      <alignment horizontal="center" vertical="center"/>
    </xf>
    <xf numFmtId="0" fontId="21" fillId="0" borderId="0" xfId="42" applyFont="1" applyBorder="1" applyAlignment="1" applyProtection="1">
      <alignment horizontal="center" vertical="center"/>
    </xf>
    <xf numFmtId="0" fontId="21" fillId="0" borderId="13" xfId="42" applyFont="1" applyBorder="1" applyAlignment="1" applyProtection="1">
      <alignment horizontal="center" vertical="center"/>
    </xf>
    <xf numFmtId="0" fontId="21" fillId="0" borderId="19" xfId="42" applyFont="1" applyBorder="1" applyAlignment="1" applyProtection="1">
      <alignment horizontal="center" vertical="center"/>
    </xf>
    <xf numFmtId="0" fontId="22" fillId="0" borderId="16" xfId="42" applyFont="1" applyFill="1" applyBorder="1" applyAlignment="1" applyProtection="1">
      <alignment horizontal="left" vertical="center" wrapText="1"/>
    </xf>
    <xf numFmtId="0" fontId="22" fillId="0" borderId="20" xfId="42" applyFont="1" applyFill="1" applyBorder="1" applyAlignment="1" applyProtection="1">
      <alignment horizontal="left" vertical="center" wrapTex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te" xfId="37" builtinId="10" customBuiltin="1"/>
    <cellStyle name="Output" xfId="38" builtinId="21" customBuiltin="1"/>
    <cellStyle name="Percent 2" xfId="43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O90"/>
  <sheetViews>
    <sheetView tabSelected="1" view="pageBreakPreview" topLeftCell="A34" zoomScale="55" zoomScaleNormal="75" zoomScaleSheetLayoutView="55" zoomScalePageLayoutView="55" workbookViewId="0">
      <selection activeCell="G55" sqref="G55"/>
    </sheetView>
  </sheetViews>
  <sheetFormatPr defaultRowHeight="18.75" x14ac:dyDescent="0.3"/>
  <cols>
    <col min="1" max="1" width="55.42578125" style="9" customWidth="1"/>
    <col min="2" max="2" width="33.7109375" style="9" customWidth="1"/>
    <col min="3" max="3" width="42.28515625" style="9" bestFit="1" customWidth="1"/>
    <col min="4" max="4" width="31.5703125" style="9" customWidth="1"/>
    <col min="5" max="5" width="30.28515625" style="9" bestFit="1" customWidth="1"/>
    <col min="6" max="6" width="25.7109375" style="9" customWidth="1"/>
    <col min="7" max="7" width="33.140625" style="9" bestFit="1" customWidth="1"/>
    <col min="8" max="8" width="39.42578125" style="9" bestFit="1" customWidth="1"/>
    <col min="9" max="9" width="31.5703125" style="9" bestFit="1" customWidth="1"/>
    <col min="10" max="10" width="30.28515625" style="9" bestFit="1" customWidth="1"/>
    <col min="11" max="11" width="30.42578125" style="9" customWidth="1"/>
    <col min="12" max="12" width="21.28515625" style="9" customWidth="1"/>
    <col min="13" max="16384" width="9.140625" style="9"/>
  </cols>
  <sheetData>
    <row r="17" spans="1:15" x14ac:dyDescent="0.3">
      <c r="A17" s="8" t="s">
        <v>0</v>
      </c>
      <c r="B17" s="8"/>
    </row>
    <row r="18" spans="1:15" x14ac:dyDescent="0.3">
      <c r="A18" s="10" t="s">
        <v>1</v>
      </c>
      <c r="B18" s="127"/>
      <c r="C18" s="127"/>
    </row>
    <row r="19" spans="1:15" x14ac:dyDescent="0.3">
      <c r="A19" s="10" t="s">
        <v>2</v>
      </c>
      <c r="B19" s="1"/>
    </row>
    <row r="20" spans="1:15" x14ac:dyDescent="0.3">
      <c r="A20" s="10" t="s">
        <v>3</v>
      </c>
      <c r="B20" s="101"/>
    </row>
    <row r="21" spans="1:15" x14ac:dyDescent="0.3">
      <c r="A21" s="10" t="s">
        <v>4</v>
      </c>
      <c r="B21" s="108"/>
      <c r="C21" s="108"/>
      <c r="D21" s="108"/>
      <c r="E21" s="108"/>
      <c r="F21" s="108"/>
      <c r="G21" s="108"/>
      <c r="H21" s="108"/>
      <c r="I21" s="108"/>
      <c r="J21" s="108"/>
    </row>
    <row r="22" spans="1:15" x14ac:dyDescent="0.3">
      <c r="A22" s="10" t="s">
        <v>15</v>
      </c>
      <c r="B22" s="2"/>
    </row>
    <row r="23" spans="1:15" x14ac:dyDescent="0.3">
      <c r="A23" s="10" t="s">
        <v>5</v>
      </c>
      <c r="B23" s="2"/>
    </row>
    <row r="24" spans="1:15" x14ac:dyDescent="0.3">
      <c r="A24" s="10"/>
      <c r="B24" s="11"/>
    </row>
    <row r="25" spans="1:15" x14ac:dyDescent="0.3">
      <c r="A25" s="12"/>
      <c r="B25" s="11"/>
    </row>
    <row r="26" spans="1:15" x14ac:dyDescent="0.3">
      <c r="A26" s="13" t="s">
        <v>9</v>
      </c>
      <c r="B26" s="3"/>
    </row>
    <row r="27" spans="1:15" x14ac:dyDescent="0.3">
      <c r="A27" s="14" t="s">
        <v>26</v>
      </c>
      <c r="B27" s="4"/>
    </row>
    <row r="28" spans="1:15" ht="19.5" thickBot="1" x14ac:dyDescent="0.35">
      <c r="A28" s="14" t="s">
        <v>10</v>
      </c>
      <c r="B28" s="5"/>
    </row>
    <row r="29" spans="1:15" s="15" customFormat="1" ht="15.75" customHeight="1" thickBot="1" x14ac:dyDescent="0.35">
      <c r="A29" s="14" t="s">
        <v>28</v>
      </c>
      <c r="B29" s="4">
        <v>0</v>
      </c>
      <c r="C29" s="140" t="s">
        <v>35</v>
      </c>
      <c r="D29" s="141"/>
      <c r="E29" s="141"/>
      <c r="F29" s="141"/>
      <c r="G29" s="141"/>
      <c r="H29" s="142"/>
      <c r="J29" s="16"/>
      <c r="K29" s="16"/>
      <c r="L29" s="16"/>
      <c r="M29" s="16"/>
    </row>
    <row r="30" spans="1:15" s="15" customFormat="1" ht="19.5" thickBot="1" x14ac:dyDescent="0.35">
      <c r="A30" s="14" t="s">
        <v>27</v>
      </c>
      <c r="B30" s="17">
        <f>B28-B29</f>
        <v>0</v>
      </c>
      <c r="C30" s="18"/>
      <c r="D30" s="18"/>
      <c r="E30" s="18"/>
      <c r="F30" s="18"/>
      <c r="G30" s="18"/>
      <c r="H30" s="19"/>
      <c r="I30" s="109"/>
      <c r="J30" s="16"/>
      <c r="K30" s="16"/>
      <c r="L30" s="16"/>
      <c r="M30" s="16"/>
    </row>
    <row r="31" spans="1:15" s="15" customFormat="1" ht="17.25" customHeight="1" thickBot="1" x14ac:dyDescent="0.35">
      <c r="A31" s="14" t="s">
        <v>36</v>
      </c>
      <c r="B31" s="6">
        <v>1</v>
      </c>
      <c r="C31" s="135" t="s">
        <v>39</v>
      </c>
      <c r="D31" s="136"/>
      <c r="E31" s="136"/>
      <c r="F31" s="136"/>
      <c r="G31" s="136"/>
      <c r="H31" s="137"/>
      <c r="I31" s="110"/>
      <c r="J31" s="16"/>
      <c r="K31" s="16"/>
      <c r="L31" s="16"/>
      <c r="M31" s="16"/>
    </row>
    <row r="32" spans="1:15" s="15" customFormat="1" ht="17.25" customHeight="1" thickBot="1" x14ac:dyDescent="0.35">
      <c r="A32" s="14" t="s">
        <v>37</v>
      </c>
      <c r="B32" s="6">
        <v>1</v>
      </c>
      <c r="C32" s="135" t="s">
        <v>38</v>
      </c>
      <c r="D32" s="136"/>
      <c r="E32" s="136"/>
      <c r="F32" s="136"/>
      <c r="G32" s="136"/>
      <c r="H32" s="137"/>
      <c r="I32" s="110"/>
      <c r="J32" s="16"/>
      <c r="K32" s="16"/>
      <c r="L32" s="16"/>
      <c r="M32" s="20"/>
      <c r="N32" s="20"/>
      <c r="O32" s="21"/>
    </row>
    <row r="33" spans="1:15" s="15" customFormat="1" ht="17.25" customHeight="1" x14ac:dyDescent="0.3">
      <c r="A33" s="14"/>
      <c r="B33" s="22"/>
      <c r="C33" s="23"/>
      <c r="D33" s="23"/>
      <c r="E33" s="23"/>
      <c r="F33" s="23"/>
      <c r="G33" s="23"/>
      <c r="H33" s="23"/>
      <c r="I33" s="23"/>
      <c r="J33" s="16"/>
      <c r="K33" s="16"/>
      <c r="L33" s="16"/>
      <c r="M33" s="20"/>
      <c r="N33" s="20"/>
      <c r="O33" s="21"/>
    </row>
    <row r="34" spans="1:15" s="15" customFormat="1" x14ac:dyDescent="0.3">
      <c r="A34" s="14" t="s">
        <v>30</v>
      </c>
      <c r="B34" s="24">
        <f>B31/B32</f>
        <v>1</v>
      </c>
      <c r="C34" s="9" t="s">
        <v>31</v>
      </c>
      <c r="D34" s="9"/>
      <c r="E34" s="9"/>
      <c r="F34" s="9"/>
      <c r="G34" s="9"/>
      <c r="H34" s="9"/>
      <c r="J34" s="16"/>
      <c r="K34" s="16"/>
      <c r="L34" s="16"/>
      <c r="M34" s="20"/>
      <c r="N34" s="20"/>
      <c r="O34" s="21"/>
    </row>
    <row r="35" spans="1:15" s="15" customFormat="1" ht="19.5" thickBot="1" x14ac:dyDescent="0.35">
      <c r="A35" s="14"/>
      <c r="B35" s="17"/>
      <c r="H35" s="9"/>
      <c r="J35" s="16"/>
      <c r="K35" s="16"/>
      <c r="L35" s="16"/>
      <c r="M35" s="20"/>
      <c r="N35" s="20"/>
      <c r="O35" s="21"/>
    </row>
    <row r="36" spans="1:15" s="15" customFormat="1" ht="15.75" customHeight="1" thickBot="1" x14ac:dyDescent="0.35">
      <c r="A36" s="25" t="s">
        <v>41</v>
      </c>
      <c r="B36" s="93">
        <v>1</v>
      </c>
      <c r="C36" s="9"/>
      <c r="D36" s="138" t="s">
        <v>13</v>
      </c>
      <c r="E36" s="139"/>
      <c r="F36" s="26" t="s">
        <v>14</v>
      </c>
      <c r="G36" s="27"/>
      <c r="K36" s="16"/>
      <c r="L36" s="16"/>
      <c r="M36" s="20"/>
      <c r="N36" s="20"/>
      <c r="O36" s="21"/>
    </row>
    <row r="37" spans="1:15" s="15" customFormat="1" ht="15.75" customHeight="1" x14ac:dyDescent="0.3">
      <c r="A37" s="28" t="s">
        <v>44</v>
      </c>
      <c r="B37" s="94">
        <v>1</v>
      </c>
      <c r="C37" s="29" t="s">
        <v>16</v>
      </c>
      <c r="D37" s="30" t="s">
        <v>43</v>
      </c>
      <c r="E37" s="31" t="s">
        <v>60</v>
      </c>
      <c r="F37" s="30" t="s">
        <v>43</v>
      </c>
      <c r="G37" s="32" t="s">
        <v>60</v>
      </c>
      <c r="K37" s="16"/>
      <c r="L37" s="16"/>
      <c r="M37" s="20"/>
      <c r="N37" s="20"/>
      <c r="O37" s="21"/>
    </row>
    <row r="38" spans="1:15" s="15" customFormat="1" ht="21.75" x14ac:dyDescent="0.3">
      <c r="A38" s="28" t="s">
        <v>45</v>
      </c>
      <c r="B38" s="94">
        <v>1</v>
      </c>
      <c r="C38" s="33">
        <v>1</v>
      </c>
      <c r="D38" s="95"/>
      <c r="E38" s="34" t="str">
        <f>IF(ISBLANK(D38),"-",$D$48/$D$45*D38)</f>
        <v>-</v>
      </c>
      <c r="F38" s="95"/>
      <c r="G38" s="35" t="str">
        <f>IF(ISBLANK(F38),"-",$D$48/$F$45*F38)</f>
        <v>-</v>
      </c>
      <c r="K38" s="16"/>
      <c r="L38" s="16"/>
      <c r="M38" s="20"/>
      <c r="N38" s="20"/>
      <c r="O38" s="21"/>
    </row>
    <row r="39" spans="1:15" s="15" customFormat="1" ht="21.75" x14ac:dyDescent="0.3">
      <c r="A39" s="28" t="s">
        <v>46</v>
      </c>
      <c r="B39" s="94">
        <v>1</v>
      </c>
      <c r="C39" s="36">
        <v>2</v>
      </c>
      <c r="D39" s="96"/>
      <c r="E39" s="37" t="str">
        <f>IF(ISBLANK(D39),"-",$D$48/$D$45*D39)</f>
        <v>-</v>
      </c>
      <c r="F39" s="96"/>
      <c r="G39" s="38" t="str">
        <f>IF(ISBLANK(F39),"-",$D$48/$F$45*F39)</f>
        <v>-</v>
      </c>
      <c r="K39" s="16"/>
      <c r="L39" s="16"/>
      <c r="M39" s="20"/>
      <c r="N39" s="20"/>
      <c r="O39" s="21"/>
    </row>
    <row r="40" spans="1:15" ht="21.75" x14ac:dyDescent="0.3">
      <c r="A40" s="28" t="s">
        <v>47</v>
      </c>
      <c r="B40" s="94">
        <v>1</v>
      </c>
      <c r="C40" s="36">
        <v>3</v>
      </c>
      <c r="D40" s="96"/>
      <c r="E40" s="37" t="str">
        <f>IF(ISBLANK(D40),"-",$D$48/$D$45*D40)</f>
        <v>-</v>
      </c>
      <c r="F40" s="96"/>
      <c r="G40" s="38" t="str">
        <f>IF(ISBLANK(F40),"-",$D$48/$F$45*F40)</f>
        <v>-</v>
      </c>
      <c r="M40" s="20"/>
      <c r="N40" s="20"/>
      <c r="O40" s="39"/>
    </row>
    <row r="41" spans="1:15" ht="21.75" x14ac:dyDescent="0.3">
      <c r="A41" s="28" t="s">
        <v>48</v>
      </c>
      <c r="B41" s="94">
        <v>1</v>
      </c>
      <c r="C41" s="40">
        <v>4</v>
      </c>
      <c r="D41" s="97"/>
      <c r="E41" s="41" t="str">
        <f>IF(ISBLANK(D41),"-",$D$48/$D$45*D41)</f>
        <v>-</v>
      </c>
      <c r="F41" s="97"/>
      <c r="G41" s="42" t="str">
        <f>IF(ISBLANK(F41),"-",$D$48/$F$45*F41)</f>
        <v>-</v>
      </c>
      <c r="M41" s="20"/>
      <c r="N41" s="20"/>
      <c r="O41" s="39"/>
    </row>
    <row r="42" spans="1:15" ht="22.5" thickBot="1" x14ac:dyDescent="0.35">
      <c r="A42" s="28" t="s">
        <v>49</v>
      </c>
      <c r="B42" s="94">
        <v>1</v>
      </c>
      <c r="C42" s="43" t="s">
        <v>12</v>
      </c>
      <c r="D42" s="112" t="e">
        <f>AVERAGE(D38:D41)</f>
        <v>#DIV/0!</v>
      </c>
      <c r="E42" s="45" t="e">
        <f>AVERAGE(E38:E41)</f>
        <v>#DIV/0!</v>
      </c>
      <c r="F42" s="44" t="e">
        <f>AVERAGE(F38:F41)</f>
        <v>#DIV/0!</v>
      </c>
      <c r="G42" s="46" t="e">
        <f>AVERAGE(G38:G41)</f>
        <v>#DIV/0!</v>
      </c>
    </row>
    <row r="43" spans="1:15" ht="21.75" x14ac:dyDescent="0.3">
      <c r="A43" s="28" t="s">
        <v>50</v>
      </c>
      <c r="B43" s="5">
        <v>1</v>
      </c>
      <c r="C43" s="113" t="s">
        <v>17</v>
      </c>
      <c r="D43" s="114"/>
      <c r="E43" s="39"/>
      <c r="F43" s="98"/>
      <c r="G43" s="47"/>
    </row>
    <row r="44" spans="1:15" ht="21.75" x14ac:dyDescent="0.3">
      <c r="A44" s="28" t="s">
        <v>51</v>
      </c>
      <c r="B44" s="5">
        <v>1</v>
      </c>
      <c r="C44" s="115" t="s">
        <v>32</v>
      </c>
      <c r="D44" s="116">
        <f>D43*$B$34</f>
        <v>0</v>
      </c>
      <c r="E44" s="47"/>
      <c r="F44" s="48">
        <f>F43*$B$34</f>
        <v>0</v>
      </c>
      <c r="G44" s="49"/>
    </row>
    <row r="45" spans="1:15" ht="19.5" thickBot="1" x14ac:dyDescent="0.35">
      <c r="A45" s="28" t="s">
        <v>40</v>
      </c>
      <c r="B45" s="47">
        <f>(B44/B43)*(B42/B41)*(B40/B39)*(B38/B37)*B36</f>
        <v>1</v>
      </c>
      <c r="C45" s="115" t="s">
        <v>18</v>
      </c>
      <c r="D45" s="117">
        <f>D44*$B$30/100</f>
        <v>0</v>
      </c>
      <c r="E45" s="49"/>
      <c r="F45" s="50">
        <f>F44*$B$30/100</f>
        <v>0</v>
      </c>
      <c r="G45" s="49"/>
    </row>
    <row r="46" spans="1:15" ht="19.5" thickBot="1" x14ac:dyDescent="0.35">
      <c r="A46" s="128" t="s">
        <v>33</v>
      </c>
      <c r="B46" s="129"/>
      <c r="C46" s="115" t="s">
        <v>19</v>
      </c>
      <c r="D46" s="116">
        <f>D45/$B$45</f>
        <v>0</v>
      </c>
      <c r="E46" s="49"/>
      <c r="F46" s="51">
        <f>F45/$B$45</f>
        <v>0</v>
      </c>
      <c r="G46" s="49"/>
    </row>
    <row r="47" spans="1:15" ht="19.5" thickBot="1" x14ac:dyDescent="0.35">
      <c r="A47" s="130"/>
      <c r="B47" s="131"/>
      <c r="C47" s="115" t="s">
        <v>24</v>
      </c>
      <c r="D47" s="118"/>
      <c r="E47" s="47"/>
      <c r="F47" s="47"/>
      <c r="G47" s="47"/>
      <c r="I47" s="53"/>
    </row>
    <row r="48" spans="1:15" x14ac:dyDescent="0.3">
      <c r="C48" s="115" t="s">
        <v>72</v>
      </c>
      <c r="D48" s="50">
        <f>D47*$B$45</f>
        <v>0</v>
      </c>
      <c r="E48" s="49"/>
      <c r="F48" s="49"/>
      <c r="G48" s="49"/>
      <c r="I48" s="53"/>
    </row>
    <row r="49" spans="1:13" ht="19.5" thickBot="1" x14ac:dyDescent="0.35">
      <c r="C49" s="120" t="s">
        <v>73</v>
      </c>
      <c r="D49" s="121">
        <f>D48/B34</f>
        <v>0</v>
      </c>
      <c r="E49" s="56"/>
      <c r="F49" s="56"/>
      <c r="G49" s="56"/>
      <c r="I49" s="57"/>
    </row>
    <row r="50" spans="1:13" x14ac:dyDescent="0.3">
      <c r="C50" s="122" t="s">
        <v>65</v>
      </c>
      <c r="D50" s="123" t="e">
        <f>AVERAGE(E38:E41,G38:G41)</f>
        <v>#DIV/0!</v>
      </c>
      <c r="E50" s="59"/>
      <c r="F50" s="59"/>
      <c r="G50" s="59"/>
      <c r="I50" s="57"/>
    </row>
    <row r="51" spans="1:13" x14ac:dyDescent="0.3">
      <c r="C51" s="52" t="s">
        <v>34</v>
      </c>
      <c r="D51" s="58" t="e">
        <f>STDEV(E38:E41,G38:G41)/D50</f>
        <v>#DIV/0!</v>
      </c>
      <c r="E51" s="47"/>
      <c r="F51" s="47"/>
      <c r="G51" s="47"/>
      <c r="I51" s="57"/>
    </row>
    <row r="52" spans="1:13" ht="19.5" thickBot="1" x14ac:dyDescent="0.35">
      <c r="C52" s="54" t="s">
        <v>6</v>
      </c>
      <c r="D52" s="60">
        <f>COUNT(E38:E41,G38:G41)</f>
        <v>0</v>
      </c>
      <c r="E52" s="47"/>
      <c r="F52" s="47"/>
      <c r="G52" s="47"/>
      <c r="I52" s="57"/>
    </row>
    <row r="54" spans="1:13" x14ac:dyDescent="0.3">
      <c r="A54" s="8" t="s">
        <v>7</v>
      </c>
      <c r="B54" s="61" t="s">
        <v>66</v>
      </c>
    </row>
    <row r="55" spans="1:13" x14ac:dyDescent="0.3">
      <c r="A55" s="14" t="s">
        <v>8</v>
      </c>
      <c r="B55" s="62">
        <f>B21</f>
        <v>0</v>
      </c>
    </row>
    <row r="56" spans="1:13" x14ac:dyDescent="0.3">
      <c r="A56" s="14" t="s">
        <v>69</v>
      </c>
      <c r="B56" s="119"/>
      <c r="C56" s="63" t="s">
        <v>68</v>
      </c>
      <c r="D56" s="124"/>
      <c r="E56" s="9">
        <f>B20</f>
        <v>0</v>
      </c>
      <c r="I56" s="63"/>
    </row>
    <row r="57" spans="1:13" x14ac:dyDescent="0.3">
      <c r="A57" s="99" t="s">
        <v>67</v>
      </c>
      <c r="B57" s="64" t="e">
        <f>#REF!</f>
        <v>#REF!</v>
      </c>
      <c r="I57" s="63"/>
    </row>
    <row r="58" spans="1:13" x14ac:dyDescent="0.3">
      <c r="A58" s="99" t="s">
        <v>70</v>
      </c>
      <c r="B58" s="100">
        <f>B56</f>
        <v>0</v>
      </c>
      <c r="C58" s="63" t="s">
        <v>71</v>
      </c>
      <c r="D58" s="125" t="e">
        <f>B57*B56</f>
        <v>#REF!</v>
      </c>
      <c r="I58" s="63"/>
    </row>
    <row r="59" spans="1:13" ht="19.5" thickBot="1" x14ac:dyDescent="0.35">
      <c r="I59" s="63"/>
    </row>
    <row r="60" spans="1:13" s="15" customFormat="1" ht="15.75" customHeight="1" thickBot="1" x14ac:dyDescent="0.35">
      <c r="A60" s="25" t="s">
        <v>29</v>
      </c>
      <c r="B60" s="93">
        <v>1</v>
      </c>
      <c r="C60" s="9"/>
      <c r="D60" s="65" t="s">
        <v>75</v>
      </c>
      <c r="E60" s="66" t="s">
        <v>20</v>
      </c>
      <c r="F60" s="66" t="s">
        <v>43</v>
      </c>
      <c r="G60" s="66" t="s">
        <v>74</v>
      </c>
      <c r="H60" s="29" t="s">
        <v>42</v>
      </c>
      <c r="M60" s="16"/>
    </row>
    <row r="61" spans="1:13" s="15" customFormat="1" ht="24" customHeight="1" x14ac:dyDescent="0.3">
      <c r="A61" s="28" t="s">
        <v>52</v>
      </c>
      <c r="B61" s="94">
        <v>1</v>
      </c>
      <c r="C61" s="143" t="s">
        <v>21</v>
      </c>
      <c r="D61" s="132">
        <v>0</v>
      </c>
      <c r="E61" s="68">
        <v>1</v>
      </c>
      <c r="F61" s="102"/>
      <c r="G61" s="67" t="str">
        <f>IF(ISBLANK(F61),"-",(F61/$D$50*$D$47*$B$69)*$D$58/$D$61)</f>
        <v>-</v>
      </c>
      <c r="H61" s="69" t="str">
        <f>IF(ISBLANK(F61),"-",G61/$D$56)</f>
        <v>-</v>
      </c>
      <c r="M61" s="16"/>
    </row>
    <row r="62" spans="1:13" s="15" customFormat="1" ht="21.75" x14ac:dyDescent="0.3">
      <c r="A62" s="28" t="s">
        <v>53</v>
      </c>
      <c r="B62" s="94">
        <v>1</v>
      </c>
      <c r="C62" s="144"/>
      <c r="D62" s="133"/>
      <c r="E62" s="71">
        <v>2</v>
      </c>
      <c r="F62" s="7"/>
      <c r="G62" s="70" t="str">
        <f>IF(ISBLANK(F62),"-",(F62/$D$50*$D$47*$B$69)*$D$58/$D$61)</f>
        <v>-</v>
      </c>
      <c r="H62" s="73" t="str">
        <f t="shared" ref="H62:H72" si="0">IF(ISBLANK(F62),"-",G62/$D$56)</f>
        <v>-</v>
      </c>
      <c r="M62" s="16"/>
    </row>
    <row r="63" spans="1:13" s="15" customFormat="1" ht="24.75" customHeight="1" x14ac:dyDescent="0.3">
      <c r="A63" s="28" t="s">
        <v>54</v>
      </c>
      <c r="B63" s="94">
        <v>1</v>
      </c>
      <c r="C63" s="144"/>
      <c r="D63" s="133"/>
      <c r="E63" s="71">
        <v>3</v>
      </c>
      <c r="F63" s="7"/>
      <c r="G63" s="70" t="str">
        <f>IF(ISBLANK(F63),"-",(F63/$D$50*$D$47*$B$69)*$D$58/$D$61)</f>
        <v>-</v>
      </c>
      <c r="H63" s="73" t="str">
        <f t="shared" si="0"/>
        <v>-</v>
      </c>
      <c r="M63" s="16"/>
    </row>
    <row r="64" spans="1:13" ht="22.5" thickBot="1" x14ac:dyDescent="0.35">
      <c r="A64" s="28" t="s">
        <v>55</v>
      </c>
      <c r="B64" s="94">
        <v>1</v>
      </c>
      <c r="C64" s="145"/>
      <c r="D64" s="134"/>
      <c r="E64" s="74">
        <v>4</v>
      </c>
      <c r="F64" s="103"/>
      <c r="G64" s="75" t="str">
        <f>IF(ISBLANK(F64),"-",(F64/$D$50*$D$47*$B$69)*$D$58/$D$61)</f>
        <v>-</v>
      </c>
      <c r="H64" s="76" t="str">
        <f t="shared" si="0"/>
        <v>-</v>
      </c>
    </row>
    <row r="65" spans="1:12" ht="24.75" customHeight="1" x14ac:dyDescent="0.3">
      <c r="A65" s="28" t="s">
        <v>56</v>
      </c>
      <c r="B65" s="94">
        <v>1</v>
      </c>
      <c r="C65" s="143" t="s">
        <v>22</v>
      </c>
      <c r="D65" s="132">
        <v>0</v>
      </c>
      <c r="E65" s="68">
        <v>1</v>
      </c>
      <c r="F65" s="102"/>
      <c r="G65" s="67" t="str">
        <f>IF(ISBLANK(F65),"-",(F65/$D$50*$D$47*$B$69)*$D$58/$D$65)</f>
        <v>-</v>
      </c>
      <c r="H65" s="69" t="str">
        <f t="shared" si="0"/>
        <v>-</v>
      </c>
    </row>
    <row r="66" spans="1:12" ht="23.25" customHeight="1" x14ac:dyDescent="0.3">
      <c r="A66" s="28" t="s">
        <v>57</v>
      </c>
      <c r="B66" s="94">
        <v>1</v>
      </c>
      <c r="C66" s="144"/>
      <c r="D66" s="133"/>
      <c r="E66" s="71">
        <v>2</v>
      </c>
      <c r="F66" s="7"/>
      <c r="G66" s="70" t="str">
        <f>IF(ISBLANK(F66),"-",(F66/$D$50*$D$47*$B$69)*$D$58/$D$65)</f>
        <v>-</v>
      </c>
      <c r="H66" s="73" t="str">
        <f t="shared" si="0"/>
        <v>-</v>
      </c>
    </row>
    <row r="67" spans="1:12" ht="24.75" customHeight="1" x14ac:dyDescent="0.3">
      <c r="A67" s="28" t="s">
        <v>58</v>
      </c>
      <c r="B67" s="94">
        <v>1</v>
      </c>
      <c r="C67" s="144"/>
      <c r="D67" s="133"/>
      <c r="E67" s="71">
        <v>3</v>
      </c>
      <c r="F67" s="7"/>
      <c r="G67" s="70" t="str">
        <f>IF(ISBLANK(F67),"-",(F67/$D$50*$D$47*$B$69)*$D$58/$D$65)</f>
        <v>-</v>
      </c>
      <c r="H67" s="73" t="str">
        <f t="shared" si="0"/>
        <v>-</v>
      </c>
    </row>
    <row r="68" spans="1:12" ht="22.5" thickBot="1" x14ac:dyDescent="0.35">
      <c r="A68" s="28" t="s">
        <v>59</v>
      </c>
      <c r="B68" s="94">
        <v>1</v>
      </c>
      <c r="C68" s="145"/>
      <c r="D68" s="134"/>
      <c r="E68" s="74">
        <v>4</v>
      </c>
      <c r="F68" s="103"/>
      <c r="G68" s="75" t="str">
        <f>IF(ISBLANK(F68),"-",(F68/$D$50*$D$47*$B$69)*$D$58/$D$65)</f>
        <v>-</v>
      </c>
      <c r="H68" s="76" t="str">
        <f t="shared" si="0"/>
        <v>-</v>
      </c>
    </row>
    <row r="69" spans="1:12" ht="23.25" customHeight="1" x14ac:dyDescent="0.3">
      <c r="A69" s="28" t="s">
        <v>25</v>
      </c>
      <c r="B69" s="92">
        <f>(B68/B67)*(B66/B65)*(B64/B63)*(B62/B61)*B60</f>
        <v>1</v>
      </c>
      <c r="C69" s="143" t="s">
        <v>23</v>
      </c>
      <c r="D69" s="132">
        <v>0</v>
      </c>
      <c r="E69" s="68">
        <v>1</v>
      </c>
      <c r="F69" s="102"/>
      <c r="G69" s="67" t="str">
        <f>IF(ISBLANK(F69),"-",(F69/$D$50*$D$47*$B$69)*$D$58/$D$69)</f>
        <v>-</v>
      </c>
      <c r="H69" s="69" t="str">
        <f t="shared" si="0"/>
        <v>-</v>
      </c>
    </row>
    <row r="70" spans="1:12" ht="22.5" customHeight="1" thickBot="1" x14ac:dyDescent="0.35">
      <c r="A70" s="111" t="s">
        <v>76</v>
      </c>
      <c r="B70" s="126" t="e">
        <f>D47*B69/D56*D58</f>
        <v>#DIV/0!</v>
      </c>
      <c r="C70" s="144"/>
      <c r="D70" s="133"/>
      <c r="E70" s="71">
        <v>2</v>
      </c>
      <c r="F70" s="7"/>
      <c r="G70" s="70" t="str">
        <f>IF(ISBLANK(F70),"-",(F70/$D$50*$D$47*$B$69)*$D$58/$D$69)</f>
        <v>-</v>
      </c>
      <c r="H70" s="73" t="str">
        <f t="shared" si="0"/>
        <v>-</v>
      </c>
    </row>
    <row r="71" spans="1:12" ht="23.25" customHeight="1" x14ac:dyDescent="0.3">
      <c r="A71" s="128" t="s">
        <v>33</v>
      </c>
      <c r="B71" s="147"/>
      <c r="C71" s="144"/>
      <c r="D71" s="133"/>
      <c r="E71" s="71">
        <v>3</v>
      </c>
      <c r="F71" s="7"/>
      <c r="G71" s="70" t="str">
        <f>IF(ISBLANK(F71),"-",(F71/$D$50*$D$47*$B$69)*$D$58/$D$69)</f>
        <v>-</v>
      </c>
      <c r="H71" s="73" t="str">
        <f t="shared" si="0"/>
        <v>-</v>
      </c>
    </row>
    <row r="72" spans="1:12" ht="23.25" customHeight="1" thickBot="1" x14ac:dyDescent="0.35">
      <c r="A72" s="130"/>
      <c r="B72" s="148"/>
      <c r="C72" s="146"/>
      <c r="D72" s="134"/>
      <c r="E72" s="74">
        <v>4</v>
      </c>
      <c r="F72" s="103"/>
      <c r="G72" s="75" t="str">
        <f>IF(ISBLANK(F72),"-",(F72/$D$50*$D$47*$B$69)*$D$58/$D$69)</f>
        <v>-</v>
      </c>
      <c r="H72" s="76" t="str">
        <f t="shared" si="0"/>
        <v>-</v>
      </c>
    </row>
    <row r="73" spans="1:12" x14ac:dyDescent="0.3">
      <c r="A73" s="77"/>
      <c r="B73" s="77"/>
      <c r="C73" s="77"/>
      <c r="D73" s="77"/>
      <c r="E73" s="77"/>
      <c r="F73" s="78"/>
      <c r="G73" s="55" t="s">
        <v>12</v>
      </c>
      <c r="H73" s="79" t="e">
        <f>AVERAGE(H61:H72)</f>
        <v>#DIV/0!</v>
      </c>
    </row>
    <row r="74" spans="1:12" x14ac:dyDescent="0.3">
      <c r="C74" s="77"/>
      <c r="D74" s="77"/>
      <c r="E74" s="77"/>
      <c r="F74" s="78"/>
      <c r="G74" s="52" t="s">
        <v>34</v>
      </c>
      <c r="H74" s="80" t="e">
        <f>STDEV(H61:H72)/H73</f>
        <v>#DIV/0!</v>
      </c>
    </row>
    <row r="75" spans="1:12" ht="19.5" thickBot="1" x14ac:dyDescent="0.35">
      <c r="A75" s="77"/>
      <c r="B75" s="77"/>
      <c r="C75" s="78"/>
      <c r="D75" s="72"/>
      <c r="E75" s="72"/>
      <c r="F75" s="78"/>
      <c r="G75" s="54" t="s">
        <v>6</v>
      </c>
      <c r="H75" s="81">
        <f>COUNT(H61:H72)</f>
        <v>0</v>
      </c>
    </row>
    <row r="76" spans="1:12" x14ac:dyDescent="0.3">
      <c r="A76" s="77"/>
      <c r="B76" s="77"/>
      <c r="C76" s="78"/>
      <c r="D76" s="72"/>
      <c r="E76" s="72"/>
      <c r="F76" s="72"/>
      <c r="G76" s="72"/>
      <c r="H76" s="78"/>
      <c r="I76" s="78"/>
      <c r="J76" s="82"/>
      <c r="K76" s="83"/>
      <c r="L76" s="84"/>
    </row>
    <row r="77" spans="1:12" x14ac:dyDescent="0.3">
      <c r="A77" s="77"/>
      <c r="B77" s="77"/>
      <c r="C77" s="78"/>
      <c r="D77" s="72"/>
      <c r="E77" s="72"/>
      <c r="F77" s="72"/>
      <c r="G77" s="72"/>
      <c r="H77" s="78"/>
      <c r="I77" s="78"/>
      <c r="J77" s="82"/>
      <c r="K77" s="83"/>
      <c r="L77" s="84"/>
    </row>
    <row r="78" spans="1:12" ht="19.5" thickBot="1" x14ac:dyDescent="0.35">
      <c r="A78" s="85"/>
      <c r="B78" s="86"/>
      <c r="C78" s="87"/>
      <c r="D78" s="87"/>
      <c r="E78" s="86"/>
      <c r="F78" s="86"/>
      <c r="G78" s="86"/>
      <c r="H78" s="86"/>
    </row>
    <row r="79" spans="1:12" x14ac:dyDescent="0.3">
      <c r="B79" s="63" t="s">
        <v>61</v>
      </c>
      <c r="E79" s="78" t="s">
        <v>63</v>
      </c>
      <c r="F79" s="78"/>
      <c r="G79" s="78" t="s">
        <v>62</v>
      </c>
    </row>
    <row r="80" spans="1:12" ht="83.1" customHeight="1" x14ac:dyDescent="0.3">
      <c r="A80" s="83" t="s">
        <v>11</v>
      </c>
      <c r="B80" s="104"/>
      <c r="C80" s="104"/>
      <c r="D80" s="77"/>
      <c r="E80" s="88"/>
      <c r="F80" s="82"/>
      <c r="G80" s="105"/>
      <c r="H80" s="105"/>
      <c r="J80" s="82"/>
    </row>
    <row r="81" spans="1:10" ht="83.1" customHeight="1" x14ac:dyDescent="0.3">
      <c r="A81" s="83" t="s">
        <v>64</v>
      </c>
      <c r="B81" s="106"/>
      <c r="C81" s="106"/>
      <c r="D81" s="89"/>
      <c r="E81" s="90"/>
      <c r="F81" s="82"/>
      <c r="G81" s="107"/>
      <c r="H81" s="107"/>
      <c r="J81" s="91"/>
    </row>
    <row r="82" spans="1:10" x14ac:dyDescent="0.3">
      <c r="A82" s="77"/>
      <c r="B82" s="78"/>
      <c r="C82" s="72"/>
      <c r="D82" s="72"/>
      <c r="E82" s="72"/>
      <c r="F82" s="72"/>
      <c r="G82" s="78"/>
      <c r="H82" s="78"/>
      <c r="J82" s="82"/>
    </row>
    <row r="83" spans="1:10" x14ac:dyDescent="0.3">
      <c r="A83" s="77"/>
      <c r="B83" s="77"/>
      <c r="C83" s="78"/>
      <c r="D83" s="72"/>
      <c r="E83" s="72"/>
      <c r="F83" s="72"/>
      <c r="G83" s="72"/>
      <c r="H83" s="78"/>
      <c r="I83" s="78"/>
      <c r="J83" s="82"/>
    </row>
    <row r="84" spans="1:10" x14ac:dyDescent="0.3">
      <c r="A84" s="77"/>
      <c r="B84" s="77"/>
      <c r="C84" s="78"/>
      <c r="D84" s="72"/>
      <c r="E84" s="72"/>
      <c r="F84" s="72"/>
      <c r="G84" s="72"/>
      <c r="H84" s="78"/>
      <c r="I84" s="78"/>
      <c r="J84" s="82"/>
    </row>
    <row r="85" spans="1:10" x14ac:dyDescent="0.3">
      <c r="A85" s="77"/>
      <c r="B85" s="77"/>
      <c r="C85" s="78"/>
      <c r="D85" s="72"/>
      <c r="E85" s="72"/>
      <c r="F85" s="72"/>
      <c r="G85" s="72"/>
      <c r="H85" s="78"/>
      <c r="I85" s="78"/>
      <c r="J85" s="82"/>
    </row>
    <row r="86" spans="1:10" x14ac:dyDescent="0.3">
      <c r="A86" s="77"/>
      <c r="B86" s="77"/>
      <c r="C86" s="78"/>
      <c r="D86" s="72"/>
      <c r="E86" s="72"/>
      <c r="F86" s="72"/>
      <c r="G86" s="72"/>
      <c r="H86" s="78"/>
      <c r="I86" s="78"/>
      <c r="J86" s="82"/>
    </row>
    <row r="87" spans="1:10" x14ac:dyDescent="0.3">
      <c r="A87" s="77"/>
      <c r="B87" s="77"/>
      <c r="C87" s="78"/>
      <c r="D87" s="72"/>
      <c r="E87" s="72"/>
      <c r="F87" s="72"/>
      <c r="G87" s="72"/>
      <c r="H87" s="78"/>
      <c r="I87" s="78"/>
      <c r="J87" s="82"/>
    </row>
    <row r="88" spans="1:10" x14ac:dyDescent="0.3">
      <c r="A88" s="77"/>
      <c r="B88" s="77"/>
      <c r="C88" s="78"/>
      <c r="D88" s="72"/>
      <c r="E88" s="72"/>
      <c r="F88" s="72"/>
      <c r="G88" s="72"/>
      <c r="H88" s="78"/>
      <c r="I88" s="78"/>
      <c r="J88" s="82"/>
    </row>
    <row r="89" spans="1:10" x14ac:dyDescent="0.3">
      <c r="A89" s="77"/>
      <c r="B89" s="77"/>
      <c r="C89" s="78"/>
      <c r="D89" s="72"/>
      <c r="E89" s="72"/>
      <c r="F89" s="72"/>
      <c r="G89" s="72"/>
      <c r="H89" s="78"/>
      <c r="I89" s="78"/>
      <c r="J89" s="82"/>
    </row>
    <row r="90" spans="1:10" x14ac:dyDescent="0.3">
      <c r="A90" s="77"/>
      <c r="B90" s="77"/>
      <c r="C90" s="78"/>
      <c r="D90" s="72"/>
      <c r="E90" s="72"/>
      <c r="F90" s="72"/>
      <c r="G90" s="72"/>
      <c r="H90" s="78"/>
      <c r="I90" s="78"/>
      <c r="J90" s="82"/>
    </row>
  </sheetData>
  <sheetProtection selectLockedCells="1"/>
  <mergeCells count="13">
    <mergeCell ref="B18:C18"/>
    <mergeCell ref="A46:B47"/>
    <mergeCell ref="D61:D64"/>
    <mergeCell ref="D65:D68"/>
    <mergeCell ref="D69:D72"/>
    <mergeCell ref="C31:H31"/>
    <mergeCell ref="C32:H32"/>
    <mergeCell ref="D36:E36"/>
    <mergeCell ref="C29:H29"/>
    <mergeCell ref="C61:C64"/>
    <mergeCell ref="C69:C72"/>
    <mergeCell ref="C65:C68"/>
    <mergeCell ref="A71:B72"/>
  </mergeCells>
  <printOptions horizontalCentered="1" verticalCentered="1"/>
  <pageMargins left="0.7" right="0.7" top="0.75" bottom="0.75" header="0.3" footer="0.3"/>
  <pageSetup paperSize="9" scale="29" fitToHeight="2" orientation="landscape" r:id="rId1"/>
  <headerFooter alignWithMargins="0">
    <oddFooter>&amp;C&amp;P of &amp;N&amp;R&amp;D &amp;T</oddFooter>
  </headerFooter>
  <rowBreaks count="1" manualBreakCount="1">
    <brk id="81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AlphyP</cp:lastModifiedBy>
  <cp:lastPrinted>2014-07-24T06:04:09Z</cp:lastPrinted>
  <dcterms:created xsi:type="dcterms:W3CDTF">2005-07-05T10:19:27Z</dcterms:created>
  <dcterms:modified xsi:type="dcterms:W3CDTF">2014-08-17T08:49:09Z</dcterms:modified>
</cp:coreProperties>
</file>