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hy\Desktop\Worksheet Templates\"/>
    </mc:Choice>
  </mc:AlternateContent>
  <bookViews>
    <workbookView xWindow="360" yWindow="315" windowWidth="14940" windowHeight="8640"/>
  </bookViews>
  <sheets>
    <sheet name="Uniformity" sheetId="32" r:id="rId1"/>
  </sheets>
  <definedNames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C15" i="32" l="1"/>
  <c r="C16" i="32"/>
  <c r="C17" i="32"/>
  <c r="C18" i="32"/>
  <c r="C19" i="32"/>
  <c r="C14" i="32"/>
  <c r="C45" i="32" l="1"/>
  <c r="C46" i="32"/>
  <c r="D50" i="32" l="1"/>
  <c r="B49" i="32"/>
  <c r="C50" i="32"/>
  <c r="C49" i="32"/>
  <c r="D49" i="32"/>
  <c r="D32" i="32" l="1"/>
  <c r="D33" i="32" l="1"/>
  <c r="D25" i="32"/>
  <c r="D29" i="32"/>
  <c r="D41" i="32"/>
  <c r="D37" i="32"/>
  <c r="D26" i="32"/>
  <c r="D30" i="32"/>
  <c r="D34" i="32"/>
  <c r="D38" i="32"/>
  <c r="D42" i="32"/>
  <c r="D27" i="32"/>
  <c r="D31" i="32"/>
  <c r="D35" i="32"/>
  <c r="D39" i="32"/>
  <c r="D43" i="32"/>
  <c r="D24" i="32"/>
  <c r="D28" i="32"/>
  <c r="D36" i="32"/>
  <c r="D40" i="32"/>
</calcChain>
</file>

<file path=xl/sharedStrings.xml><?xml version="1.0" encoding="utf-8"?>
<sst xmlns="http://schemas.openxmlformats.org/spreadsheetml/2006/main" count="21" uniqueCount="20">
  <si>
    <t>Sample Name:</t>
  </si>
  <si>
    <t>Laboratory Ref No:</t>
  </si>
  <si>
    <t>Active Ingredient:</t>
  </si>
  <si>
    <t>Label Claim:</t>
  </si>
  <si>
    <t>Date Analysis Completed:</t>
  </si>
  <si>
    <t>Analysis Data</t>
  </si>
  <si>
    <t>Analysed by:</t>
  </si>
  <si>
    <t>Date Analysis Started:</t>
  </si>
  <si>
    <t>Name</t>
  </si>
  <si>
    <t>Signature</t>
  </si>
  <si>
    <t>Date</t>
  </si>
  <si>
    <t>Reviewed By:</t>
  </si>
  <si>
    <t>Please enter the required information in the cells highlighted in green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</si>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</sst>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7" formatCode="0.00000"/>
    <numFmt numFmtId="169" formatCode="0.0%"/>
    <numFmt numFmtId="170" formatCode="[$-409]d/mmm/yy;@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2"/>
      <name val="Book Antiqua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2"/>
      <name val="Book Antiqua"/>
      <family val="1"/>
    </font>
    <font>
      <b/>
      <sz val="12"/>
      <name val="Book Antiqua"/>
      <family val="1"/>
    </font>
    <font>
      <sz val="12"/>
      <name val="Arial"/>
      <family val="2"/>
    </font>
    <font>
      <b/>
      <i/>
      <sz val="10"/>
      <name val="Book Antiqua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42"/>
    <xf numFmtId="0" fontId="3" fillId="0" borderId="0" xfId="42" applyFont="1" applyAlignment="1">
      <alignment horizontal="center"/>
    </xf>
    <xf numFmtId="10" fontId="4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2" fontId="5" fillId="0" borderId="0" xfId="42" applyNumberFormat="1" applyFont="1" applyAlignment="1">
      <alignment horizontal="right"/>
    </xf>
    <xf numFmtId="167" fontId="2" fillId="0" borderId="0" xfId="42" applyNumberFormat="1" applyFont="1" applyAlignment="1"/>
    <xf numFmtId="2" fontId="5" fillId="0" borderId="0" xfId="42" applyNumberFormat="1" applyFont="1"/>
    <xf numFmtId="0" fontId="23" fillId="0" borderId="0" xfId="42" applyFont="1" applyAlignment="1">
      <alignment horizontal="left"/>
    </xf>
    <xf numFmtId="0" fontId="4" fillId="0" borderId="0" xfId="42" applyFont="1"/>
    <xf numFmtId="0" fontId="4" fillId="0" borderId="0" xfId="42" applyFont="1" applyBorder="1"/>
    <xf numFmtId="0" fontId="24" fillId="0" borderId="0" xfId="42" applyFont="1" applyAlignment="1">
      <alignment horizontal="right"/>
    </xf>
    <xf numFmtId="0" fontId="4" fillId="0" borderId="11" xfId="42" applyFont="1" applyBorder="1"/>
    <xf numFmtId="0" fontId="4" fillId="0" borderId="0" xfId="42" applyFont="1" applyAlignment="1">
      <alignment horizontal="center"/>
    </xf>
    <xf numFmtId="10" fontId="4" fillId="0" borderId="11" xfId="43" applyNumberFormat="1" applyFont="1" applyBorder="1"/>
    <xf numFmtId="0" fontId="25" fillId="0" borderId="0" xfId="42" applyFont="1"/>
    <xf numFmtId="0" fontId="24" fillId="0" borderId="12" xfId="42" applyFont="1" applyBorder="1" applyAlignment="1"/>
    <xf numFmtId="0" fontId="24" fillId="0" borderId="12" xfId="42" applyFont="1" applyBorder="1" applyAlignment="1">
      <alignment horizontal="center"/>
    </xf>
    <xf numFmtId="0" fontId="4" fillId="0" borderId="12" xfId="42" applyFont="1" applyBorder="1" applyAlignment="1">
      <alignment horizontal="center"/>
    </xf>
    <xf numFmtId="0" fontId="24" fillId="0" borderId="0" xfId="42" applyFont="1" applyBorder="1" applyAlignment="1">
      <alignment horizontal="right"/>
    </xf>
    <xf numFmtId="0" fontId="4" fillId="0" borderId="10" xfId="42" quotePrefix="1" applyFont="1" applyBorder="1" applyAlignment="1"/>
    <xf numFmtId="0" fontId="4" fillId="0" borderId="0" xfId="42" quotePrefix="1" applyFont="1" applyBorder="1" applyAlignment="1"/>
    <xf numFmtId="0" fontId="4" fillId="0" borderId="10" xfId="42" applyFont="1" applyBorder="1" applyAlignment="1"/>
    <xf numFmtId="0" fontId="24" fillId="0" borderId="21" xfId="42" applyFont="1" applyBorder="1" applyAlignment="1"/>
    <xf numFmtId="0" fontId="24" fillId="0" borderId="0" xfId="42" applyFont="1" applyBorder="1" applyAlignment="1"/>
    <xf numFmtId="0" fontId="4" fillId="0" borderId="21" xfId="42" applyFont="1" applyBorder="1" applyAlignment="1"/>
    <xf numFmtId="170" fontId="4" fillId="0" borderId="0" xfId="42" applyNumberFormat="1" applyFont="1"/>
    <xf numFmtId="164" fontId="4" fillId="0" borderId="0" xfId="42" applyNumberFormat="1" applyFont="1" applyAlignment="1">
      <alignment horizontal="center"/>
    </xf>
    <xf numFmtId="2" fontId="24" fillId="0" borderId="0" xfId="42" applyNumberFormat="1" applyFont="1"/>
    <xf numFmtId="10" fontId="3" fillId="0" borderId="0" xfId="43" applyNumberFormat="1" applyFont="1"/>
    <xf numFmtId="2" fontId="24" fillId="0" borderId="22" xfId="42" applyNumberFormat="1" applyFont="1" applyBorder="1" applyAlignment="1">
      <alignment horizontal="center" vertical="center"/>
    </xf>
    <xf numFmtId="0" fontId="4" fillId="0" borderId="22" xfId="42" applyFont="1" applyBorder="1" applyAlignment="1">
      <alignment horizontal="right" vertical="center"/>
    </xf>
    <xf numFmtId="164" fontId="4" fillId="0" borderId="22" xfId="42" applyNumberFormat="1" applyFont="1" applyBorder="1" applyAlignment="1">
      <alignment horizontal="center" vertical="center"/>
    </xf>
    <xf numFmtId="167" fontId="24" fillId="0" borderId="22" xfId="42" applyNumberFormat="1" applyFont="1" applyBorder="1" applyAlignment="1">
      <alignment horizontal="center" vertical="center"/>
    </xf>
    <xf numFmtId="0" fontId="24" fillId="0" borderId="22" xfId="42" applyFont="1" applyBorder="1" applyAlignment="1">
      <alignment horizontal="center" wrapText="1"/>
    </xf>
    <xf numFmtId="167" fontId="24" fillId="0" borderId="22" xfId="42" applyNumberFormat="1" applyFont="1" applyBorder="1" applyAlignment="1">
      <alignment horizontal="center" wrapText="1"/>
    </xf>
    <xf numFmtId="10" fontId="4" fillId="0" borderId="18" xfId="42" applyNumberFormat="1" applyFont="1" applyBorder="1" applyAlignment="1">
      <alignment horizontal="center"/>
    </xf>
    <xf numFmtId="10" fontId="4" fillId="0" borderId="19" xfId="42" applyNumberFormat="1" applyFont="1" applyBorder="1" applyAlignment="1">
      <alignment horizontal="center"/>
    </xf>
    <xf numFmtId="10" fontId="4" fillId="0" borderId="20" xfId="42" applyNumberFormat="1" applyFont="1" applyBorder="1" applyAlignment="1">
      <alignment horizontal="center"/>
    </xf>
    <xf numFmtId="0" fontId="23" fillId="0" borderId="0" xfId="42" applyFont="1" applyAlignment="1"/>
    <xf numFmtId="0" fontId="26" fillId="0" borderId="0" xfId="42" applyFont="1" applyBorder="1" applyAlignment="1">
      <alignment wrapText="1"/>
    </xf>
    <xf numFmtId="0" fontId="24" fillId="0" borderId="22" xfId="42" applyFont="1" applyBorder="1" applyAlignment="1">
      <alignment horizontal="center" vertical="center"/>
    </xf>
    <xf numFmtId="169" fontId="24" fillId="0" borderId="16" xfId="42" applyNumberFormat="1" applyFont="1" applyBorder="1" applyAlignment="1">
      <alignment horizontal="center"/>
    </xf>
    <xf numFmtId="169" fontId="24" fillId="0" borderId="17" xfId="42" applyNumberFormat="1" applyFont="1" applyBorder="1" applyAlignment="1">
      <alignment horizontal="center"/>
    </xf>
    <xf numFmtId="2" fontId="4" fillId="24" borderId="19" xfId="42" applyNumberFormat="1" applyFont="1" applyFill="1" applyBorder="1" applyProtection="1">
      <protection locked="0"/>
    </xf>
    <xf numFmtId="2" fontId="4" fillId="24" borderId="20" xfId="42" applyNumberFormat="1" applyFont="1" applyFill="1" applyBorder="1" applyProtection="1">
      <protection locked="0"/>
    </xf>
    <xf numFmtId="170" fontId="4" fillId="0" borderId="0" xfId="42" applyNumberFormat="1" applyFont="1" applyAlignment="1">
      <alignment horizontal="center"/>
    </xf>
    <xf numFmtId="164" fontId="24" fillId="0" borderId="18" xfId="42" applyNumberFormat="1" applyFont="1" applyBorder="1" applyAlignment="1">
      <alignment horizontal="center" vertical="center"/>
    </xf>
    <xf numFmtId="164" fontId="24" fillId="0" borderId="20" xfId="42" applyNumberFormat="1" applyFont="1" applyBorder="1" applyAlignment="1">
      <alignment horizontal="center" vertical="center"/>
    </xf>
    <xf numFmtId="0" fontId="23" fillId="0" borderId="0" xfId="42" applyFont="1" applyAlignment="1">
      <alignment horizontal="center"/>
    </xf>
    <xf numFmtId="0" fontId="26" fillId="0" borderId="13" xfId="42" applyFont="1" applyBorder="1" applyAlignment="1">
      <alignment horizontal="center" wrapText="1"/>
    </xf>
    <xf numFmtId="0" fontId="26" fillId="0" borderId="15" xfId="42" applyFont="1" applyBorder="1" applyAlignment="1">
      <alignment horizontal="center" wrapText="1"/>
    </xf>
    <xf numFmtId="0" fontId="26" fillId="0" borderId="14" xfId="42" applyFont="1" applyBorder="1" applyAlignment="1">
      <alignment horizontal="center" wrapText="1"/>
    </xf>
    <xf numFmtId="167" fontId="2" fillId="0" borderId="0" xfId="42" applyNumberFormat="1" applyFont="1" applyAlignment="1">
      <alignment horizontal="center"/>
    </xf>
    <xf numFmtId="0" fontId="24" fillId="0" borderId="0" xfId="42" applyFont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FF0000"/>
      </font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54"/>
  <sheetViews>
    <sheetView tabSelected="1" view="pageBreakPreview" zoomScaleNormal="100" zoomScaleSheetLayoutView="100" workbookViewId="0">
      <selection activeCell="C17" sqref="C17"/>
    </sheetView>
  </sheetViews>
  <sheetFormatPr defaultRowHeight="12.75" x14ac:dyDescent="0.2"/>
  <cols>
    <col min="1" max="1" width="15.5703125" style="1" bestFit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/>
    <col min="6" max="6" width="27.85546875" style="1" customWidth="1"/>
    <col min="7" max="7" width="12.28515625" style="1" bestFit="1" customWidth="1"/>
    <col min="8" max="16384" width="9.140625" style="1"/>
  </cols>
  <sheetData>
    <row r="10" spans="1:7" ht="13.5" thickBot="1" x14ac:dyDescent="0.25"/>
    <row r="11" spans="1:7" ht="13.5" customHeight="1" thickBot="1" x14ac:dyDescent="0.3">
      <c r="A11" s="51" t="s">
        <v>12</v>
      </c>
      <c r="B11" s="52"/>
      <c r="C11" s="52"/>
      <c r="D11" s="52"/>
      <c r="E11" s="52"/>
      <c r="F11" s="53"/>
      <c r="G11" s="41"/>
    </row>
    <row r="12" spans="1:7" ht="16.5" x14ac:dyDescent="0.3">
      <c r="A12" s="50" t="s">
        <v>13</v>
      </c>
      <c r="B12" s="50"/>
      <c r="C12" s="50"/>
      <c r="D12" s="50"/>
      <c r="E12" s="50"/>
      <c r="F12" s="50"/>
      <c r="G12" s="40"/>
    </row>
    <row r="14" spans="1:7" ht="16.5" x14ac:dyDescent="0.3">
      <c r="A14" s="55" t="s">
        <v>0</v>
      </c>
      <c r="B14" s="55"/>
      <c r="C14" s="10" t="e">
        <f>#REF!</f>
        <v>#REF!</v>
      </c>
    </row>
    <row r="15" spans="1:7" ht="16.5" x14ac:dyDescent="0.3">
      <c r="A15" s="55" t="s">
        <v>1</v>
      </c>
      <c r="B15" s="55"/>
      <c r="C15" s="10" t="e">
        <f>#REF!</f>
        <v>#REF!</v>
      </c>
    </row>
    <row r="16" spans="1:7" ht="16.5" x14ac:dyDescent="0.3">
      <c r="A16" s="55" t="s">
        <v>2</v>
      </c>
      <c r="B16" s="55"/>
      <c r="C16" s="10" t="e">
        <f>#REF!</f>
        <v>#REF!</v>
      </c>
    </row>
    <row r="17" spans="1:5" ht="16.5" x14ac:dyDescent="0.3">
      <c r="A17" s="55" t="s">
        <v>3</v>
      </c>
      <c r="B17" s="55"/>
      <c r="C17" s="10" t="e">
        <f>#REF!</f>
        <v>#REF!</v>
      </c>
    </row>
    <row r="18" spans="1:5" ht="16.5" x14ac:dyDescent="0.3">
      <c r="A18" s="55" t="s">
        <v>7</v>
      </c>
      <c r="B18" s="55"/>
      <c r="C18" s="47" t="e">
        <f>#REF!</f>
        <v>#REF!</v>
      </c>
    </row>
    <row r="19" spans="1:5" ht="16.5" x14ac:dyDescent="0.3">
      <c r="A19" s="55" t="s">
        <v>4</v>
      </c>
      <c r="B19" s="55"/>
      <c r="C19" s="47" t="e">
        <f>#REF!</f>
        <v>#REF!</v>
      </c>
    </row>
    <row r="20" spans="1:5" ht="16.5" x14ac:dyDescent="0.3">
      <c r="A20" s="12"/>
      <c r="B20" s="12"/>
      <c r="C20" s="27"/>
    </row>
    <row r="21" spans="1:5" ht="16.5" x14ac:dyDescent="0.3">
      <c r="A21" s="50" t="s">
        <v>5</v>
      </c>
      <c r="B21" s="50"/>
      <c r="C21" s="9" t="s">
        <v>14</v>
      </c>
      <c r="D21" s="16"/>
    </row>
    <row r="22" spans="1:5" ht="15.75" thickBot="1" x14ac:dyDescent="0.35">
      <c r="A22" s="54"/>
      <c r="B22" s="54"/>
      <c r="C22" s="7"/>
      <c r="D22" s="54"/>
      <c r="E22" s="54"/>
    </row>
    <row r="23" spans="1:5" ht="33.75" thickBot="1" x14ac:dyDescent="0.35">
      <c r="C23" s="36" t="s">
        <v>15</v>
      </c>
      <c r="D23" s="35" t="s">
        <v>16</v>
      </c>
      <c r="E23" s="2"/>
    </row>
    <row r="24" spans="1:5" ht="15.75" x14ac:dyDescent="0.25">
      <c r="C24" s="45">
        <v>541</v>
      </c>
      <c r="D24" s="37">
        <f t="shared" ref="D24:D43" si="0">(C24-$C$46)/$C$46</f>
        <v>-1.725703905540418E-2</v>
      </c>
      <c r="E24" s="3"/>
    </row>
    <row r="25" spans="1:5" ht="15.75" x14ac:dyDescent="0.25">
      <c r="C25" s="45">
        <v>542</v>
      </c>
      <c r="D25" s="38">
        <f t="shared" si="0"/>
        <v>-1.5440508628519528E-2</v>
      </c>
      <c r="E25" s="3"/>
    </row>
    <row r="26" spans="1:5" ht="15.75" x14ac:dyDescent="0.25">
      <c r="C26" s="45">
        <v>543</v>
      </c>
      <c r="D26" s="38">
        <f t="shared" si="0"/>
        <v>-1.3623978201634877E-2</v>
      </c>
      <c r="E26" s="3"/>
    </row>
    <row r="27" spans="1:5" ht="15.75" x14ac:dyDescent="0.25">
      <c r="C27" s="45">
        <v>544</v>
      </c>
      <c r="D27" s="38">
        <f t="shared" si="0"/>
        <v>-1.1807447774750226E-2</v>
      </c>
      <c r="E27" s="3"/>
    </row>
    <row r="28" spans="1:5" ht="15.75" x14ac:dyDescent="0.25">
      <c r="C28" s="45">
        <v>545</v>
      </c>
      <c r="D28" s="38">
        <f t="shared" si="0"/>
        <v>-9.9909173478655768E-3</v>
      </c>
      <c r="E28" s="3"/>
    </row>
    <row r="29" spans="1:5" ht="15.75" x14ac:dyDescent="0.25">
      <c r="C29" s="45">
        <v>546</v>
      </c>
      <c r="D29" s="38">
        <f t="shared" si="0"/>
        <v>-8.1743869209809257E-3</v>
      </c>
      <c r="E29" s="3"/>
    </row>
    <row r="30" spans="1:5" ht="15.75" x14ac:dyDescent="0.25">
      <c r="C30" s="45">
        <v>547</v>
      </c>
      <c r="D30" s="38">
        <f t="shared" si="0"/>
        <v>-6.3578564940962763E-3</v>
      </c>
      <c r="E30" s="3"/>
    </row>
    <row r="31" spans="1:5" ht="15.75" x14ac:dyDescent="0.25">
      <c r="C31" s="45">
        <v>548</v>
      </c>
      <c r="D31" s="38">
        <f t="shared" si="0"/>
        <v>-4.5413260672116261E-3</v>
      </c>
      <c r="E31" s="3"/>
    </row>
    <row r="32" spans="1:5" ht="15.75" x14ac:dyDescent="0.25">
      <c r="C32" s="45">
        <v>549</v>
      </c>
      <c r="D32" s="38">
        <f t="shared" si="0"/>
        <v>-2.7247956403269754E-3</v>
      </c>
      <c r="E32" s="3"/>
    </row>
    <row r="33" spans="1:7" ht="15.75" x14ac:dyDescent="0.25">
      <c r="C33" s="45">
        <v>550</v>
      </c>
      <c r="D33" s="38">
        <f t="shared" si="0"/>
        <v>-9.0826521344232513E-4</v>
      </c>
      <c r="E33" s="3"/>
    </row>
    <row r="34" spans="1:7" ht="15.75" x14ac:dyDescent="0.25">
      <c r="C34" s="45">
        <v>551</v>
      </c>
      <c r="D34" s="38">
        <f t="shared" si="0"/>
        <v>9.0826521344232513E-4</v>
      </c>
      <c r="E34" s="3"/>
    </row>
    <row r="35" spans="1:7" ht="15.75" x14ac:dyDescent="0.25">
      <c r="C35" s="45">
        <v>552</v>
      </c>
      <c r="D35" s="38">
        <f t="shared" si="0"/>
        <v>2.7247956403269754E-3</v>
      </c>
      <c r="E35" s="3"/>
    </row>
    <row r="36" spans="1:7" ht="15.75" x14ac:dyDescent="0.25">
      <c r="C36" s="45">
        <v>553</v>
      </c>
      <c r="D36" s="38">
        <f t="shared" si="0"/>
        <v>4.5413260672116261E-3</v>
      </c>
      <c r="E36" s="3"/>
    </row>
    <row r="37" spans="1:7" ht="15.75" x14ac:dyDescent="0.25">
      <c r="C37" s="45">
        <v>554</v>
      </c>
      <c r="D37" s="38">
        <f t="shared" si="0"/>
        <v>6.3578564940962763E-3</v>
      </c>
      <c r="E37" s="3"/>
    </row>
    <row r="38" spans="1:7" ht="15.75" x14ac:dyDescent="0.25">
      <c r="C38" s="45">
        <v>555</v>
      </c>
      <c r="D38" s="38">
        <f t="shared" si="0"/>
        <v>8.1743869209809257E-3</v>
      </c>
      <c r="E38" s="3"/>
    </row>
    <row r="39" spans="1:7" ht="15.75" x14ac:dyDescent="0.25">
      <c r="C39" s="45">
        <v>556</v>
      </c>
      <c r="D39" s="38">
        <f t="shared" si="0"/>
        <v>9.9909173478655768E-3</v>
      </c>
      <c r="E39" s="3"/>
    </row>
    <row r="40" spans="1:7" ht="15.75" x14ac:dyDescent="0.25">
      <c r="C40" s="45">
        <v>557</v>
      </c>
      <c r="D40" s="38">
        <f t="shared" si="0"/>
        <v>1.1807447774750226E-2</v>
      </c>
      <c r="E40" s="3"/>
    </row>
    <row r="41" spans="1:7" ht="15.75" x14ac:dyDescent="0.25">
      <c r="C41" s="45">
        <v>558</v>
      </c>
      <c r="D41" s="38">
        <f t="shared" si="0"/>
        <v>1.3623978201634877E-2</v>
      </c>
      <c r="E41" s="3"/>
    </row>
    <row r="42" spans="1:7" ht="15.75" x14ac:dyDescent="0.25">
      <c r="C42" s="45">
        <v>559</v>
      </c>
      <c r="D42" s="38">
        <f t="shared" si="0"/>
        <v>1.5440508628519528E-2</v>
      </c>
      <c r="E42" s="3"/>
    </row>
    <row r="43" spans="1:7" ht="16.5" thickBot="1" x14ac:dyDescent="0.3">
      <c r="C43" s="46">
        <v>560</v>
      </c>
      <c r="D43" s="39">
        <f t="shared" si="0"/>
        <v>1.725703905540418E-2</v>
      </c>
      <c r="E43" s="3"/>
    </row>
    <row r="44" spans="1:7" ht="16.5" thickBot="1" x14ac:dyDescent="0.3">
      <c r="C44" s="4"/>
      <c r="D44" s="3"/>
      <c r="E44" s="5"/>
    </row>
    <row r="45" spans="1:7" ht="16.5" thickBot="1" x14ac:dyDescent="0.3">
      <c r="B45" s="32" t="s">
        <v>17</v>
      </c>
      <c r="C45" s="33">
        <f>SUM(C24:C44)</f>
        <v>11010</v>
      </c>
      <c r="D45" s="28"/>
      <c r="E45" s="4"/>
    </row>
    <row r="46" spans="1:7" ht="17.25" thickBot="1" x14ac:dyDescent="0.25">
      <c r="B46" s="32" t="s">
        <v>18</v>
      </c>
      <c r="C46" s="34">
        <f>AVERAGE(C24:C44)</f>
        <v>550.5</v>
      </c>
      <c r="E46" s="6"/>
    </row>
    <row r="47" spans="1:7" ht="17.25" thickBot="1" x14ac:dyDescent="0.35">
      <c r="A47" s="10"/>
      <c r="B47" s="29"/>
      <c r="D47" s="8"/>
      <c r="E47" s="6"/>
    </row>
    <row r="48" spans="1:7" ht="33.75" thickBot="1" x14ac:dyDescent="0.35">
      <c r="B48" s="42" t="s">
        <v>18</v>
      </c>
      <c r="C48" s="35" t="s">
        <v>19</v>
      </c>
      <c r="D48" s="30"/>
      <c r="G48" s="8"/>
    </row>
    <row r="49" spans="1:6" ht="17.25" thickBot="1" x14ac:dyDescent="0.35">
      <c r="B49" s="48">
        <f>C46</f>
        <v>550.5</v>
      </c>
      <c r="C49" s="43">
        <f>-IF(C46&lt;=80,10%,IF(C46&lt;250,7.5%,5%))</f>
        <v>-0.05</v>
      </c>
      <c r="D49" s="31">
        <f>IF(C46&lt;=80,C46*0.9,IF(C46&lt;250,C46*0.925,C46*0.95))</f>
        <v>522.97500000000002</v>
      </c>
    </row>
    <row r="50" spans="1:6" ht="17.25" thickBot="1" x14ac:dyDescent="0.35">
      <c r="B50" s="49"/>
      <c r="C50" s="44">
        <f>IF(C46&lt;=80, 10%, IF(C46&lt;250, 7.5%, 5%))</f>
        <v>0.05</v>
      </c>
      <c r="D50" s="31">
        <f>IF(C46&lt;=80, C46*1.1, IF(C46&lt;250, C46*1.075, C46*1.05))</f>
        <v>578.02499999999998</v>
      </c>
    </row>
    <row r="51" spans="1:6" ht="16.5" thickBot="1" x14ac:dyDescent="0.3">
      <c r="A51" s="13"/>
      <c r="B51" s="14"/>
      <c r="C51" s="10"/>
      <c r="D51" s="15"/>
      <c r="E51" s="10"/>
      <c r="F51" s="16"/>
    </row>
    <row r="52" spans="1:6" ht="16.5" x14ac:dyDescent="0.3">
      <c r="A52" s="10"/>
      <c r="B52" s="17" t="s">
        <v>8</v>
      </c>
      <c r="C52" s="17"/>
      <c r="D52" s="18" t="s">
        <v>10</v>
      </c>
      <c r="E52" s="19"/>
      <c r="F52" s="18" t="s">
        <v>9</v>
      </c>
    </row>
    <row r="53" spans="1:6" ht="34.5" customHeight="1" x14ac:dyDescent="0.3">
      <c r="A53" s="20" t="s">
        <v>6</v>
      </c>
      <c r="B53" s="21"/>
      <c r="C53" s="22"/>
      <c r="D53" s="21"/>
      <c r="E53" s="11"/>
      <c r="F53" s="23"/>
    </row>
    <row r="54" spans="1:6" ht="34.5" customHeight="1" x14ac:dyDescent="0.3">
      <c r="A54" s="20" t="s">
        <v>11</v>
      </c>
      <c r="B54" s="24"/>
      <c r="C54" s="25"/>
      <c r="D54" s="24"/>
      <c r="E54" s="11"/>
      <c r="F54" s="26"/>
    </row>
  </sheetData>
  <sheetProtection formatCells="0" formatColumn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:D44">
    <cfRule type="cellIs" dxfId="0" priority="1" stopIfTrue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Uniformity</vt:lpstr>
      <vt:lpstr>Uniformity!Print_Area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cp:lastPrinted>2015-01-22T10:02:21Z</cp:lastPrinted>
  <dcterms:created xsi:type="dcterms:W3CDTF">2005-07-05T10:19:27Z</dcterms:created>
  <dcterms:modified xsi:type="dcterms:W3CDTF">2015-03-02T13:49:09Z</dcterms:modified>
</cp:coreProperties>
</file>