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FP\AFP\public\"/>
    </mc:Choice>
  </mc:AlternateContent>
  <bookViews>
    <workbookView xWindow="0" yWindow="0" windowWidth="20490" windowHeight="8820" xr2:uid="{00000000-000D-0000-FFFF-FFFF00000000}"/>
  </bookViews>
  <sheets>
    <sheet name="luisa2" sheetId="1" r:id="rId1"/>
    <sheet name="Hoja1" sheetId="2" r:id="rId2"/>
  </sheets>
  <calcPr calcId="171027"/>
</workbook>
</file>

<file path=xl/calcChain.xml><?xml version="1.0" encoding="utf-8"?>
<calcChain xmlns="http://schemas.openxmlformats.org/spreadsheetml/2006/main">
  <c r="H2736" i="1" l="1"/>
  <c r="G2736" i="1"/>
  <c r="F2736" i="1"/>
  <c r="E2736" i="1"/>
  <c r="D2736" i="1"/>
  <c r="C2736" i="1"/>
  <c r="H2735" i="1"/>
  <c r="G2735" i="1"/>
  <c r="F2735" i="1"/>
  <c r="E2735" i="1"/>
  <c r="D2735" i="1"/>
  <c r="C2735" i="1"/>
  <c r="H2734" i="1"/>
  <c r="G2734" i="1"/>
  <c r="F2734" i="1"/>
  <c r="E2734" i="1"/>
  <c r="D2734" i="1"/>
  <c r="C2734" i="1"/>
  <c r="H2733" i="1"/>
  <c r="G2733" i="1"/>
  <c r="F2733" i="1"/>
  <c r="E2733" i="1"/>
  <c r="D2733" i="1"/>
  <c r="C2733" i="1"/>
  <c r="H2732" i="1"/>
  <c r="G2732" i="1"/>
  <c r="F2732" i="1"/>
  <c r="E2732" i="1"/>
  <c r="D2732" i="1"/>
  <c r="C2732" i="1"/>
  <c r="H2731" i="1"/>
  <c r="G2731" i="1"/>
  <c r="F2731" i="1"/>
  <c r="E2731" i="1"/>
  <c r="D2731" i="1"/>
  <c r="C2731" i="1"/>
  <c r="H2730" i="1"/>
  <c r="G2730" i="1"/>
  <c r="F2730" i="1"/>
  <c r="E2730" i="1"/>
  <c r="D2730" i="1"/>
  <c r="C2730" i="1"/>
  <c r="H2729" i="1"/>
  <c r="G2729" i="1"/>
  <c r="F2729" i="1"/>
  <c r="E2729" i="1"/>
  <c r="D2729" i="1"/>
  <c r="C2729" i="1"/>
  <c r="H2728" i="1"/>
  <c r="G2728" i="1"/>
  <c r="F2728" i="1"/>
  <c r="E2728" i="1"/>
  <c r="D2728" i="1"/>
  <c r="C2728" i="1"/>
  <c r="H2727" i="1"/>
  <c r="G2727" i="1"/>
  <c r="F2727" i="1"/>
  <c r="E2727" i="1"/>
  <c r="D2727" i="1"/>
  <c r="C2727" i="1"/>
  <c r="H2726" i="1"/>
  <c r="G2726" i="1"/>
  <c r="F2726" i="1"/>
  <c r="E2726" i="1"/>
  <c r="D2726" i="1"/>
  <c r="C2726" i="1"/>
  <c r="H2725" i="1"/>
  <c r="G2725" i="1"/>
  <c r="F2725" i="1"/>
  <c r="E2725" i="1"/>
  <c r="D2725" i="1"/>
  <c r="C2725" i="1"/>
  <c r="H2724" i="1"/>
  <c r="G2724" i="1"/>
  <c r="F2724" i="1"/>
  <c r="E2724" i="1"/>
  <c r="D2724" i="1"/>
  <c r="C2724" i="1"/>
  <c r="H2723" i="1"/>
  <c r="G2723" i="1"/>
  <c r="F2723" i="1"/>
  <c r="E2723" i="1"/>
  <c r="D2723" i="1"/>
  <c r="C2723" i="1"/>
  <c r="H2722" i="1"/>
  <c r="G2722" i="1"/>
  <c r="F2722" i="1"/>
  <c r="E2722" i="1"/>
  <c r="D2722" i="1"/>
  <c r="C2722" i="1"/>
  <c r="H2721" i="1"/>
  <c r="G2721" i="1"/>
  <c r="F2721" i="1"/>
  <c r="E2721" i="1"/>
  <c r="D2721" i="1"/>
  <c r="C2721" i="1"/>
  <c r="H2720" i="1"/>
  <c r="G2720" i="1"/>
  <c r="F2720" i="1"/>
  <c r="E2720" i="1"/>
  <c r="D2720" i="1"/>
  <c r="C2720" i="1"/>
  <c r="H2719" i="1"/>
  <c r="G2719" i="1"/>
  <c r="F2719" i="1"/>
  <c r="E2719" i="1"/>
  <c r="D2719" i="1"/>
  <c r="C2719" i="1"/>
  <c r="H2718" i="1"/>
  <c r="G2718" i="1"/>
  <c r="F2718" i="1"/>
  <c r="E2718" i="1"/>
  <c r="D2718" i="1"/>
  <c r="C2718" i="1"/>
  <c r="H2717" i="1"/>
  <c r="G2717" i="1"/>
  <c r="F2717" i="1"/>
  <c r="E2717" i="1"/>
  <c r="D2717" i="1"/>
  <c r="C2717" i="1"/>
  <c r="H2716" i="1"/>
  <c r="G2716" i="1"/>
  <c r="F2716" i="1"/>
  <c r="E2716" i="1"/>
  <c r="D2716" i="1"/>
  <c r="C2716" i="1"/>
  <c r="H2715" i="1"/>
  <c r="G2715" i="1"/>
  <c r="F2715" i="1"/>
  <c r="E2715" i="1"/>
  <c r="D2715" i="1"/>
  <c r="C2715" i="1"/>
  <c r="H2714" i="1"/>
  <c r="G2714" i="1"/>
  <c r="F2714" i="1"/>
  <c r="E2714" i="1"/>
  <c r="D2714" i="1"/>
  <c r="C2714" i="1"/>
  <c r="H2713" i="1"/>
  <c r="G2713" i="1"/>
  <c r="F2713" i="1"/>
  <c r="E2713" i="1"/>
  <c r="D2713" i="1"/>
  <c r="C2713" i="1"/>
  <c r="H2712" i="1"/>
  <c r="G2712" i="1"/>
  <c r="F2712" i="1"/>
  <c r="E2712" i="1"/>
  <c r="D2712" i="1"/>
  <c r="C2712" i="1"/>
  <c r="H2711" i="1"/>
  <c r="G2711" i="1"/>
  <c r="F2711" i="1"/>
  <c r="E2711" i="1"/>
  <c r="D2711" i="1"/>
  <c r="C2711" i="1"/>
  <c r="H2710" i="1"/>
  <c r="G2710" i="1"/>
  <c r="F2710" i="1"/>
  <c r="E2710" i="1"/>
  <c r="D2710" i="1"/>
  <c r="C2710" i="1"/>
  <c r="H2709" i="1"/>
  <c r="G2709" i="1"/>
  <c r="F2709" i="1"/>
  <c r="E2709" i="1"/>
  <c r="D2709" i="1"/>
  <c r="C2709" i="1"/>
  <c r="H2708" i="1"/>
  <c r="G2708" i="1"/>
  <c r="F2708" i="1"/>
  <c r="E2708" i="1"/>
  <c r="D2708" i="1"/>
  <c r="C2708" i="1"/>
  <c r="H2707" i="1"/>
  <c r="G2707" i="1"/>
  <c r="F2707" i="1"/>
  <c r="E2707" i="1"/>
  <c r="D2707" i="1"/>
  <c r="C2707" i="1"/>
  <c r="H2706" i="1"/>
  <c r="G2706" i="1"/>
  <c r="F2706" i="1"/>
  <c r="E2706" i="1"/>
  <c r="D2706" i="1"/>
  <c r="C2706" i="1"/>
  <c r="H2705" i="1"/>
  <c r="G2705" i="1"/>
  <c r="F2705" i="1"/>
  <c r="E2705" i="1"/>
  <c r="D2705" i="1"/>
  <c r="C2705" i="1"/>
  <c r="H2704" i="1"/>
  <c r="G2704" i="1"/>
  <c r="F2704" i="1"/>
  <c r="E2704" i="1"/>
  <c r="D2704" i="1"/>
  <c r="C2704" i="1"/>
  <c r="H2703" i="1"/>
  <c r="G2703" i="1"/>
  <c r="F2703" i="1"/>
  <c r="E2703" i="1"/>
  <c r="D2703" i="1"/>
  <c r="C2703" i="1"/>
  <c r="H2702" i="1"/>
  <c r="G2702" i="1"/>
  <c r="F2702" i="1"/>
  <c r="E2702" i="1"/>
  <c r="D2702" i="1"/>
  <c r="C2702" i="1"/>
  <c r="H2701" i="1"/>
  <c r="G2701" i="1"/>
  <c r="F2701" i="1"/>
  <c r="E2701" i="1"/>
  <c r="D2701" i="1"/>
  <c r="C2701" i="1"/>
  <c r="H2700" i="1"/>
  <c r="G2700" i="1"/>
  <c r="F2700" i="1"/>
  <c r="E2700" i="1"/>
  <c r="D2700" i="1"/>
  <c r="C2700" i="1"/>
  <c r="H2699" i="1"/>
  <c r="G2699" i="1"/>
  <c r="F2699" i="1"/>
  <c r="E2699" i="1"/>
  <c r="D2699" i="1"/>
  <c r="C2699" i="1"/>
  <c r="H2698" i="1"/>
  <c r="G2698" i="1"/>
  <c r="F2698" i="1"/>
  <c r="E2698" i="1"/>
  <c r="D2698" i="1"/>
  <c r="C2698" i="1"/>
  <c r="H2697" i="1"/>
  <c r="G2697" i="1"/>
  <c r="F2697" i="1"/>
  <c r="E2697" i="1"/>
  <c r="D2697" i="1"/>
  <c r="C2697" i="1"/>
  <c r="H2696" i="1"/>
  <c r="G2696" i="1"/>
  <c r="F2696" i="1"/>
  <c r="E2696" i="1"/>
  <c r="D2696" i="1"/>
  <c r="C2696" i="1"/>
  <c r="H2695" i="1"/>
  <c r="G2695" i="1"/>
  <c r="F2695" i="1"/>
  <c r="E2695" i="1"/>
  <c r="D2695" i="1"/>
  <c r="C2695" i="1"/>
  <c r="H2694" i="1"/>
  <c r="G2694" i="1"/>
  <c r="F2694" i="1"/>
  <c r="E2694" i="1"/>
  <c r="D2694" i="1"/>
  <c r="C2694" i="1"/>
  <c r="H2693" i="1"/>
  <c r="G2693" i="1"/>
  <c r="F2693" i="1"/>
  <c r="E2693" i="1"/>
  <c r="D2693" i="1"/>
  <c r="C2693" i="1"/>
  <c r="H2692" i="1"/>
  <c r="G2692" i="1"/>
  <c r="F2692" i="1"/>
  <c r="E2692" i="1"/>
  <c r="D2692" i="1"/>
  <c r="C2692" i="1"/>
  <c r="H2691" i="1"/>
  <c r="G2691" i="1"/>
  <c r="F2691" i="1"/>
  <c r="E2691" i="1"/>
  <c r="D2691" i="1"/>
  <c r="C2691" i="1"/>
  <c r="H2690" i="1"/>
  <c r="G2690" i="1"/>
  <c r="F2690" i="1"/>
  <c r="E2690" i="1"/>
  <c r="D2690" i="1"/>
  <c r="C2690" i="1"/>
  <c r="H2689" i="1"/>
  <c r="G2689" i="1"/>
  <c r="F2689" i="1"/>
  <c r="E2689" i="1"/>
  <c r="D2689" i="1"/>
  <c r="C2689" i="1"/>
  <c r="H2688" i="1"/>
  <c r="G2688" i="1"/>
  <c r="F2688" i="1"/>
  <c r="E2688" i="1"/>
  <c r="D2688" i="1"/>
  <c r="C2688" i="1"/>
  <c r="H2687" i="1"/>
  <c r="G2687" i="1"/>
  <c r="F2687" i="1"/>
  <c r="E2687" i="1"/>
  <c r="D2687" i="1"/>
  <c r="C2687" i="1"/>
  <c r="H2686" i="1"/>
  <c r="G2686" i="1"/>
  <c r="F2686" i="1"/>
  <c r="E2686" i="1"/>
  <c r="D2686" i="1"/>
  <c r="C2686" i="1"/>
  <c r="H2685" i="1"/>
  <c r="G2685" i="1"/>
  <c r="F2685" i="1"/>
  <c r="E2685" i="1"/>
  <c r="D2685" i="1"/>
  <c r="C2685" i="1"/>
  <c r="H2684" i="1"/>
  <c r="G2684" i="1"/>
  <c r="F2684" i="1"/>
  <c r="E2684" i="1"/>
  <c r="D2684" i="1"/>
  <c r="C2684" i="1"/>
  <c r="H2683" i="1"/>
  <c r="G2683" i="1"/>
  <c r="F2683" i="1"/>
  <c r="E2683" i="1"/>
  <c r="D2683" i="1"/>
  <c r="C2683" i="1"/>
  <c r="H2682" i="1"/>
  <c r="G2682" i="1"/>
  <c r="F2682" i="1"/>
  <c r="E2682" i="1"/>
  <c r="D2682" i="1"/>
  <c r="C2682" i="1"/>
  <c r="H2681" i="1"/>
  <c r="G2681" i="1"/>
  <c r="F2681" i="1"/>
  <c r="E2681" i="1"/>
  <c r="D2681" i="1"/>
  <c r="C2681" i="1"/>
  <c r="H2680" i="1"/>
  <c r="G2680" i="1"/>
  <c r="F2680" i="1"/>
  <c r="E2680" i="1"/>
  <c r="D2680" i="1"/>
  <c r="C2680" i="1"/>
  <c r="H2679" i="1"/>
  <c r="G2679" i="1"/>
  <c r="F2679" i="1"/>
  <c r="E2679" i="1"/>
  <c r="D2679" i="1"/>
  <c r="C2679" i="1"/>
  <c r="H2678" i="1"/>
  <c r="G2678" i="1"/>
  <c r="F2678" i="1"/>
  <c r="E2678" i="1"/>
  <c r="D2678" i="1"/>
  <c r="C2678" i="1"/>
  <c r="H2677" i="1"/>
  <c r="G2677" i="1"/>
  <c r="F2677" i="1"/>
  <c r="E2677" i="1"/>
  <c r="D2677" i="1"/>
  <c r="C2677" i="1"/>
  <c r="H2676" i="1"/>
  <c r="G2676" i="1"/>
  <c r="F2676" i="1"/>
  <c r="E2676" i="1"/>
  <c r="D2676" i="1"/>
  <c r="C2676" i="1"/>
  <c r="H2675" i="1"/>
  <c r="G2675" i="1"/>
  <c r="F2675" i="1"/>
  <c r="E2675" i="1"/>
  <c r="D2675" i="1"/>
  <c r="C2675" i="1"/>
  <c r="H2674" i="1"/>
  <c r="G2674" i="1"/>
  <c r="F2674" i="1"/>
  <c r="E2674" i="1"/>
  <c r="D2674" i="1"/>
  <c r="C2674" i="1"/>
  <c r="H2673" i="1"/>
  <c r="G2673" i="1"/>
  <c r="F2673" i="1"/>
  <c r="E2673" i="1"/>
  <c r="D2673" i="1"/>
  <c r="C2673" i="1"/>
  <c r="H2672" i="1"/>
  <c r="G2672" i="1"/>
  <c r="F2672" i="1"/>
  <c r="E2672" i="1"/>
  <c r="D2672" i="1"/>
  <c r="C2672" i="1"/>
  <c r="H2671" i="1"/>
  <c r="G2671" i="1"/>
  <c r="F2671" i="1"/>
  <c r="E2671" i="1"/>
  <c r="D2671" i="1"/>
  <c r="C2671" i="1"/>
  <c r="H2670" i="1"/>
  <c r="G2670" i="1"/>
  <c r="F2670" i="1"/>
  <c r="E2670" i="1"/>
  <c r="D2670" i="1"/>
  <c r="C2670" i="1"/>
  <c r="H2669" i="1"/>
  <c r="G2669" i="1"/>
  <c r="F2669" i="1"/>
  <c r="E2669" i="1"/>
  <c r="D2669" i="1"/>
  <c r="C2669" i="1"/>
  <c r="H2668" i="1"/>
  <c r="G2668" i="1"/>
  <c r="F2668" i="1"/>
  <c r="E2668" i="1"/>
  <c r="D2668" i="1"/>
  <c r="C2668" i="1"/>
  <c r="H2667" i="1"/>
  <c r="G2667" i="1"/>
  <c r="F2667" i="1"/>
  <c r="E2667" i="1"/>
  <c r="D2667" i="1"/>
  <c r="C2667" i="1"/>
  <c r="H2666" i="1"/>
  <c r="G2666" i="1"/>
  <c r="F2666" i="1"/>
  <c r="E2666" i="1"/>
  <c r="D2666" i="1"/>
  <c r="C2666" i="1"/>
  <c r="H2665" i="1"/>
  <c r="G2665" i="1"/>
  <c r="F2665" i="1"/>
  <c r="E2665" i="1"/>
  <c r="D2665" i="1"/>
  <c r="C2665" i="1"/>
  <c r="H2664" i="1"/>
  <c r="G2664" i="1"/>
  <c r="F2664" i="1"/>
  <c r="E2664" i="1"/>
  <c r="D2664" i="1"/>
  <c r="C2664" i="1"/>
  <c r="H2663" i="1"/>
  <c r="G2663" i="1"/>
  <c r="F2663" i="1"/>
  <c r="E2663" i="1"/>
  <c r="D2663" i="1"/>
  <c r="C2663" i="1"/>
  <c r="H2662" i="1"/>
  <c r="G2662" i="1"/>
  <c r="F2662" i="1"/>
  <c r="E2662" i="1"/>
  <c r="D2662" i="1"/>
  <c r="C2662" i="1"/>
  <c r="H2661" i="1"/>
  <c r="G2661" i="1"/>
  <c r="F2661" i="1"/>
  <c r="E2661" i="1"/>
  <c r="D2661" i="1"/>
  <c r="C2661" i="1"/>
  <c r="H2660" i="1"/>
  <c r="G2660" i="1"/>
  <c r="F2660" i="1"/>
  <c r="E2660" i="1"/>
  <c r="D2660" i="1"/>
  <c r="C2660" i="1"/>
  <c r="H2659" i="1"/>
  <c r="G2659" i="1"/>
  <c r="F2659" i="1"/>
  <c r="E2659" i="1"/>
  <c r="D2659" i="1"/>
  <c r="C2659" i="1"/>
  <c r="H2658" i="1"/>
  <c r="G2658" i="1"/>
  <c r="F2658" i="1"/>
  <c r="E2658" i="1"/>
  <c r="D2658" i="1"/>
  <c r="C2658" i="1"/>
  <c r="H2657" i="1"/>
  <c r="G2657" i="1"/>
  <c r="F2657" i="1"/>
  <c r="E2657" i="1"/>
  <c r="D2657" i="1"/>
  <c r="C2657" i="1"/>
  <c r="H2656" i="1"/>
  <c r="G2656" i="1"/>
  <c r="F2656" i="1"/>
  <c r="E2656" i="1"/>
  <c r="D2656" i="1"/>
  <c r="C2656" i="1"/>
  <c r="H2655" i="1"/>
  <c r="G2655" i="1"/>
  <c r="F2655" i="1"/>
  <c r="E2655" i="1"/>
  <c r="D2655" i="1"/>
  <c r="C2655" i="1"/>
  <c r="H2654" i="1"/>
  <c r="G2654" i="1"/>
  <c r="F2654" i="1"/>
  <c r="E2654" i="1"/>
  <c r="D2654" i="1"/>
  <c r="C2654" i="1"/>
  <c r="H2653" i="1"/>
  <c r="G2653" i="1"/>
  <c r="F2653" i="1"/>
  <c r="E2653" i="1"/>
  <c r="D2653" i="1"/>
  <c r="C2653" i="1"/>
  <c r="H2652" i="1"/>
  <c r="G2652" i="1"/>
  <c r="F2652" i="1"/>
  <c r="E2652" i="1"/>
  <c r="D2652" i="1"/>
  <c r="C2652" i="1"/>
  <c r="H2651" i="1"/>
  <c r="G2651" i="1"/>
  <c r="F2651" i="1"/>
  <c r="E2651" i="1"/>
  <c r="D2651" i="1"/>
  <c r="C2651" i="1"/>
  <c r="H2650" i="1"/>
  <c r="G2650" i="1"/>
  <c r="F2650" i="1"/>
  <c r="E2650" i="1"/>
  <c r="D2650" i="1"/>
  <c r="C2650" i="1"/>
  <c r="H2649" i="1"/>
  <c r="G2649" i="1"/>
  <c r="F2649" i="1"/>
  <c r="E2649" i="1"/>
  <c r="D2649" i="1"/>
  <c r="C2649" i="1"/>
  <c r="H2648" i="1"/>
  <c r="G2648" i="1"/>
  <c r="F2648" i="1"/>
  <c r="E2648" i="1"/>
  <c r="D2648" i="1"/>
  <c r="C2648" i="1"/>
  <c r="H2647" i="1"/>
  <c r="G2647" i="1"/>
  <c r="F2647" i="1"/>
  <c r="E2647" i="1"/>
  <c r="D2647" i="1"/>
  <c r="C2647" i="1"/>
  <c r="H2646" i="1"/>
  <c r="G2646" i="1"/>
  <c r="F2646" i="1"/>
  <c r="E2646" i="1"/>
  <c r="D2646" i="1"/>
  <c r="C2646" i="1"/>
  <c r="H2645" i="1"/>
  <c r="G2645" i="1"/>
  <c r="F2645" i="1"/>
  <c r="E2645" i="1"/>
  <c r="D2645" i="1"/>
  <c r="C2645" i="1"/>
  <c r="H2644" i="1"/>
  <c r="G2644" i="1"/>
  <c r="F2644" i="1"/>
  <c r="E2644" i="1"/>
  <c r="D2644" i="1"/>
  <c r="C2644" i="1"/>
  <c r="H2643" i="1"/>
  <c r="G2643" i="1"/>
  <c r="F2643" i="1"/>
  <c r="E2643" i="1"/>
  <c r="D2643" i="1"/>
  <c r="C2643" i="1"/>
  <c r="H2642" i="1"/>
  <c r="G2642" i="1"/>
  <c r="F2642" i="1"/>
  <c r="E2642" i="1"/>
  <c r="D2642" i="1"/>
  <c r="C2642" i="1"/>
  <c r="H2641" i="1"/>
  <c r="G2641" i="1"/>
  <c r="F2641" i="1"/>
  <c r="E2641" i="1"/>
  <c r="D2641" i="1"/>
  <c r="C2641" i="1"/>
  <c r="H2640" i="1"/>
  <c r="G2640" i="1"/>
  <c r="F2640" i="1"/>
  <c r="E2640" i="1"/>
  <c r="D2640" i="1"/>
  <c r="C2640" i="1"/>
  <c r="H2639" i="1"/>
  <c r="G2639" i="1"/>
  <c r="F2639" i="1"/>
  <c r="E2639" i="1"/>
  <c r="D2639" i="1"/>
  <c r="C2639" i="1"/>
  <c r="H2638" i="1"/>
  <c r="G2638" i="1"/>
  <c r="F2638" i="1"/>
  <c r="E2638" i="1"/>
  <c r="D2638" i="1"/>
  <c r="C2638" i="1"/>
  <c r="C2637" i="1"/>
  <c r="D2637" i="1"/>
  <c r="E2637" i="1"/>
  <c r="F2637" i="1"/>
  <c r="G2637" i="1"/>
  <c r="H26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F2" i="1"/>
  <c r="E2" i="1"/>
  <c r="D2" i="1"/>
  <c r="C2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<sst xmlns="http://schemas.openxmlformats.org/spreadsheetml/2006/main" count="8515" uniqueCount="280">
  <si>
    <t>Alicorp S.A.</t>
  </si>
  <si>
    <t>AFP HABITAT S.A.</t>
  </si>
  <si>
    <t>Antes</t>
  </si>
  <si>
    <t>Durante</t>
  </si>
  <si>
    <t>Después</t>
  </si>
  <si>
    <t>AFP INTEGRA.</t>
  </si>
  <si>
    <t>PRIMA AFP S.A.</t>
  </si>
  <si>
    <t>PROFUTURO AFP</t>
  </si>
  <si>
    <t>BBVA Banco Continental</t>
  </si>
  <si>
    <t>Banco de la Nación</t>
  </si>
  <si>
    <t>Banco de Crédito del Perú</t>
  </si>
  <si>
    <t>Banco Falabella</t>
  </si>
  <si>
    <t>Cencosud S.A.</t>
  </si>
  <si>
    <t>Compañía de Minas Buenaventura S.A.A.</t>
  </si>
  <si>
    <t>Compañía Minera Atacocha S.A.A.</t>
  </si>
  <si>
    <t>Compañía Minera Milpo S.A.</t>
  </si>
  <si>
    <t>Cineplex S.A.</t>
  </si>
  <si>
    <t>Compañía Nacional de Chocolates S.A.</t>
  </si>
  <si>
    <t>Corporación José R. Lindley S.A.</t>
  </si>
  <si>
    <t>Crediscotia Financiera</t>
  </si>
  <si>
    <t>Ferreycorp S.A.A.</t>
  </si>
  <si>
    <t>Gloria S.A.</t>
  </si>
  <si>
    <t>Refinería la Pampilla S.A.</t>
  </si>
  <si>
    <t>San Miguel Industrias Pet S.A.</t>
  </si>
  <si>
    <t>Telefonica del Peru S.A.A.</t>
  </si>
  <si>
    <t>Telefónica Móviles S.A.</t>
  </si>
  <si>
    <t>Unión Andina de Cementos S.A.A.</t>
  </si>
  <si>
    <t>Volcan Cia Minera S.A.A.</t>
  </si>
  <si>
    <t>ITEM</t>
  </si>
  <si>
    <t>EXPED1ENTE SANCIONADOR</t>
  </si>
  <si>
    <t>RAZON SOCIAL EMPLEADOR</t>
  </si>
  <si>
    <t xml:space="preserve">RUC </t>
  </si>
  <si>
    <t xml:space="preserve">N° RESOLUCIÓN </t>
  </si>
  <si>
    <t>FECHA EMISIÓN</t>
  </si>
  <si>
    <t>IMPORTE FINAL DE LA MULTACONSENTIDAY/O CAUSADO DE ESTADO EN S/</t>
  </si>
  <si>
    <t>N° DE TRABAJADORES AFECTADOS</t>
  </si>
  <si>
    <t>1438-2015- SUNAFIL/ILM/SIRE4</t>
  </si>
  <si>
    <t>ABENGOA TRANSMISIÓN SUR S.A.</t>
  </si>
  <si>
    <t>075-2015-SUNAFIL/ILM/SIRE4</t>
  </si>
  <si>
    <t>S/. 68,530.00</t>
  </si>
  <si>
    <t>372-2014- SUNAFIL/ILM/SIRE1</t>
  </si>
  <si>
    <t>ALICORP S.A.A.</t>
  </si>
  <si>
    <t>360-2014- SUNAFIL/ILM/SIRE1</t>
  </si>
  <si>
    <t>S/. 159,600.00</t>
  </si>
  <si>
    <t>023-2014-SUNAFIL/ILM/SIR1</t>
  </si>
  <si>
    <t>17-2014- SUNAFIL/ILM</t>
  </si>
  <si>
    <t>S/. 13,566.00</t>
  </si>
  <si>
    <t>424-2014-SUNAFIL/ILM/SIRE2</t>
  </si>
  <si>
    <t>AMERICA MOVIL PERU S.A.C.</t>
  </si>
  <si>
    <t>580-2015- SUNAFIL/ILM</t>
  </si>
  <si>
    <t>S/. 106,400.00</t>
  </si>
  <si>
    <t>378-2015-SUNAFIL/ILM/SIRE1</t>
  </si>
  <si>
    <t>BBVA BANCO CONTINENTAL</t>
  </si>
  <si>
    <t>282-2015- SUNAFIL/ILM</t>
  </si>
  <si>
    <t>S/. 38,000.00</t>
  </si>
  <si>
    <t>801-2015-SUNAFIL/ILM/SIRE2</t>
  </si>
  <si>
    <t>421-2015- SUNAFIL/ILM</t>
  </si>
  <si>
    <t>S/. 10,780.00</t>
  </si>
  <si>
    <t>1617-2015-SUNAFIL/ILM/SIRE3</t>
  </si>
  <si>
    <t>139-2016- SUNAFIL/ILM</t>
  </si>
  <si>
    <t>S/. 4,042.50</t>
  </si>
  <si>
    <t>677-2015-SUNAFIL/ILM/SIRE3</t>
  </si>
  <si>
    <t>BANCO DE LA NACION</t>
  </si>
  <si>
    <t>121-2016- SUNAFIL/ILM</t>
  </si>
  <si>
    <t>S/. 13,475 00</t>
  </si>
  <si>
    <t>010-2014-SUNAFIL/ILM/SIR1</t>
  </si>
  <si>
    <t>BANCO DE CREDITO DEL PERU</t>
  </si>
  <si>
    <t>005-2014- SUNAFIL/ILM</t>
  </si>
  <si>
    <t>S/. 4,560.00</t>
  </si>
  <si>
    <t>310-2014-SUNAFIL/ILM/SIRE1</t>
  </si>
  <si>
    <t>85-2014- SUNAFIL/ILM</t>
  </si>
  <si>
    <t>S/. 51,300.00</t>
  </si>
  <si>
    <t>359-2014- SUNAFIL/ILM/SIRE2</t>
  </si>
  <si>
    <t>183-2015- SUNAFIL/ILM</t>
  </si>
  <si>
    <t>S/. 760,000.00</t>
  </si>
  <si>
    <t>623-2015- SUNAFIL/ILM/SIRE1</t>
  </si>
  <si>
    <t>86-2016- SUNAFIL/ILM/SIRE1</t>
  </si>
  <si>
    <t>S/. 6,650.00</t>
  </si>
  <si>
    <t>360-2014- SUNAFIL/ILM/SIRE2</t>
  </si>
  <si>
    <t>373-2015- SUNAFIL/ILM</t>
  </si>
  <si>
    <t>S/. 102,600.00</t>
  </si>
  <si>
    <t>682-2014- SUNAFIL/ILM/SIRE1</t>
  </si>
  <si>
    <t>357-2015- SUNAFIL/ILM</t>
  </si>
  <si>
    <t>S/. 4,180.00</t>
  </si>
  <si>
    <t>433-2015- SUNAFIL/ILM/SIRE3</t>
  </si>
  <si>
    <t>257-2016- SUNAFIL/ILM</t>
  </si>
  <si>
    <t>S/. 67,375.00</t>
  </si>
  <si>
    <t>181-2014- SUNAFIL/ILM/SIRE1</t>
  </si>
  <si>
    <t>BANCO FALABELLA PERU S.A.</t>
  </si>
  <si>
    <t>060-2014- SUNAFIL/ILM</t>
  </si>
  <si>
    <t>S/. 19,950.00</t>
  </si>
  <si>
    <t>1485-2015- SUNAFIL/ILM/SIRE5</t>
  </si>
  <si>
    <t>CENCOSUD RETAIL PERU S.A.</t>
  </si>
  <si>
    <t>014-2016- SUNAFIL/ILM/SIRES</t>
  </si>
  <si>
    <t>S/. 155,925.00</t>
  </si>
  <si>
    <t>2061-2015- SUNAFIL/ILM/SIRE4</t>
  </si>
  <si>
    <t>COMPAÑÍA DE MINAS BUENAVENTURA S.A.A.</t>
  </si>
  <si>
    <t>201-2016- SUNAFIL/ILM/SIRE4</t>
  </si>
  <si>
    <t>2159-2015- SUNAFIL/ILM/SIRE5</t>
  </si>
  <si>
    <t>215-2016- SUNAFIL/ILM/SIRE5</t>
  </si>
  <si>
    <t>S/. 2,090.00</t>
  </si>
  <si>
    <t>1633-2015- SUNAFIL/ILM/SIRE3</t>
  </si>
  <si>
    <t>231-2016- SUNAFIL/ILM</t>
  </si>
  <si>
    <t>S/. 13,475.00</t>
  </si>
  <si>
    <t>1890-2015- SUNAFIL/ILMSIRE2</t>
  </si>
  <si>
    <t>COMPAÑÍA MINERA ATACOCHA S.A.A</t>
  </si>
  <si>
    <t>039-2017- SUNAFIL/ILMSIRE2</t>
  </si>
  <si>
    <t>S/. 11,400.00</t>
  </si>
  <si>
    <t>230-2015- SUNAFIL/ILM/SIRE2</t>
  </si>
  <si>
    <t>COMPAÑÍA MINERA MILPO S.A.A.</t>
  </si>
  <si>
    <t>358-2015- SUNAFIL/ILM</t>
  </si>
  <si>
    <t>S/. 46,550.00</t>
  </si>
  <si>
    <t>1892-2015- SUNAFIL/ILM/SIRE2</t>
  </si>
  <si>
    <t>173-2016- SUNAFIL/ILM/SIRE2</t>
  </si>
  <si>
    <t>1524-2015- SUNAFIL/ILM/SIRE4</t>
  </si>
  <si>
    <t>COMPANIA MINERA MILPO S.A.A.</t>
  </si>
  <si>
    <t>014-2016- SUNAFEL/ILM/SIRE4</t>
  </si>
  <si>
    <t>S/. 2,695.00</t>
  </si>
  <si>
    <t>2121-2015- SUNAFIL/ILM/SIRE4</t>
  </si>
  <si>
    <t>COMPAÑÍA MINERA SAN IGNACIO DE MOROCOCHA S.A.A.</t>
  </si>
  <si>
    <t>264-2016- SUNAFIL/ILM</t>
  </si>
  <si>
    <t>S/. 346,500.00</t>
  </si>
  <si>
    <t>2513-2015- SUNAFIL/ILM/SIRE3</t>
  </si>
  <si>
    <t>091-2017- SUNAFIL/ILM/SIRE3</t>
  </si>
  <si>
    <t>S/. 6,737.50</t>
  </si>
  <si>
    <t>776-2016- SUNAFIL/ILM/SIRE1</t>
  </si>
  <si>
    <t>CINEPLEX S.A.</t>
  </si>
  <si>
    <t>103-2017- SUNAFIL/ILM/SIRE1</t>
  </si>
  <si>
    <t>S/. 6,912.50</t>
  </si>
  <si>
    <t>018-2014- SUNAFIL/ILM/SIR1</t>
  </si>
  <si>
    <t>COMPAÑÍA NACIONAL DE CHOCOLATES DE PERU S.A.</t>
  </si>
  <si>
    <t>S/. 2,220.00</t>
  </si>
  <si>
    <t>220-2015- SUNAFIL/ILM/SIRE1</t>
  </si>
  <si>
    <t>CORPORACIÓN LINDLEY S.A.</t>
  </si>
  <si>
    <t>03-2015- SUNAFIL/ILM/SIRE1</t>
  </si>
  <si>
    <t>S/. 19,000.00</t>
  </si>
  <si>
    <t>018-2014- SUNAFIL/ILM/SIRE2</t>
  </si>
  <si>
    <t>090-2015- SUNAFIL/ILM</t>
  </si>
  <si>
    <t>S/. 98,800.00</t>
  </si>
  <si>
    <t>818-2015- SUNAFIL/ILM/SIRE2</t>
  </si>
  <si>
    <t>CORPORACION LINDLEY S.A.</t>
  </si>
  <si>
    <t>577-2015- SUNAFIL/ILM</t>
  </si>
  <si>
    <t>S/. 72,200.00</t>
  </si>
  <si>
    <t>957-2015- SUNAFIL/ILM/SIRE3</t>
  </si>
  <si>
    <t>023-2016- SUNAFIL/ILM</t>
  </si>
  <si>
    <t>112-2016- SUNAFIL/ILM/SIRE3</t>
  </si>
  <si>
    <t>266-2016- SUNAFIL/ILM</t>
  </si>
  <si>
    <t>S/. 34,562.50</t>
  </si>
  <si>
    <t>990-2016- SUNAFIL/ILM/SIRE2</t>
  </si>
  <si>
    <t>CORPORACION PRIMAX S.A.</t>
  </si>
  <si>
    <t>229-2017- SUNAFIL/ILM/SIRE2</t>
  </si>
  <si>
    <t>S/. 23,897.50</t>
  </si>
  <si>
    <t>428-2014- SUNAFIL/ILM/SIRE2</t>
  </si>
  <si>
    <t>CREDISCOTIA FINANCIERA S.A.</t>
  </si>
  <si>
    <t>215-2015- SUNAFIL/ILM</t>
  </si>
  <si>
    <t>807-2015- SUNAFIL/ILM/SIRE2</t>
  </si>
  <si>
    <t>108-2016- SUNAFIL/ILM</t>
  </si>
  <si>
    <t>S/. 80,850.00</t>
  </si>
  <si>
    <t>370-2014- SUNAFIL/ILM/SIRE2</t>
  </si>
  <si>
    <t>FERREYROS SOCIEDAD ANONIMA</t>
  </si>
  <si>
    <t>158-2015- SUNAFIL/ILM</t>
  </si>
  <si>
    <t>S/. 342,000.00</t>
  </si>
  <si>
    <t>367-2015- SUNAFIL/ILM/SIRE2</t>
  </si>
  <si>
    <t>GLORIA S.A.</t>
  </si>
  <si>
    <t>247-2015-SUNAFIL/ILM/SIRE2</t>
  </si>
  <si>
    <t>S/. 15,960.00</t>
  </si>
  <si>
    <t>380-2014- SUNAFIL/ILM/SIRE1</t>
  </si>
  <si>
    <t>231-2015- SUNAFIL/ILM</t>
  </si>
  <si>
    <t>S/. 18,314.10</t>
  </si>
  <si>
    <t>368-2015- SUNAFIL/ILM/SIRE2</t>
  </si>
  <si>
    <t>035-2016- SUNAFIL/ILM</t>
  </si>
  <si>
    <t>S/. 35,910.00</t>
  </si>
  <si>
    <t>351-2015- SUNAFIL/ILM/SIRE3</t>
  </si>
  <si>
    <t xml:space="preserve">395-2015- SUNAFIL/ILM </t>
  </si>
  <si>
    <t>5/. 13,475.00</t>
  </si>
  <si>
    <t>2233-2015- SUNAFIL/ILM/SIRE1</t>
  </si>
  <si>
    <t>295-2016- SUNAFIL/ILM/SIRE1</t>
  </si>
  <si>
    <t>1875-2015- SUNAFIL/ILM/SIRE2</t>
  </si>
  <si>
    <t>LOS PORTALES S.A.</t>
  </si>
  <si>
    <t>172-2016- SUNAFIL/ILM/SIRE2</t>
  </si>
  <si>
    <t>726-2015- SUNAFIL/ILM/SIRE3</t>
  </si>
  <si>
    <t>REFINERIA LA PAM PILLA S.A.A.</t>
  </si>
  <si>
    <t>177-2016- SUNAFIL/ILM/SIRE3</t>
  </si>
  <si>
    <t>S/. 1,347.50</t>
  </si>
  <si>
    <t>289-2015- SUNAFIL/ILM/SIRE1</t>
  </si>
  <si>
    <t>SAN MIGUEL INDUSTRIAS PET S.A.</t>
  </si>
  <si>
    <t>388-2015- SUNAFIL/ILM</t>
  </si>
  <si>
    <t>S/. 153,900.00</t>
  </si>
  <si>
    <t>1482-2015- SUNAFIL/ILM/SIRE3</t>
  </si>
  <si>
    <t>173-2016- SUNAFIL/ILM</t>
  </si>
  <si>
    <t>S/. 38,500.00</t>
  </si>
  <si>
    <t>1746-2015- SUNAFIL/ILM/SIRE2</t>
  </si>
  <si>
    <t>126-2016- SUNAFIL/ILM</t>
  </si>
  <si>
    <t>S/. 29,645.00</t>
  </si>
  <si>
    <t>1402-2015- SUNAFILPLM/SIRE3</t>
  </si>
  <si>
    <t>219-2016- SUNAFIL/ILM</t>
  </si>
  <si>
    <t>792-2015- SUNAFIL/ILM/SIRE3</t>
  </si>
  <si>
    <t>267-2016- SUNAFIL/ILM</t>
  </si>
  <si>
    <t>S/. 3,302.25</t>
  </si>
  <si>
    <t>052-2015- SUNAFIL/ILM/SIRE3</t>
  </si>
  <si>
    <t>SOUTHERN PERU COPPER CORPORATION SUCURSAL DEL PERU</t>
  </si>
  <si>
    <t>050-2015- SUNAFIL/ILM/SIRE3</t>
  </si>
  <si>
    <t>S/. 7,980.00</t>
  </si>
  <si>
    <t>54-2015-SUNAFIL/ILM/SIRE3</t>
  </si>
  <si>
    <t>045-2015- SUNAFIL/ILM/SIRE3</t>
  </si>
  <si>
    <t>106-2016- SUNAFIL/ILM/SIRE1</t>
  </si>
  <si>
    <t>167-2016- SUNAFIL/ILM/SIRE1</t>
  </si>
  <si>
    <t>S/. 4,147.50</t>
  </si>
  <si>
    <t>1984-2015- SUNAFIL/ILMSERE1</t>
  </si>
  <si>
    <t>210-2016- SUNAFIL/ILM</t>
  </si>
  <si>
    <t>S/. 7,400.00</t>
  </si>
  <si>
    <t>917-2015- SUNAFIL/ILM/SIRE4</t>
  </si>
  <si>
    <t>592-2015- SUNAFIL/ILM</t>
  </si>
  <si>
    <t>S/. 577,500.00</t>
  </si>
  <si>
    <t>686-2014- SUNAFIL/ILM/SIRE1</t>
  </si>
  <si>
    <t>SUPERMERCADOS PERUANOS SOCIEDAD ANONIMA</t>
  </si>
  <si>
    <t>S/. 24,396.00</t>
  </si>
  <si>
    <t>1016-2015- SUNAFIL/ILM/SIRE3</t>
  </si>
  <si>
    <t>369-2015- SUNAFIL/ILM/SIRE3</t>
  </si>
  <si>
    <t>S/. 24,639.50</t>
  </si>
  <si>
    <t>1854-2015- SUNAFIL/ILM/SIRE2</t>
  </si>
  <si>
    <t>078-2016- SUNAFIL/ILM/SIRE2</t>
  </si>
  <si>
    <t>S/. 3,990.00</t>
  </si>
  <si>
    <t>148-2016- SUNAFIL/ILM/SIRE3</t>
  </si>
  <si>
    <t>SUPERMERCADOS PERUANOS S.A.</t>
  </si>
  <si>
    <t>258-2016- SUNAFIL/ILM/SIRE3</t>
  </si>
  <si>
    <t>S/. 43,647.50</t>
  </si>
  <si>
    <t>364-2016- SUNAFIL/ILM/SIRE1</t>
  </si>
  <si>
    <t>315-2016- SUNAFIL/ILM/SIRE1</t>
  </si>
  <si>
    <t>S/. 11,060.00</t>
  </si>
  <si>
    <t>259-2016- SUNAFIL/ILM/SIRE4</t>
  </si>
  <si>
    <t>059-2017- SUNAFIL/ILM/SIRE4</t>
  </si>
  <si>
    <t>196-2015- SUNAFIL/ILM/SIRE3</t>
  </si>
  <si>
    <t>TELEFONICA DEL PERU S.A.A.</t>
  </si>
  <si>
    <t>339-2015- SUNAFIL/ILM</t>
  </si>
  <si>
    <t>5/. 13,300.00</t>
  </si>
  <si>
    <t>64-2016- SUNAFIL/ILM/SIRE1</t>
  </si>
  <si>
    <t>209-2016- SUNAFIL/ILM</t>
  </si>
  <si>
    <t>S/. 2,913.75</t>
  </si>
  <si>
    <t>279-2014- SUNAFIL/ILM/SIRE1</t>
  </si>
  <si>
    <t>005-2015- SUNAFIL/ILM</t>
  </si>
  <si>
    <t>S/. 10,178.70</t>
  </si>
  <si>
    <t>275-2014- SUNAFIL/ILM/SIR1</t>
  </si>
  <si>
    <t>TELEFONICA DEL PERU S.A.A. (ANTES TELEFONICA MOVILES S.A.)</t>
  </si>
  <si>
    <t>110-2015- SUNAFIL/ILM</t>
  </si>
  <si>
    <t>S/. 9,196.00</t>
  </si>
  <si>
    <t>146-2014- SUNAFIL/ILM/SIRE2</t>
  </si>
  <si>
    <t>TELEFONICA MOVILES S.A.</t>
  </si>
  <si>
    <t>270-2014- SUNAFIL/ILM/SIRE2</t>
  </si>
  <si>
    <t>S/. 3,230.00</t>
  </si>
  <si>
    <t>151-2014- SUNAFIL/ILM/SIRE1</t>
  </si>
  <si>
    <t>UNION ANDINA DE CEMENTOS</t>
  </si>
  <si>
    <t>147-2014- SUNAFIL/ILM/SIRE1</t>
  </si>
  <si>
    <t>1549-2015- SUNAFIL/ILM/SIRE5</t>
  </si>
  <si>
    <t>UNION ANDINA DE CEMENTOS S.A.A. - UNACEM S.A.A.</t>
  </si>
  <si>
    <t>157-2016- SUNAFIL/ILM</t>
  </si>
  <si>
    <t>S/. 466,042.50</t>
  </si>
  <si>
    <t>396-2015- SUNAFIL/ILM/SIRE2</t>
  </si>
  <si>
    <t>UNION DE CERVECERIAS PERUANAS BACKUS Y JOHNSTON S.A.A.</t>
  </si>
  <si>
    <t>461-2015 SUNAFIL/ILM</t>
  </si>
  <si>
    <t>S/. 95,000.00</t>
  </si>
  <si>
    <t>621-2015- SUNAFIL/ILM/SIRE1</t>
  </si>
  <si>
    <t>284-2016- SUNAFIL/ILM/SIRE1</t>
  </si>
  <si>
    <t>S/. 13,300.00</t>
  </si>
  <si>
    <t>1215-2015- SUNAFIL/ILM/SIRE1</t>
  </si>
  <si>
    <t>UNION DE CERVECERIAS PERUANAS BACKUS Y JOHNSTON SOCIEDAD ANONIMA ABIERTA</t>
  </si>
  <si>
    <t>147-2017- SUNAFIL/ILM/SIRE1</t>
  </si>
  <si>
    <t>173-2014- SUNAFIL/ILM/SIRE2</t>
  </si>
  <si>
    <t>161-2014- SUNAFILPLM/SIRE2</t>
  </si>
  <si>
    <t>179-2014- SUNAFIL/ILM/SIRE1</t>
  </si>
  <si>
    <t>VOLCAN COMPAÑÍA MINERA S.A.A.</t>
  </si>
  <si>
    <t>029-2015- SUNAFIL/ILM</t>
  </si>
  <si>
    <t>S/. 34,010.00</t>
  </si>
  <si>
    <t>Año inversión</t>
  </si>
  <si>
    <t>Mes inversión</t>
  </si>
  <si>
    <t>Nombre de emisor en DB</t>
  </si>
  <si>
    <t>Afp</t>
  </si>
  <si>
    <t>Total invertido</t>
  </si>
  <si>
    <t>Inversión respecto a sanción</t>
  </si>
  <si>
    <t>EXPEDIENTE SANCIONADOR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</si>
</sst>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1B01-8FD9-4048-8EBD-D1F8D7257ABD}" name="Tabla1" displayName="Tabla1" ref="A1:N2736" totalsRowShown="0" headerRowDxfId="1">
  <autoFilter ref="A1:N2736" xr:uid="{6F423963-BEA5-49B9-8B68-C5B3E9BEA8CC}"/>
  <tableColumns count="14">
    <tableColumn id="1" xr3:uid="{66FF4523-2DE4-4375-96EB-E483CA995263}" name="ITEM"/>
    <tableColumn id="2" xr3:uid="{CA93B4AA-ACF0-4A1F-9E3E-4A2ED3604429}" name="EXPEDIENTE SANCIONADOR">
      <calculatedColumnFormula>VLOOKUP(A2,Hoja1!$A$2:$H$73,2,FALSE)</calculatedColumnFormula>
    </tableColumn>
    <tableColumn id="3" xr3:uid="{BEB7FC10-4F9C-49A9-B58D-C99C4B37FF22}" name="RAZON SOCIAL EMPLEADOR">
      <calculatedColumnFormula>VLOOKUP(A2,Hoja1!$A$2:$H$73,3,FALSE)</calculatedColumnFormula>
    </tableColumn>
    <tableColumn id="4" xr3:uid="{3FB94DF7-9F0E-4C91-B946-2F0167278BB3}" name="RUC ">
      <calculatedColumnFormula>VLOOKUP(A2,Hoja1!$A$2:$H$73,4,FALSE)</calculatedColumnFormula>
    </tableColumn>
    <tableColumn id="5" xr3:uid="{491A3C57-E237-4E40-8417-B9D3B4F25B73}" name="N° RESOLUCIÓN ">
      <calculatedColumnFormula>VLOOKUP(A2,Hoja1!$A$2:$H$73,5,FALSE)</calculatedColumnFormula>
    </tableColumn>
    <tableColumn id="6" xr3:uid="{E0716FC0-0C53-40A5-8EF6-FE571DDC66F8}" name="FECHA EMISIÓN" dataDxfId="0">
      <calculatedColumnFormula>VLOOKUP(A2,Hoja1!$A$2:$H$73,6,FALSE)</calculatedColumnFormula>
    </tableColumn>
    <tableColumn id="7" xr3:uid="{848F3F07-A30D-46D3-A36F-0F42301E2349}" name="IMPORTE FINAL DE LA MULTACONSENTIDAY/O CAUSADO DE ESTADO EN S/">
      <calculatedColumnFormula>VLOOKUP(A2,Hoja1!$A$2:$H$73,7,FALSE)</calculatedColumnFormula>
    </tableColumn>
    <tableColumn id="8" xr3:uid="{895A7147-31F3-4AA0-8160-B703AC572A41}" name="N° DE TRABAJADORES AFECTADOS">
      <calculatedColumnFormula>VLOOKUP(A2,Hoja1!$A$2:$H$73,8,FALSE)</calculatedColumnFormula>
    </tableColumn>
    <tableColumn id="10" xr3:uid="{2ABD81EA-A3ED-4A68-AFE5-63FC4C1C2C1F}" name="Nombre de emisor en DB"/>
    <tableColumn id="11" xr3:uid="{7AEABB85-9E5F-40DE-8AB9-89F7553A1538}" name="Afp"/>
    <tableColumn id="12" xr3:uid="{61720BEA-254B-4C17-B833-84BB85A71F63}" name="Año inversión"/>
    <tableColumn id="13" xr3:uid="{02B829F7-DF99-4F23-A821-C6163100C37F}" name="Mes inversión"/>
    <tableColumn id="14" xr3:uid="{E85D1C2F-F6AE-4DB1-BBD7-B793188C4A0A}" name="Total invertido"/>
    <tableColumn id="15" xr3:uid="{CE2767CC-7C29-4855-8586-ED6373924D9D}" name="Inversión respecto a san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36"/>
  <sheetViews>
    <sheetView tabSelected="1" topLeftCell="H1" workbookViewId="0">
      <selection activeCell="H6" sqref="H6"/>
    </sheetView>
  </sheetViews>
  <sheetFormatPr baseColWidth="10" defaultRowHeight="15" x14ac:dyDescent="0.25"/>
  <cols>
    <col min="1" max="1" width="7.5703125" customWidth="1"/>
    <col min="2" max="2" width="28.28515625" bestFit="1" customWidth="1"/>
    <col min="3" max="3" width="58.140625" bestFit="1" customWidth="1"/>
    <col min="4" max="4" width="12" bestFit="1" customWidth="1"/>
    <col min="5" max="5" width="27.7109375" bestFit="1" customWidth="1"/>
    <col min="6" max="6" width="17.140625" customWidth="1"/>
    <col min="7" max="7" width="68.5703125" customWidth="1"/>
    <col min="8" max="8" width="33" customWidth="1"/>
    <col min="9" max="9" width="37.42578125" bestFit="1" customWidth="1"/>
    <col min="10" max="10" width="16.42578125" bestFit="1" customWidth="1"/>
    <col min="11" max="11" width="15.42578125" customWidth="1"/>
    <col min="12" max="12" width="15.7109375" customWidth="1"/>
    <col min="13" max="13" width="16.140625" customWidth="1"/>
    <col min="14" max="14" width="28.140625" customWidth="1"/>
  </cols>
  <sheetData>
    <row r="1" spans="1:14" ht="34.5" customHeight="1" x14ac:dyDescent="0.25">
      <c r="A1" s="3" t="s">
        <v>28</v>
      </c>
      <c r="B1" s="3" t="s">
        <v>279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275</v>
      </c>
      <c r="J1" s="3" t="s">
        <v>276</v>
      </c>
      <c r="K1" s="3" t="s">
        <v>273</v>
      </c>
      <c r="L1" s="3" t="s">
        <v>274</v>
      </c>
      <c r="M1" s="3" t="s">
        <v>277</v>
      </c>
      <c r="N1" s="3" t="s">
        <v>278</v>
      </c>
    </row>
    <row r="2" spans="1:14" x14ac:dyDescent="0.25">
      <c r="A2">
        <v>2</v>
      </c>
      <c r="B2" t="str">
        <f>VLOOKUP(A2,Hoja1!$A$2:$H$72,2,FALSE)</f>
        <v>372-2014- SUNAFIL/ILM/SIRE1</v>
      </c>
      <c r="C2" t="str">
        <f>VLOOKUP(A2,Hoja1!$A$2:$H$72,3,FALSE)</f>
        <v>ALICORP S.A.A.</v>
      </c>
      <c r="D2">
        <f>VLOOKUP(A2,Hoja1!$A$2:$H$72,4,FALSE)</f>
        <v>20100055237</v>
      </c>
      <c r="E2" t="str">
        <f>VLOOKUP(A2,Hoja1!$A$2:$H$72,5,FALSE)</f>
        <v>360-2014- SUNAFIL/ILM/SIRE1</v>
      </c>
      <c r="F2" s="1">
        <f>VLOOKUP(A2,Hoja1!$A$2:$H$72,6,FALSE)</f>
        <v>41880</v>
      </c>
      <c r="G2" t="str">
        <f>VLOOKUP(A2,Hoja1!$A$2:$H$72,7,FALSE)</f>
        <v>S/. 159,600.00</v>
      </c>
      <c r="H2">
        <f>VLOOKUP(A2,Hoja1!$A$2:$H$72,8,FALSE)</f>
        <v>202</v>
      </c>
      <c r="I2" t="s">
        <v>0</v>
      </c>
      <c r="J2" t="s">
        <v>1</v>
      </c>
      <c r="K2">
        <v>2014</v>
      </c>
      <c r="L2">
        <v>7</v>
      </c>
      <c r="M2">
        <v>5784.1263230000004</v>
      </c>
      <c r="N2" t="s">
        <v>2</v>
      </c>
    </row>
    <row r="3" spans="1:14" x14ac:dyDescent="0.25">
      <c r="A3">
        <v>2</v>
      </c>
      <c r="B3" t="str">
        <f>VLOOKUP(A3,Hoja1!$A$2:$H$72,2,FALSE)</f>
        <v>372-2014- SUNAFIL/ILM/SIRE1</v>
      </c>
      <c r="C3" t="str">
        <f>VLOOKUP(A3,Hoja1!$A$2:$H$72,3,FALSE)</f>
        <v>ALICORP S.A.A.</v>
      </c>
      <c r="D3">
        <f>VLOOKUP(A3,Hoja1!$A$2:$H$72,4,FALSE)</f>
        <v>20100055237</v>
      </c>
      <c r="E3" t="str">
        <f>VLOOKUP(A3,Hoja1!$A$2:$H$72,5,FALSE)</f>
        <v>360-2014- SUNAFIL/ILM/SIRE1</v>
      </c>
      <c r="F3" s="1">
        <f>VLOOKUP(A3,Hoja1!$A$2:$H$72,6,FALSE)</f>
        <v>41880</v>
      </c>
      <c r="G3" t="str">
        <f>VLOOKUP(A3,Hoja1!$A$2:$H$72,7,FALSE)</f>
        <v>S/. 159,600.00</v>
      </c>
      <c r="H3">
        <f>VLOOKUP(A3,Hoja1!$A$2:$H$72,8,FALSE)</f>
        <v>202</v>
      </c>
      <c r="I3" t="s">
        <v>0</v>
      </c>
      <c r="J3" t="s">
        <v>1</v>
      </c>
      <c r="K3">
        <v>2014</v>
      </c>
      <c r="L3">
        <v>8</v>
      </c>
      <c r="M3">
        <v>6435.140367</v>
      </c>
      <c r="N3" t="s">
        <v>3</v>
      </c>
    </row>
    <row r="4" spans="1:14" x14ac:dyDescent="0.25">
      <c r="A4">
        <v>2</v>
      </c>
      <c r="B4" t="str">
        <f>VLOOKUP(A4,Hoja1!$A$2:$H$72,2,FALSE)</f>
        <v>372-2014- SUNAFIL/ILM/SIRE1</v>
      </c>
      <c r="C4" t="str">
        <f>VLOOKUP(A4,Hoja1!$A$2:$H$72,3,FALSE)</f>
        <v>ALICORP S.A.A.</v>
      </c>
      <c r="D4">
        <f>VLOOKUP(A4,Hoja1!$A$2:$H$72,4,FALSE)</f>
        <v>20100055237</v>
      </c>
      <c r="E4" t="str">
        <f>VLOOKUP(A4,Hoja1!$A$2:$H$72,5,FALSE)</f>
        <v>360-2014- SUNAFIL/ILM/SIRE1</v>
      </c>
      <c r="F4" s="1">
        <f>VLOOKUP(A4,Hoja1!$A$2:$H$72,6,FALSE)</f>
        <v>41880</v>
      </c>
      <c r="G4" t="str">
        <f>VLOOKUP(A4,Hoja1!$A$2:$H$72,7,FALSE)</f>
        <v>S/. 159,600.00</v>
      </c>
      <c r="H4">
        <f>VLOOKUP(A4,Hoja1!$A$2:$H$72,8,FALSE)</f>
        <v>202</v>
      </c>
      <c r="I4" t="s">
        <v>0</v>
      </c>
      <c r="J4" t="s">
        <v>1</v>
      </c>
      <c r="K4">
        <v>2014</v>
      </c>
      <c r="L4">
        <v>9</v>
      </c>
      <c r="M4">
        <v>6851.5029940000004</v>
      </c>
      <c r="N4" t="s">
        <v>4</v>
      </c>
    </row>
    <row r="5" spans="1:14" x14ac:dyDescent="0.25">
      <c r="A5">
        <v>2</v>
      </c>
      <c r="B5" t="str">
        <f>VLOOKUP(A5,Hoja1!$A$2:$H$72,2,FALSE)</f>
        <v>372-2014- SUNAFIL/ILM/SIRE1</v>
      </c>
      <c r="C5" t="str">
        <f>VLOOKUP(A5,Hoja1!$A$2:$H$72,3,FALSE)</f>
        <v>ALICORP S.A.A.</v>
      </c>
      <c r="D5">
        <f>VLOOKUP(A5,Hoja1!$A$2:$H$72,4,FALSE)</f>
        <v>20100055237</v>
      </c>
      <c r="E5" t="str">
        <f>VLOOKUP(A5,Hoja1!$A$2:$H$72,5,FALSE)</f>
        <v>360-2014- SUNAFIL/ILM/SIRE1</v>
      </c>
      <c r="F5" s="1">
        <f>VLOOKUP(A5,Hoja1!$A$2:$H$72,6,FALSE)</f>
        <v>41880</v>
      </c>
      <c r="G5" t="str">
        <f>VLOOKUP(A5,Hoja1!$A$2:$H$72,7,FALSE)</f>
        <v>S/. 159,600.00</v>
      </c>
      <c r="H5">
        <f>VLOOKUP(A5,Hoja1!$A$2:$H$72,8,FALSE)</f>
        <v>202</v>
      </c>
      <c r="I5" t="s">
        <v>0</v>
      </c>
      <c r="J5" t="s">
        <v>1</v>
      </c>
      <c r="K5">
        <v>2014</v>
      </c>
      <c r="L5">
        <v>10</v>
      </c>
      <c r="M5">
        <v>7018.85725</v>
      </c>
      <c r="N5" t="s">
        <v>4</v>
      </c>
    </row>
    <row r="6" spans="1:14" x14ac:dyDescent="0.25">
      <c r="A6">
        <v>2</v>
      </c>
      <c r="B6" t="str">
        <f>VLOOKUP(A6,Hoja1!$A$2:$H$72,2,FALSE)</f>
        <v>372-2014- SUNAFIL/ILM/SIRE1</v>
      </c>
      <c r="C6" t="str">
        <f>VLOOKUP(A6,Hoja1!$A$2:$H$72,3,FALSE)</f>
        <v>ALICORP S.A.A.</v>
      </c>
      <c r="D6">
        <f>VLOOKUP(A6,Hoja1!$A$2:$H$72,4,FALSE)</f>
        <v>20100055237</v>
      </c>
      <c r="E6" t="str">
        <f>VLOOKUP(A6,Hoja1!$A$2:$H$72,5,FALSE)</f>
        <v>360-2014- SUNAFIL/ILM/SIRE1</v>
      </c>
      <c r="F6" s="1">
        <f>VLOOKUP(A6,Hoja1!$A$2:$H$72,6,FALSE)</f>
        <v>41880</v>
      </c>
      <c r="G6" t="str">
        <f>VLOOKUP(A6,Hoja1!$A$2:$H$72,7,FALSE)</f>
        <v>S/. 159,600.00</v>
      </c>
      <c r="H6">
        <f>VLOOKUP(A6,Hoja1!$A$2:$H$72,8,FALSE)</f>
        <v>202</v>
      </c>
      <c r="I6" t="s">
        <v>0</v>
      </c>
      <c r="J6" t="s">
        <v>1</v>
      </c>
      <c r="K6">
        <v>2014</v>
      </c>
      <c r="L6">
        <v>11</v>
      </c>
      <c r="M6">
        <v>6763.5992560000004</v>
      </c>
      <c r="N6" t="s">
        <v>4</v>
      </c>
    </row>
    <row r="7" spans="1:14" x14ac:dyDescent="0.25">
      <c r="A7">
        <v>2</v>
      </c>
      <c r="B7" t="str">
        <f>VLOOKUP(A7,Hoja1!$A$2:$H$72,2,FALSE)</f>
        <v>372-2014- SUNAFIL/ILM/SIRE1</v>
      </c>
      <c r="C7" t="str">
        <f>VLOOKUP(A7,Hoja1!$A$2:$H$72,3,FALSE)</f>
        <v>ALICORP S.A.A.</v>
      </c>
      <c r="D7">
        <f>VLOOKUP(A7,Hoja1!$A$2:$H$72,4,FALSE)</f>
        <v>20100055237</v>
      </c>
      <c r="E7" t="str">
        <f>VLOOKUP(A7,Hoja1!$A$2:$H$72,5,FALSE)</f>
        <v>360-2014- SUNAFIL/ILM/SIRE1</v>
      </c>
      <c r="F7" s="1">
        <f>VLOOKUP(A7,Hoja1!$A$2:$H$72,6,FALSE)</f>
        <v>41880</v>
      </c>
      <c r="G7" t="str">
        <f>VLOOKUP(A7,Hoja1!$A$2:$H$72,7,FALSE)</f>
        <v>S/. 159,600.00</v>
      </c>
      <c r="H7">
        <f>VLOOKUP(A7,Hoja1!$A$2:$H$72,8,FALSE)</f>
        <v>202</v>
      </c>
      <c r="I7" t="s">
        <v>0</v>
      </c>
      <c r="J7" t="s">
        <v>1</v>
      </c>
      <c r="K7">
        <v>2014</v>
      </c>
      <c r="L7">
        <v>12</v>
      </c>
      <c r="M7">
        <v>9423.9419400000006</v>
      </c>
      <c r="N7" t="s">
        <v>4</v>
      </c>
    </row>
    <row r="8" spans="1:14" x14ac:dyDescent="0.25">
      <c r="A8">
        <v>2</v>
      </c>
      <c r="B8" t="str">
        <f>VLOOKUP(A8,Hoja1!$A$2:$H$72,2,FALSE)</f>
        <v>372-2014- SUNAFIL/ILM/SIRE1</v>
      </c>
      <c r="C8" t="str">
        <f>VLOOKUP(A8,Hoja1!$A$2:$H$72,3,FALSE)</f>
        <v>ALICORP S.A.A.</v>
      </c>
      <c r="D8">
        <f>VLOOKUP(A8,Hoja1!$A$2:$H$72,4,FALSE)</f>
        <v>20100055237</v>
      </c>
      <c r="E8" t="str">
        <f>VLOOKUP(A8,Hoja1!$A$2:$H$72,5,FALSE)</f>
        <v>360-2014- SUNAFIL/ILM/SIRE1</v>
      </c>
      <c r="F8" s="1">
        <f>VLOOKUP(A8,Hoja1!$A$2:$H$72,6,FALSE)</f>
        <v>41880</v>
      </c>
      <c r="G8" t="str">
        <f>VLOOKUP(A8,Hoja1!$A$2:$H$72,7,FALSE)</f>
        <v>S/. 159,600.00</v>
      </c>
      <c r="H8">
        <f>VLOOKUP(A8,Hoja1!$A$2:$H$72,8,FALSE)</f>
        <v>202</v>
      </c>
      <c r="I8" t="s">
        <v>0</v>
      </c>
      <c r="J8" t="s">
        <v>1</v>
      </c>
      <c r="K8">
        <v>2015</v>
      </c>
      <c r="L8">
        <v>1</v>
      </c>
      <c r="M8">
        <v>16651.520260000001</v>
      </c>
      <c r="N8" t="s">
        <v>4</v>
      </c>
    </row>
    <row r="9" spans="1:14" x14ac:dyDescent="0.25">
      <c r="A9">
        <v>2</v>
      </c>
      <c r="B9" t="str">
        <f>VLOOKUP(A9,Hoja1!$A$2:$H$72,2,FALSE)</f>
        <v>372-2014- SUNAFIL/ILM/SIRE1</v>
      </c>
      <c r="C9" t="str">
        <f>VLOOKUP(A9,Hoja1!$A$2:$H$72,3,FALSE)</f>
        <v>ALICORP S.A.A.</v>
      </c>
      <c r="D9">
        <f>VLOOKUP(A9,Hoja1!$A$2:$H$72,4,FALSE)</f>
        <v>20100055237</v>
      </c>
      <c r="E9" t="str">
        <f>VLOOKUP(A9,Hoja1!$A$2:$H$72,5,FALSE)</f>
        <v>360-2014- SUNAFIL/ILM/SIRE1</v>
      </c>
      <c r="F9" s="1">
        <f>VLOOKUP(A9,Hoja1!$A$2:$H$72,6,FALSE)</f>
        <v>41880</v>
      </c>
      <c r="G9" t="str">
        <f>VLOOKUP(A9,Hoja1!$A$2:$H$72,7,FALSE)</f>
        <v>S/. 159,600.00</v>
      </c>
      <c r="H9">
        <f>VLOOKUP(A9,Hoja1!$A$2:$H$72,8,FALSE)</f>
        <v>202</v>
      </c>
      <c r="I9" t="s">
        <v>0</v>
      </c>
      <c r="J9" t="s">
        <v>1</v>
      </c>
      <c r="K9">
        <v>2015</v>
      </c>
      <c r="L9">
        <v>2</v>
      </c>
      <c r="M9">
        <v>17430.13913</v>
      </c>
      <c r="N9" t="s">
        <v>4</v>
      </c>
    </row>
    <row r="10" spans="1:14" x14ac:dyDescent="0.25">
      <c r="A10">
        <v>2</v>
      </c>
      <c r="B10" t="str">
        <f>VLOOKUP(A10,Hoja1!$A$2:$H$72,2,FALSE)</f>
        <v>372-2014- SUNAFIL/ILM/SIRE1</v>
      </c>
      <c r="C10" t="str">
        <f>VLOOKUP(A10,Hoja1!$A$2:$H$72,3,FALSE)</f>
        <v>ALICORP S.A.A.</v>
      </c>
      <c r="D10">
        <f>VLOOKUP(A10,Hoja1!$A$2:$H$72,4,FALSE)</f>
        <v>20100055237</v>
      </c>
      <c r="E10" t="str">
        <f>VLOOKUP(A10,Hoja1!$A$2:$H$72,5,FALSE)</f>
        <v>360-2014- SUNAFIL/ILM/SIRE1</v>
      </c>
      <c r="F10" s="1">
        <f>VLOOKUP(A10,Hoja1!$A$2:$H$72,6,FALSE)</f>
        <v>41880</v>
      </c>
      <c r="G10" t="str">
        <f>VLOOKUP(A10,Hoja1!$A$2:$H$72,7,FALSE)</f>
        <v>S/. 159,600.00</v>
      </c>
      <c r="H10">
        <f>VLOOKUP(A10,Hoja1!$A$2:$H$72,8,FALSE)</f>
        <v>202</v>
      </c>
      <c r="I10" t="s">
        <v>0</v>
      </c>
      <c r="J10" t="s">
        <v>1</v>
      </c>
      <c r="K10">
        <v>2015</v>
      </c>
      <c r="L10">
        <v>3</v>
      </c>
      <c r="M10">
        <v>17755.451290000001</v>
      </c>
      <c r="N10" t="s">
        <v>4</v>
      </c>
    </row>
    <row r="11" spans="1:14" x14ac:dyDescent="0.25">
      <c r="A11">
        <v>2</v>
      </c>
      <c r="B11" t="str">
        <f>VLOOKUP(A11,Hoja1!$A$2:$H$72,2,FALSE)</f>
        <v>372-2014- SUNAFIL/ILM/SIRE1</v>
      </c>
      <c r="C11" t="str">
        <f>VLOOKUP(A11,Hoja1!$A$2:$H$72,3,FALSE)</f>
        <v>ALICORP S.A.A.</v>
      </c>
      <c r="D11">
        <f>VLOOKUP(A11,Hoja1!$A$2:$H$72,4,FALSE)</f>
        <v>20100055237</v>
      </c>
      <c r="E11" t="str">
        <f>VLOOKUP(A11,Hoja1!$A$2:$H$72,5,FALSE)</f>
        <v>360-2014- SUNAFIL/ILM/SIRE1</v>
      </c>
      <c r="F11" s="1">
        <f>VLOOKUP(A11,Hoja1!$A$2:$H$72,6,FALSE)</f>
        <v>41880</v>
      </c>
      <c r="G11" t="str">
        <f>VLOOKUP(A11,Hoja1!$A$2:$H$72,7,FALSE)</f>
        <v>S/. 159,600.00</v>
      </c>
      <c r="H11">
        <f>VLOOKUP(A11,Hoja1!$A$2:$H$72,8,FALSE)</f>
        <v>202</v>
      </c>
      <c r="I11" t="s">
        <v>0</v>
      </c>
      <c r="J11" t="s">
        <v>1</v>
      </c>
      <c r="K11">
        <v>2015</v>
      </c>
      <c r="L11">
        <v>4</v>
      </c>
      <c r="M11">
        <v>18239.996040000002</v>
      </c>
      <c r="N11" t="s">
        <v>4</v>
      </c>
    </row>
    <row r="12" spans="1:14" x14ac:dyDescent="0.25">
      <c r="A12">
        <v>2</v>
      </c>
      <c r="B12" t="str">
        <f>VLOOKUP(A12,Hoja1!$A$2:$H$72,2,FALSE)</f>
        <v>372-2014- SUNAFIL/ILM/SIRE1</v>
      </c>
      <c r="C12" t="str">
        <f>VLOOKUP(A12,Hoja1!$A$2:$H$72,3,FALSE)</f>
        <v>ALICORP S.A.A.</v>
      </c>
      <c r="D12">
        <f>VLOOKUP(A12,Hoja1!$A$2:$H$72,4,FALSE)</f>
        <v>20100055237</v>
      </c>
      <c r="E12" t="str">
        <f>VLOOKUP(A12,Hoja1!$A$2:$H$72,5,FALSE)</f>
        <v>360-2014- SUNAFIL/ILM/SIRE1</v>
      </c>
      <c r="F12" s="1">
        <f>VLOOKUP(A12,Hoja1!$A$2:$H$72,6,FALSE)</f>
        <v>41880</v>
      </c>
      <c r="G12" t="str">
        <f>VLOOKUP(A12,Hoja1!$A$2:$H$72,7,FALSE)</f>
        <v>S/. 159,600.00</v>
      </c>
      <c r="H12">
        <f>VLOOKUP(A12,Hoja1!$A$2:$H$72,8,FALSE)</f>
        <v>202</v>
      </c>
      <c r="I12" t="s">
        <v>0</v>
      </c>
      <c r="J12" t="s">
        <v>1</v>
      </c>
      <c r="K12">
        <v>2015</v>
      </c>
      <c r="L12">
        <v>5</v>
      </c>
      <c r="M12">
        <v>17770.39256</v>
      </c>
      <c r="N12" t="s">
        <v>4</v>
      </c>
    </row>
    <row r="13" spans="1:14" x14ac:dyDescent="0.25">
      <c r="A13">
        <v>2</v>
      </c>
      <c r="B13" t="str">
        <f>VLOOKUP(A13,Hoja1!$A$2:$H$72,2,FALSE)</f>
        <v>372-2014- SUNAFIL/ILM/SIRE1</v>
      </c>
      <c r="C13" t="str">
        <f>VLOOKUP(A13,Hoja1!$A$2:$H$72,3,FALSE)</f>
        <v>ALICORP S.A.A.</v>
      </c>
      <c r="D13">
        <f>VLOOKUP(A13,Hoja1!$A$2:$H$72,4,FALSE)</f>
        <v>20100055237</v>
      </c>
      <c r="E13" t="str">
        <f>VLOOKUP(A13,Hoja1!$A$2:$H$72,5,FALSE)</f>
        <v>360-2014- SUNAFIL/ILM/SIRE1</v>
      </c>
      <c r="F13" s="1">
        <f>VLOOKUP(A13,Hoja1!$A$2:$H$72,6,FALSE)</f>
        <v>41880</v>
      </c>
      <c r="G13" t="str">
        <f>VLOOKUP(A13,Hoja1!$A$2:$H$72,7,FALSE)</f>
        <v>S/. 159,600.00</v>
      </c>
      <c r="H13">
        <f>VLOOKUP(A13,Hoja1!$A$2:$H$72,8,FALSE)</f>
        <v>202</v>
      </c>
      <c r="I13" t="s">
        <v>0</v>
      </c>
      <c r="J13" t="s">
        <v>1</v>
      </c>
      <c r="K13">
        <v>2015</v>
      </c>
      <c r="L13">
        <v>6</v>
      </c>
      <c r="M13">
        <v>17957.74021</v>
      </c>
      <c r="N13" t="s">
        <v>4</v>
      </c>
    </row>
    <row r="14" spans="1:14" x14ac:dyDescent="0.25">
      <c r="A14">
        <v>2</v>
      </c>
      <c r="B14" t="str">
        <f>VLOOKUP(A14,Hoja1!$A$2:$H$72,2,FALSE)</f>
        <v>372-2014- SUNAFIL/ILM/SIRE1</v>
      </c>
      <c r="C14" t="str">
        <f>VLOOKUP(A14,Hoja1!$A$2:$H$72,3,FALSE)</f>
        <v>ALICORP S.A.A.</v>
      </c>
      <c r="D14">
        <f>VLOOKUP(A14,Hoja1!$A$2:$H$72,4,FALSE)</f>
        <v>20100055237</v>
      </c>
      <c r="E14" t="str">
        <f>VLOOKUP(A14,Hoja1!$A$2:$H$72,5,FALSE)</f>
        <v>360-2014- SUNAFIL/ILM/SIRE1</v>
      </c>
      <c r="F14" s="1">
        <f>VLOOKUP(A14,Hoja1!$A$2:$H$72,6,FALSE)</f>
        <v>41880</v>
      </c>
      <c r="G14" t="str">
        <f>VLOOKUP(A14,Hoja1!$A$2:$H$72,7,FALSE)</f>
        <v>S/. 159,600.00</v>
      </c>
      <c r="H14">
        <f>VLOOKUP(A14,Hoja1!$A$2:$H$72,8,FALSE)</f>
        <v>202</v>
      </c>
      <c r="I14" t="s">
        <v>0</v>
      </c>
      <c r="J14" t="s">
        <v>1</v>
      </c>
      <c r="K14">
        <v>2015</v>
      </c>
      <c r="L14">
        <v>7</v>
      </c>
      <c r="M14">
        <v>16918.800869999999</v>
      </c>
      <c r="N14" t="s">
        <v>4</v>
      </c>
    </row>
    <row r="15" spans="1:14" x14ac:dyDescent="0.25">
      <c r="A15">
        <v>2</v>
      </c>
      <c r="B15" t="str">
        <f>VLOOKUP(A15,Hoja1!$A$2:$H$72,2,FALSE)</f>
        <v>372-2014- SUNAFIL/ILM/SIRE1</v>
      </c>
      <c r="C15" t="str">
        <f>VLOOKUP(A15,Hoja1!$A$2:$H$72,3,FALSE)</f>
        <v>ALICORP S.A.A.</v>
      </c>
      <c r="D15">
        <f>VLOOKUP(A15,Hoja1!$A$2:$H$72,4,FALSE)</f>
        <v>20100055237</v>
      </c>
      <c r="E15" t="str">
        <f>VLOOKUP(A15,Hoja1!$A$2:$H$72,5,FALSE)</f>
        <v>360-2014- SUNAFIL/ILM/SIRE1</v>
      </c>
      <c r="F15" s="1">
        <f>VLOOKUP(A15,Hoja1!$A$2:$H$72,6,FALSE)</f>
        <v>41880</v>
      </c>
      <c r="G15" t="str">
        <f>VLOOKUP(A15,Hoja1!$A$2:$H$72,7,FALSE)</f>
        <v>S/. 159,600.00</v>
      </c>
      <c r="H15">
        <f>VLOOKUP(A15,Hoja1!$A$2:$H$72,8,FALSE)</f>
        <v>202</v>
      </c>
      <c r="I15" t="s">
        <v>0</v>
      </c>
      <c r="J15" t="s">
        <v>1</v>
      </c>
      <c r="K15">
        <v>2015</v>
      </c>
      <c r="L15">
        <v>8</v>
      </c>
      <c r="M15">
        <v>16793.53224</v>
      </c>
      <c r="N15" t="s">
        <v>4</v>
      </c>
    </row>
    <row r="16" spans="1:14" x14ac:dyDescent="0.25">
      <c r="A16">
        <v>2</v>
      </c>
      <c r="B16" t="str">
        <f>VLOOKUP(A16,Hoja1!$A$2:$H$72,2,FALSE)</f>
        <v>372-2014- SUNAFIL/ILM/SIRE1</v>
      </c>
      <c r="C16" t="str">
        <f>VLOOKUP(A16,Hoja1!$A$2:$H$72,3,FALSE)</f>
        <v>ALICORP S.A.A.</v>
      </c>
      <c r="D16">
        <f>VLOOKUP(A16,Hoja1!$A$2:$H$72,4,FALSE)</f>
        <v>20100055237</v>
      </c>
      <c r="E16" t="str">
        <f>VLOOKUP(A16,Hoja1!$A$2:$H$72,5,FALSE)</f>
        <v>360-2014- SUNAFIL/ILM/SIRE1</v>
      </c>
      <c r="F16" s="1">
        <f>VLOOKUP(A16,Hoja1!$A$2:$H$72,6,FALSE)</f>
        <v>41880</v>
      </c>
      <c r="G16" t="str">
        <f>VLOOKUP(A16,Hoja1!$A$2:$H$72,7,FALSE)</f>
        <v>S/. 159,600.00</v>
      </c>
      <c r="H16">
        <f>VLOOKUP(A16,Hoja1!$A$2:$H$72,8,FALSE)</f>
        <v>202</v>
      </c>
      <c r="I16" t="s">
        <v>0</v>
      </c>
      <c r="J16" t="s">
        <v>1</v>
      </c>
      <c r="K16">
        <v>2015</v>
      </c>
      <c r="L16">
        <v>9</v>
      </c>
      <c r="M16">
        <v>12712.07446</v>
      </c>
      <c r="N16" t="s">
        <v>4</v>
      </c>
    </row>
    <row r="17" spans="1:14" x14ac:dyDescent="0.25">
      <c r="A17">
        <v>2</v>
      </c>
      <c r="B17" t="str">
        <f>VLOOKUP(A17,Hoja1!$A$2:$H$72,2,FALSE)</f>
        <v>372-2014- SUNAFIL/ILM/SIRE1</v>
      </c>
      <c r="C17" t="str">
        <f>VLOOKUP(A17,Hoja1!$A$2:$H$72,3,FALSE)</f>
        <v>ALICORP S.A.A.</v>
      </c>
      <c r="D17">
        <f>VLOOKUP(A17,Hoja1!$A$2:$H$72,4,FALSE)</f>
        <v>20100055237</v>
      </c>
      <c r="E17" t="str">
        <f>VLOOKUP(A17,Hoja1!$A$2:$H$72,5,FALSE)</f>
        <v>360-2014- SUNAFIL/ILM/SIRE1</v>
      </c>
      <c r="F17" s="1">
        <f>VLOOKUP(A17,Hoja1!$A$2:$H$72,6,FALSE)</f>
        <v>41880</v>
      </c>
      <c r="G17" t="str">
        <f>VLOOKUP(A17,Hoja1!$A$2:$H$72,7,FALSE)</f>
        <v>S/. 159,600.00</v>
      </c>
      <c r="H17">
        <f>VLOOKUP(A17,Hoja1!$A$2:$H$72,8,FALSE)</f>
        <v>202</v>
      </c>
      <c r="I17" t="s">
        <v>0</v>
      </c>
      <c r="J17" t="s">
        <v>1</v>
      </c>
      <c r="K17">
        <v>2015</v>
      </c>
      <c r="L17">
        <v>10</v>
      </c>
      <c r="M17">
        <v>15079.176439999999</v>
      </c>
      <c r="N17" t="s">
        <v>4</v>
      </c>
    </row>
    <row r="18" spans="1:14" x14ac:dyDescent="0.25">
      <c r="A18">
        <v>2</v>
      </c>
      <c r="B18" t="str">
        <f>VLOOKUP(A18,Hoja1!$A$2:$H$72,2,FALSE)</f>
        <v>372-2014- SUNAFIL/ILM/SIRE1</v>
      </c>
      <c r="C18" t="str">
        <f>VLOOKUP(A18,Hoja1!$A$2:$H$72,3,FALSE)</f>
        <v>ALICORP S.A.A.</v>
      </c>
      <c r="D18">
        <f>VLOOKUP(A18,Hoja1!$A$2:$H$72,4,FALSE)</f>
        <v>20100055237</v>
      </c>
      <c r="E18" t="str">
        <f>VLOOKUP(A18,Hoja1!$A$2:$H$72,5,FALSE)</f>
        <v>360-2014- SUNAFIL/ILM/SIRE1</v>
      </c>
      <c r="F18" s="1">
        <f>VLOOKUP(A18,Hoja1!$A$2:$H$72,6,FALSE)</f>
        <v>41880</v>
      </c>
      <c r="G18" t="str">
        <f>VLOOKUP(A18,Hoja1!$A$2:$H$72,7,FALSE)</f>
        <v>S/. 159,600.00</v>
      </c>
      <c r="H18">
        <f>VLOOKUP(A18,Hoja1!$A$2:$H$72,8,FALSE)</f>
        <v>202</v>
      </c>
      <c r="I18" t="s">
        <v>0</v>
      </c>
      <c r="J18" t="s">
        <v>1</v>
      </c>
      <c r="K18">
        <v>2015</v>
      </c>
      <c r="L18">
        <v>11</v>
      </c>
      <c r="M18">
        <v>18639.796180000001</v>
      </c>
      <c r="N18" t="s">
        <v>4</v>
      </c>
    </row>
    <row r="19" spans="1:14" x14ac:dyDescent="0.25">
      <c r="A19">
        <v>2</v>
      </c>
      <c r="B19" t="str">
        <f>VLOOKUP(A19,Hoja1!$A$2:$H$72,2,FALSE)</f>
        <v>372-2014- SUNAFIL/ILM/SIRE1</v>
      </c>
      <c r="C19" t="str">
        <f>VLOOKUP(A19,Hoja1!$A$2:$H$72,3,FALSE)</f>
        <v>ALICORP S.A.A.</v>
      </c>
      <c r="D19">
        <f>VLOOKUP(A19,Hoja1!$A$2:$H$72,4,FALSE)</f>
        <v>20100055237</v>
      </c>
      <c r="E19" t="str">
        <f>VLOOKUP(A19,Hoja1!$A$2:$H$72,5,FALSE)</f>
        <v>360-2014- SUNAFIL/ILM/SIRE1</v>
      </c>
      <c r="F19" s="1">
        <f>VLOOKUP(A19,Hoja1!$A$2:$H$72,6,FALSE)</f>
        <v>41880</v>
      </c>
      <c r="G19" t="str">
        <f>VLOOKUP(A19,Hoja1!$A$2:$H$72,7,FALSE)</f>
        <v>S/. 159,600.00</v>
      </c>
      <c r="H19">
        <f>VLOOKUP(A19,Hoja1!$A$2:$H$72,8,FALSE)</f>
        <v>202</v>
      </c>
      <c r="I19" t="s">
        <v>0</v>
      </c>
      <c r="J19" t="s">
        <v>1</v>
      </c>
      <c r="K19">
        <v>2015</v>
      </c>
      <c r="L19">
        <v>12</v>
      </c>
      <c r="M19">
        <v>18776.785919999998</v>
      </c>
      <c r="N19" t="s">
        <v>4</v>
      </c>
    </row>
    <row r="20" spans="1:14" x14ac:dyDescent="0.25">
      <c r="A20">
        <v>2</v>
      </c>
      <c r="B20" t="str">
        <f>VLOOKUP(A20,Hoja1!$A$2:$H$72,2,FALSE)</f>
        <v>372-2014- SUNAFIL/ILM/SIRE1</v>
      </c>
      <c r="C20" t="str">
        <f>VLOOKUP(A20,Hoja1!$A$2:$H$72,3,FALSE)</f>
        <v>ALICORP S.A.A.</v>
      </c>
      <c r="D20">
        <f>VLOOKUP(A20,Hoja1!$A$2:$H$72,4,FALSE)</f>
        <v>20100055237</v>
      </c>
      <c r="E20" t="str">
        <f>VLOOKUP(A20,Hoja1!$A$2:$H$72,5,FALSE)</f>
        <v>360-2014- SUNAFIL/ILM/SIRE1</v>
      </c>
      <c r="F20" s="1">
        <f>VLOOKUP(A20,Hoja1!$A$2:$H$72,6,FALSE)</f>
        <v>41880</v>
      </c>
      <c r="G20" t="str">
        <f>VLOOKUP(A20,Hoja1!$A$2:$H$72,7,FALSE)</f>
        <v>S/. 159,600.00</v>
      </c>
      <c r="H20">
        <f>VLOOKUP(A20,Hoja1!$A$2:$H$72,8,FALSE)</f>
        <v>202</v>
      </c>
      <c r="I20" t="s">
        <v>0</v>
      </c>
      <c r="J20" t="s">
        <v>1</v>
      </c>
      <c r="K20">
        <v>2016</v>
      </c>
      <c r="L20">
        <v>1</v>
      </c>
      <c r="M20">
        <v>18257.5815</v>
      </c>
      <c r="N20" t="s">
        <v>4</v>
      </c>
    </row>
    <row r="21" spans="1:14" x14ac:dyDescent="0.25">
      <c r="A21">
        <v>2</v>
      </c>
      <c r="B21" t="str">
        <f>VLOOKUP(A21,Hoja1!$A$2:$H$72,2,FALSE)</f>
        <v>372-2014- SUNAFIL/ILM/SIRE1</v>
      </c>
      <c r="C21" t="str">
        <f>VLOOKUP(A21,Hoja1!$A$2:$H$72,3,FALSE)</f>
        <v>ALICORP S.A.A.</v>
      </c>
      <c r="D21">
        <f>VLOOKUP(A21,Hoja1!$A$2:$H$72,4,FALSE)</f>
        <v>20100055237</v>
      </c>
      <c r="E21" t="str">
        <f>VLOOKUP(A21,Hoja1!$A$2:$H$72,5,FALSE)</f>
        <v>360-2014- SUNAFIL/ILM/SIRE1</v>
      </c>
      <c r="F21" s="1">
        <f>VLOOKUP(A21,Hoja1!$A$2:$H$72,6,FALSE)</f>
        <v>41880</v>
      </c>
      <c r="G21" t="str">
        <f>VLOOKUP(A21,Hoja1!$A$2:$H$72,7,FALSE)</f>
        <v>S/. 159,600.00</v>
      </c>
      <c r="H21">
        <f>VLOOKUP(A21,Hoja1!$A$2:$H$72,8,FALSE)</f>
        <v>202</v>
      </c>
      <c r="I21" t="s">
        <v>0</v>
      </c>
      <c r="J21" t="s">
        <v>1</v>
      </c>
      <c r="K21">
        <v>2016</v>
      </c>
      <c r="L21">
        <v>2</v>
      </c>
      <c r="M21">
        <v>23154.235379999998</v>
      </c>
      <c r="N21" t="s">
        <v>4</v>
      </c>
    </row>
    <row r="22" spans="1:14" x14ac:dyDescent="0.25">
      <c r="A22">
        <v>2</v>
      </c>
      <c r="B22" t="str">
        <f>VLOOKUP(A22,Hoja1!$A$2:$H$72,2,FALSE)</f>
        <v>372-2014- SUNAFIL/ILM/SIRE1</v>
      </c>
      <c r="C22" t="str">
        <f>VLOOKUP(A22,Hoja1!$A$2:$H$72,3,FALSE)</f>
        <v>ALICORP S.A.A.</v>
      </c>
      <c r="D22">
        <f>VLOOKUP(A22,Hoja1!$A$2:$H$72,4,FALSE)</f>
        <v>20100055237</v>
      </c>
      <c r="E22" t="str">
        <f>VLOOKUP(A22,Hoja1!$A$2:$H$72,5,FALSE)</f>
        <v>360-2014- SUNAFIL/ILM/SIRE1</v>
      </c>
      <c r="F22" s="1">
        <f>VLOOKUP(A22,Hoja1!$A$2:$H$72,6,FALSE)</f>
        <v>41880</v>
      </c>
      <c r="G22" t="str">
        <f>VLOOKUP(A22,Hoja1!$A$2:$H$72,7,FALSE)</f>
        <v>S/. 159,600.00</v>
      </c>
      <c r="H22">
        <f>VLOOKUP(A22,Hoja1!$A$2:$H$72,8,FALSE)</f>
        <v>202</v>
      </c>
      <c r="I22" t="s">
        <v>0</v>
      </c>
      <c r="J22" t="s">
        <v>1</v>
      </c>
      <c r="K22">
        <v>2016</v>
      </c>
      <c r="L22">
        <v>3</v>
      </c>
      <c r="M22">
        <v>23758.761829999999</v>
      </c>
      <c r="N22" t="s">
        <v>4</v>
      </c>
    </row>
    <row r="23" spans="1:14" x14ac:dyDescent="0.25">
      <c r="A23">
        <v>2</v>
      </c>
      <c r="B23" t="str">
        <f>VLOOKUP(A23,Hoja1!$A$2:$H$72,2,FALSE)</f>
        <v>372-2014- SUNAFIL/ILM/SIRE1</v>
      </c>
      <c r="C23" t="str">
        <f>VLOOKUP(A23,Hoja1!$A$2:$H$72,3,FALSE)</f>
        <v>ALICORP S.A.A.</v>
      </c>
      <c r="D23">
        <f>VLOOKUP(A23,Hoja1!$A$2:$H$72,4,FALSE)</f>
        <v>20100055237</v>
      </c>
      <c r="E23" t="str">
        <f>VLOOKUP(A23,Hoja1!$A$2:$H$72,5,FALSE)</f>
        <v>360-2014- SUNAFIL/ILM/SIRE1</v>
      </c>
      <c r="F23" s="1">
        <f>VLOOKUP(A23,Hoja1!$A$2:$H$72,6,FALSE)</f>
        <v>41880</v>
      </c>
      <c r="G23" t="str">
        <f>VLOOKUP(A23,Hoja1!$A$2:$H$72,7,FALSE)</f>
        <v>S/. 159,600.00</v>
      </c>
      <c r="H23">
        <f>VLOOKUP(A23,Hoja1!$A$2:$H$72,8,FALSE)</f>
        <v>202</v>
      </c>
      <c r="I23" t="s">
        <v>0</v>
      </c>
      <c r="J23" t="s">
        <v>1</v>
      </c>
      <c r="K23">
        <v>2016</v>
      </c>
      <c r="L23">
        <v>4</v>
      </c>
      <c r="M23">
        <v>33141.459430000003</v>
      </c>
      <c r="N23" t="s">
        <v>4</v>
      </c>
    </row>
    <row r="24" spans="1:14" x14ac:dyDescent="0.25">
      <c r="A24">
        <v>2</v>
      </c>
      <c r="B24" t="str">
        <f>VLOOKUP(A24,Hoja1!$A$2:$H$72,2,FALSE)</f>
        <v>372-2014- SUNAFIL/ILM/SIRE1</v>
      </c>
      <c r="C24" t="str">
        <f>VLOOKUP(A24,Hoja1!$A$2:$H$72,3,FALSE)</f>
        <v>ALICORP S.A.A.</v>
      </c>
      <c r="D24">
        <f>VLOOKUP(A24,Hoja1!$A$2:$H$72,4,FALSE)</f>
        <v>20100055237</v>
      </c>
      <c r="E24" t="str">
        <f>VLOOKUP(A24,Hoja1!$A$2:$H$72,5,FALSE)</f>
        <v>360-2014- SUNAFIL/ILM/SIRE1</v>
      </c>
      <c r="F24" s="1">
        <f>VLOOKUP(A24,Hoja1!$A$2:$H$72,6,FALSE)</f>
        <v>41880</v>
      </c>
      <c r="G24" t="str">
        <f>VLOOKUP(A24,Hoja1!$A$2:$H$72,7,FALSE)</f>
        <v>S/. 159,600.00</v>
      </c>
      <c r="H24">
        <f>VLOOKUP(A24,Hoja1!$A$2:$H$72,8,FALSE)</f>
        <v>202</v>
      </c>
      <c r="I24" t="s">
        <v>0</v>
      </c>
      <c r="J24" t="s">
        <v>1</v>
      </c>
      <c r="K24">
        <v>2016</v>
      </c>
      <c r="L24">
        <v>5</v>
      </c>
      <c r="M24">
        <v>34480.769509999998</v>
      </c>
      <c r="N24" t="s">
        <v>4</v>
      </c>
    </row>
    <row r="25" spans="1:14" x14ac:dyDescent="0.25">
      <c r="A25">
        <v>2</v>
      </c>
      <c r="B25" t="str">
        <f>VLOOKUP(A25,Hoja1!$A$2:$H$72,2,FALSE)</f>
        <v>372-2014- SUNAFIL/ILM/SIRE1</v>
      </c>
      <c r="C25" t="str">
        <f>VLOOKUP(A25,Hoja1!$A$2:$H$72,3,FALSE)</f>
        <v>ALICORP S.A.A.</v>
      </c>
      <c r="D25">
        <f>VLOOKUP(A25,Hoja1!$A$2:$H$72,4,FALSE)</f>
        <v>20100055237</v>
      </c>
      <c r="E25" t="str">
        <f>VLOOKUP(A25,Hoja1!$A$2:$H$72,5,FALSE)</f>
        <v>360-2014- SUNAFIL/ILM/SIRE1</v>
      </c>
      <c r="F25" s="1">
        <f>VLOOKUP(A25,Hoja1!$A$2:$H$72,6,FALSE)</f>
        <v>41880</v>
      </c>
      <c r="G25" t="str">
        <f>VLOOKUP(A25,Hoja1!$A$2:$H$72,7,FALSE)</f>
        <v>S/. 159,600.00</v>
      </c>
      <c r="H25">
        <f>VLOOKUP(A25,Hoja1!$A$2:$H$72,8,FALSE)</f>
        <v>202</v>
      </c>
      <c r="I25" t="s">
        <v>0</v>
      </c>
      <c r="J25" t="s">
        <v>1</v>
      </c>
      <c r="K25">
        <v>2016</v>
      </c>
      <c r="L25">
        <v>6</v>
      </c>
      <c r="M25">
        <v>34469.343999999997</v>
      </c>
      <c r="N25" t="s">
        <v>4</v>
      </c>
    </row>
    <row r="26" spans="1:14" x14ac:dyDescent="0.25">
      <c r="A26">
        <v>2</v>
      </c>
      <c r="B26" t="str">
        <f>VLOOKUP(A26,Hoja1!$A$2:$H$72,2,FALSE)</f>
        <v>372-2014- SUNAFIL/ILM/SIRE1</v>
      </c>
      <c r="C26" t="str">
        <f>VLOOKUP(A26,Hoja1!$A$2:$H$72,3,FALSE)</f>
        <v>ALICORP S.A.A.</v>
      </c>
      <c r="D26">
        <f>VLOOKUP(A26,Hoja1!$A$2:$H$72,4,FALSE)</f>
        <v>20100055237</v>
      </c>
      <c r="E26" t="str">
        <f>VLOOKUP(A26,Hoja1!$A$2:$H$72,5,FALSE)</f>
        <v>360-2014- SUNAFIL/ILM/SIRE1</v>
      </c>
      <c r="F26" s="1">
        <f>VLOOKUP(A26,Hoja1!$A$2:$H$72,6,FALSE)</f>
        <v>41880</v>
      </c>
      <c r="G26" t="str">
        <f>VLOOKUP(A26,Hoja1!$A$2:$H$72,7,FALSE)</f>
        <v>S/. 159,600.00</v>
      </c>
      <c r="H26">
        <f>VLOOKUP(A26,Hoja1!$A$2:$H$72,8,FALSE)</f>
        <v>202</v>
      </c>
      <c r="I26" t="s">
        <v>0</v>
      </c>
      <c r="J26" t="s">
        <v>1</v>
      </c>
      <c r="K26">
        <v>2016</v>
      </c>
      <c r="L26">
        <v>7</v>
      </c>
      <c r="M26">
        <v>39049.480640000002</v>
      </c>
      <c r="N26" t="s">
        <v>4</v>
      </c>
    </row>
    <row r="27" spans="1:14" x14ac:dyDescent="0.25">
      <c r="A27">
        <v>2</v>
      </c>
      <c r="B27" t="str">
        <f>VLOOKUP(A27,Hoja1!$A$2:$H$72,2,FALSE)</f>
        <v>372-2014- SUNAFIL/ILM/SIRE1</v>
      </c>
      <c r="C27" t="str">
        <f>VLOOKUP(A27,Hoja1!$A$2:$H$72,3,FALSE)</f>
        <v>ALICORP S.A.A.</v>
      </c>
      <c r="D27">
        <f>VLOOKUP(A27,Hoja1!$A$2:$H$72,4,FALSE)</f>
        <v>20100055237</v>
      </c>
      <c r="E27" t="str">
        <f>VLOOKUP(A27,Hoja1!$A$2:$H$72,5,FALSE)</f>
        <v>360-2014- SUNAFIL/ILM/SIRE1</v>
      </c>
      <c r="F27" s="1">
        <f>VLOOKUP(A27,Hoja1!$A$2:$H$72,6,FALSE)</f>
        <v>41880</v>
      </c>
      <c r="G27" t="str">
        <f>VLOOKUP(A27,Hoja1!$A$2:$H$72,7,FALSE)</f>
        <v>S/. 159,600.00</v>
      </c>
      <c r="H27">
        <f>VLOOKUP(A27,Hoja1!$A$2:$H$72,8,FALSE)</f>
        <v>202</v>
      </c>
      <c r="I27" t="s">
        <v>0</v>
      </c>
      <c r="J27" t="s">
        <v>1</v>
      </c>
      <c r="K27">
        <v>2016</v>
      </c>
      <c r="L27">
        <v>8</v>
      </c>
      <c r="M27">
        <v>39819.474190000001</v>
      </c>
      <c r="N27" t="s">
        <v>4</v>
      </c>
    </row>
    <row r="28" spans="1:14" x14ac:dyDescent="0.25">
      <c r="A28">
        <v>2</v>
      </c>
      <c r="B28" t="str">
        <f>VLOOKUP(A28,Hoja1!$A$2:$H$72,2,FALSE)</f>
        <v>372-2014- SUNAFIL/ILM/SIRE1</v>
      </c>
      <c r="C28" t="str">
        <f>VLOOKUP(A28,Hoja1!$A$2:$H$72,3,FALSE)</f>
        <v>ALICORP S.A.A.</v>
      </c>
      <c r="D28">
        <f>VLOOKUP(A28,Hoja1!$A$2:$H$72,4,FALSE)</f>
        <v>20100055237</v>
      </c>
      <c r="E28" t="str">
        <f>VLOOKUP(A28,Hoja1!$A$2:$H$72,5,FALSE)</f>
        <v>360-2014- SUNAFIL/ILM/SIRE1</v>
      </c>
      <c r="F28" s="1">
        <f>VLOOKUP(A28,Hoja1!$A$2:$H$72,6,FALSE)</f>
        <v>41880</v>
      </c>
      <c r="G28" t="str">
        <f>VLOOKUP(A28,Hoja1!$A$2:$H$72,7,FALSE)</f>
        <v>S/. 159,600.00</v>
      </c>
      <c r="H28">
        <f>VLOOKUP(A28,Hoja1!$A$2:$H$72,8,FALSE)</f>
        <v>202</v>
      </c>
      <c r="I28" t="s">
        <v>0</v>
      </c>
      <c r="J28" t="s">
        <v>1</v>
      </c>
      <c r="K28">
        <v>2016</v>
      </c>
      <c r="L28">
        <v>9</v>
      </c>
      <c r="M28">
        <v>45716.038800000002</v>
      </c>
      <c r="N28" t="s">
        <v>4</v>
      </c>
    </row>
    <row r="29" spans="1:14" x14ac:dyDescent="0.25">
      <c r="A29">
        <v>2</v>
      </c>
      <c r="B29" t="str">
        <f>VLOOKUP(A29,Hoja1!$A$2:$H$72,2,FALSE)</f>
        <v>372-2014- SUNAFIL/ILM/SIRE1</v>
      </c>
      <c r="C29" t="str">
        <f>VLOOKUP(A29,Hoja1!$A$2:$H$72,3,FALSE)</f>
        <v>ALICORP S.A.A.</v>
      </c>
      <c r="D29">
        <f>VLOOKUP(A29,Hoja1!$A$2:$H$72,4,FALSE)</f>
        <v>20100055237</v>
      </c>
      <c r="E29" t="str">
        <f>VLOOKUP(A29,Hoja1!$A$2:$H$72,5,FALSE)</f>
        <v>360-2014- SUNAFIL/ILM/SIRE1</v>
      </c>
      <c r="F29" s="1">
        <f>VLOOKUP(A29,Hoja1!$A$2:$H$72,6,FALSE)</f>
        <v>41880</v>
      </c>
      <c r="G29" t="str">
        <f>VLOOKUP(A29,Hoja1!$A$2:$H$72,7,FALSE)</f>
        <v>S/. 159,600.00</v>
      </c>
      <c r="H29">
        <f>VLOOKUP(A29,Hoja1!$A$2:$H$72,8,FALSE)</f>
        <v>202</v>
      </c>
      <c r="I29" t="s">
        <v>0</v>
      </c>
      <c r="J29" t="s">
        <v>1</v>
      </c>
      <c r="K29">
        <v>2016</v>
      </c>
      <c r="L29">
        <v>10</v>
      </c>
      <c r="M29">
        <v>49303.108979999997</v>
      </c>
      <c r="N29" t="s">
        <v>4</v>
      </c>
    </row>
    <row r="30" spans="1:14" x14ac:dyDescent="0.25">
      <c r="A30">
        <v>2</v>
      </c>
      <c r="B30" t="str">
        <f>VLOOKUP(A30,Hoja1!$A$2:$H$72,2,FALSE)</f>
        <v>372-2014- SUNAFIL/ILM/SIRE1</v>
      </c>
      <c r="C30" t="str">
        <f>VLOOKUP(A30,Hoja1!$A$2:$H$72,3,FALSE)</f>
        <v>ALICORP S.A.A.</v>
      </c>
      <c r="D30">
        <f>VLOOKUP(A30,Hoja1!$A$2:$H$72,4,FALSE)</f>
        <v>20100055237</v>
      </c>
      <c r="E30" t="str">
        <f>VLOOKUP(A30,Hoja1!$A$2:$H$72,5,FALSE)</f>
        <v>360-2014- SUNAFIL/ILM/SIRE1</v>
      </c>
      <c r="F30" s="1">
        <f>VLOOKUP(A30,Hoja1!$A$2:$H$72,6,FALSE)</f>
        <v>41880</v>
      </c>
      <c r="G30" t="str">
        <f>VLOOKUP(A30,Hoja1!$A$2:$H$72,7,FALSE)</f>
        <v>S/. 159,600.00</v>
      </c>
      <c r="H30">
        <f>VLOOKUP(A30,Hoja1!$A$2:$H$72,8,FALSE)</f>
        <v>202</v>
      </c>
      <c r="I30" t="s">
        <v>0</v>
      </c>
      <c r="J30" t="s">
        <v>1</v>
      </c>
      <c r="K30">
        <v>2016</v>
      </c>
      <c r="L30">
        <v>11</v>
      </c>
      <c r="M30">
        <v>48431.716359999999</v>
      </c>
      <c r="N30" t="s">
        <v>4</v>
      </c>
    </row>
    <row r="31" spans="1:14" x14ac:dyDescent="0.25">
      <c r="A31">
        <v>2</v>
      </c>
      <c r="B31" t="str">
        <f>VLOOKUP(A31,Hoja1!$A$2:$H$72,2,FALSE)</f>
        <v>372-2014- SUNAFIL/ILM/SIRE1</v>
      </c>
      <c r="C31" t="str">
        <f>VLOOKUP(A31,Hoja1!$A$2:$H$72,3,FALSE)</f>
        <v>ALICORP S.A.A.</v>
      </c>
      <c r="D31">
        <f>VLOOKUP(A31,Hoja1!$A$2:$H$72,4,FALSE)</f>
        <v>20100055237</v>
      </c>
      <c r="E31" t="str">
        <f>VLOOKUP(A31,Hoja1!$A$2:$H$72,5,FALSE)</f>
        <v>360-2014- SUNAFIL/ILM/SIRE1</v>
      </c>
      <c r="F31" s="1">
        <f>VLOOKUP(A31,Hoja1!$A$2:$H$72,6,FALSE)</f>
        <v>41880</v>
      </c>
      <c r="G31" t="str">
        <f>VLOOKUP(A31,Hoja1!$A$2:$H$72,7,FALSE)</f>
        <v>S/. 159,600.00</v>
      </c>
      <c r="H31">
        <f>VLOOKUP(A31,Hoja1!$A$2:$H$72,8,FALSE)</f>
        <v>202</v>
      </c>
      <c r="I31" t="s">
        <v>0</v>
      </c>
      <c r="J31" t="s">
        <v>1</v>
      </c>
      <c r="K31">
        <v>2016</v>
      </c>
      <c r="L31">
        <v>12</v>
      </c>
      <c r="M31">
        <v>48330.65526</v>
      </c>
      <c r="N31" t="s">
        <v>4</v>
      </c>
    </row>
    <row r="32" spans="1:14" x14ac:dyDescent="0.25">
      <c r="A32">
        <v>2</v>
      </c>
      <c r="B32" t="str">
        <f>VLOOKUP(A32,Hoja1!$A$2:$H$72,2,FALSE)</f>
        <v>372-2014- SUNAFIL/ILM/SIRE1</v>
      </c>
      <c r="C32" t="str">
        <f>VLOOKUP(A32,Hoja1!$A$2:$H$72,3,FALSE)</f>
        <v>ALICORP S.A.A.</v>
      </c>
      <c r="D32">
        <f>VLOOKUP(A32,Hoja1!$A$2:$H$72,4,FALSE)</f>
        <v>20100055237</v>
      </c>
      <c r="E32" t="str">
        <f>VLOOKUP(A32,Hoja1!$A$2:$H$72,5,FALSE)</f>
        <v>360-2014- SUNAFIL/ILM/SIRE1</v>
      </c>
      <c r="F32" s="1">
        <f>VLOOKUP(A32,Hoja1!$A$2:$H$72,6,FALSE)</f>
        <v>41880</v>
      </c>
      <c r="G32" t="str">
        <f>VLOOKUP(A32,Hoja1!$A$2:$H$72,7,FALSE)</f>
        <v>S/. 159,600.00</v>
      </c>
      <c r="H32">
        <f>VLOOKUP(A32,Hoja1!$A$2:$H$72,8,FALSE)</f>
        <v>202</v>
      </c>
      <c r="I32" t="s">
        <v>0</v>
      </c>
      <c r="J32" t="s">
        <v>1</v>
      </c>
      <c r="K32">
        <v>2017</v>
      </c>
      <c r="L32">
        <v>2</v>
      </c>
      <c r="M32">
        <v>110063.8674</v>
      </c>
      <c r="N32" t="s">
        <v>4</v>
      </c>
    </row>
    <row r="33" spans="1:14" x14ac:dyDescent="0.25">
      <c r="A33">
        <v>2</v>
      </c>
      <c r="B33" t="str">
        <f>VLOOKUP(A33,Hoja1!$A$2:$H$72,2,FALSE)</f>
        <v>372-2014- SUNAFIL/ILM/SIRE1</v>
      </c>
      <c r="C33" t="str">
        <f>VLOOKUP(A33,Hoja1!$A$2:$H$72,3,FALSE)</f>
        <v>ALICORP S.A.A.</v>
      </c>
      <c r="D33">
        <f>VLOOKUP(A33,Hoja1!$A$2:$H$72,4,FALSE)</f>
        <v>20100055237</v>
      </c>
      <c r="E33" t="str">
        <f>VLOOKUP(A33,Hoja1!$A$2:$H$72,5,FALSE)</f>
        <v>360-2014- SUNAFIL/ILM/SIRE1</v>
      </c>
      <c r="F33" s="1">
        <f>VLOOKUP(A33,Hoja1!$A$2:$H$72,6,FALSE)</f>
        <v>41880</v>
      </c>
      <c r="G33" t="str">
        <f>VLOOKUP(A33,Hoja1!$A$2:$H$72,7,FALSE)</f>
        <v>S/. 159,600.00</v>
      </c>
      <c r="H33">
        <f>VLOOKUP(A33,Hoja1!$A$2:$H$72,8,FALSE)</f>
        <v>202</v>
      </c>
      <c r="I33" t="s">
        <v>0</v>
      </c>
      <c r="J33" t="s">
        <v>5</v>
      </c>
      <c r="K33">
        <v>2014</v>
      </c>
      <c r="L33">
        <v>7</v>
      </c>
      <c r="M33">
        <v>758068.08689999999</v>
      </c>
      <c r="N33" t="s">
        <v>2</v>
      </c>
    </row>
    <row r="34" spans="1:14" x14ac:dyDescent="0.25">
      <c r="A34">
        <v>2</v>
      </c>
      <c r="B34" t="str">
        <f>VLOOKUP(A34,Hoja1!$A$2:$H$72,2,FALSE)</f>
        <v>372-2014- SUNAFIL/ILM/SIRE1</v>
      </c>
      <c r="C34" t="str">
        <f>VLOOKUP(A34,Hoja1!$A$2:$H$72,3,FALSE)</f>
        <v>ALICORP S.A.A.</v>
      </c>
      <c r="D34">
        <f>VLOOKUP(A34,Hoja1!$A$2:$H$72,4,FALSE)</f>
        <v>20100055237</v>
      </c>
      <c r="E34" t="str">
        <f>VLOOKUP(A34,Hoja1!$A$2:$H$72,5,FALSE)</f>
        <v>360-2014- SUNAFIL/ILM/SIRE1</v>
      </c>
      <c r="F34" s="1">
        <f>VLOOKUP(A34,Hoja1!$A$2:$H$72,6,FALSE)</f>
        <v>41880</v>
      </c>
      <c r="G34" t="str">
        <f>VLOOKUP(A34,Hoja1!$A$2:$H$72,7,FALSE)</f>
        <v>S/. 159,600.00</v>
      </c>
      <c r="H34">
        <f>VLOOKUP(A34,Hoja1!$A$2:$H$72,8,FALSE)</f>
        <v>202</v>
      </c>
      <c r="I34" t="s">
        <v>0</v>
      </c>
      <c r="J34" t="s">
        <v>5</v>
      </c>
      <c r="K34">
        <v>2014</v>
      </c>
      <c r="L34">
        <v>8</v>
      </c>
      <c r="M34">
        <v>717761.82590000005</v>
      </c>
      <c r="N34" t="s">
        <v>3</v>
      </c>
    </row>
    <row r="35" spans="1:14" x14ac:dyDescent="0.25">
      <c r="A35">
        <v>2</v>
      </c>
      <c r="B35" t="str">
        <f>VLOOKUP(A35,Hoja1!$A$2:$H$72,2,FALSE)</f>
        <v>372-2014- SUNAFIL/ILM/SIRE1</v>
      </c>
      <c r="C35" t="str">
        <f>VLOOKUP(A35,Hoja1!$A$2:$H$72,3,FALSE)</f>
        <v>ALICORP S.A.A.</v>
      </c>
      <c r="D35">
        <f>VLOOKUP(A35,Hoja1!$A$2:$H$72,4,FALSE)</f>
        <v>20100055237</v>
      </c>
      <c r="E35" t="str">
        <f>VLOOKUP(A35,Hoja1!$A$2:$H$72,5,FALSE)</f>
        <v>360-2014- SUNAFIL/ILM/SIRE1</v>
      </c>
      <c r="F35" s="1">
        <f>VLOOKUP(A35,Hoja1!$A$2:$H$72,6,FALSE)</f>
        <v>41880</v>
      </c>
      <c r="G35" t="str">
        <f>VLOOKUP(A35,Hoja1!$A$2:$H$72,7,FALSE)</f>
        <v>S/. 159,600.00</v>
      </c>
      <c r="H35">
        <f>VLOOKUP(A35,Hoja1!$A$2:$H$72,8,FALSE)</f>
        <v>202</v>
      </c>
      <c r="I35" t="s">
        <v>0</v>
      </c>
      <c r="J35" t="s">
        <v>5</v>
      </c>
      <c r="K35">
        <v>2014</v>
      </c>
      <c r="L35">
        <v>9</v>
      </c>
      <c r="M35">
        <v>742004.54059999995</v>
      </c>
      <c r="N35" t="s">
        <v>4</v>
      </c>
    </row>
    <row r="36" spans="1:14" x14ac:dyDescent="0.25">
      <c r="A36">
        <v>2</v>
      </c>
      <c r="B36" t="str">
        <f>VLOOKUP(A36,Hoja1!$A$2:$H$72,2,FALSE)</f>
        <v>372-2014- SUNAFIL/ILM/SIRE1</v>
      </c>
      <c r="C36" t="str">
        <f>VLOOKUP(A36,Hoja1!$A$2:$H$72,3,FALSE)</f>
        <v>ALICORP S.A.A.</v>
      </c>
      <c r="D36">
        <f>VLOOKUP(A36,Hoja1!$A$2:$H$72,4,FALSE)</f>
        <v>20100055237</v>
      </c>
      <c r="E36" t="str">
        <f>VLOOKUP(A36,Hoja1!$A$2:$H$72,5,FALSE)</f>
        <v>360-2014- SUNAFIL/ILM/SIRE1</v>
      </c>
      <c r="F36" s="1">
        <f>VLOOKUP(A36,Hoja1!$A$2:$H$72,6,FALSE)</f>
        <v>41880</v>
      </c>
      <c r="G36" t="str">
        <f>VLOOKUP(A36,Hoja1!$A$2:$H$72,7,FALSE)</f>
        <v>S/. 159,600.00</v>
      </c>
      <c r="H36">
        <f>VLOOKUP(A36,Hoja1!$A$2:$H$72,8,FALSE)</f>
        <v>202</v>
      </c>
      <c r="I36" t="s">
        <v>0</v>
      </c>
      <c r="J36" t="s">
        <v>5</v>
      </c>
      <c r="K36">
        <v>2014</v>
      </c>
      <c r="L36">
        <v>10</v>
      </c>
      <c r="M36">
        <v>718938.18180000002</v>
      </c>
      <c r="N36" t="s">
        <v>4</v>
      </c>
    </row>
    <row r="37" spans="1:14" x14ac:dyDescent="0.25">
      <c r="A37">
        <v>2</v>
      </c>
      <c r="B37" t="str">
        <f>VLOOKUP(A37,Hoja1!$A$2:$H$72,2,FALSE)</f>
        <v>372-2014- SUNAFIL/ILM/SIRE1</v>
      </c>
      <c r="C37" t="str">
        <f>VLOOKUP(A37,Hoja1!$A$2:$H$72,3,FALSE)</f>
        <v>ALICORP S.A.A.</v>
      </c>
      <c r="D37">
        <f>VLOOKUP(A37,Hoja1!$A$2:$H$72,4,FALSE)</f>
        <v>20100055237</v>
      </c>
      <c r="E37" t="str">
        <f>VLOOKUP(A37,Hoja1!$A$2:$H$72,5,FALSE)</f>
        <v>360-2014- SUNAFIL/ILM/SIRE1</v>
      </c>
      <c r="F37" s="1">
        <f>VLOOKUP(A37,Hoja1!$A$2:$H$72,6,FALSE)</f>
        <v>41880</v>
      </c>
      <c r="G37" t="str">
        <f>VLOOKUP(A37,Hoja1!$A$2:$H$72,7,FALSE)</f>
        <v>S/. 159,600.00</v>
      </c>
      <c r="H37">
        <f>VLOOKUP(A37,Hoja1!$A$2:$H$72,8,FALSE)</f>
        <v>202</v>
      </c>
      <c r="I37" t="s">
        <v>0</v>
      </c>
      <c r="J37" t="s">
        <v>5</v>
      </c>
      <c r="K37">
        <v>2014</v>
      </c>
      <c r="L37">
        <v>11</v>
      </c>
      <c r="M37">
        <v>673391.75210000004</v>
      </c>
      <c r="N37" t="s">
        <v>4</v>
      </c>
    </row>
    <row r="38" spans="1:14" x14ac:dyDescent="0.25">
      <c r="A38">
        <v>2</v>
      </c>
      <c r="B38" t="str">
        <f>VLOOKUP(A38,Hoja1!$A$2:$H$72,2,FALSE)</f>
        <v>372-2014- SUNAFIL/ILM/SIRE1</v>
      </c>
      <c r="C38" t="str">
        <f>VLOOKUP(A38,Hoja1!$A$2:$H$72,3,FALSE)</f>
        <v>ALICORP S.A.A.</v>
      </c>
      <c r="D38">
        <f>VLOOKUP(A38,Hoja1!$A$2:$H$72,4,FALSE)</f>
        <v>20100055237</v>
      </c>
      <c r="E38" t="str">
        <f>VLOOKUP(A38,Hoja1!$A$2:$H$72,5,FALSE)</f>
        <v>360-2014- SUNAFIL/ILM/SIRE1</v>
      </c>
      <c r="F38" s="1">
        <f>VLOOKUP(A38,Hoja1!$A$2:$H$72,6,FALSE)</f>
        <v>41880</v>
      </c>
      <c r="G38" t="str">
        <f>VLOOKUP(A38,Hoja1!$A$2:$H$72,7,FALSE)</f>
        <v>S/. 159,600.00</v>
      </c>
      <c r="H38">
        <f>VLOOKUP(A38,Hoja1!$A$2:$H$72,8,FALSE)</f>
        <v>202</v>
      </c>
      <c r="I38" t="s">
        <v>0</v>
      </c>
      <c r="J38" t="s">
        <v>5</v>
      </c>
      <c r="K38">
        <v>2014</v>
      </c>
      <c r="L38">
        <v>12</v>
      </c>
      <c r="M38">
        <v>653463.53969999996</v>
      </c>
      <c r="N38" t="s">
        <v>4</v>
      </c>
    </row>
    <row r="39" spans="1:14" x14ac:dyDescent="0.25">
      <c r="A39">
        <v>2</v>
      </c>
      <c r="B39" t="str">
        <f>VLOOKUP(A39,Hoja1!$A$2:$H$72,2,FALSE)</f>
        <v>372-2014- SUNAFIL/ILM/SIRE1</v>
      </c>
      <c r="C39" t="str">
        <f>VLOOKUP(A39,Hoja1!$A$2:$H$72,3,FALSE)</f>
        <v>ALICORP S.A.A.</v>
      </c>
      <c r="D39">
        <f>VLOOKUP(A39,Hoja1!$A$2:$H$72,4,FALSE)</f>
        <v>20100055237</v>
      </c>
      <c r="E39" t="str">
        <f>VLOOKUP(A39,Hoja1!$A$2:$H$72,5,FALSE)</f>
        <v>360-2014- SUNAFIL/ILM/SIRE1</v>
      </c>
      <c r="F39" s="1">
        <f>VLOOKUP(A39,Hoja1!$A$2:$H$72,6,FALSE)</f>
        <v>41880</v>
      </c>
      <c r="G39" t="str">
        <f>VLOOKUP(A39,Hoja1!$A$2:$H$72,7,FALSE)</f>
        <v>S/. 159,600.00</v>
      </c>
      <c r="H39">
        <f>VLOOKUP(A39,Hoja1!$A$2:$H$72,8,FALSE)</f>
        <v>202</v>
      </c>
      <c r="I39" t="s">
        <v>0</v>
      </c>
      <c r="J39" t="s">
        <v>5</v>
      </c>
      <c r="K39">
        <v>2015</v>
      </c>
      <c r="L39">
        <v>1</v>
      </c>
      <c r="M39">
        <v>880308.14789999998</v>
      </c>
      <c r="N39" t="s">
        <v>4</v>
      </c>
    </row>
    <row r="40" spans="1:14" x14ac:dyDescent="0.25">
      <c r="A40">
        <v>2</v>
      </c>
      <c r="B40" t="str">
        <f>VLOOKUP(A40,Hoja1!$A$2:$H$72,2,FALSE)</f>
        <v>372-2014- SUNAFIL/ILM/SIRE1</v>
      </c>
      <c r="C40" t="str">
        <f>VLOOKUP(A40,Hoja1!$A$2:$H$72,3,FALSE)</f>
        <v>ALICORP S.A.A.</v>
      </c>
      <c r="D40">
        <f>VLOOKUP(A40,Hoja1!$A$2:$H$72,4,FALSE)</f>
        <v>20100055237</v>
      </c>
      <c r="E40" t="str">
        <f>VLOOKUP(A40,Hoja1!$A$2:$H$72,5,FALSE)</f>
        <v>360-2014- SUNAFIL/ILM/SIRE1</v>
      </c>
      <c r="F40" s="1">
        <f>VLOOKUP(A40,Hoja1!$A$2:$H$72,6,FALSE)</f>
        <v>41880</v>
      </c>
      <c r="G40" t="str">
        <f>VLOOKUP(A40,Hoja1!$A$2:$H$72,7,FALSE)</f>
        <v>S/. 159,600.00</v>
      </c>
      <c r="H40">
        <f>VLOOKUP(A40,Hoja1!$A$2:$H$72,8,FALSE)</f>
        <v>202</v>
      </c>
      <c r="I40" t="s">
        <v>0</v>
      </c>
      <c r="J40" t="s">
        <v>5</v>
      </c>
      <c r="K40">
        <v>2015</v>
      </c>
      <c r="L40">
        <v>2</v>
      </c>
      <c r="M40">
        <v>802545.05440000002</v>
      </c>
      <c r="N40" t="s">
        <v>4</v>
      </c>
    </row>
    <row r="41" spans="1:14" x14ac:dyDescent="0.25">
      <c r="A41">
        <v>2</v>
      </c>
      <c r="B41" t="str">
        <f>VLOOKUP(A41,Hoja1!$A$2:$H$72,2,FALSE)</f>
        <v>372-2014- SUNAFIL/ILM/SIRE1</v>
      </c>
      <c r="C41" t="str">
        <f>VLOOKUP(A41,Hoja1!$A$2:$H$72,3,FALSE)</f>
        <v>ALICORP S.A.A.</v>
      </c>
      <c r="D41">
        <f>VLOOKUP(A41,Hoja1!$A$2:$H$72,4,FALSE)</f>
        <v>20100055237</v>
      </c>
      <c r="E41" t="str">
        <f>VLOOKUP(A41,Hoja1!$A$2:$H$72,5,FALSE)</f>
        <v>360-2014- SUNAFIL/ILM/SIRE1</v>
      </c>
      <c r="F41" s="1">
        <f>VLOOKUP(A41,Hoja1!$A$2:$H$72,6,FALSE)</f>
        <v>41880</v>
      </c>
      <c r="G41" t="str">
        <f>VLOOKUP(A41,Hoja1!$A$2:$H$72,7,FALSE)</f>
        <v>S/. 159,600.00</v>
      </c>
      <c r="H41">
        <f>VLOOKUP(A41,Hoja1!$A$2:$H$72,8,FALSE)</f>
        <v>202</v>
      </c>
      <c r="I41" t="s">
        <v>0</v>
      </c>
      <c r="J41" t="s">
        <v>5</v>
      </c>
      <c r="K41">
        <v>2015</v>
      </c>
      <c r="L41">
        <v>3</v>
      </c>
      <c r="M41">
        <v>795502.83779999998</v>
      </c>
      <c r="N41" t="s">
        <v>4</v>
      </c>
    </row>
    <row r="42" spans="1:14" x14ac:dyDescent="0.25">
      <c r="A42">
        <v>2</v>
      </c>
      <c r="B42" t="str">
        <f>VLOOKUP(A42,Hoja1!$A$2:$H$72,2,FALSE)</f>
        <v>372-2014- SUNAFIL/ILM/SIRE1</v>
      </c>
      <c r="C42" t="str">
        <f>VLOOKUP(A42,Hoja1!$A$2:$H$72,3,FALSE)</f>
        <v>ALICORP S.A.A.</v>
      </c>
      <c r="D42">
        <f>VLOOKUP(A42,Hoja1!$A$2:$H$72,4,FALSE)</f>
        <v>20100055237</v>
      </c>
      <c r="E42" t="str">
        <f>VLOOKUP(A42,Hoja1!$A$2:$H$72,5,FALSE)</f>
        <v>360-2014- SUNAFIL/ILM/SIRE1</v>
      </c>
      <c r="F42" s="1">
        <f>VLOOKUP(A42,Hoja1!$A$2:$H$72,6,FALSE)</f>
        <v>41880</v>
      </c>
      <c r="G42" t="str">
        <f>VLOOKUP(A42,Hoja1!$A$2:$H$72,7,FALSE)</f>
        <v>S/. 159,600.00</v>
      </c>
      <c r="H42">
        <f>VLOOKUP(A42,Hoja1!$A$2:$H$72,8,FALSE)</f>
        <v>202</v>
      </c>
      <c r="I42" t="s">
        <v>0</v>
      </c>
      <c r="J42" t="s">
        <v>5</v>
      </c>
      <c r="K42">
        <v>2015</v>
      </c>
      <c r="L42">
        <v>4</v>
      </c>
      <c r="M42">
        <v>804138.52540000004</v>
      </c>
      <c r="N42" t="s">
        <v>4</v>
      </c>
    </row>
    <row r="43" spans="1:14" x14ac:dyDescent="0.25">
      <c r="A43">
        <v>2</v>
      </c>
      <c r="B43" t="str">
        <f>VLOOKUP(A43,Hoja1!$A$2:$H$72,2,FALSE)</f>
        <v>372-2014- SUNAFIL/ILM/SIRE1</v>
      </c>
      <c r="C43" t="str">
        <f>VLOOKUP(A43,Hoja1!$A$2:$H$72,3,FALSE)</f>
        <v>ALICORP S.A.A.</v>
      </c>
      <c r="D43">
        <f>VLOOKUP(A43,Hoja1!$A$2:$H$72,4,FALSE)</f>
        <v>20100055237</v>
      </c>
      <c r="E43" t="str">
        <f>VLOOKUP(A43,Hoja1!$A$2:$H$72,5,FALSE)</f>
        <v>360-2014- SUNAFIL/ILM/SIRE1</v>
      </c>
      <c r="F43" s="1">
        <f>VLOOKUP(A43,Hoja1!$A$2:$H$72,6,FALSE)</f>
        <v>41880</v>
      </c>
      <c r="G43" t="str">
        <f>VLOOKUP(A43,Hoja1!$A$2:$H$72,7,FALSE)</f>
        <v>S/. 159,600.00</v>
      </c>
      <c r="H43">
        <f>VLOOKUP(A43,Hoja1!$A$2:$H$72,8,FALSE)</f>
        <v>202</v>
      </c>
      <c r="I43" t="s">
        <v>0</v>
      </c>
      <c r="J43" t="s">
        <v>5</v>
      </c>
      <c r="K43">
        <v>2015</v>
      </c>
      <c r="L43">
        <v>5</v>
      </c>
      <c r="M43">
        <v>755594.76329999999</v>
      </c>
      <c r="N43" t="s">
        <v>4</v>
      </c>
    </row>
    <row r="44" spans="1:14" x14ac:dyDescent="0.25">
      <c r="A44">
        <v>2</v>
      </c>
      <c r="B44" t="str">
        <f>VLOOKUP(A44,Hoja1!$A$2:$H$72,2,FALSE)</f>
        <v>372-2014- SUNAFIL/ILM/SIRE1</v>
      </c>
      <c r="C44" t="str">
        <f>VLOOKUP(A44,Hoja1!$A$2:$H$72,3,FALSE)</f>
        <v>ALICORP S.A.A.</v>
      </c>
      <c r="D44">
        <f>VLOOKUP(A44,Hoja1!$A$2:$H$72,4,FALSE)</f>
        <v>20100055237</v>
      </c>
      <c r="E44" t="str">
        <f>VLOOKUP(A44,Hoja1!$A$2:$H$72,5,FALSE)</f>
        <v>360-2014- SUNAFIL/ILM/SIRE1</v>
      </c>
      <c r="F44" s="1">
        <f>VLOOKUP(A44,Hoja1!$A$2:$H$72,6,FALSE)</f>
        <v>41880</v>
      </c>
      <c r="G44" t="str">
        <f>VLOOKUP(A44,Hoja1!$A$2:$H$72,7,FALSE)</f>
        <v>S/. 159,600.00</v>
      </c>
      <c r="H44">
        <f>VLOOKUP(A44,Hoja1!$A$2:$H$72,8,FALSE)</f>
        <v>202</v>
      </c>
      <c r="I44" t="s">
        <v>0</v>
      </c>
      <c r="J44" t="s">
        <v>5</v>
      </c>
      <c r="K44">
        <v>2015</v>
      </c>
      <c r="L44">
        <v>6</v>
      </c>
      <c r="M44">
        <v>791735.66960000002</v>
      </c>
      <c r="N44" t="s">
        <v>4</v>
      </c>
    </row>
    <row r="45" spans="1:14" x14ac:dyDescent="0.25">
      <c r="A45">
        <v>2</v>
      </c>
      <c r="B45" t="str">
        <f>VLOOKUP(A45,Hoja1!$A$2:$H$72,2,FALSE)</f>
        <v>372-2014- SUNAFIL/ILM/SIRE1</v>
      </c>
      <c r="C45" t="str">
        <f>VLOOKUP(A45,Hoja1!$A$2:$H$72,3,FALSE)</f>
        <v>ALICORP S.A.A.</v>
      </c>
      <c r="D45">
        <f>VLOOKUP(A45,Hoja1!$A$2:$H$72,4,FALSE)</f>
        <v>20100055237</v>
      </c>
      <c r="E45" t="str">
        <f>VLOOKUP(A45,Hoja1!$A$2:$H$72,5,FALSE)</f>
        <v>360-2014- SUNAFIL/ILM/SIRE1</v>
      </c>
      <c r="F45" s="1">
        <f>VLOOKUP(A45,Hoja1!$A$2:$H$72,6,FALSE)</f>
        <v>41880</v>
      </c>
      <c r="G45" t="str">
        <f>VLOOKUP(A45,Hoja1!$A$2:$H$72,7,FALSE)</f>
        <v>S/. 159,600.00</v>
      </c>
      <c r="H45">
        <f>VLOOKUP(A45,Hoja1!$A$2:$H$72,8,FALSE)</f>
        <v>202</v>
      </c>
      <c r="I45" t="s">
        <v>0</v>
      </c>
      <c r="J45" t="s">
        <v>5</v>
      </c>
      <c r="K45">
        <v>2015</v>
      </c>
      <c r="L45">
        <v>7</v>
      </c>
      <c r="M45">
        <v>718778.51839999994</v>
      </c>
      <c r="N45" t="s">
        <v>4</v>
      </c>
    </row>
    <row r="46" spans="1:14" x14ac:dyDescent="0.25">
      <c r="A46">
        <v>2</v>
      </c>
      <c r="B46" t="str">
        <f>VLOOKUP(A46,Hoja1!$A$2:$H$72,2,FALSE)</f>
        <v>372-2014- SUNAFIL/ILM/SIRE1</v>
      </c>
      <c r="C46" t="str">
        <f>VLOOKUP(A46,Hoja1!$A$2:$H$72,3,FALSE)</f>
        <v>ALICORP S.A.A.</v>
      </c>
      <c r="D46">
        <f>VLOOKUP(A46,Hoja1!$A$2:$H$72,4,FALSE)</f>
        <v>20100055237</v>
      </c>
      <c r="E46" t="str">
        <f>VLOOKUP(A46,Hoja1!$A$2:$H$72,5,FALSE)</f>
        <v>360-2014- SUNAFIL/ILM/SIRE1</v>
      </c>
      <c r="F46" s="1">
        <f>VLOOKUP(A46,Hoja1!$A$2:$H$72,6,FALSE)</f>
        <v>41880</v>
      </c>
      <c r="G46" t="str">
        <f>VLOOKUP(A46,Hoja1!$A$2:$H$72,7,FALSE)</f>
        <v>S/. 159,600.00</v>
      </c>
      <c r="H46">
        <f>VLOOKUP(A46,Hoja1!$A$2:$H$72,8,FALSE)</f>
        <v>202</v>
      </c>
      <c r="I46" t="s">
        <v>0</v>
      </c>
      <c r="J46" t="s">
        <v>5</v>
      </c>
      <c r="K46">
        <v>2015</v>
      </c>
      <c r="L46">
        <v>8</v>
      </c>
      <c r="M46">
        <v>645951.14210000006</v>
      </c>
      <c r="N46" t="s">
        <v>4</v>
      </c>
    </row>
    <row r="47" spans="1:14" x14ac:dyDescent="0.25">
      <c r="A47">
        <v>2</v>
      </c>
      <c r="B47" t="str">
        <f>VLOOKUP(A47,Hoja1!$A$2:$H$72,2,FALSE)</f>
        <v>372-2014- SUNAFIL/ILM/SIRE1</v>
      </c>
      <c r="C47" t="str">
        <f>VLOOKUP(A47,Hoja1!$A$2:$H$72,3,FALSE)</f>
        <v>ALICORP S.A.A.</v>
      </c>
      <c r="D47">
        <f>VLOOKUP(A47,Hoja1!$A$2:$H$72,4,FALSE)</f>
        <v>20100055237</v>
      </c>
      <c r="E47" t="str">
        <f>VLOOKUP(A47,Hoja1!$A$2:$H$72,5,FALSE)</f>
        <v>360-2014- SUNAFIL/ILM/SIRE1</v>
      </c>
      <c r="F47" s="1">
        <f>VLOOKUP(A47,Hoja1!$A$2:$H$72,6,FALSE)</f>
        <v>41880</v>
      </c>
      <c r="G47" t="str">
        <f>VLOOKUP(A47,Hoja1!$A$2:$H$72,7,FALSE)</f>
        <v>S/. 159,600.00</v>
      </c>
      <c r="H47">
        <f>VLOOKUP(A47,Hoja1!$A$2:$H$72,8,FALSE)</f>
        <v>202</v>
      </c>
      <c r="I47" t="s">
        <v>0</v>
      </c>
      <c r="J47" t="s">
        <v>5</v>
      </c>
      <c r="K47">
        <v>2015</v>
      </c>
      <c r="L47">
        <v>9</v>
      </c>
      <c r="M47">
        <v>665052.59439999994</v>
      </c>
      <c r="N47" t="s">
        <v>4</v>
      </c>
    </row>
    <row r="48" spans="1:14" x14ac:dyDescent="0.25">
      <c r="A48">
        <v>2</v>
      </c>
      <c r="B48" t="str">
        <f>VLOOKUP(A48,Hoja1!$A$2:$H$72,2,FALSE)</f>
        <v>372-2014- SUNAFIL/ILM/SIRE1</v>
      </c>
      <c r="C48" t="str">
        <f>VLOOKUP(A48,Hoja1!$A$2:$H$72,3,FALSE)</f>
        <v>ALICORP S.A.A.</v>
      </c>
      <c r="D48">
        <f>VLOOKUP(A48,Hoja1!$A$2:$H$72,4,FALSE)</f>
        <v>20100055237</v>
      </c>
      <c r="E48" t="str">
        <f>VLOOKUP(A48,Hoja1!$A$2:$H$72,5,FALSE)</f>
        <v>360-2014- SUNAFIL/ILM/SIRE1</v>
      </c>
      <c r="F48" s="1">
        <f>VLOOKUP(A48,Hoja1!$A$2:$H$72,6,FALSE)</f>
        <v>41880</v>
      </c>
      <c r="G48" t="str">
        <f>VLOOKUP(A48,Hoja1!$A$2:$H$72,7,FALSE)</f>
        <v>S/. 159,600.00</v>
      </c>
      <c r="H48">
        <f>VLOOKUP(A48,Hoja1!$A$2:$H$72,8,FALSE)</f>
        <v>202</v>
      </c>
      <c r="I48" t="s">
        <v>0</v>
      </c>
      <c r="J48" t="s">
        <v>5</v>
      </c>
      <c r="K48">
        <v>2015</v>
      </c>
      <c r="L48">
        <v>10</v>
      </c>
      <c r="M48">
        <v>712078.99659999995</v>
      </c>
      <c r="N48" t="s">
        <v>4</v>
      </c>
    </row>
    <row r="49" spans="1:14" x14ac:dyDescent="0.25">
      <c r="A49">
        <v>2</v>
      </c>
      <c r="B49" t="str">
        <f>VLOOKUP(A49,Hoja1!$A$2:$H$72,2,FALSE)</f>
        <v>372-2014- SUNAFIL/ILM/SIRE1</v>
      </c>
      <c r="C49" t="str">
        <f>VLOOKUP(A49,Hoja1!$A$2:$H$72,3,FALSE)</f>
        <v>ALICORP S.A.A.</v>
      </c>
      <c r="D49">
        <f>VLOOKUP(A49,Hoja1!$A$2:$H$72,4,FALSE)</f>
        <v>20100055237</v>
      </c>
      <c r="E49" t="str">
        <f>VLOOKUP(A49,Hoja1!$A$2:$H$72,5,FALSE)</f>
        <v>360-2014- SUNAFIL/ILM/SIRE1</v>
      </c>
      <c r="F49" s="1">
        <f>VLOOKUP(A49,Hoja1!$A$2:$H$72,6,FALSE)</f>
        <v>41880</v>
      </c>
      <c r="G49" t="str">
        <f>VLOOKUP(A49,Hoja1!$A$2:$H$72,7,FALSE)</f>
        <v>S/. 159,600.00</v>
      </c>
      <c r="H49">
        <f>VLOOKUP(A49,Hoja1!$A$2:$H$72,8,FALSE)</f>
        <v>202</v>
      </c>
      <c r="I49" t="s">
        <v>0</v>
      </c>
      <c r="J49" t="s">
        <v>5</v>
      </c>
      <c r="K49">
        <v>2015</v>
      </c>
      <c r="L49">
        <v>11</v>
      </c>
      <c r="M49">
        <v>724473.93940000003</v>
      </c>
      <c r="N49" t="s">
        <v>4</v>
      </c>
    </row>
    <row r="50" spans="1:14" x14ac:dyDescent="0.25">
      <c r="A50">
        <v>2</v>
      </c>
      <c r="B50" t="str">
        <f>VLOOKUP(A50,Hoja1!$A$2:$H$72,2,FALSE)</f>
        <v>372-2014- SUNAFIL/ILM/SIRE1</v>
      </c>
      <c r="C50" t="str">
        <f>VLOOKUP(A50,Hoja1!$A$2:$H$72,3,FALSE)</f>
        <v>ALICORP S.A.A.</v>
      </c>
      <c r="D50">
        <f>VLOOKUP(A50,Hoja1!$A$2:$H$72,4,FALSE)</f>
        <v>20100055237</v>
      </c>
      <c r="E50" t="str">
        <f>VLOOKUP(A50,Hoja1!$A$2:$H$72,5,FALSE)</f>
        <v>360-2014- SUNAFIL/ILM/SIRE1</v>
      </c>
      <c r="F50" s="1">
        <f>VLOOKUP(A50,Hoja1!$A$2:$H$72,6,FALSE)</f>
        <v>41880</v>
      </c>
      <c r="G50" t="str">
        <f>VLOOKUP(A50,Hoja1!$A$2:$H$72,7,FALSE)</f>
        <v>S/. 159,600.00</v>
      </c>
      <c r="H50">
        <f>VLOOKUP(A50,Hoja1!$A$2:$H$72,8,FALSE)</f>
        <v>202</v>
      </c>
      <c r="I50" t="s">
        <v>0</v>
      </c>
      <c r="J50" t="s">
        <v>5</v>
      </c>
      <c r="K50">
        <v>2015</v>
      </c>
      <c r="L50">
        <v>12</v>
      </c>
      <c r="M50">
        <v>729921.723</v>
      </c>
      <c r="N50" t="s">
        <v>4</v>
      </c>
    </row>
    <row r="51" spans="1:14" x14ac:dyDescent="0.25">
      <c r="A51">
        <v>2</v>
      </c>
      <c r="B51" t="str">
        <f>VLOOKUP(A51,Hoja1!$A$2:$H$72,2,FALSE)</f>
        <v>372-2014- SUNAFIL/ILM/SIRE1</v>
      </c>
      <c r="C51" t="str">
        <f>VLOOKUP(A51,Hoja1!$A$2:$H$72,3,FALSE)</f>
        <v>ALICORP S.A.A.</v>
      </c>
      <c r="D51">
        <f>VLOOKUP(A51,Hoja1!$A$2:$H$72,4,FALSE)</f>
        <v>20100055237</v>
      </c>
      <c r="E51" t="str">
        <f>VLOOKUP(A51,Hoja1!$A$2:$H$72,5,FALSE)</f>
        <v>360-2014- SUNAFIL/ILM/SIRE1</v>
      </c>
      <c r="F51" s="1">
        <f>VLOOKUP(A51,Hoja1!$A$2:$H$72,6,FALSE)</f>
        <v>41880</v>
      </c>
      <c r="G51" t="str">
        <f>VLOOKUP(A51,Hoja1!$A$2:$H$72,7,FALSE)</f>
        <v>S/. 159,600.00</v>
      </c>
      <c r="H51">
        <f>VLOOKUP(A51,Hoja1!$A$2:$H$72,8,FALSE)</f>
        <v>202</v>
      </c>
      <c r="I51" t="s">
        <v>0</v>
      </c>
      <c r="J51" t="s">
        <v>5</v>
      </c>
      <c r="K51">
        <v>2016</v>
      </c>
      <c r="L51">
        <v>1</v>
      </c>
      <c r="M51">
        <v>655986.30440000002</v>
      </c>
      <c r="N51" t="s">
        <v>4</v>
      </c>
    </row>
    <row r="52" spans="1:14" x14ac:dyDescent="0.25">
      <c r="A52">
        <v>2</v>
      </c>
      <c r="B52" t="str">
        <f>VLOOKUP(A52,Hoja1!$A$2:$H$72,2,FALSE)</f>
        <v>372-2014- SUNAFIL/ILM/SIRE1</v>
      </c>
      <c r="C52" t="str">
        <f>VLOOKUP(A52,Hoja1!$A$2:$H$72,3,FALSE)</f>
        <v>ALICORP S.A.A.</v>
      </c>
      <c r="D52">
        <f>VLOOKUP(A52,Hoja1!$A$2:$H$72,4,FALSE)</f>
        <v>20100055237</v>
      </c>
      <c r="E52" t="str">
        <f>VLOOKUP(A52,Hoja1!$A$2:$H$72,5,FALSE)</f>
        <v>360-2014- SUNAFIL/ILM/SIRE1</v>
      </c>
      <c r="F52" s="1">
        <f>VLOOKUP(A52,Hoja1!$A$2:$H$72,6,FALSE)</f>
        <v>41880</v>
      </c>
      <c r="G52" t="str">
        <f>VLOOKUP(A52,Hoja1!$A$2:$H$72,7,FALSE)</f>
        <v>S/. 159,600.00</v>
      </c>
      <c r="H52">
        <f>VLOOKUP(A52,Hoja1!$A$2:$H$72,8,FALSE)</f>
        <v>202</v>
      </c>
      <c r="I52" t="s">
        <v>0</v>
      </c>
      <c r="J52" t="s">
        <v>5</v>
      </c>
      <c r="K52">
        <v>2016</v>
      </c>
      <c r="L52">
        <v>2</v>
      </c>
      <c r="M52">
        <v>703794.62840000005</v>
      </c>
      <c r="N52" t="s">
        <v>4</v>
      </c>
    </row>
    <row r="53" spans="1:14" x14ac:dyDescent="0.25">
      <c r="A53">
        <v>2</v>
      </c>
      <c r="B53" t="str">
        <f>VLOOKUP(A53,Hoja1!$A$2:$H$72,2,FALSE)</f>
        <v>372-2014- SUNAFIL/ILM/SIRE1</v>
      </c>
      <c r="C53" t="str">
        <f>VLOOKUP(A53,Hoja1!$A$2:$H$72,3,FALSE)</f>
        <v>ALICORP S.A.A.</v>
      </c>
      <c r="D53">
        <f>VLOOKUP(A53,Hoja1!$A$2:$H$72,4,FALSE)</f>
        <v>20100055237</v>
      </c>
      <c r="E53" t="str">
        <f>VLOOKUP(A53,Hoja1!$A$2:$H$72,5,FALSE)</f>
        <v>360-2014- SUNAFIL/ILM/SIRE1</v>
      </c>
      <c r="F53" s="1">
        <f>VLOOKUP(A53,Hoja1!$A$2:$H$72,6,FALSE)</f>
        <v>41880</v>
      </c>
      <c r="G53" t="str">
        <f>VLOOKUP(A53,Hoja1!$A$2:$H$72,7,FALSE)</f>
        <v>S/. 159,600.00</v>
      </c>
      <c r="H53">
        <f>VLOOKUP(A53,Hoja1!$A$2:$H$72,8,FALSE)</f>
        <v>202</v>
      </c>
      <c r="I53" t="s">
        <v>0</v>
      </c>
      <c r="J53" t="s">
        <v>5</v>
      </c>
      <c r="K53">
        <v>2016</v>
      </c>
      <c r="L53">
        <v>3</v>
      </c>
      <c r="M53">
        <v>817791.59759999998</v>
      </c>
      <c r="N53" t="s">
        <v>4</v>
      </c>
    </row>
    <row r="54" spans="1:14" x14ac:dyDescent="0.25">
      <c r="A54">
        <v>2</v>
      </c>
      <c r="B54" t="str">
        <f>VLOOKUP(A54,Hoja1!$A$2:$H$72,2,FALSE)</f>
        <v>372-2014- SUNAFIL/ILM/SIRE1</v>
      </c>
      <c r="C54" t="str">
        <f>VLOOKUP(A54,Hoja1!$A$2:$H$72,3,FALSE)</f>
        <v>ALICORP S.A.A.</v>
      </c>
      <c r="D54">
        <f>VLOOKUP(A54,Hoja1!$A$2:$H$72,4,FALSE)</f>
        <v>20100055237</v>
      </c>
      <c r="E54" t="str">
        <f>VLOOKUP(A54,Hoja1!$A$2:$H$72,5,FALSE)</f>
        <v>360-2014- SUNAFIL/ILM/SIRE1</v>
      </c>
      <c r="F54" s="1">
        <f>VLOOKUP(A54,Hoja1!$A$2:$H$72,6,FALSE)</f>
        <v>41880</v>
      </c>
      <c r="G54" t="str">
        <f>VLOOKUP(A54,Hoja1!$A$2:$H$72,7,FALSE)</f>
        <v>S/. 159,600.00</v>
      </c>
      <c r="H54">
        <f>VLOOKUP(A54,Hoja1!$A$2:$H$72,8,FALSE)</f>
        <v>202</v>
      </c>
      <c r="I54" t="s">
        <v>0</v>
      </c>
      <c r="J54" t="s">
        <v>5</v>
      </c>
      <c r="K54">
        <v>2016</v>
      </c>
      <c r="L54">
        <v>4</v>
      </c>
      <c r="M54">
        <v>852235.88009999995</v>
      </c>
      <c r="N54" t="s">
        <v>4</v>
      </c>
    </row>
    <row r="55" spans="1:14" x14ac:dyDescent="0.25">
      <c r="A55">
        <v>2</v>
      </c>
      <c r="B55" t="str">
        <f>VLOOKUP(A55,Hoja1!$A$2:$H$72,2,FALSE)</f>
        <v>372-2014- SUNAFIL/ILM/SIRE1</v>
      </c>
      <c r="C55" t="str">
        <f>VLOOKUP(A55,Hoja1!$A$2:$H$72,3,FALSE)</f>
        <v>ALICORP S.A.A.</v>
      </c>
      <c r="D55">
        <f>VLOOKUP(A55,Hoja1!$A$2:$H$72,4,FALSE)</f>
        <v>20100055237</v>
      </c>
      <c r="E55" t="str">
        <f>VLOOKUP(A55,Hoja1!$A$2:$H$72,5,FALSE)</f>
        <v>360-2014- SUNAFIL/ILM/SIRE1</v>
      </c>
      <c r="F55" s="1">
        <f>VLOOKUP(A55,Hoja1!$A$2:$H$72,6,FALSE)</f>
        <v>41880</v>
      </c>
      <c r="G55" t="str">
        <f>VLOOKUP(A55,Hoja1!$A$2:$H$72,7,FALSE)</f>
        <v>S/. 159,600.00</v>
      </c>
      <c r="H55">
        <f>VLOOKUP(A55,Hoja1!$A$2:$H$72,8,FALSE)</f>
        <v>202</v>
      </c>
      <c r="I55" t="s">
        <v>0</v>
      </c>
      <c r="J55" t="s">
        <v>5</v>
      </c>
      <c r="K55">
        <v>2016</v>
      </c>
      <c r="L55">
        <v>5</v>
      </c>
      <c r="M55">
        <v>874354.17709999997</v>
      </c>
      <c r="N55" t="s">
        <v>4</v>
      </c>
    </row>
    <row r="56" spans="1:14" x14ac:dyDescent="0.25">
      <c r="A56">
        <v>2</v>
      </c>
      <c r="B56" t="str">
        <f>VLOOKUP(A56,Hoja1!$A$2:$H$72,2,FALSE)</f>
        <v>372-2014- SUNAFIL/ILM/SIRE1</v>
      </c>
      <c r="C56" t="str">
        <f>VLOOKUP(A56,Hoja1!$A$2:$H$72,3,FALSE)</f>
        <v>ALICORP S.A.A.</v>
      </c>
      <c r="D56">
        <f>VLOOKUP(A56,Hoja1!$A$2:$H$72,4,FALSE)</f>
        <v>20100055237</v>
      </c>
      <c r="E56" t="str">
        <f>VLOOKUP(A56,Hoja1!$A$2:$H$72,5,FALSE)</f>
        <v>360-2014- SUNAFIL/ILM/SIRE1</v>
      </c>
      <c r="F56" s="1">
        <f>VLOOKUP(A56,Hoja1!$A$2:$H$72,6,FALSE)</f>
        <v>41880</v>
      </c>
      <c r="G56" t="str">
        <f>VLOOKUP(A56,Hoja1!$A$2:$H$72,7,FALSE)</f>
        <v>S/. 159,600.00</v>
      </c>
      <c r="H56">
        <f>VLOOKUP(A56,Hoja1!$A$2:$H$72,8,FALSE)</f>
        <v>202</v>
      </c>
      <c r="I56" t="s">
        <v>0</v>
      </c>
      <c r="J56" t="s">
        <v>5</v>
      </c>
      <c r="K56">
        <v>2016</v>
      </c>
      <c r="L56">
        <v>6</v>
      </c>
      <c r="M56">
        <v>879971.1594</v>
      </c>
      <c r="N56" t="s">
        <v>4</v>
      </c>
    </row>
    <row r="57" spans="1:14" x14ac:dyDescent="0.25">
      <c r="A57">
        <v>2</v>
      </c>
      <c r="B57" t="str">
        <f>VLOOKUP(A57,Hoja1!$A$2:$H$72,2,FALSE)</f>
        <v>372-2014- SUNAFIL/ILM/SIRE1</v>
      </c>
      <c r="C57" t="str">
        <f>VLOOKUP(A57,Hoja1!$A$2:$H$72,3,FALSE)</f>
        <v>ALICORP S.A.A.</v>
      </c>
      <c r="D57">
        <f>VLOOKUP(A57,Hoja1!$A$2:$H$72,4,FALSE)</f>
        <v>20100055237</v>
      </c>
      <c r="E57" t="str">
        <f>VLOOKUP(A57,Hoja1!$A$2:$H$72,5,FALSE)</f>
        <v>360-2014- SUNAFIL/ILM/SIRE1</v>
      </c>
      <c r="F57" s="1">
        <f>VLOOKUP(A57,Hoja1!$A$2:$H$72,6,FALSE)</f>
        <v>41880</v>
      </c>
      <c r="G57" t="str">
        <f>VLOOKUP(A57,Hoja1!$A$2:$H$72,7,FALSE)</f>
        <v>S/. 159,600.00</v>
      </c>
      <c r="H57">
        <f>VLOOKUP(A57,Hoja1!$A$2:$H$72,8,FALSE)</f>
        <v>202</v>
      </c>
      <c r="I57" t="s">
        <v>0</v>
      </c>
      <c r="J57" t="s">
        <v>5</v>
      </c>
      <c r="K57">
        <v>2016</v>
      </c>
      <c r="L57">
        <v>7</v>
      </c>
      <c r="M57">
        <v>964497.45380000002</v>
      </c>
      <c r="N57" t="s">
        <v>4</v>
      </c>
    </row>
    <row r="58" spans="1:14" x14ac:dyDescent="0.25">
      <c r="A58">
        <v>2</v>
      </c>
      <c r="B58" t="str">
        <f>VLOOKUP(A58,Hoja1!$A$2:$H$72,2,FALSE)</f>
        <v>372-2014- SUNAFIL/ILM/SIRE1</v>
      </c>
      <c r="C58" t="str">
        <f>VLOOKUP(A58,Hoja1!$A$2:$H$72,3,FALSE)</f>
        <v>ALICORP S.A.A.</v>
      </c>
      <c r="D58">
        <f>VLOOKUP(A58,Hoja1!$A$2:$H$72,4,FALSE)</f>
        <v>20100055237</v>
      </c>
      <c r="E58" t="str">
        <f>VLOOKUP(A58,Hoja1!$A$2:$H$72,5,FALSE)</f>
        <v>360-2014- SUNAFIL/ILM/SIRE1</v>
      </c>
      <c r="F58" s="1">
        <f>VLOOKUP(A58,Hoja1!$A$2:$H$72,6,FALSE)</f>
        <v>41880</v>
      </c>
      <c r="G58" t="str">
        <f>VLOOKUP(A58,Hoja1!$A$2:$H$72,7,FALSE)</f>
        <v>S/. 159,600.00</v>
      </c>
      <c r="H58">
        <f>VLOOKUP(A58,Hoja1!$A$2:$H$72,8,FALSE)</f>
        <v>202</v>
      </c>
      <c r="I58" t="s">
        <v>0</v>
      </c>
      <c r="J58" t="s">
        <v>5</v>
      </c>
      <c r="K58">
        <v>2016</v>
      </c>
      <c r="L58">
        <v>8</v>
      </c>
      <c r="M58">
        <v>991117.9852</v>
      </c>
      <c r="N58" t="s">
        <v>4</v>
      </c>
    </row>
    <row r="59" spans="1:14" x14ac:dyDescent="0.25">
      <c r="A59">
        <v>2</v>
      </c>
      <c r="B59" t="str">
        <f>VLOOKUP(A59,Hoja1!$A$2:$H$72,2,FALSE)</f>
        <v>372-2014- SUNAFIL/ILM/SIRE1</v>
      </c>
      <c r="C59" t="str">
        <f>VLOOKUP(A59,Hoja1!$A$2:$H$72,3,FALSE)</f>
        <v>ALICORP S.A.A.</v>
      </c>
      <c r="D59">
        <f>VLOOKUP(A59,Hoja1!$A$2:$H$72,4,FALSE)</f>
        <v>20100055237</v>
      </c>
      <c r="E59" t="str">
        <f>VLOOKUP(A59,Hoja1!$A$2:$H$72,5,FALSE)</f>
        <v>360-2014- SUNAFIL/ILM/SIRE1</v>
      </c>
      <c r="F59" s="1">
        <f>VLOOKUP(A59,Hoja1!$A$2:$H$72,6,FALSE)</f>
        <v>41880</v>
      </c>
      <c r="G59" t="str">
        <f>VLOOKUP(A59,Hoja1!$A$2:$H$72,7,FALSE)</f>
        <v>S/. 159,600.00</v>
      </c>
      <c r="H59">
        <f>VLOOKUP(A59,Hoja1!$A$2:$H$72,8,FALSE)</f>
        <v>202</v>
      </c>
      <c r="I59" t="s">
        <v>0</v>
      </c>
      <c r="J59" t="s">
        <v>5</v>
      </c>
      <c r="K59">
        <v>2016</v>
      </c>
      <c r="L59">
        <v>9</v>
      </c>
      <c r="M59">
        <v>971176.97389999998</v>
      </c>
      <c r="N59" t="s">
        <v>4</v>
      </c>
    </row>
    <row r="60" spans="1:14" x14ac:dyDescent="0.25">
      <c r="A60">
        <v>2</v>
      </c>
      <c r="B60" t="str">
        <f>VLOOKUP(A60,Hoja1!$A$2:$H$72,2,FALSE)</f>
        <v>372-2014- SUNAFIL/ILM/SIRE1</v>
      </c>
      <c r="C60" t="str">
        <f>VLOOKUP(A60,Hoja1!$A$2:$H$72,3,FALSE)</f>
        <v>ALICORP S.A.A.</v>
      </c>
      <c r="D60">
        <f>VLOOKUP(A60,Hoja1!$A$2:$H$72,4,FALSE)</f>
        <v>20100055237</v>
      </c>
      <c r="E60" t="str">
        <f>VLOOKUP(A60,Hoja1!$A$2:$H$72,5,FALSE)</f>
        <v>360-2014- SUNAFIL/ILM/SIRE1</v>
      </c>
      <c r="F60" s="1">
        <f>VLOOKUP(A60,Hoja1!$A$2:$H$72,6,FALSE)</f>
        <v>41880</v>
      </c>
      <c r="G60" t="str">
        <f>VLOOKUP(A60,Hoja1!$A$2:$H$72,7,FALSE)</f>
        <v>S/. 159,600.00</v>
      </c>
      <c r="H60">
        <f>VLOOKUP(A60,Hoja1!$A$2:$H$72,8,FALSE)</f>
        <v>202</v>
      </c>
      <c r="I60" t="s">
        <v>0</v>
      </c>
      <c r="J60" t="s">
        <v>5</v>
      </c>
      <c r="K60">
        <v>2016</v>
      </c>
      <c r="L60">
        <v>10</v>
      </c>
      <c r="M60">
        <v>1022735.902</v>
      </c>
      <c r="N60" t="s">
        <v>4</v>
      </c>
    </row>
    <row r="61" spans="1:14" x14ac:dyDescent="0.25">
      <c r="A61">
        <v>2</v>
      </c>
      <c r="B61" t="str">
        <f>VLOOKUP(A61,Hoja1!$A$2:$H$72,2,FALSE)</f>
        <v>372-2014- SUNAFIL/ILM/SIRE1</v>
      </c>
      <c r="C61" t="str">
        <f>VLOOKUP(A61,Hoja1!$A$2:$H$72,3,FALSE)</f>
        <v>ALICORP S.A.A.</v>
      </c>
      <c r="D61">
        <f>VLOOKUP(A61,Hoja1!$A$2:$H$72,4,FALSE)</f>
        <v>20100055237</v>
      </c>
      <c r="E61" t="str">
        <f>VLOOKUP(A61,Hoja1!$A$2:$H$72,5,FALSE)</f>
        <v>360-2014- SUNAFIL/ILM/SIRE1</v>
      </c>
      <c r="F61" s="1">
        <f>VLOOKUP(A61,Hoja1!$A$2:$H$72,6,FALSE)</f>
        <v>41880</v>
      </c>
      <c r="G61" t="str">
        <f>VLOOKUP(A61,Hoja1!$A$2:$H$72,7,FALSE)</f>
        <v>S/. 159,600.00</v>
      </c>
      <c r="H61">
        <f>VLOOKUP(A61,Hoja1!$A$2:$H$72,8,FALSE)</f>
        <v>202</v>
      </c>
      <c r="I61" t="s">
        <v>0</v>
      </c>
      <c r="J61" t="s">
        <v>5</v>
      </c>
      <c r="K61">
        <v>2016</v>
      </c>
      <c r="L61">
        <v>11</v>
      </c>
      <c r="M61">
        <v>980142.64469999995</v>
      </c>
      <c r="N61" t="s">
        <v>4</v>
      </c>
    </row>
    <row r="62" spans="1:14" x14ac:dyDescent="0.25">
      <c r="A62">
        <v>2</v>
      </c>
      <c r="B62" t="str">
        <f>VLOOKUP(A62,Hoja1!$A$2:$H$72,2,FALSE)</f>
        <v>372-2014- SUNAFIL/ILM/SIRE1</v>
      </c>
      <c r="C62" t="str">
        <f>VLOOKUP(A62,Hoja1!$A$2:$H$72,3,FALSE)</f>
        <v>ALICORP S.A.A.</v>
      </c>
      <c r="D62">
        <f>VLOOKUP(A62,Hoja1!$A$2:$H$72,4,FALSE)</f>
        <v>20100055237</v>
      </c>
      <c r="E62" t="str">
        <f>VLOOKUP(A62,Hoja1!$A$2:$H$72,5,FALSE)</f>
        <v>360-2014- SUNAFIL/ILM/SIRE1</v>
      </c>
      <c r="F62" s="1">
        <f>VLOOKUP(A62,Hoja1!$A$2:$H$72,6,FALSE)</f>
        <v>41880</v>
      </c>
      <c r="G62" t="str">
        <f>VLOOKUP(A62,Hoja1!$A$2:$H$72,7,FALSE)</f>
        <v>S/. 159,600.00</v>
      </c>
      <c r="H62">
        <f>VLOOKUP(A62,Hoja1!$A$2:$H$72,8,FALSE)</f>
        <v>202</v>
      </c>
      <c r="I62" t="s">
        <v>0</v>
      </c>
      <c r="J62" t="s">
        <v>5</v>
      </c>
      <c r="K62">
        <v>2016</v>
      </c>
      <c r="L62">
        <v>12</v>
      </c>
      <c r="M62">
        <v>976104.99199999997</v>
      </c>
      <c r="N62" t="s">
        <v>4</v>
      </c>
    </row>
    <row r="63" spans="1:14" x14ac:dyDescent="0.25">
      <c r="A63">
        <v>2</v>
      </c>
      <c r="B63" t="str">
        <f>VLOOKUP(A63,Hoja1!$A$2:$H$72,2,FALSE)</f>
        <v>372-2014- SUNAFIL/ILM/SIRE1</v>
      </c>
      <c r="C63" t="str">
        <f>VLOOKUP(A63,Hoja1!$A$2:$H$72,3,FALSE)</f>
        <v>ALICORP S.A.A.</v>
      </c>
      <c r="D63">
        <f>VLOOKUP(A63,Hoja1!$A$2:$H$72,4,FALSE)</f>
        <v>20100055237</v>
      </c>
      <c r="E63" t="str">
        <f>VLOOKUP(A63,Hoja1!$A$2:$H$72,5,FALSE)</f>
        <v>360-2014- SUNAFIL/ILM/SIRE1</v>
      </c>
      <c r="F63" s="1">
        <f>VLOOKUP(A63,Hoja1!$A$2:$H$72,6,FALSE)</f>
        <v>41880</v>
      </c>
      <c r="G63" t="str">
        <f>VLOOKUP(A63,Hoja1!$A$2:$H$72,7,FALSE)</f>
        <v>S/. 159,600.00</v>
      </c>
      <c r="H63">
        <f>VLOOKUP(A63,Hoja1!$A$2:$H$72,8,FALSE)</f>
        <v>202</v>
      </c>
      <c r="I63" t="s">
        <v>0</v>
      </c>
      <c r="J63" t="s">
        <v>5</v>
      </c>
      <c r="K63">
        <v>2017</v>
      </c>
      <c r="L63">
        <v>2</v>
      </c>
      <c r="M63">
        <v>2028822.7</v>
      </c>
      <c r="N63" t="s">
        <v>4</v>
      </c>
    </row>
    <row r="64" spans="1:14" x14ac:dyDescent="0.25">
      <c r="A64">
        <v>2</v>
      </c>
      <c r="B64" t="str">
        <f>VLOOKUP(A64,Hoja1!$A$2:$H$72,2,FALSE)</f>
        <v>372-2014- SUNAFIL/ILM/SIRE1</v>
      </c>
      <c r="C64" t="str">
        <f>VLOOKUP(A64,Hoja1!$A$2:$H$72,3,FALSE)</f>
        <v>ALICORP S.A.A.</v>
      </c>
      <c r="D64">
        <f>VLOOKUP(A64,Hoja1!$A$2:$H$72,4,FALSE)</f>
        <v>20100055237</v>
      </c>
      <c r="E64" t="str">
        <f>VLOOKUP(A64,Hoja1!$A$2:$H$72,5,FALSE)</f>
        <v>360-2014- SUNAFIL/ILM/SIRE1</v>
      </c>
      <c r="F64" s="1">
        <f>VLOOKUP(A64,Hoja1!$A$2:$H$72,6,FALSE)</f>
        <v>41880</v>
      </c>
      <c r="G64" t="str">
        <f>VLOOKUP(A64,Hoja1!$A$2:$H$72,7,FALSE)</f>
        <v>S/. 159,600.00</v>
      </c>
      <c r="H64">
        <f>VLOOKUP(A64,Hoja1!$A$2:$H$72,8,FALSE)</f>
        <v>202</v>
      </c>
      <c r="I64" t="s">
        <v>0</v>
      </c>
      <c r="J64" t="s">
        <v>6</v>
      </c>
      <c r="K64">
        <v>2014</v>
      </c>
      <c r="L64">
        <v>7</v>
      </c>
      <c r="M64">
        <v>543833.19389999995</v>
      </c>
      <c r="N64" t="s">
        <v>2</v>
      </c>
    </row>
    <row r="65" spans="1:14" x14ac:dyDescent="0.25">
      <c r="A65">
        <v>2</v>
      </c>
      <c r="B65" t="str">
        <f>VLOOKUP(A65,Hoja1!$A$2:$H$72,2,FALSE)</f>
        <v>372-2014- SUNAFIL/ILM/SIRE1</v>
      </c>
      <c r="C65" t="str">
        <f>VLOOKUP(A65,Hoja1!$A$2:$H$72,3,FALSE)</f>
        <v>ALICORP S.A.A.</v>
      </c>
      <c r="D65">
        <f>VLOOKUP(A65,Hoja1!$A$2:$H$72,4,FALSE)</f>
        <v>20100055237</v>
      </c>
      <c r="E65" t="str">
        <f>VLOOKUP(A65,Hoja1!$A$2:$H$72,5,FALSE)</f>
        <v>360-2014- SUNAFIL/ILM/SIRE1</v>
      </c>
      <c r="F65" s="1">
        <f>VLOOKUP(A65,Hoja1!$A$2:$H$72,6,FALSE)</f>
        <v>41880</v>
      </c>
      <c r="G65" t="str">
        <f>VLOOKUP(A65,Hoja1!$A$2:$H$72,7,FALSE)</f>
        <v>S/. 159,600.00</v>
      </c>
      <c r="H65">
        <f>VLOOKUP(A65,Hoja1!$A$2:$H$72,8,FALSE)</f>
        <v>202</v>
      </c>
      <c r="I65" t="s">
        <v>0</v>
      </c>
      <c r="J65" t="s">
        <v>6</v>
      </c>
      <c r="K65">
        <v>2014</v>
      </c>
      <c r="L65">
        <v>8</v>
      </c>
      <c r="M65">
        <v>517545.1678</v>
      </c>
      <c r="N65" t="s">
        <v>3</v>
      </c>
    </row>
    <row r="66" spans="1:14" x14ac:dyDescent="0.25">
      <c r="A66">
        <v>2</v>
      </c>
      <c r="B66" t="str">
        <f>VLOOKUP(A66,Hoja1!$A$2:$H$72,2,FALSE)</f>
        <v>372-2014- SUNAFIL/ILM/SIRE1</v>
      </c>
      <c r="C66" t="str">
        <f>VLOOKUP(A66,Hoja1!$A$2:$H$72,3,FALSE)</f>
        <v>ALICORP S.A.A.</v>
      </c>
      <c r="D66">
        <f>VLOOKUP(A66,Hoja1!$A$2:$H$72,4,FALSE)</f>
        <v>20100055237</v>
      </c>
      <c r="E66" t="str">
        <f>VLOOKUP(A66,Hoja1!$A$2:$H$72,5,FALSE)</f>
        <v>360-2014- SUNAFIL/ILM/SIRE1</v>
      </c>
      <c r="F66" s="1">
        <f>VLOOKUP(A66,Hoja1!$A$2:$H$72,6,FALSE)</f>
        <v>41880</v>
      </c>
      <c r="G66" t="str">
        <f>VLOOKUP(A66,Hoja1!$A$2:$H$72,7,FALSE)</f>
        <v>S/. 159,600.00</v>
      </c>
      <c r="H66">
        <f>VLOOKUP(A66,Hoja1!$A$2:$H$72,8,FALSE)</f>
        <v>202</v>
      </c>
      <c r="I66" t="s">
        <v>0</v>
      </c>
      <c r="J66" t="s">
        <v>6</v>
      </c>
      <c r="K66">
        <v>2014</v>
      </c>
      <c r="L66">
        <v>9</v>
      </c>
      <c r="M66">
        <v>509896.30190000002</v>
      </c>
      <c r="N66" t="s">
        <v>4</v>
      </c>
    </row>
    <row r="67" spans="1:14" x14ac:dyDescent="0.25">
      <c r="A67">
        <v>2</v>
      </c>
      <c r="B67" t="str">
        <f>VLOOKUP(A67,Hoja1!$A$2:$H$72,2,FALSE)</f>
        <v>372-2014- SUNAFIL/ILM/SIRE1</v>
      </c>
      <c r="C67" t="str">
        <f>VLOOKUP(A67,Hoja1!$A$2:$H$72,3,FALSE)</f>
        <v>ALICORP S.A.A.</v>
      </c>
      <c r="D67">
        <f>VLOOKUP(A67,Hoja1!$A$2:$H$72,4,FALSE)</f>
        <v>20100055237</v>
      </c>
      <c r="E67" t="str">
        <f>VLOOKUP(A67,Hoja1!$A$2:$H$72,5,FALSE)</f>
        <v>360-2014- SUNAFIL/ILM/SIRE1</v>
      </c>
      <c r="F67" s="1">
        <f>VLOOKUP(A67,Hoja1!$A$2:$H$72,6,FALSE)</f>
        <v>41880</v>
      </c>
      <c r="G67" t="str">
        <f>VLOOKUP(A67,Hoja1!$A$2:$H$72,7,FALSE)</f>
        <v>S/. 159,600.00</v>
      </c>
      <c r="H67">
        <f>VLOOKUP(A67,Hoja1!$A$2:$H$72,8,FALSE)</f>
        <v>202</v>
      </c>
      <c r="I67" t="s">
        <v>0</v>
      </c>
      <c r="J67" t="s">
        <v>6</v>
      </c>
      <c r="K67">
        <v>2014</v>
      </c>
      <c r="L67">
        <v>10</v>
      </c>
      <c r="M67">
        <v>466383.69130000001</v>
      </c>
      <c r="N67" t="s">
        <v>4</v>
      </c>
    </row>
    <row r="68" spans="1:14" x14ac:dyDescent="0.25">
      <c r="A68">
        <v>2</v>
      </c>
      <c r="B68" t="str">
        <f>VLOOKUP(A68,Hoja1!$A$2:$H$72,2,FALSE)</f>
        <v>372-2014- SUNAFIL/ILM/SIRE1</v>
      </c>
      <c r="C68" t="str">
        <f>VLOOKUP(A68,Hoja1!$A$2:$H$72,3,FALSE)</f>
        <v>ALICORP S.A.A.</v>
      </c>
      <c r="D68">
        <f>VLOOKUP(A68,Hoja1!$A$2:$H$72,4,FALSE)</f>
        <v>20100055237</v>
      </c>
      <c r="E68" t="str">
        <f>VLOOKUP(A68,Hoja1!$A$2:$H$72,5,FALSE)</f>
        <v>360-2014- SUNAFIL/ILM/SIRE1</v>
      </c>
      <c r="F68" s="1">
        <f>VLOOKUP(A68,Hoja1!$A$2:$H$72,6,FALSE)</f>
        <v>41880</v>
      </c>
      <c r="G68" t="str">
        <f>VLOOKUP(A68,Hoja1!$A$2:$H$72,7,FALSE)</f>
        <v>S/. 159,600.00</v>
      </c>
      <c r="H68">
        <f>VLOOKUP(A68,Hoja1!$A$2:$H$72,8,FALSE)</f>
        <v>202</v>
      </c>
      <c r="I68" t="s">
        <v>0</v>
      </c>
      <c r="J68" t="s">
        <v>6</v>
      </c>
      <c r="K68">
        <v>2014</v>
      </c>
      <c r="L68">
        <v>11</v>
      </c>
      <c r="M68">
        <v>436892.16769999999</v>
      </c>
      <c r="N68" t="s">
        <v>4</v>
      </c>
    </row>
    <row r="69" spans="1:14" x14ac:dyDescent="0.25">
      <c r="A69">
        <v>2</v>
      </c>
      <c r="B69" t="str">
        <f>VLOOKUP(A69,Hoja1!$A$2:$H$72,2,FALSE)</f>
        <v>372-2014- SUNAFIL/ILM/SIRE1</v>
      </c>
      <c r="C69" t="str">
        <f>VLOOKUP(A69,Hoja1!$A$2:$H$72,3,FALSE)</f>
        <v>ALICORP S.A.A.</v>
      </c>
      <c r="D69">
        <f>VLOOKUP(A69,Hoja1!$A$2:$H$72,4,FALSE)</f>
        <v>20100055237</v>
      </c>
      <c r="E69" t="str">
        <f>VLOOKUP(A69,Hoja1!$A$2:$H$72,5,FALSE)</f>
        <v>360-2014- SUNAFIL/ILM/SIRE1</v>
      </c>
      <c r="F69" s="1">
        <f>VLOOKUP(A69,Hoja1!$A$2:$H$72,6,FALSE)</f>
        <v>41880</v>
      </c>
      <c r="G69" t="str">
        <f>VLOOKUP(A69,Hoja1!$A$2:$H$72,7,FALSE)</f>
        <v>S/. 159,600.00</v>
      </c>
      <c r="H69">
        <f>VLOOKUP(A69,Hoja1!$A$2:$H$72,8,FALSE)</f>
        <v>202</v>
      </c>
      <c r="I69" t="s">
        <v>0</v>
      </c>
      <c r="J69" t="s">
        <v>6</v>
      </c>
      <c r="K69">
        <v>2014</v>
      </c>
      <c r="L69">
        <v>12</v>
      </c>
      <c r="M69">
        <v>443743.96759999997</v>
      </c>
      <c r="N69" t="s">
        <v>4</v>
      </c>
    </row>
    <row r="70" spans="1:14" x14ac:dyDescent="0.25">
      <c r="A70">
        <v>2</v>
      </c>
      <c r="B70" t="str">
        <f>VLOOKUP(A70,Hoja1!$A$2:$H$72,2,FALSE)</f>
        <v>372-2014- SUNAFIL/ILM/SIRE1</v>
      </c>
      <c r="C70" t="str">
        <f>VLOOKUP(A70,Hoja1!$A$2:$H$72,3,FALSE)</f>
        <v>ALICORP S.A.A.</v>
      </c>
      <c r="D70">
        <f>VLOOKUP(A70,Hoja1!$A$2:$H$72,4,FALSE)</f>
        <v>20100055237</v>
      </c>
      <c r="E70" t="str">
        <f>VLOOKUP(A70,Hoja1!$A$2:$H$72,5,FALSE)</f>
        <v>360-2014- SUNAFIL/ILM/SIRE1</v>
      </c>
      <c r="F70" s="1">
        <f>VLOOKUP(A70,Hoja1!$A$2:$H$72,6,FALSE)</f>
        <v>41880</v>
      </c>
      <c r="G70" t="str">
        <f>VLOOKUP(A70,Hoja1!$A$2:$H$72,7,FALSE)</f>
        <v>S/. 159,600.00</v>
      </c>
      <c r="H70">
        <f>VLOOKUP(A70,Hoja1!$A$2:$H$72,8,FALSE)</f>
        <v>202</v>
      </c>
      <c r="I70" t="s">
        <v>0</v>
      </c>
      <c r="J70" t="s">
        <v>6</v>
      </c>
      <c r="K70">
        <v>2015</v>
      </c>
      <c r="L70">
        <v>1</v>
      </c>
      <c r="M70">
        <v>533697.00950000004</v>
      </c>
      <c r="N70" t="s">
        <v>4</v>
      </c>
    </row>
    <row r="71" spans="1:14" x14ac:dyDescent="0.25">
      <c r="A71">
        <v>2</v>
      </c>
      <c r="B71" t="str">
        <f>VLOOKUP(A71,Hoja1!$A$2:$H$72,2,FALSE)</f>
        <v>372-2014- SUNAFIL/ILM/SIRE1</v>
      </c>
      <c r="C71" t="str">
        <f>VLOOKUP(A71,Hoja1!$A$2:$H$72,3,FALSE)</f>
        <v>ALICORP S.A.A.</v>
      </c>
      <c r="D71">
        <f>VLOOKUP(A71,Hoja1!$A$2:$H$72,4,FALSE)</f>
        <v>20100055237</v>
      </c>
      <c r="E71" t="str">
        <f>VLOOKUP(A71,Hoja1!$A$2:$H$72,5,FALSE)</f>
        <v>360-2014- SUNAFIL/ILM/SIRE1</v>
      </c>
      <c r="F71" s="1">
        <f>VLOOKUP(A71,Hoja1!$A$2:$H$72,6,FALSE)</f>
        <v>41880</v>
      </c>
      <c r="G71" t="str">
        <f>VLOOKUP(A71,Hoja1!$A$2:$H$72,7,FALSE)</f>
        <v>S/. 159,600.00</v>
      </c>
      <c r="H71">
        <f>VLOOKUP(A71,Hoja1!$A$2:$H$72,8,FALSE)</f>
        <v>202</v>
      </c>
      <c r="I71" t="s">
        <v>0</v>
      </c>
      <c r="J71" t="s">
        <v>6</v>
      </c>
      <c r="K71">
        <v>2015</v>
      </c>
      <c r="L71">
        <v>2</v>
      </c>
      <c r="M71">
        <v>487903.46090000001</v>
      </c>
      <c r="N71" t="s">
        <v>4</v>
      </c>
    </row>
    <row r="72" spans="1:14" x14ac:dyDescent="0.25">
      <c r="A72">
        <v>2</v>
      </c>
      <c r="B72" t="str">
        <f>VLOOKUP(A72,Hoja1!$A$2:$H$72,2,FALSE)</f>
        <v>372-2014- SUNAFIL/ILM/SIRE1</v>
      </c>
      <c r="C72" t="str">
        <f>VLOOKUP(A72,Hoja1!$A$2:$H$72,3,FALSE)</f>
        <v>ALICORP S.A.A.</v>
      </c>
      <c r="D72">
        <f>VLOOKUP(A72,Hoja1!$A$2:$H$72,4,FALSE)</f>
        <v>20100055237</v>
      </c>
      <c r="E72" t="str">
        <f>VLOOKUP(A72,Hoja1!$A$2:$H$72,5,FALSE)</f>
        <v>360-2014- SUNAFIL/ILM/SIRE1</v>
      </c>
      <c r="F72" s="1">
        <f>VLOOKUP(A72,Hoja1!$A$2:$H$72,6,FALSE)</f>
        <v>41880</v>
      </c>
      <c r="G72" t="str">
        <f>VLOOKUP(A72,Hoja1!$A$2:$H$72,7,FALSE)</f>
        <v>S/. 159,600.00</v>
      </c>
      <c r="H72">
        <f>VLOOKUP(A72,Hoja1!$A$2:$H$72,8,FALSE)</f>
        <v>202</v>
      </c>
      <c r="I72" t="s">
        <v>0</v>
      </c>
      <c r="J72" t="s">
        <v>6</v>
      </c>
      <c r="K72">
        <v>2015</v>
      </c>
      <c r="L72">
        <v>3</v>
      </c>
      <c r="M72">
        <v>521181.85110000003</v>
      </c>
      <c r="N72" t="s">
        <v>4</v>
      </c>
    </row>
    <row r="73" spans="1:14" x14ac:dyDescent="0.25">
      <c r="A73">
        <v>2</v>
      </c>
      <c r="B73" t="str">
        <f>VLOOKUP(A73,Hoja1!$A$2:$H$72,2,FALSE)</f>
        <v>372-2014- SUNAFIL/ILM/SIRE1</v>
      </c>
      <c r="C73" t="str">
        <f>VLOOKUP(A73,Hoja1!$A$2:$H$72,3,FALSE)</f>
        <v>ALICORP S.A.A.</v>
      </c>
      <c r="D73">
        <f>VLOOKUP(A73,Hoja1!$A$2:$H$72,4,FALSE)</f>
        <v>20100055237</v>
      </c>
      <c r="E73" t="str">
        <f>VLOOKUP(A73,Hoja1!$A$2:$H$72,5,FALSE)</f>
        <v>360-2014- SUNAFIL/ILM/SIRE1</v>
      </c>
      <c r="F73" s="1">
        <f>VLOOKUP(A73,Hoja1!$A$2:$H$72,6,FALSE)</f>
        <v>41880</v>
      </c>
      <c r="G73" t="str">
        <f>VLOOKUP(A73,Hoja1!$A$2:$H$72,7,FALSE)</f>
        <v>S/. 159,600.00</v>
      </c>
      <c r="H73">
        <f>VLOOKUP(A73,Hoja1!$A$2:$H$72,8,FALSE)</f>
        <v>202</v>
      </c>
      <c r="I73" t="s">
        <v>0</v>
      </c>
      <c r="J73" t="s">
        <v>6</v>
      </c>
      <c r="K73">
        <v>2015</v>
      </c>
      <c r="L73">
        <v>4</v>
      </c>
      <c r="M73">
        <v>529937.77489999996</v>
      </c>
      <c r="N73" t="s">
        <v>4</v>
      </c>
    </row>
    <row r="74" spans="1:14" x14ac:dyDescent="0.25">
      <c r="A74">
        <v>2</v>
      </c>
      <c r="B74" t="str">
        <f>VLOOKUP(A74,Hoja1!$A$2:$H$72,2,FALSE)</f>
        <v>372-2014- SUNAFIL/ILM/SIRE1</v>
      </c>
      <c r="C74" t="str">
        <f>VLOOKUP(A74,Hoja1!$A$2:$H$72,3,FALSE)</f>
        <v>ALICORP S.A.A.</v>
      </c>
      <c r="D74">
        <f>VLOOKUP(A74,Hoja1!$A$2:$H$72,4,FALSE)</f>
        <v>20100055237</v>
      </c>
      <c r="E74" t="str">
        <f>VLOOKUP(A74,Hoja1!$A$2:$H$72,5,FALSE)</f>
        <v>360-2014- SUNAFIL/ILM/SIRE1</v>
      </c>
      <c r="F74" s="1">
        <f>VLOOKUP(A74,Hoja1!$A$2:$H$72,6,FALSE)</f>
        <v>41880</v>
      </c>
      <c r="G74" t="str">
        <f>VLOOKUP(A74,Hoja1!$A$2:$H$72,7,FALSE)</f>
        <v>S/. 159,600.00</v>
      </c>
      <c r="H74">
        <f>VLOOKUP(A74,Hoja1!$A$2:$H$72,8,FALSE)</f>
        <v>202</v>
      </c>
      <c r="I74" t="s">
        <v>0</v>
      </c>
      <c r="J74" t="s">
        <v>6</v>
      </c>
      <c r="K74">
        <v>2015</v>
      </c>
      <c r="L74">
        <v>5</v>
      </c>
      <c r="M74">
        <v>500495.36180000001</v>
      </c>
      <c r="N74" t="s">
        <v>4</v>
      </c>
    </row>
    <row r="75" spans="1:14" x14ac:dyDescent="0.25">
      <c r="A75">
        <v>2</v>
      </c>
      <c r="B75" t="str">
        <f>VLOOKUP(A75,Hoja1!$A$2:$H$72,2,FALSE)</f>
        <v>372-2014- SUNAFIL/ILM/SIRE1</v>
      </c>
      <c r="C75" t="str">
        <f>VLOOKUP(A75,Hoja1!$A$2:$H$72,3,FALSE)</f>
        <v>ALICORP S.A.A.</v>
      </c>
      <c r="D75">
        <f>VLOOKUP(A75,Hoja1!$A$2:$H$72,4,FALSE)</f>
        <v>20100055237</v>
      </c>
      <c r="E75" t="str">
        <f>VLOOKUP(A75,Hoja1!$A$2:$H$72,5,FALSE)</f>
        <v>360-2014- SUNAFIL/ILM/SIRE1</v>
      </c>
      <c r="F75" s="1">
        <f>VLOOKUP(A75,Hoja1!$A$2:$H$72,6,FALSE)</f>
        <v>41880</v>
      </c>
      <c r="G75" t="str">
        <f>VLOOKUP(A75,Hoja1!$A$2:$H$72,7,FALSE)</f>
        <v>S/. 159,600.00</v>
      </c>
      <c r="H75">
        <f>VLOOKUP(A75,Hoja1!$A$2:$H$72,8,FALSE)</f>
        <v>202</v>
      </c>
      <c r="I75" t="s">
        <v>0</v>
      </c>
      <c r="J75" t="s">
        <v>6</v>
      </c>
      <c r="K75">
        <v>2015</v>
      </c>
      <c r="L75">
        <v>6</v>
      </c>
      <c r="M75">
        <v>532218.93720000004</v>
      </c>
      <c r="N75" t="s">
        <v>4</v>
      </c>
    </row>
    <row r="76" spans="1:14" x14ac:dyDescent="0.25">
      <c r="A76">
        <v>2</v>
      </c>
      <c r="B76" t="str">
        <f>VLOOKUP(A76,Hoja1!$A$2:$H$72,2,FALSE)</f>
        <v>372-2014- SUNAFIL/ILM/SIRE1</v>
      </c>
      <c r="C76" t="str">
        <f>VLOOKUP(A76,Hoja1!$A$2:$H$72,3,FALSE)</f>
        <v>ALICORP S.A.A.</v>
      </c>
      <c r="D76">
        <f>VLOOKUP(A76,Hoja1!$A$2:$H$72,4,FALSE)</f>
        <v>20100055237</v>
      </c>
      <c r="E76" t="str">
        <f>VLOOKUP(A76,Hoja1!$A$2:$H$72,5,FALSE)</f>
        <v>360-2014- SUNAFIL/ILM/SIRE1</v>
      </c>
      <c r="F76" s="1">
        <f>VLOOKUP(A76,Hoja1!$A$2:$H$72,6,FALSE)</f>
        <v>41880</v>
      </c>
      <c r="G76" t="str">
        <f>VLOOKUP(A76,Hoja1!$A$2:$H$72,7,FALSE)</f>
        <v>S/. 159,600.00</v>
      </c>
      <c r="H76">
        <f>VLOOKUP(A76,Hoja1!$A$2:$H$72,8,FALSE)</f>
        <v>202</v>
      </c>
      <c r="I76" t="s">
        <v>0</v>
      </c>
      <c r="J76" t="s">
        <v>6</v>
      </c>
      <c r="K76">
        <v>2015</v>
      </c>
      <c r="L76">
        <v>7</v>
      </c>
      <c r="M76">
        <v>481663.25530000002</v>
      </c>
      <c r="N76" t="s">
        <v>4</v>
      </c>
    </row>
    <row r="77" spans="1:14" x14ac:dyDescent="0.25">
      <c r="A77">
        <v>2</v>
      </c>
      <c r="B77" t="str">
        <f>VLOOKUP(A77,Hoja1!$A$2:$H$72,2,FALSE)</f>
        <v>372-2014- SUNAFIL/ILM/SIRE1</v>
      </c>
      <c r="C77" t="str">
        <f>VLOOKUP(A77,Hoja1!$A$2:$H$72,3,FALSE)</f>
        <v>ALICORP S.A.A.</v>
      </c>
      <c r="D77">
        <f>VLOOKUP(A77,Hoja1!$A$2:$H$72,4,FALSE)</f>
        <v>20100055237</v>
      </c>
      <c r="E77" t="str">
        <f>VLOOKUP(A77,Hoja1!$A$2:$H$72,5,FALSE)</f>
        <v>360-2014- SUNAFIL/ILM/SIRE1</v>
      </c>
      <c r="F77" s="1">
        <f>VLOOKUP(A77,Hoja1!$A$2:$H$72,6,FALSE)</f>
        <v>41880</v>
      </c>
      <c r="G77" t="str">
        <f>VLOOKUP(A77,Hoja1!$A$2:$H$72,7,FALSE)</f>
        <v>S/. 159,600.00</v>
      </c>
      <c r="H77">
        <f>VLOOKUP(A77,Hoja1!$A$2:$H$72,8,FALSE)</f>
        <v>202</v>
      </c>
      <c r="I77" t="s">
        <v>0</v>
      </c>
      <c r="J77" t="s">
        <v>6</v>
      </c>
      <c r="K77">
        <v>2015</v>
      </c>
      <c r="L77">
        <v>8</v>
      </c>
      <c r="M77">
        <v>438845.98070000001</v>
      </c>
      <c r="N77" t="s">
        <v>4</v>
      </c>
    </row>
    <row r="78" spans="1:14" x14ac:dyDescent="0.25">
      <c r="A78">
        <v>2</v>
      </c>
      <c r="B78" t="str">
        <f>VLOOKUP(A78,Hoja1!$A$2:$H$72,2,FALSE)</f>
        <v>372-2014- SUNAFIL/ILM/SIRE1</v>
      </c>
      <c r="C78" t="str">
        <f>VLOOKUP(A78,Hoja1!$A$2:$H$72,3,FALSE)</f>
        <v>ALICORP S.A.A.</v>
      </c>
      <c r="D78">
        <f>VLOOKUP(A78,Hoja1!$A$2:$H$72,4,FALSE)</f>
        <v>20100055237</v>
      </c>
      <c r="E78" t="str">
        <f>VLOOKUP(A78,Hoja1!$A$2:$H$72,5,FALSE)</f>
        <v>360-2014- SUNAFIL/ILM/SIRE1</v>
      </c>
      <c r="F78" s="1">
        <f>VLOOKUP(A78,Hoja1!$A$2:$H$72,6,FALSE)</f>
        <v>41880</v>
      </c>
      <c r="G78" t="str">
        <f>VLOOKUP(A78,Hoja1!$A$2:$H$72,7,FALSE)</f>
        <v>S/. 159,600.00</v>
      </c>
      <c r="H78">
        <f>VLOOKUP(A78,Hoja1!$A$2:$H$72,8,FALSE)</f>
        <v>202</v>
      </c>
      <c r="I78" t="s">
        <v>0</v>
      </c>
      <c r="J78" t="s">
        <v>6</v>
      </c>
      <c r="K78">
        <v>2015</v>
      </c>
      <c r="L78">
        <v>9</v>
      </c>
      <c r="M78">
        <v>477188.78350000002</v>
      </c>
      <c r="N78" t="s">
        <v>4</v>
      </c>
    </row>
    <row r="79" spans="1:14" x14ac:dyDescent="0.25">
      <c r="A79">
        <v>2</v>
      </c>
      <c r="B79" t="str">
        <f>VLOOKUP(A79,Hoja1!$A$2:$H$72,2,FALSE)</f>
        <v>372-2014- SUNAFIL/ILM/SIRE1</v>
      </c>
      <c r="C79" t="str">
        <f>VLOOKUP(A79,Hoja1!$A$2:$H$72,3,FALSE)</f>
        <v>ALICORP S.A.A.</v>
      </c>
      <c r="D79">
        <f>VLOOKUP(A79,Hoja1!$A$2:$H$72,4,FALSE)</f>
        <v>20100055237</v>
      </c>
      <c r="E79" t="str">
        <f>VLOOKUP(A79,Hoja1!$A$2:$H$72,5,FALSE)</f>
        <v>360-2014- SUNAFIL/ILM/SIRE1</v>
      </c>
      <c r="F79" s="1">
        <f>VLOOKUP(A79,Hoja1!$A$2:$H$72,6,FALSE)</f>
        <v>41880</v>
      </c>
      <c r="G79" t="str">
        <f>VLOOKUP(A79,Hoja1!$A$2:$H$72,7,FALSE)</f>
        <v>S/. 159,600.00</v>
      </c>
      <c r="H79">
        <f>VLOOKUP(A79,Hoja1!$A$2:$H$72,8,FALSE)</f>
        <v>202</v>
      </c>
      <c r="I79" t="s">
        <v>0</v>
      </c>
      <c r="J79" t="s">
        <v>6</v>
      </c>
      <c r="K79">
        <v>2015</v>
      </c>
      <c r="L79">
        <v>10</v>
      </c>
      <c r="M79">
        <v>516046.9608</v>
      </c>
      <c r="N79" t="s">
        <v>4</v>
      </c>
    </row>
    <row r="80" spans="1:14" x14ac:dyDescent="0.25">
      <c r="A80">
        <v>2</v>
      </c>
      <c r="B80" t="str">
        <f>VLOOKUP(A80,Hoja1!$A$2:$H$72,2,FALSE)</f>
        <v>372-2014- SUNAFIL/ILM/SIRE1</v>
      </c>
      <c r="C80" t="str">
        <f>VLOOKUP(A80,Hoja1!$A$2:$H$72,3,FALSE)</f>
        <v>ALICORP S.A.A.</v>
      </c>
      <c r="D80">
        <f>VLOOKUP(A80,Hoja1!$A$2:$H$72,4,FALSE)</f>
        <v>20100055237</v>
      </c>
      <c r="E80" t="str">
        <f>VLOOKUP(A80,Hoja1!$A$2:$H$72,5,FALSE)</f>
        <v>360-2014- SUNAFIL/ILM/SIRE1</v>
      </c>
      <c r="F80" s="1">
        <f>VLOOKUP(A80,Hoja1!$A$2:$H$72,6,FALSE)</f>
        <v>41880</v>
      </c>
      <c r="G80" t="str">
        <f>VLOOKUP(A80,Hoja1!$A$2:$H$72,7,FALSE)</f>
        <v>S/. 159,600.00</v>
      </c>
      <c r="H80">
        <f>VLOOKUP(A80,Hoja1!$A$2:$H$72,8,FALSE)</f>
        <v>202</v>
      </c>
      <c r="I80" t="s">
        <v>0</v>
      </c>
      <c r="J80" t="s">
        <v>6</v>
      </c>
      <c r="K80">
        <v>2015</v>
      </c>
      <c r="L80">
        <v>11</v>
      </c>
      <c r="M80">
        <v>518480.86739999999</v>
      </c>
      <c r="N80" t="s">
        <v>4</v>
      </c>
    </row>
    <row r="81" spans="1:14" x14ac:dyDescent="0.25">
      <c r="A81">
        <v>2</v>
      </c>
      <c r="B81" t="str">
        <f>VLOOKUP(A81,Hoja1!$A$2:$H$72,2,FALSE)</f>
        <v>372-2014- SUNAFIL/ILM/SIRE1</v>
      </c>
      <c r="C81" t="str">
        <f>VLOOKUP(A81,Hoja1!$A$2:$H$72,3,FALSE)</f>
        <v>ALICORP S.A.A.</v>
      </c>
      <c r="D81">
        <f>VLOOKUP(A81,Hoja1!$A$2:$H$72,4,FALSE)</f>
        <v>20100055237</v>
      </c>
      <c r="E81" t="str">
        <f>VLOOKUP(A81,Hoja1!$A$2:$H$72,5,FALSE)</f>
        <v>360-2014- SUNAFIL/ILM/SIRE1</v>
      </c>
      <c r="F81" s="1">
        <f>VLOOKUP(A81,Hoja1!$A$2:$H$72,6,FALSE)</f>
        <v>41880</v>
      </c>
      <c r="G81" t="str">
        <f>VLOOKUP(A81,Hoja1!$A$2:$H$72,7,FALSE)</f>
        <v>S/. 159,600.00</v>
      </c>
      <c r="H81">
        <f>VLOOKUP(A81,Hoja1!$A$2:$H$72,8,FALSE)</f>
        <v>202</v>
      </c>
      <c r="I81" t="s">
        <v>0</v>
      </c>
      <c r="J81" t="s">
        <v>6</v>
      </c>
      <c r="K81">
        <v>2015</v>
      </c>
      <c r="L81">
        <v>12</v>
      </c>
      <c r="M81">
        <v>508848.43810000003</v>
      </c>
      <c r="N81" t="s">
        <v>4</v>
      </c>
    </row>
    <row r="82" spans="1:14" x14ac:dyDescent="0.25">
      <c r="A82">
        <v>2</v>
      </c>
      <c r="B82" t="str">
        <f>VLOOKUP(A82,Hoja1!$A$2:$H$72,2,FALSE)</f>
        <v>372-2014- SUNAFIL/ILM/SIRE1</v>
      </c>
      <c r="C82" t="str">
        <f>VLOOKUP(A82,Hoja1!$A$2:$H$72,3,FALSE)</f>
        <v>ALICORP S.A.A.</v>
      </c>
      <c r="D82">
        <f>VLOOKUP(A82,Hoja1!$A$2:$H$72,4,FALSE)</f>
        <v>20100055237</v>
      </c>
      <c r="E82" t="str">
        <f>VLOOKUP(A82,Hoja1!$A$2:$H$72,5,FALSE)</f>
        <v>360-2014- SUNAFIL/ILM/SIRE1</v>
      </c>
      <c r="F82" s="1">
        <f>VLOOKUP(A82,Hoja1!$A$2:$H$72,6,FALSE)</f>
        <v>41880</v>
      </c>
      <c r="G82" t="str">
        <f>VLOOKUP(A82,Hoja1!$A$2:$H$72,7,FALSE)</f>
        <v>S/. 159,600.00</v>
      </c>
      <c r="H82">
        <f>VLOOKUP(A82,Hoja1!$A$2:$H$72,8,FALSE)</f>
        <v>202</v>
      </c>
      <c r="I82" t="s">
        <v>0</v>
      </c>
      <c r="J82" t="s">
        <v>6</v>
      </c>
      <c r="K82">
        <v>2016</v>
      </c>
      <c r="L82">
        <v>1</v>
      </c>
      <c r="M82">
        <v>450190.36839999998</v>
      </c>
      <c r="N82" t="s">
        <v>4</v>
      </c>
    </row>
    <row r="83" spans="1:14" x14ac:dyDescent="0.25">
      <c r="A83">
        <v>2</v>
      </c>
      <c r="B83" t="str">
        <f>VLOOKUP(A83,Hoja1!$A$2:$H$72,2,FALSE)</f>
        <v>372-2014- SUNAFIL/ILM/SIRE1</v>
      </c>
      <c r="C83" t="str">
        <f>VLOOKUP(A83,Hoja1!$A$2:$H$72,3,FALSE)</f>
        <v>ALICORP S.A.A.</v>
      </c>
      <c r="D83">
        <f>VLOOKUP(A83,Hoja1!$A$2:$H$72,4,FALSE)</f>
        <v>20100055237</v>
      </c>
      <c r="E83" t="str">
        <f>VLOOKUP(A83,Hoja1!$A$2:$H$72,5,FALSE)</f>
        <v>360-2014- SUNAFIL/ILM/SIRE1</v>
      </c>
      <c r="F83" s="1">
        <f>VLOOKUP(A83,Hoja1!$A$2:$H$72,6,FALSE)</f>
        <v>41880</v>
      </c>
      <c r="G83" t="str">
        <f>VLOOKUP(A83,Hoja1!$A$2:$H$72,7,FALSE)</f>
        <v>S/. 159,600.00</v>
      </c>
      <c r="H83">
        <f>VLOOKUP(A83,Hoja1!$A$2:$H$72,8,FALSE)</f>
        <v>202</v>
      </c>
      <c r="I83" t="s">
        <v>0</v>
      </c>
      <c r="J83" t="s">
        <v>6</v>
      </c>
      <c r="K83">
        <v>2016</v>
      </c>
      <c r="L83">
        <v>2</v>
      </c>
      <c r="M83">
        <v>478501.12359999999</v>
      </c>
      <c r="N83" t="s">
        <v>4</v>
      </c>
    </row>
    <row r="84" spans="1:14" x14ac:dyDescent="0.25">
      <c r="A84">
        <v>2</v>
      </c>
      <c r="B84" t="str">
        <f>VLOOKUP(A84,Hoja1!$A$2:$H$72,2,FALSE)</f>
        <v>372-2014- SUNAFIL/ILM/SIRE1</v>
      </c>
      <c r="C84" t="str">
        <f>VLOOKUP(A84,Hoja1!$A$2:$H$72,3,FALSE)</f>
        <v>ALICORP S.A.A.</v>
      </c>
      <c r="D84">
        <f>VLOOKUP(A84,Hoja1!$A$2:$H$72,4,FALSE)</f>
        <v>20100055237</v>
      </c>
      <c r="E84" t="str">
        <f>VLOOKUP(A84,Hoja1!$A$2:$H$72,5,FALSE)</f>
        <v>360-2014- SUNAFIL/ILM/SIRE1</v>
      </c>
      <c r="F84" s="1">
        <f>VLOOKUP(A84,Hoja1!$A$2:$H$72,6,FALSE)</f>
        <v>41880</v>
      </c>
      <c r="G84" t="str">
        <f>VLOOKUP(A84,Hoja1!$A$2:$H$72,7,FALSE)</f>
        <v>S/. 159,600.00</v>
      </c>
      <c r="H84">
        <f>VLOOKUP(A84,Hoja1!$A$2:$H$72,8,FALSE)</f>
        <v>202</v>
      </c>
      <c r="I84" t="s">
        <v>0</v>
      </c>
      <c r="J84" t="s">
        <v>6</v>
      </c>
      <c r="K84">
        <v>2016</v>
      </c>
      <c r="L84">
        <v>3</v>
      </c>
      <c r="M84">
        <v>488182.8517</v>
      </c>
      <c r="N84" t="s">
        <v>4</v>
      </c>
    </row>
    <row r="85" spans="1:14" x14ac:dyDescent="0.25">
      <c r="A85">
        <v>2</v>
      </c>
      <c r="B85" t="str">
        <f>VLOOKUP(A85,Hoja1!$A$2:$H$72,2,FALSE)</f>
        <v>372-2014- SUNAFIL/ILM/SIRE1</v>
      </c>
      <c r="C85" t="str">
        <f>VLOOKUP(A85,Hoja1!$A$2:$H$72,3,FALSE)</f>
        <v>ALICORP S.A.A.</v>
      </c>
      <c r="D85">
        <f>VLOOKUP(A85,Hoja1!$A$2:$H$72,4,FALSE)</f>
        <v>20100055237</v>
      </c>
      <c r="E85" t="str">
        <f>VLOOKUP(A85,Hoja1!$A$2:$H$72,5,FALSE)</f>
        <v>360-2014- SUNAFIL/ILM/SIRE1</v>
      </c>
      <c r="F85" s="1">
        <f>VLOOKUP(A85,Hoja1!$A$2:$H$72,6,FALSE)</f>
        <v>41880</v>
      </c>
      <c r="G85" t="str">
        <f>VLOOKUP(A85,Hoja1!$A$2:$H$72,7,FALSE)</f>
        <v>S/. 159,600.00</v>
      </c>
      <c r="H85">
        <f>VLOOKUP(A85,Hoja1!$A$2:$H$72,8,FALSE)</f>
        <v>202</v>
      </c>
      <c r="I85" t="s">
        <v>0</v>
      </c>
      <c r="J85" t="s">
        <v>6</v>
      </c>
      <c r="K85">
        <v>2016</v>
      </c>
      <c r="L85">
        <v>4</v>
      </c>
      <c r="M85">
        <v>499184.652</v>
      </c>
      <c r="N85" t="s">
        <v>4</v>
      </c>
    </row>
    <row r="86" spans="1:14" x14ac:dyDescent="0.25">
      <c r="A86">
        <v>2</v>
      </c>
      <c r="B86" t="str">
        <f>VLOOKUP(A86,Hoja1!$A$2:$H$72,2,FALSE)</f>
        <v>372-2014- SUNAFIL/ILM/SIRE1</v>
      </c>
      <c r="C86" t="str">
        <f>VLOOKUP(A86,Hoja1!$A$2:$H$72,3,FALSE)</f>
        <v>ALICORP S.A.A.</v>
      </c>
      <c r="D86">
        <f>VLOOKUP(A86,Hoja1!$A$2:$H$72,4,FALSE)</f>
        <v>20100055237</v>
      </c>
      <c r="E86" t="str">
        <f>VLOOKUP(A86,Hoja1!$A$2:$H$72,5,FALSE)</f>
        <v>360-2014- SUNAFIL/ILM/SIRE1</v>
      </c>
      <c r="F86" s="1">
        <f>VLOOKUP(A86,Hoja1!$A$2:$H$72,6,FALSE)</f>
        <v>41880</v>
      </c>
      <c r="G86" t="str">
        <f>VLOOKUP(A86,Hoja1!$A$2:$H$72,7,FALSE)</f>
        <v>S/. 159,600.00</v>
      </c>
      <c r="H86">
        <f>VLOOKUP(A86,Hoja1!$A$2:$H$72,8,FALSE)</f>
        <v>202</v>
      </c>
      <c r="I86" t="s">
        <v>0</v>
      </c>
      <c r="J86" t="s">
        <v>6</v>
      </c>
      <c r="K86">
        <v>2016</v>
      </c>
      <c r="L86">
        <v>5</v>
      </c>
      <c r="M86">
        <v>503811.9901</v>
      </c>
      <c r="N86" t="s">
        <v>4</v>
      </c>
    </row>
    <row r="87" spans="1:14" x14ac:dyDescent="0.25">
      <c r="A87">
        <v>2</v>
      </c>
      <c r="B87" t="str">
        <f>VLOOKUP(A87,Hoja1!$A$2:$H$72,2,FALSE)</f>
        <v>372-2014- SUNAFIL/ILM/SIRE1</v>
      </c>
      <c r="C87" t="str">
        <f>VLOOKUP(A87,Hoja1!$A$2:$H$72,3,FALSE)</f>
        <v>ALICORP S.A.A.</v>
      </c>
      <c r="D87">
        <f>VLOOKUP(A87,Hoja1!$A$2:$H$72,4,FALSE)</f>
        <v>20100055237</v>
      </c>
      <c r="E87" t="str">
        <f>VLOOKUP(A87,Hoja1!$A$2:$H$72,5,FALSE)</f>
        <v>360-2014- SUNAFIL/ILM/SIRE1</v>
      </c>
      <c r="F87" s="1">
        <f>VLOOKUP(A87,Hoja1!$A$2:$H$72,6,FALSE)</f>
        <v>41880</v>
      </c>
      <c r="G87" t="str">
        <f>VLOOKUP(A87,Hoja1!$A$2:$H$72,7,FALSE)</f>
        <v>S/. 159,600.00</v>
      </c>
      <c r="H87">
        <f>VLOOKUP(A87,Hoja1!$A$2:$H$72,8,FALSE)</f>
        <v>202</v>
      </c>
      <c r="I87" t="s">
        <v>0</v>
      </c>
      <c r="J87" t="s">
        <v>6</v>
      </c>
      <c r="K87">
        <v>2016</v>
      </c>
      <c r="L87">
        <v>6</v>
      </c>
      <c r="M87">
        <v>502165.40789999999</v>
      </c>
      <c r="N87" t="s">
        <v>4</v>
      </c>
    </row>
    <row r="88" spans="1:14" x14ac:dyDescent="0.25">
      <c r="A88">
        <v>2</v>
      </c>
      <c r="B88" t="str">
        <f>VLOOKUP(A88,Hoja1!$A$2:$H$72,2,FALSE)</f>
        <v>372-2014- SUNAFIL/ILM/SIRE1</v>
      </c>
      <c r="C88" t="str">
        <f>VLOOKUP(A88,Hoja1!$A$2:$H$72,3,FALSE)</f>
        <v>ALICORP S.A.A.</v>
      </c>
      <c r="D88">
        <f>VLOOKUP(A88,Hoja1!$A$2:$H$72,4,FALSE)</f>
        <v>20100055237</v>
      </c>
      <c r="E88" t="str">
        <f>VLOOKUP(A88,Hoja1!$A$2:$H$72,5,FALSE)</f>
        <v>360-2014- SUNAFIL/ILM/SIRE1</v>
      </c>
      <c r="F88" s="1">
        <f>VLOOKUP(A88,Hoja1!$A$2:$H$72,6,FALSE)</f>
        <v>41880</v>
      </c>
      <c r="G88" t="str">
        <f>VLOOKUP(A88,Hoja1!$A$2:$H$72,7,FALSE)</f>
        <v>S/. 159,600.00</v>
      </c>
      <c r="H88">
        <f>VLOOKUP(A88,Hoja1!$A$2:$H$72,8,FALSE)</f>
        <v>202</v>
      </c>
      <c r="I88" t="s">
        <v>0</v>
      </c>
      <c r="J88" t="s">
        <v>6</v>
      </c>
      <c r="K88">
        <v>2016</v>
      </c>
      <c r="L88">
        <v>7</v>
      </c>
      <c r="M88">
        <v>564102.94579999999</v>
      </c>
      <c r="N88" t="s">
        <v>4</v>
      </c>
    </row>
    <row r="89" spans="1:14" x14ac:dyDescent="0.25">
      <c r="A89">
        <v>2</v>
      </c>
      <c r="B89" t="str">
        <f>VLOOKUP(A89,Hoja1!$A$2:$H$72,2,FALSE)</f>
        <v>372-2014- SUNAFIL/ILM/SIRE1</v>
      </c>
      <c r="C89" t="str">
        <f>VLOOKUP(A89,Hoja1!$A$2:$H$72,3,FALSE)</f>
        <v>ALICORP S.A.A.</v>
      </c>
      <c r="D89">
        <f>VLOOKUP(A89,Hoja1!$A$2:$H$72,4,FALSE)</f>
        <v>20100055237</v>
      </c>
      <c r="E89" t="str">
        <f>VLOOKUP(A89,Hoja1!$A$2:$H$72,5,FALSE)</f>
        <v>360-2014- SUNAFIL/ILM/SIRE1</v>
      </c>
      <c r="F89" s="1">
        <f>VLOOKUP(A89,Hoja1!$A$2:$H$72,6,FALSE)</f>
        <v>41880</v>
      </c>
      <c r="G89" t="str">
        <f>VLOOKUP(A89,Hoja1!$A$2:$H$72,7,FALSE)</f>
        <v>S/. 159,600.00</v>
      </c>
      <c r="H89">
        <f>VLOOKUP(A89,Hoja1!$A$2:$H$72,8,FALSE)</f>
        <v>202</v>
      </c>
      <c r="I89" t="s">
        <v>0</v>
      </c>
      <c r="J89" t="s">
        <v>6</v>
      </c>
      <c r="K89">
        <v>2016</v>
      </c>
      <c r="L89">
        <v>8</v>
      </c>
      <c r="M89">
        <v>572990.86959999998</v>
      </c>
      <c r="N89" t="s">
        <v>4</v>
      </c>
    </row>
    <row r="90" spans="1:14" x14ac:dyDescent="0.25">
      <c r="A90">
        <v>2</v>
      </c>
      <c r="B90" t="str">
        <f>VLOOKUP(A90,Hoja1!$A$2:$H$72,2,FALSE)</f>
        <v>372-2014- SUNAFIL/ILM/SIRE1</v>
      </c>
      <c r="C90" t="str">
        <f>VLOOKUP(A90,Hoja1!$A$2:$H$72,3,FALSE)</f>
        <v>ALICORP S.A.A.</v>
      </c>
      <c r="D90">
        <f>VLOOKUP(A90,Hoja1!$A$2:$H$72,4,FALSE)</f>
        <v>20100055237</v>
      </c>
      <c r="E90" t="str">
        <f>VLOOKUP(A90,Hoja1!$A$2:$H$72,5,FALSE)</f>
        <v>360-2014- SUNAFIL/ILM/SIRE1</v>
      </c>
      <c r="F90" s="1">
        <f>VLOOKUP(A90,Hoja1!$A$2:$H$72,6,FALSE)</f>
        <v>41880</v>
      </c>
      <c r="G90" t="str">
        <f>VLOOKUP(A90,Hoja1!$A$2:$H$72,7,FALSE)</f>
        <v>S/. 159,600.00</v>
      </c>
      <c r="H90">
        <f>VLOOKUP(A90,Hoja1!$A$2:$H$72,8,FALSE)</f>
        <v>202</v>
      </c>
      <c r="I90" t="s">
        <v>0</v>
      </c>
      <c r="J90" t="s">
        <v>6</v>
      </c>
      <c r="K90">
        <v>2016</v>
      </c>
      <c r="L90">
        <v>9</v>
      </c>
      <c r="M90">
        <v>556650.35800000001</v>
      </c>
      <c r="N90" t="s">
        <v>4</v>
      </c>
    </row>
    <row r="91" spans="1:14" x14ac:dyDescent="0.25">
      <c r="A91">
        <v>2</v>
      </c>
      <c r="B91" t="str">
        <f>VLOOKUP(A91,Hoja1!$A$2:$H$72,2,FALSE)</f>
        <v>372-2014- SUNAFIL/ILM/SIRE1</v>
      </c>
      <c r="C91" t="str">
        <f>VLOOKUP(A91,Hoja1!$A$2:$H$72,3,FALSE)</f>
        <v>ALICORP S.A.A.</v>
      </c>
      <c r="D91">
        <f>VLOOKUP(A91,Hoja1!$A$2:$H$72,4,FALSE)</f>
        <v>20100055237</v>
      </c>
      <c r="E91" t="str">
        <f>VLOOKUP(A91,Hoja1!$A$2:$H$72,5,FALSE)</f>
        <v>360-2014- SUNAFIL/ILM/SIRE1</v>
      </c>
      <c r="F91" s="1">
        <f>VLOOKUP(A91,Hoja1!$A$2:$H$72,6,FALSE)</f>
        <v>41880</v>
      </c>
      <c r="G91" t="str">
        <f>VLOOKUP(A91,Hoja1!$A$2:$H$72,7,FALSE)</f>
        <v>S/. 159,600.00</v>
      </c>
      <c r="H91">
        <f>VLOOKUP(A91,Hoja1!$A$2:$H$72,8,FALSE)</f>
        <v>202</v>
      </c>
      <c r="I91" t="s">
        <v>0</v>
      </c>
      <c r="J91" t="s">
        <v>6</v>
      </c>
      <c r="K91">
        <v>2016</v>
      </c>
      <c r="L91">
        <v>10</v>
      </c>
      <c r="M91">
        <v>587174.60089999996</v>
      </c>
      <c r="N91" t="s">
        <v>4</v>
      </c>
    </row>
    <row r="92" spans="1:14" x14ac:dyDescent="0.25">
      <c r="A92">
        <v>2</v>
      </c>
      <c r="B92" t="str">
        <f>VLOOKUP(A92,Hoja1!$A$2:$H$72,2,FALSE)</f>
        <v>372-2014- SUNAFIL/ILM/SIRE1</v>
      </c>
      <c r="C92" t="str">
        <f>VLOOKUP(A92,Hoja1!$A$2:$H$72,3,FALSE)</f>
        <v>ALICORP S.A.A.</v>
      </c>
      <c r="D92">
        <f>VLOOKUP(A92,Hoja1!$A$2:$H$72,4,FALSE)</f>
        <v>20100055237</v>
      </c>
      <c r="E92" t="str">
        <f>VLOOKUP(A92,Hoja1!$A$2:$H$72,5,FALSE)</f>
        <v>360-2014- SUNAFIL/ILM/SIRE1</v>
      </c>
      <c r="F92" s="1">
        <f>VLOOKUP(A92,Hoja1!$A$2:$H$72,6,FALSE)</f>
        <v>41880</v>
      </c>
      <c r="G92" t="str">
        <f>VLOOKUP(A92,Hoja1!$A$2:$H$72,7,FALSE)</f>
        <v>S/. 159,600.00</v>
      </c>
      <c r="H92">
        <f>VLOOKUP(A92,Hoja1!$A$2:$H$72,8,FALSE)</f>
        <v>202</v>
      </c>
      <c r="I92" t="s">
        <v>0</v>
      </c>
      <c r="J92" t="s">
        <v>6</v>
      </c>
      <c r="K92">
        <v>2016</v>
      </c>
      <c r="L92">
        <v>11</v>
      </c>
      <c r="M92">
        <v>557068.58230000001</v>
      </c>
      <c r="N92" t="s">
        <v>4</v>
      </c>
    </row>
    <row r="93" spans="1:14" x14ac:dyDescent="0.25">
      <c r="A93">
        <v>2</v>
      </c>
      <c r="B93" t="str">
        <f>VLOOKUP(A93,Hoja1!$A$2:$H$72,2,FALSE)</f>
        <v>372-2014- SUNAFIL/ILM/SIRE1</v>
      </c>
      <c r="C93" t="str">
        <f>VLOOKUP(A93,Hoja1!$A$2:$H$72,3,FALSE)</f>
        <v>ALICORP S.A.A.</v>
      </c>
      <c r="D93">
        <f>VLOOKUP(A93,Hoja1!$A$2:$H$72,4,FALSE)</f>
        <v>20100055237</v>
      </c>
      <c r="E93" t="str">
        <f>VLOOKUP(A93,Hoja1!$A$2:$H$72,5,FALSE)</f>
        <v>360-2014- SUNAFIL/ILM/SIRE1</v>
      </c>
      <c r="F93" s="1">
        <f>VLOOKUP(A93,Hoja1!$A$2:$H$72,6,FALSE)</f>
        <v>41880</v>
      </c>
      <c r="G93" t="str">
        <f>VLOOKUP(A93,Hoja1!$A$2:$H$72,7,FALSE)</f>
        <v>S/. 159,600.00</v>
      </c>
      <c r="H93">
        <f>VLOOKUP(A93,Hoja1!$A$2:$H$72,8,FALSE)</f>
        <v>202</v>
      </c>
      <c r="I93" t="s">
        <v>0</v>
      </c>
      <c r="J93" t="s">
        <v>6</v>
      </c>
      <c r="K93">
        <v>2016</v>
      </c>
      <c r="L93">
        <v>12</v>
      </c>
      <c r="M93">
        <v>554645.45189999999</v>
      </c>
      <c r="N93" t="s">
        <v>4</v>
      </c>
    </row>
    <row r="94" spans="1:14" x14ac:dyDescent="0.25">
      <c r="A94">
        <v>2</v>
      </c>
      <c r="B94" t="str">
        <f>VLOOKUP(A94,Hoja1!$A$2:$H$72,2,FALSE)</f>
        <v>372-2014- SUNAFIL/ILM/SIRE1</v>
      </c>
      <c r="C94" t="str">
        <f>VLOOKUP(A94,Hoja1!$A$2:$H$72,3,FALSE)</f>
        <v>ALICORP S.A.A.</v>
      </c>
      <c r="D94">
        <f>VLOOKUP(A94,Hoja1!$A$2:$H$72,4,FALSE)</f>
        <v>20100055237</v>
      </c>
      <c r="E94" t="str">
        <f>VLOOKUP(A94,Hoja1!$A$2:$H$72,5,FALSE)</f>
        <v>360-2014- SUNAFIL/ILM/SIRE1</v>
      </c>
      <c r="F94" s="1">
        <f>VLOOKUP(A94,Hoja1!$A$2:$H$72,6,FALSE)</f>
        <v>41880</v>
      </c>
      <c r="G94" t="str">
        <f>VLOOKUP(A94,Hoja1!$A$2:$H$72,7,FALSE)</f>
        <v>S/. 159,600.00</v>
      </c>
      <c r="H94">
        <f>VLOOKUP(A94,Hoja1!$A$2:$H$72,8,FALSE)</f>
        <v>202</v>
      </c>
      <c r="I94" t="s">
        <v>0</v>
      </c>
      <c r="J94" t="s">
        <v>6</v>
      </c>
      <c r="K94">
        <v>2017</v>
      </c>
      <c r="L94">
        <v>2</v>
      </c>
      <c r="M94">
        <v>1178097.2720000001</v>
      </c>
      <c r="N94" t="s">
        <v>4</v>
      </c>
    </row>
    <row r="95" spans="1:14" x14ac:dyDescent="0.25">
      <c r="A95">
        <v>2</v>
      </c>
      <c r="B95" t="str">
        <f>VLOOKUP(A95,Hoja1!$A$2:$H$72,2,FALSE)</f>
        <v>372-2014- SUNAFIL/ILM/SIRE1</v>
      </c>
      <c r="C95" t="str">
        <f>VLOOKUP(A95,Hoja1!$A$2:$H$72,3,FALSE)</f>
        <v>ALICORP S.A.A.</v>
      </c>
      <c r="D95">
        <f>VLOOKUP(A95,Hoja1!$A$2:$H$72,4,FALSE)</f>
        <v>20100055237</v>
      </c>
      <c r="E95" t="str">
        <f>VLOOKUP(A95,Hoja1!$A$2:$H$72,5,FALSE)</f>
        <v>360-2014- SUNAFIL/ILM/SIRE1</v>
      </c>
      <c r="F95" s="1">
        <f>VLOOKUP(A95,Hoja1!$A$2:$H$72,6,FALSE)</f>
        <v>41880</v>
      </c>
      <c r="G95" t="str">
        <f>VLOOKUP(A95,Hoja1!$A$2:$H$72,7,FALSE)</f>
        <v>S/. 159,600.00</v>
      </c>
      <c r="H95">
        <f>VLOOKUP(A95,Hoja1!$A$2:$H$72,8,FALSE)</f>
        <v>202</v>
      </c>
      <c r="I95" t="s">
        <v>0</v>
      </c>
      <c r="J95" t="s">
        <v>7</v>
      </c>
      <c r="K95">
        <v>2014</v>
      </c>
      <c r="L95">
        <v>7</v>
      </c>
      <c r="M95">
        <v>633098.43180000002</v>
      </c>
      <c r="N95" t="s">
        <v>2</v>
      </c>
    </row>
    <row r="96" spans="1:14" x14ac:dyDescent="0.25">
      <c r="A96">
        <v>2</v>
      </c>
      <c r="B96" t="str">
        <f>VLOOKUP(A96,Hoja1!$A$2:$H$72,2,FALSE)</f>
        <v>372-2014- SUNAFIL/ILM/SIRE1</v>
      </c>
      <c r="C96" t="str">
        <f>VLOOKUP(A96,Hoja1!$A$2:$H$72,3,FALSE)</f>
        <v>ALICORP S.A.A.</v>
      </c>
      <c r="D96">
        <f>VLOOKUP(A96,Hoja1!$A$2:$H$72,4,FALSE)</f>
        <v>20100055237</v>
      </c>
      <c r="E96" t="str">
        <f>VLOOKUP(A96,Hoja1!$A$2:$H$72,5,FALSE)</f>
        <v>360-2014- SUNAFIL/ILM/SIRE1</v>
      </c>
      <c r="F96" s="1">
        <f>VLOOKUP(A96,Hoja1!$A$2:$H$72,6,FALSE)</f>
        <v>41880</v>
      </c>
      <c r="G96" t="str">
        <f>VLOOKUP(A96,Hoja1!$A$2:$H$72,7,FALSE)</f>
        <v>S/. 159,600.00</v>
      </c>
      <c r="H96">
        <f>VLOOKUP(A96,Hoja1!$A$2:$H$72,8,FALSE)</f>
        <v>202</v>
      </c>
      <c r="I96" t="s">
        <v>0</v>
      </c>
      <c r="J96" t="s">
        <v>7</v>
      </c>
      <c r="K96">
        <v>2014</v>
      </c>
      <c r="L96">
        <v>8</v>
      </c>
      <c r="M96">
        <v>565548.16399999999</v>
      </c>
      <c r="N96" t="s">
        <v>3</v>
      </c>
    </row>
    <row r="97" spans="1:14" x14ac:dyDescent="0.25">
      <c r="A97">
        <v>2</v>
      </c>
      <c r="B97" t="str">
        <f>VLOOKUP(A97,Hoja1!$A$2:$H$72,2,FALSE)</f>
        <v>372-2014- SUNAFIL/ILM/SIRE1</v>
      </c>
      <c r="C97" t="str">
        <f>VLOOKUP(A97,Hoja1!$A$2:$H$72,3,FALSE)</f>
        <v>ALICORP S.A.A.</v>
      </c>
      <c r="D97">
        <f>VLOOKUP(A97,Hoja1!$A$2:$H$72,4,FALSE)</f>
        <v>20100055237</v>
      </c>
      <c r="E97" t="str">
        <f>VLOOKUP(A97,Hoja1!$A$2:$H$72,5,FALSE)</f>
        <v>360-2014- SUNAFIL/ILM/SIRE1</v>
      </c>
      <c r="F97" s="1">
        <f>VLOOKUP(A97,Hoja1!$A$2:$H$72,6,FALSE)</f>
        <v>41880</v>
      </c>
      <c r="G97" t="str">
        <f>VLOOKUP(A97,Hoja1!$A$2:$H$72,7,FALSE)</f>
        <v>S/. 159,600.00</v>
      </c>
      <c r="H97">
        <f>VLOOKUP(A97,Hoja1!$A$2:$H$72,8,FALSE)</f>
        <v>202</v>
      </c>
      <c r="I97" t="s">
        <v>0</v>
      </c>
      <c r="J97" t="s">
        <v>7</v>
      </c>
      <c r="K97">
        <v>2014</v>
      </c>
      <c r="L97">
        <v>9</v>
      </c>
      <c r="M97">
        <v>582223.75040000002</v>
      </c>
      <c r="N97" t="s">
        <v>4</v>
      </c>
    </row>
    <row r="98" spans="1:14" x14ac:dyDescent="0.25">
      <c r="A98">
        <v>2</v>
      </c>
      <c r="B98" t="str">
        <f>VLOOKUP(A98,Hoja1!$A$2:$H$72,2,FALSE)</f>
        <v>372-2014- SUNAFIL/ILM/SIRE1</v>
      </c>
      <c r="C98" t="str">
        <f>VLOOKUP(A98,Hoja1!$A$2:$H$72,3,FALSE)</f>
        <v>ALICORP S.A.A.</v>
      </c>
      <c r="D98">
        <f>VLOOKUP(A98,Hoja1!$A$2:$H$72,4,FALSE)</f>
        <v>20100055237</v>
      </c>
      <c r="E98" t="str">
        <f>VLOOKUP(A98,Hoja1!$A$2:$H$72,5,FALSE)</f>
        <v>360-2014- SUNAFIL/ILM/SIRE1</v>
      </c>
      <c r="F98" s="1">
        <f>VLOOKUP(A98,Hoja1!$A$2:$H$72,6,FALSE)</f>
        <v>41880</v>
      </c>
      <c r="G98" t="str">
        <f>VLOOKUP(A98,Hoja1!$A$2:$H$72,7,FALSE)</f>
        <v>S/. 159,600.00</v>
      </c>
      <c r="H98">
        <f>VLOOKUP(A98,Hoja1!$A$2:$H$72,8,FALSE)</f>
        <v>202</v>
      </c>
      <c r="I98" t="s">
        <v>0</v>
      </c>
      <c r="J98" t="s">
        <v>7</v>
      </c>
      <c r="K98">
        <v>2014</v>
      </c>
      <c r="L98">
        <v>10</v>
      </c>
      <c r="M98">
        <v>563516.31059999997</v>
      </c>
      <c r="N98" t="s">
        <v>4</v>
      </c>
    </row>
    <row r="99" spans="1:14" x14ac:dyDescent="0.25">
      <c r="A99">
        <v>2</v>
      </c>
      <c r="B99" t="str">
        <f>VLOOKUP(A99,Hoja1!$A$2:$H$72,2,FALSE)</f>
        <v>372-2014- SUNAFIL/ILM/SIRE1</v>
      </c>
      <c r="C99" t="str">
        <f>VLOOKUP(A99,Hoja1!$A$2:$H$72,3,FALSE)</f>
        <v>ALICORP S.A.A.</v>
      </c>
      <c r="D99">
        <f>VLOOKUP(A99,Hoja1!$A$2:$H$72,4,FALSE)</f>
        <v>20100055237</v>
      </c>
      <c r="E99" t="str">
        <f>VLOOKUP(A99,Hoja1!$A$2:$H$72,5,FALSE)</f>
        <v>360-2014- SUNAFIL/ILM/SIRE1</v>
      </c>
      <c r="F99" s="1">
        <f>VLOOKUP(A99,Hoja1!$A$2:$H$72,6,FALSE)</f>
        <v>41880</v>
      </c>
      <c r="G99" t="str">
        <f>VLOOKUP(A99,Hoja1!$A$2:$H$72,7,FALSE)</f>
        <v>S/. 159,600.00</v>
      </c>
      <c r="H99">
        <f>VLOOKUP(A99,Hoja1!$A$2:$H$72,8,FALSE)</f>
        <v>202</v>
      </c>
      <c r="I99" t="s">
        <v>0</v>
      </c>
      <c r="J99" t="s">
        <v>7</v>
      </c>
      <c r="K99">
        <v>2014</v>
      </c>
      <c r="L99">
        <v>11</v>
      </c>
      <c r="M99">
        <v>542423.72779999999</v>
      </c>
      <c r="N99" t="s">
        <v>4</v>
      </c>
    </row>
    <row r="100" spans="1:14" x14ac:dyDescent="0.25">
      <c r="A100">
        <v>2</v>
      </c>
      <c r="B100" t="str">
        <f>VLOOKUP(A100,Hoja1!$A$2:$H$72,2,FALSE)</f>
        <v>372-2014- SUNAFIL/ILM/SIRE1</v>
      </c>
      <c r="C100" t="str">
        <f>VLOOKUP(A100,Hoja1!$A$2:$H$72,3,FALSE)</f>
        <v>ALICORP S.A.A.</v>
      </c>
      <c r="D100">
        <f>VLOOKUP(A100,Hoja1!$A$2:$H$72,4,FALSE)</f>
        <v>20100055237</v>
      </c>
      <c r="E100" t="str">
        <f>VLOOKUP(A100,Hoja1!$A$2:$H$72,5,FALSE)</f>
        <v>360-2014- SUNAFIL/ILM/SIRE1</v>
      </c>
      <c r="F100" s="1">
        <f>VLOOKUP(A100,Hoja1!$A$2:$H$72,6,FALSE)</f>
        <v>41880</v>
      </c>
      <c r="G100" t="str">
        <f>VLOOKUP(A100,Hoja1!$A$2:$H$72,7,FALSE)</f>
        <v>S/. 159,600.00</v>
      </c>
      <c r="H100">
        <f>VLOOKUP(A100,Hoja1!$A$2:$H$72,8,FALSE)</f>
        <v>202</v>
      </c>
      <c r="I100" t="s">
        <v>0</v>
      </c>
      <c r="J100" t="s">
        <v>7</v>
      </c>
      <c r="K100">
        <v>2014</v>
      </c>
      <c r="L100">
        <v>12</v>
      </c>
      <c r="M100">
        <v>469892.67619999999</v>
      </c>
      <c r="N100" t="s">
        <v>4</v>
      </c>
    </row>
    <row r="101" spans="1:14" x14ac:dyDescent="0.25">
      <c r="A101">
        <v>2</v>
      </c>
      <c r="B101" t="str">
        <f>VLOOKUP(A101,Hoja1!$A$2:$H$72,2,FALSE)</f>
        <v>372-2014- SUNAFIL/ILM/SIRE1</v>
      </c>
      <c r="C101" t="str">
        <f>VLOOKUP(A101,Hoja1!$A$2:$H$72,3,FALSE)</f>
        <v>ALICORP S.A.A.</v>
      </c>
      <c r="D101">
        <f>VLOOKUP(A101,Hoja1!$A$2:$H$72,4,FALSE)</f>
        <v>20100055237</v>
      </c>
      <c r="E101" t="str">
        <f>VLOOKUP(A101,Hoja1!$A$2:$H$72,5,FALSE)</f>
        <v>360-2014- SUNAFIL/ILM/SIRE1</v>
      </c>
      <c r="F101" s="1">
        <f>VLOOKUP(A101,Hoja1!$A$2:$H$72,6,FALSE)</f>
        <v>41880</v>
      </c>
      <c r="G101" t="str">
        <f>VLOOKUP(A101,Hoja1!$A$2:$H$72,7,FALSE)</f>
        <v>S/. 159,600.00</v>
      </c>
      <c r="H101">
        <f>VLOOKUP(A101,Hoja1!$A$2:$H$72,8,FALSE)</f>
        <v>202</v>
      </c>
      <c r="I101" t="s">
        <v>0</v>
      </c>
      <c r="J101" t="s">
        <v>7</v>
      </c>
      <c r="K101">
        <v>2015</v>
      </c>
      <c r="L101">
        <v>1</v>
      </c>
      <c r="M101">
        <v>531817.80940000003</v>
      </c>
      <c r="N101" t="s">
        <v>4</v>
      </c>
    </row>
    <row r="102" spans="1:14" x14ac:dyDescent="0.25">
      <c r="A102">
        <v>2</v>
      </c>
      <c r="B102" t="str">
        <f>VLOOKUP(A102,Hoja1!$A$2:$H$72,2,FALSE)</f>
        <v>372-2014- SUNAFIL/ILM/SIRE1</v>
      </c>
      <c r="C102" t="str">
        <f>VLOOKUP(A102,Hoja1!$A$2:$H$72,3,FALSE)</f>
        <v>ALICORP S.A.A.</v>
      </c>
      <c r="D102">
        <f>VLOOKUP(A102,Hoja1!$A$2:$H$72,4,FALSE)</f>
        <v>20100055237</v>
      </c>
      <c r="E102" t="str">
        <f>VLOOKUP(A102,Hoja1!$A$2:$H$72,5,FALSE)</f>
        <v>360-2014- SUNAFIL/ILM/SIRE1</v>
      </c>
      <c r="F102" s="1">
        <f>VLOOKUP(A102,Hoja1!$A$2:$H$72,6,FALSE)</f>
        <v>41880</v>
      </c>
      <c r="G102" t="str">
        <f>VLOOKUP(A102,Hoja1!$A$2:$H$72,7,FALSE)</f>
        <v>S/. 159,600.00</v>
      </c>
      <c r="H102">
        <f>VLOOKUP(A102,Hoja1!$A$2:$H$72,8,FALSE)</f>
        <v>202</v>
      </c>
      <c r="I102" t="s">
        <v>0</v>
      </c>
      <c r="J102" t="s">
        <v>7</v>
      </c>
      <c r="K102">
        <v>2015</v>
      </c>
      <c r="L102">
        <v>2</v>
      </c>
      <c r="M102">
        <v>446814.01870000002</v>
      </c>
      <c r="N102" t="s">
        <v>4</v>
      </c>
    </row>
    <row r="103" spans="1:14" x14ac:dyDescent="0.25">
      <c r="A103">
        <v>2</v>
      </c>
      <c r="B103" t="str">
        <f>VLOOKUP(A103,Hoja1!$A$2:$H$72,2,FALSE)</f>
        <v>372-2014- SUNAFIL/ILM/SIRE1</v>
      </c>
      <c r="C103" t="str">
        <f>VLOOKUP(A103,Hoja1!$A$2:$H$72,3,FALSE)</f>
        <v>ALICORP S.A.A.</v>
      </c>
      <c r="D103">
        <f>VLOOKUP(A103,Hoja1!$A$2:$H$72,4,FALSE)</f>
        <v>20100055237</v>
      </c>
      <c r="E103" t="str">
        <f>VLOOKUP(A103,Hoja1!$A$2:$H$72,5,FALSE)</f>
        <v>360-2014- SUNAFIL/ILM/SIRE1</v>
      </c>
      <c r="F103" s="1">
        <f>VLOOKUP(A103,Hoja1!$A$2:$H$72,6,FALSE)</f>
        <v>41880</v>
      </c>
      <c r="G103" t="str">
        <f>VLOOKUP(A103,Hoja1!$A$2:$H$72,7,FALSE)</f>
        <v>S/. 159,600.00</v>
      </c>
      <c r="H103">
        <f>VLOOKUP(A103,Hoja1!$A$2:$H$72,8,FALSE)</f>
        <v>202</v>
      </c>
      <c r="I103" t="s">
        <v>0</v>
      </c>
      <c r="J103" t="s">
        <v>7</v>
      </c>
      <c r="K103">
        <v>2015</v>
      </c>
      <c r="L103">
        <v>3</v>
      </c>
      <c r="M103">
        <v>402258.12310000003</v>
      </c>
      <c r="N103" t="s">
        <v>4</v>
      </c>
    </row>
    <row r="104" spans="1:14" x14ac:dyDescent="0.25">
      <c r="A104">
        <v>2</v>
      </c>
      <c r="B104" t="str">
        <f>VLOOKUP(A104,Hoja1!$A$2:$H$72,2,FALSE)</f>
        <v>372-2014- SUNAFIL/ILM/SIRE1</v>
      </c>
      <c r="C104" t="str">
        <f>VLOOKUP(A104,Hoja1!$A$2:$H$72,3,FALSE)</f>
        <v>ALICORP S.A.A.</v>
      </c>
      <c r="D104">
        <f>VLOOKUP(A104,Hoja1!$A$2:$H$72,4,FALSE)</f>
        <v>20100055237</v>
      </c>
      <c r="E104" t="str">
        <f>VLOOKUP(A104,Hoja1!$A$2:$H$72,5,FALSE)</f>
        <v>360-2014- SUNAFIL/ILM/SIRE1</v>
      </c>
      <c r="F104" s="1">
        <f>VLOOKUP(A104,Hoja1!$A$2:$H$72,6,FALSE)</f>
        <v>41880</v>
      </c>
      <c r="G104" t="str">
        <f>VLOOKUP(A104,Hoja1!$A$2:$H$72,7,FALSE)</f>
        <v>S/. 159,600.00</v>
      </c>
      <c r="H104">
        <f>VLOOKUP(A104,Hoja1!$A$2:$H$72,8,FALSE)</f>
        <v>202</v>
      </c>
      <c r="I104" t="s">
        <v>0</v>
      </c>
      <c r="J104" t="s">
        <v>7</v>
      </c>
      <c r="K104">
        <v>2015</v>
      </c>
      <c r="L104">
        <v>4</v>
      </c>
      <c r="M104">
        <v>408553.15749999997</v>
      </c>
      <c r="N104" t="s">
        <v>4</v>
      </c>
    </row>
    <row r="105" spans="1:14" x14ac:dyDescent="0.25">
      <c r="A105">
        <v>2</v>
      </c>
      <c r="B105" t="str">
        <f>VLOOKUP(A105,Hoja1!$A$2:$H$72,2,FALSE)</f>
        <v>372-2014- SUNAFIL/ILM/SIRE1</v>
      </c>
      <c r="C105" t="str">
        <f>VLOOKUP(A105,Hoja1!$A$2:$H$72,3,FALSE)</f>
        <v>ALICORP S.A.A.</v>
      </c>
      <c r="D105">
        <f>VLOOKUP(A105,Hoja1!$A$2:$H$72,4,FALSE)</f>
        <v>20100055237</v>
      </c>
      <c r="E105" t="str">
        <f>VLOOKUP(A105,Hoja1!$A$2:$H$72,5,FALSE)</f>
        <v>360-2014- SUNAFIL/ILM/SIRE1</v>
      </c>
      <c r="F105" s="1">
        <f>VLOOKUP(A105,Hoja1!$A$2:$H$72,6,FALSE)</f>
        <v>41880</v>
      </c>
      <c r="G105" t="str">
        <f>VLOOKUP(A105,Hoja1!$A$2:$H$72,7,FALSE)</f>
        <v>S/. 159,600.00</v>
      </c>
      <c r="H105">
        <f>VLOOKUP(A105,Hoja1!$A$2:$H$72,8,FALSE)</f>
        <v>202</v>
      </c>
      <c r="I105" t="s">
        <v>0</v>
      </c>
      <c r="J105" t="s">
        <v>7</v>
      </c>
      <c r="K105">
        <v>2015</v>
      </c>
      <c r="L105">
        <v>5</v>
      </c>
      <c r="M105">
        <v>379814.12070000003</v>
      </c>
      <c r="N105" t="s">
        <v>4</v>
      </c>
    </row>
    <row r="106" spans="1:14" x14ac:dyDescent="0.25">
      <c r="A106">
        <v>2</v>
      </c>
      <c r="B106" t="str">
        <f>VLOOKUP(A106,Hoja1!$A$2:$H$72,2,FALSE)</f>
        <v>372-2014- SUNAFIL/ILM/SIRE1</v>
      </c>
      <c r="C106" t="str">
        <f>VLOOKUP(A106,Hoja1!$A$2:$H$72,3,FALSE)</f>
        <v>ALICORP S.A.A.</v>
      </c>
      <c r="D106">
        <f>VLOOKUP(A106,Hoja1!$A$2:$H$72,4,FALSE)</f>
        <v>20100055237</v>
      </c>
      <c r="E106" t="str">
        <f>VLOOKUP(A106,Hoja1!$A$2:$H$72,5,FALSE)</f>
        <v>360-2014- SUNAFIL/ILM/SIRE1</v>
      </c>
      <c r="F106" s="1">
        <f>VLOOKUP(A106,Hoja1!$A$2:$H$72,6,FALSE)</f>
        <v>41880</v>
      </c>
      <c r="G106" t="str">
        <f>VLOOKUP(A106,Hoja1!$A$2:$H$72,7,FALSE)</f>
        <v>S/. 159,600.00</v>
      </c>
      <c r="H106">
        <f>VLOOKUP(A106,Hoja1!$A$2:$H$72,8,FALSE)</f>
        <v>202</v>
      </c>
      <c r="I106" t="s">
        <v>0</v>
      </c>
      <c r="J106" t="s">
        <v>7</v>
      </c>
      <c r="K106">
        <v>2015</v>
      </c>
      <c r="L106">
        <v>6</v>
      </c>
      <c r="M106">
        <v>403462.79440000001</v>
      </c>
      <c r="N106" t="s">
        <v>4</v>
      </c>
    </row>
    <row r="107" spans="1:14" x14ac:dyDescent="0.25">
      <c r="A107">
        <v>2</v>
      </c>
      <c r="B107" t="str">
        <f>VLOOKUP(A107,Hoja1!$A$2:$H$72,2,FALSE)</f>
        <v>372-2014- SUNAFIL/ILM/SIRE1</v>
      </c>
      <c r="C107" t="str">
        <f>VLOOKUP(A107,Hoja1!$A$2:$H$72,3,FALSE)</f>
        <v>ALICORP S.A.A.</v>
      </c>
      <c r="D107">
        <f>VLOOKUP(A107,Hoja1!$A$2:$H$72,4,FALSE)</f>
        <v>20100055237</v>
      </c>
      <c r="E107" t="str">
        <f>VLOOKUP(A107,Hoja1!$A$2:$H$72,5,FALSE)</f>
        <v>360-2014- SUNAFIL/ILM/SIRE1</v>
      </c>
      <c r="F107" s="1">
        <f>VLOOKUP(A107,Hoja1!$A$2:$H$72,6,FALSE)</f>
        <v>41880</v>
      </c>
      <c r="G107" t="str">
        <f>VLOOKUP(A107,Hoja1!$A$2:$H$72,7,FALSE)</f>
        <v>S/. 159,600.00</v>
      </c>
      <c r="H107">
        <f>VLOOKUP(A107,Hoja1!$A$2:$H$72,8,FALSE)</f>
        <v>202</v>
      </c>
      <c r="I107" t="s">
        <v>0</v>
      </c>
      <c r="J107" t="s">
        <v>7</v>
      </c>
      <c r="K107">
        <v>2015</v>
      </c>
      <c r="L107">
        <v>7</v>
      </c>
      <c r="M107">
        <v>361970.72</v>
      </c>
      <c r="N107" t="s">
        <v>4</v>
      </c>
    </row>
    <row r="108" spans="1:14" x14ac:dyDescent="0.25">
      <c r="A108">
        <v>2</v>
      </c>
      <c r="B108" t="str">
        <f>VLOOKUP(A108,Hoja1!$A$2:$H$72,2,FALSE)</f>
        <v>372-2014- SUNAFIL/ILM/SIRE1</v>
      </c>
      <c r="C108" t="str">
        <f>VLOOKUP(A108,Hoja1!$A$2:$H$72,3,FALSE)</f>
        <v>ALICORP S.A.A.</v>
      </c>
      <c r="D108">
        <f>VLOOKUP(A108,Hoja1!$A$2:$H$72,4,FALSE)</f>
        <v>20100055237</v>
      </c>
      <c r="E108" t="str">
        <f>VLOOKUP(A108,Hoja1!$A$2:$H$72,5,FALSE)</f>
        <v>360-2014- SUNAFIL/ILM/SIRE1</v>
      </c>
      <c r="F108" s="1">
        <f>VLOOKUP(A108,Hoja1!$A$2:$H$72,6,FALSE)</f>
        <v>41880</v>
      </c>
      <c r="G108" t="str">
        <f>VLOOKUP(A108,Hoja1!$A$2:$H$72,7,FALSE)</f>
        <v>S/. 159,600.00</v>
      </c>
      <c r="H108">
        <f>VLOOKUP(A108,Hoja1!$A$2:$H$72,8,FALSE)</f>
        <v>202</v>
      </c>
      <c r="I108" t="s">
        <v>0</v>
      </c>
      <c r="J108" t="s">
        <v>7</v>
      </c>
      <c r="K108">
        <v>2015</v>
      </c>
      <c r="L108">
        <v>8</v>
      </c>
      <c r="M108">
        <v>320623.46049999999</v>
      </c>
      <c r="N108" t="s">
        <v>4</v>
      </c>
    </row>
    <row r="109" spans="1:14" x14ac:dyDescent="0.25">
      <c r="A109">
        <v>2</v>
      </c>
      <c r="B109" t="str">
        <f>VLOOKUP(A109,Hoja1!$A$2:$H$72,2,FALSE)</f>
        <v>372-2014- SUNAFIL/ILM/SIRE1</v>
      </c>
      <c r="C109" t="str">
        <f>VLOOKUP(A109,Hoja1!$A$2:$H$72,3,FALSE)</f>
        <v>ALICORP S.A.A.</v>
      </c>
      <c r="D109">
        <f>VLOOKUP(A109,Hoja1!$A$2:$H$72,4,FALSE)</f>
        <v>20100055237</v>
      </c>
      <c r="E109" t="str">
        <f>VLOOKUP(A109,Hoja1!$A$2:$H$72,5,FALSE)</f>
        <v>360-2014- SUNAFIL/ILM/SIRE1</v>
      </c>
      <c r="F109" s="1">
        <f>VLOOKUP(A109,Hoja1!$A$2:$H$72,6,FALSE)</f>
        <v>41880</v>
      </c>
      <c r="G109" t="str">
        <f>VLOOKUP(A109,Hoja1!$A$2:$H$72,7,FALSE)</f>
        <v>S/. 159,600.00</v>
      </c>
      <c r="H109">
        <f>VLOOKUP(A109,Hoja1!$A$2:$H$72,8,FALSE)</f>
        <v>202</v>
      </c>
      <c r="I109" t="s">
        <v>0</v>
      </c>
      <c r="J109" t="s">
        <v>7</v>
      </c>
      <c r="K109">
        <v>2015</v>
      </c>
      <c r="L109">
        <v>9</v>
      </c>
      <c r="M109">
        <v>345550.47879999998</v>
      </c>
      <c r="N109" t="s">
        <v>4</v>
      </c>
    </row>
    <row r="110" spans="1:14" x14ac:dyDescent="0.25">
      <c r="A110">
        <v>2</v>
      </c>
      <c r="B110" t="str">
        <f>VLOOKUP(A110,Hoja1!$A$2:$H$72,2,FALSE)</f>
        <v>372-2014- SUNAFIL/ILM/SIRE1</v>
      </c>
      <c r="C110" t="str">
        <f>VLOOKUP(A110,Hoja1!$A$2:$H$72,3,FALSE)</f>
        <v>ALICORP S.A.A.</v>
      </c>
      <c r="D110">
        <f>VLOOKUP(A110,Hoja1!$A$2:$H$72,4,FALSE)</f>
        <v>20100055237</v>
      </c>
      <c r="E110" t="str">
        <f>VLOOKUP(A110,Hoja1!$A$2:$H$72,5,FALSE)</f>
        <v>360-2014- SUNAFIL/ILM/SIRE1</v>
      </c>
      <c r="F110" s="1">
        <f>VLOOKUP(A110,Hoja1!$A$2:$H$72,6,FALSE)</f>
        <v>41880</v>
      </c>
      <c r="G110" t="str">
        <f>VLOOKUP(A110,Hoja1!$A$2:$H$72,7,FALSE)</f>
        <v>S/. 159,600.00</v>
      </c>
      <c r="H110">
        <f>VLOOKUP(A110,Hoja1!$A$2:$H$72,8,FALSE)</f>
        <v>202</v>
      </c>
      <c r="I110" t="s">
        <v>0</v>
      </c>
      <c r="J110" t="s">
        <v>7</v>
      </c>
      <c r="K110">
        <v>2015</v>
      </c>
      <c r="L110">
        <v>10</v>
      </c>
      <c r="M110">
        <v>375144.96429999999</v>
      </c>
      <c r="N110" t="s">
        <v>4</v>
      </c>
    </row>
    <row r="111" spans="1:14" x14ac:dyDescent="0.25">
      <c r="A111">
        <v>2</v>
      </c>
      <c r="B111" t="str">
        <f>VLOOKUP(A111,Hoja1!$A$2:$H$72,2,FALSE)</f>
        <v>372-2014- SUNAFIL/ILM/SIRE1</v>
      </c>
      <c r="C111" t="str">
        <f>VLOOKUP(A111,Hoja1!$A$2:$H$72,3,FALSE)</f>
        <v>ALICORP S.A.A.</v>
      </c>
      <c r="D111">
        <f>VLOOKUP(A111,Hoja1!$A$2:$H$72,4,FALSE)</f>
        <v>20100055237</v>
      </c>
      <c r="E111" t="str">
        <f>VLOOKUP(A111,Hoja1!$A$2:$H$72,5,FALSE)</f>
        <v>360-2014- SUNAFIL/ILM/SIRE1</v>
      </c>
      <c r="F111" s="1">
        <f>VLOOKUP(A111,Hoja1!$A$2:$H$72,6,FALSE)</f>
        <v>41880</v>
      </c>
      <c r="G111" t="str">
        <f>VLOOKUP(A111,Hoja1!$A$2:$H$72,7,FALSE)</f>
        <v>S/. 159,600.00</v>
      </c>
      <c r="H111">
        <f>VLOOKUP(A111,Hoja1!$A$2:$H$72,8,FALSE)</f>
        <v>202</v>
      </c>
      <c r="I111" t="s">
        <v>0</v>
      </c>
      <c r="J111" t="s">
        <v>7</v>
      </c>
      <c r="K111">
        <v>2015</v>
      </c>
      <c r="L111">
        <v>11</v>
      </c>
      <c r="M111">
        <v>382623.88860000001</v>
      </c>
      <c r="N111" t="s">
        <v>4</v>
      </c>
    </row>
    <row r="112" spans="1:14" x14ac:dyDescent="0.25">
      <c r="A112">
        <v>2</v>
      </c>
      <c r="B112" t="str">
        <f>VLOOKUP(A112,Hoja1!$A$2:$H$72,2,FALSE)</f>
        <v>372-2014- SUNAFIL/ILM/SIRE1</v>
      </c>
      <c r="C112" t="str">
        <f>VLOOKUP(A112,Hoja1!$A$2:$H$72,3,FALSE)</f>
        <v>ALICORP S.A.A.</v>
      </c>
      <c r="D112">
        <f>VLOOKUP(A112,Hoja1!$A$2:$H$72,4,FALSE)</f>
        <v>20100055237</v>
      </c>
      <c r="E112" t="str">
        <f>VLOOKUP(A112,Hoja1!$A$2:$H$72,5,FALSE)</f>
        <v>360-2014- SUNAFIL/ILM/SIRE1</v>
      </c>
      <c r="F112" s="1">
        <f>VLOOKUP(A112,Hoja1!$A$2:$H$72,6,FALSE)</f>
        <v>41880</v>
      </c>
      <c r="G112" t="str">
        <f>VLOOKUP(A112,Hoja1!$A$2:$H$72,7,FALSE)</f>
        <v>S/. 159,600.00</v>
      </c>
      <c r="H112">
        <f>VLOOKUP(A112,Hoja1!$A$2:$H$72,8,FALSE)</f>
        <v>202</v>
      </c>
      <c r="I112" t="s">
        <v>0</v>
      </c>
      <c r="J112" t="s">
        <v>7</v>
      </c>
      <c r="K112">
        <v>2015</v>
      </c>
      <c r="L112">
        <v>12</v>
      </c>
      <c r="M112">
        <v>387530.57209999999</v>
      </c>
      <c r="N112" t="s">
        <v>4</v>
      </c>
    </row>
    <row r="113" spans="1:14" x14ac:dyDescent="0.25">
      <c r="A113">
        <v>2</v>
      </c>
      <c r="B113" t="str">
        <f>VLOOKUP(A113,Hoja1!$A$2:$H$72,2,FALSE)</f>
        <v>372-2014- SUNAFIL/ILM/SIRE1</v>
      </c>
      <c r="C113" t="str">
        <f>VLOOKUP(A113,Hoja1!$A$2:$H$72,3,FALSE)</f>
        <v>ALICORP S.A.A.</v>
      </c>
      <c r="D113">
        <f>VLOOKUP(A113,Hoja1!$A$2:$H$72,4,FALSE)</f>
        <v>20100055237</v>
      </c>
      <c r="E113" t="str">
        <f>VLOOKUP(A113,Hoja1!$A$2:$H$72,5,FALSE)</f>
        <v>360-2014- SUNAFIL/ILM/SIRE1</v>
      </c>
      <c r="F113" s="1">
        <f>VLOOKUP(A113,Hoja1!$A$2:$H$72,6,FALSE)</f>
        <v>41880</v>
      </c>
      <c r="G113" t="str">
        <f>VLOOKUP(A113,Hoja1!$A$2:$H$72,7,FALSE)</f>
        <v>S/. 159,600.00</v>
      </c>
      <c r="H113">
        <f>VLOOKUP(A113,Hoja1!$A$2:$H$72,8,FALSE)</f>
        <v>202</v>
      </c>
      <c r="I113" t="s">
        <v>0</v>
      </c>
      <c r="J113" t="s">
        <v>7</v>
      </c>
      <c r="K113">
        <v>2016</v>
      </c>
      <c r="L113">
        <v>1</v>
      </c>
      <c r="M113">
        <v>345956.32380000001</v>
      </c>
      <c r="N113" t="s">
        <v>4</v>
      </c>
    </row>
    <row r="114" spans="1:14" x14ac:dyDescent="0.25">
      <c r="A114">
        <v>2</v>
      </c>
      <c r="B114" t="str">
        <f>VLOOKUP(A114,Hoja1!$A$2:$H$72,2,FALSE)</f>
        <v>372-2014- SUNAFIL/ILM/SIRE1</v>
      </c>
      <c r="C114" t="str">
        <f>VLOOKUP(A114,Hoja1!$A$2:$H$72,3,FALSE)</f>
        <v>ALICORP S.A.A.</v>
      </c>
      <c r="D114">
        <f>VLOOKUP(A114,Hoja1!$A$2:$H$72,4,FALSE)</f>
        <v>20100055237</v>
      </c>
      <c r="E114" t="str">
        <f>VLOOKUP(A114,Hoja1!$A$2:$H$72,5,FALSE)</f>
        <v>360-2014- SUNAFIL/ILM/SIRE1</v>
      </c>
      <c r="F114" s="1">
        <f>VLOOKUP(A114,Hoja1!$A$2:$H$72,6,FALSE)</f>
        <v>41880</v>
      </c>
      <c r="G114" t="str">
        <f>VLOOKUP(A114,Hoja1!$A$2:$H$72,7,FALSE)</f>
        <v>S/. 159,600.00</v>
      </c>
      <c r="H114">
        <f>VLOOKUP(A114,Hoja1!$A$2:$H$72,8,FALSE)</f>
        <v>202</v>
      </c>
      <c r="I114" t="s">
        <v>0</v>
      </c>
      <c r="J114" t="s">
        <v>7</v>
      </c>
      <c r="K114">
        <v>2016</v>
      </c>
      <c r="L114">
        <v>2</v>
      </c>
      <c r="M114">
        <v>374109.41210000002</v>
      </c>
      <c r="N114" t="s">
        <v>4</v>
      </c>
    </row>
    <row r="115" spans="1:14" x14ac:dyDescent="0.25">
      <c r="A115">
        <v>2</v>
      </c>
      <c r="B115" t="str">
        <f>VLOOKUP(A115,Hoja1!$A$2:$H$72,2,FALSE)</f>
        <v>372-2014- SUNAFIL/ILM/SIRE1</v>
      </c>
      <c r="C115" t="str">
        <f>VLOOKUP(A115,Hoja1!$A$2:$H$72,3,FALSE)</f>
        <v>ALICORP S.A.A.</v>
      </c>
      <c r="D115">
        <f>VLOOKUP(A115,Hoja1!$A$2:$H$72,4,FALSE)</f>
        <v>20100055237</v>
      </c>
      <c r="E115" t="str">
        <f>VLOOKUP(A115,Hoja1!$A$2:$H$72,5,FALSE)</f>
        <v>360-2014- SUNAFIL/ILM/SIRE1</v>
      </c>
      <c r="F115" s="1">
        <f>VLOOKUP(A115,Hoja1!$A$2:$H$72,6,FALSE)</f>
        <v>41880</v>
      </c>
      <c r="G115" t="str">
        <f>VLOOKUP(A115,Hoja1!$A$2:$H$72,7,FALSE)</f>
        <v>S/. 159,600.00</v>
      </c>
      <c r="H115">
        <f>VLOOKUP(A115,Hoja1!$A$2:$H$72,8,FALSE)</f>
        <v>202</v>
      </c>
      <c r="I115" t="s">
        <v>0</v>
      </c>
      <c r="J115" t="s">
        <v>7</v>
      </c>
      <c r="K115">
        <v>2016</v>
      </c>
      <c r="L115">
        <v>3</v>
      </c>
      <c r="M115">
        <v>503885.52870000002</v>
      </c>
      <c r="N115" t="s">
        <v>4</v>
      </c>
    </row>
    <row r="116" spans="1:14" x14ac:dyDescent="0.25">
      <c r="A116">
        <v>2</v>
      </c>
      <c r="B116" t="str">
        <f>VLOOKUP(A116,Hoja1!$A$2:$H$72,2,FALSE)</f>
        <v>372-2014- SUNAFIL/ILM/SIRE1</v>
      </c>
      <c r="C116" t="str">
        <f>VLOOKUP(A116,Hoja1!$A$2:$H$72,3,FALSE)</f>
        <v>ALICORP S.A.A.</v>
      </c>
      <c r="D116">
        <f>VLOOKUP(A116,Hoja1!$A$2:$H$72,4,FALSE)</f>
        <v>20100055237</v>
      </c>
      <c r="E116" t="str">
        <f>VLOOKUP(A116,Hoja1!$A$2:$H$72,5,FALSE)</f>
        <v>360-2014- SUNAFIL/ILM/SIRE1</v>
      </c>
      <c r="F116" s="1">
        <f>VLOOKUP(A116,Hoja1!$A$2:$H$72,6,FALSE)</f>
        <v>41880</v>
      </c>
      <c r="G116" t="str">
        <f>VLOOKUP(A116,Hoja1!$A$2:$H$72,7,FALSE)</f>
        <v>S/. 159,600.00</v>
      </c>
      <c r="H116">
        <f>VLOOKUP(A116,Hoja1!$A$2:$H$72,8,FALSE)</f>
        <v>202</v>
      </c>
      <c r="I116" t="s">
        <v>0</v>
      </c>
      <c r="J116" t="s">
        <v>7</v>
      </c>
      <c r="K116">
        <v>2016</v>
      </c>
      <c r="L116">
        <v>4</v>
      </c>
      <c r="M116">
        <v>523830.3898</v>
      </c>
      <c r="N116" t="s">
        <v>4</v>
      </c>
    </row>
    <row r="117" spans="1:14" x14ac:dyDescent="0.25">
      <c r="A117">
        <v>2</v>
      </c>
      <c r="B117" t="str">
        <f>VLOOKUP(A117,Hoja1!$A$2:$H$72,2,FALSE)</f>
        <v>372-2014- SUNAFIL/ILM/SIRE1</v>
      </c>
      <c r="C117" t="str">
        <f>VLOOKUP(A117,Hoja1!$A$2:$H$72,3,FALSE)</f>
        <v>ALICORP S.A.A.</v>
      </c>
      <c r="D117">
        <f>VLOOKUP(A117,Hoja1!$A$2:$H$72,4,FALSE)</f>
        <v>20100055237</v>
      </c>
      <c r="E117" t="str">
        <f>VLOOKUP(A117,Hoja1!$A$2:$H$72,5,FALSE)</f>
        <v>360-2014- SUNAFIL/ILM/SIRE1</v>
      </c>
      <c r="F117" s="1">
        <f>VLOOKUP(A117,Hoja1!$A$2:$H$72,6,FALSE)</f>
        <v>41880</v>
      </c>
      <c r="G117" t="str">
        <f>VLOOKUP(A117,Hoja1!$A$2:$H$72,7,FALSE)</f>
        <v>S/. 159,600.00</v>
      </c>
      <c r="H117">
        <f>VLOOKUP(A117,Hoja1!$A$2:$H$72,8,FALSE)</f>
        <v>202</v>
      </c>
      <c r="I117" t="s">
        <v>0</v>
      </c>
      <c r="J117" t="s">
        <v>7</v>
      </c>
      <c r="K117">
        <v>2016</v>
      </c>
      <c r="L117">
        <v>5</v>
      </c>
      <c r="M117">
        <v>538640.86629999999</v>
      </c>
      <c r="N117" t="s">
        <v>4</v>
      </c>
    </row>
    <row r="118" spans="1:14" x14ac:dyDescent="0.25">
      <c r="A118">
        <v>2</v>
      </c>
      <c r="B118" t="str">
        <f>VLOOKUP(A118,Hoja1!$A$2:$H$72,2,FALSE)</f>
        <v>372-2014- SUNAFIL/ILM/SIRE1</v>
      </c>
      <c r="C118" t="str">
        <f>VLOOKUP(A118,Hoja1!$A$2:$H$72,3,FALSE)</f>
        <v>ALICORP S.A.A.</v>
      </c>
      <c r="D118">
        <f>VLOOKUP(A118,Hoja1!$A$2:$H$72,4,FALSE)</f>
        <v>20100055237</v>
      </c>
      <c r="E118" t="str">
        <f>VLOOKUP(A118,Hoja1!$A$2:$H$72,5,FALSE)</f>
        <v>360-2014- SUNAFIL/ILM/SIRE1</v>
      </c>
      <c r="F118" s="1">
        <f>VLOOKUP(A118,Hoja1!$A$2:$H$72,6,FALSE)</f>
        <v>41880</v>
      </c>
      <c r="G118" t="str">
        <f>VLOOKUP(A118,Hoja1!$A$2:$H$72,7,FALSE)</f>
        <v>S/. 159,600.00</v>
      </c>
      <c r="H118">
        <f>VLOOKUP(A118,Hoja1!$A$2:$H$72,8,FALSE)</f>
        <v>202</v>
      </c>
      <c r="I118" t="s">
        <v>0</v>
      </c>
      <c r="J118" t="s">
        <v>7</v>
      </c>
      <c r="K118">
        <v>2016</v>
      </c>
      <c r="L118">
        <v>6</v>
      </c>
      <c r="M118">
        <v>546067.10369999998</v>
      </c>
      <c r="N118" t="s">
        <v>4</v>
      </c>
    </row>
    <row r="119" spans="1:14" x14ac:dyDescent="0.25">
      <c r="A119">
        <v>2</v>
      </c>
      <c r="B119" t="str">
        <f>VLOOKUP(A119,Hoja1!$A$2:$H$72,2,FALSE)</f>
        <v>372-2014- SUNAFIL/ILM/SIRE1</v>
      </c>
      <c r="C119" t="str">
        <f>VLOOKUP(A119,Hoja1!$A$2:$H$72,3,FALSE)</f>
        <v>ALICORP S.A.A.</v>
      </c>
      <c r="D119">
        <f>VLOOKUP(A119,Hoja1!$A$2:$H$72,4,FALSE)</f>
        <v>20100055237</v>
      </c>
      <c r="E119" t="str">
        <f>VLOOKUP(A119,Hoja1!$A$2:$H$72,5,FALSE)</f>
        <v>360-2014- SUNAFIL/ILM/SIRE1</v>
      </c>
      <c r="F119" s="1">
        <f>VLOOKUP(A119,Hoja1!$A$2:$H$72,6,FALSE)</f>
        <v>41880</v>
      </c>
      <c r="G119" t="str">
        <f>VLOOKUP(A119,Hoja1!$A$2:$H$72,7,FALSE)</f>
        <v>S/. 159,600.00</v>
      </c>
      <c r="H119">
        <f>VLOOKUP(A119,Hoja1!$A$2:$H$72,8,FALSE)</f>
        <v>202</v>
      </c>
      <c r="I119" t="s">
        <v>0</v>
      </c>
      <c r="J119" t="s">
        <v>7</v>
      </c>
      <c r="K119">
        <v>2016</v>
      </c>
      <c r="L119">
        <v>7</v>
      </c>
      <c r="M119">
        <v>604079.14040000003</v>
      </c>
      <c r="N119" t="s">
        <v>4</v>
      </c>
    </row>
    <row r="120" spans="1:14" x14ac:dyDescent="0.25">
      <c r="A120">
        <v>2</v>
      </c>
      <c r="B120" t="str">
        <f>VLOOKUP(A120,Hoja1!$A$2:$H$72,2,FALSE)</f>
        <v>372-2014- SUNAFIL/ILM/SIRE1</v>
      </c>
      <c r="C120" t="str">
        <f>VLOOKUP(A120,Hoja1!$A$2:$H$72,3,FALSE)</f>
        <v>ALICORP S.A.A.</v>
      </c>
      <c r="D120">
        <f>VLOOKUP(A120,Hoja1!$A$2:$H$72,4,FALSE)</f>
        <v>20100055237</v>
      </c>
      <c r="E120" t="str">
        <f>VLOOKUP(A120,Hoja1!$A$2:$H$72,5,FALSE)</f>
        <v>360-2014- SUNAFIL/ILM/SIRE1</v>
      </c>
      <c r="F120" s="1">
        <f>VLOOKUP(A120,Hoja1!$A$2:$H$72,6,FALSE)</f>
        <v>41880</v>
      </c>
      <c r="G120" t="str">
        <f>VLOOKUP(A120,Hoja1!$A$2:$H$72,7,FALSE)</f>
        <v>S/. 159,600.00</v>
      </c>
      <c r="H120">
        <f>VLOOKUP(A120,Hoja1!$A$2:$H$72,8,FALSE)</f>
        <v>202</v>
      </c>
      <c r="I120" t="s">
        <v>0</v>
      </c>
      <c r="J120" t="s">
        <v>7</v>
      </c>
      <c r="K120">
        <v>2016</v>
      </c>
      <c r="L120">
        <v>8</v>
      </c>
      <c r="M120">
        <v>624526.89670000004</v>
      </c>
      <c r="N120" t="s">
        <v>4</v>
      </c>
    </row>
    <row r="121" spans="1:14" x14ac:dyDescent="0.25">
      <c r="A121">
        <v>2</v>
      </c>
      <c r="B121" t="str">
        <f>VLOOKUP(A121,Hoja1!$A$2:$H$72,2,FALSE)</f>
        <v>372-2014- SUNAFIL/ILM/SIRE1</v>
      </c>
      <c r="C121" t="str">
        <f>VLOOKUP(A121,Hoja1!$A$2:$H$72,3,FALSE)</f>
        <v>ALICORP S.A.A.</v>
      </c>
      <c r="D121">
        <f>VLOOKUP(A121,Hoja1!$A$2:$H$72,4,FALSE)</f>
        <v>20100055237</v>
      </c>
      <c r="E121" t="str">
        <f>VLOOKUP(A121,Hoja1!$A$2:$H$72,5,FALSE)</f>
        <v>360-2014- SUNAFIL/ILM/SIRE1</v>
      </c>
      <c r="F121" s="1">
        <f>VLOOKUP(A121,Hoja1!$A$2:$H$72,6,FALSE)</f>
        <v>41880</v>
      </c>
      <c r="G121" t="str">
        <f>VLOOKUP(A121,Hoja1!$A$2:$H$72,7,FALSE)</f>
        <v>S/. 159,600.00</v>
      </c>
      <c r="H121">
        <f>VLOOKUP(A121,Hoja1!$A$2:$H$72,8,FALSE)</f>
        <v>202</v>
      </c>
      <c r="I121" t="s">
        <v>0</v>
      </c>
      <c r="J121" t="s">
        <v>7</v>
      </c>
      <c r="K121">
        <v>2016</v>
      </c>
      <c r="L121">
        <v>9</v>
      </c>
      <c r="M121">
        <v>613211.49589999998</v>
      </c>
      <c r="N121" t="s">
        <v>4</v>
      </c>
    </row>
    <row r="122" spans="1:14" x14ac:dyDescent="0.25">
      <c r="A122">
        <v>2</v>
      </c>
      <c r="B122" t="str">
        <f>VLOOKUP(A122,Hoja1!$A$2:$H$72,2,FALSE)</f>
        <v>372-2014- SUNAFIL/ILM/SIRE1</v>
      </c>
      <c r="C122" t="str">
        <f>VLOOKUP(A122,Hoja1!$A$2:$H$72,3,FALSE)</f>
        <v>ALICORP S.A.A.</v>
      </c>
      <c r="D122">
        <f>VLOOKUP(A122,Hoja1!$A$2:$H$72,4,FALSE)</f>
        <v>20100055237</v>
      </c>
      <c r="E122" t="str">
        <f>VLOOKUP(A122,Hoja1!$A$2:$H$72,5,FALSE)</f>
        <v>360-2014- SUNAFIL/ILM/SIRE1</v>
      </c>
      <c r="F122" s="1">
        <f>VLOOKUP(A122,Hoja1!$A$2:$H$72,6,FALSE)</f>
        <v>41880</v>
      </c>
      <c r="G122" t="str">
        <f>VLOOKUP(A122,Hoja1!$A$2:$H$72,7,FALSE)</f>
        <v>S/. 159,600.00</v>
      </c>
      <c r="H122">
        <f>VLOOKUP(A122,Hoja1!$A$2:$H$72,8,FALSE)</f>
        <v>202</v>
      </c>
      <c r="I122" t="s">
        <v>0</v>
      </c>
      <c r="J122" t="s">
        <v>7</v>
      </c>
      <c r="K122">
        <v>2016</v>
      </c>
      <c r="L122">
        <v>10</v>
      </c>
      <c r="M122">
        <v>640602.25509999995</v>
      </c>
      <c r="N122" t="s">
        <v>4</v>
      </c>
    </row>
    <row r="123" spans="1:14" x14ac:dyDescent="0.25">
      <c r="A123">
        <v>2</v>
      </c>
      <c r="B123" t="str">
        <f>VLOOKUP(A123,Hoja1!$A$2:$H$72,2,FALSE)</f>
        <v>372-2014- SUNAFIL/ILM/SIRE1</v>
      </c>
      <c r="C123" t="str">
        <f>VLOOKUP(A123,Hoja1!$A$2:$H$72,3,FALSE)</f>
        <v>ALICORP S.A.A.</v>
      </c>
      <c r="D123">
        <f>VLOOKUP(A123,Hoja1!$A$2:$H$72,4,FALSE)</f>
        <v>20100055237</v>
      </c>
      <c r="E123" t="str">
        <f>VLOOKUP(A123,Hoja1!$A$2:$H$72,5,FALSE)</f>
        <v>360-2014- SUNAFIL/ILM/SIRE1</v>
      </c>
      <c r="F123" s="1">
        <f>VLOOKUP(A123,Hoja1!$A$2:$H$72,6,FALSE)</f>
        <v>41880</v>
      </c>
      <c r="G123" t="str">
        <f>VLOOKUP(A123,Hoja1!$A$2:$H$72,7,FALSE)</f>
        <v>S/. 159,600.00</v>
      </c>
      <c r="H123">
        <f>VLOOKUP(A123,Hoja1!$A$2:$H$72,8,FALSE)</f>
        <v>202</v>
      </c>
      <c r="I123" t="s">
        <v>0</v>
      </c>
      <c r="J123" t="s">
        <v>7</v>
      </c>
      <c r="K123">
        <v>2016</v>
      </c>
      <c r="L123">
        <v>11</v>
      </c>
      <c r="M123">
        <v>612665.30189999996</v>
      </c>
      <c r="N123" t="s">
        <v>4</v>
      </c>
    </row>
    <row r="124" spans="1:14" x14ac:dyDescent="0.25">
      <c r="A124">
        <v>2</v>
      </c>
      <c r="B124" t="str">
        <f>VLOOKUP(A124,Hoja1!$A$2:$H$72,2,FALSE)</f>
        <v>372-2014- SUNAFIL/ILM/SIRE1</v>
      </c>
      <c r="C124" t="str">
        <f>VLOOKUP(A124,Hoja1!$A$2:$H$72,3,FALSE)</f>
        <v>ALICORP S.A.A.</v>
      </c>
      <c r="D124">
        <f>VLOOKUP(A124,Hoja1!$A$2:$H$72,4,FALSE)</f>
        <v>20100055237</v>
      </c>
      <c r="E124" t="str">
        <f>VLOOKUP(A124,Hoja1!$A$2:$H$72,5,FALSE)</f>
        <v>360-2014- SUNAFIL/ILM/SIRE1</v>
      </c>
      <c r="F124" s="1">
        <f>VLOOKUP(A124,Hoja1!$A$2:$H$72,6,FALSE)</f>
        <v>41880</v>
      </c>
      <c r="G124" t="str">
        <f>VLOOKUP(A124,Hoja1!$A$2:$H$72,7,FALSE)</f>
        <v>S/. 159,600.00</v>
      </c>
      <c r="H124">
        <f>VLOOKUP(A124,Hoja1!$A$2:$H$72,8,FALSE)</f>
        <v>202</v>
      </c>
      <c r="I124" t="s">
        <v>0</v>
      </c>
      <c r="J124" t="s">
        <v>7</v>
      </c>
      <c r="K124">
        <v>2016</v>
      </c>
      <c r="L124">
        <v>12</v>
      </c>
      <c r="M124">
        <v>610560.20380000002</v>
      </c>
      <c r="N124" t="s">
        <v>4</v>
      </c>
    </row>
    <row r="125" spans="1:14" x14ac:dyDescent="0.25">
      <c r="A125">
        <v>2</v>
      </c>
      <c r="B125" t="str">
        <f>VLOOKUP(A125,Hoja1!$A$2:$H$72,2,FALSE)</f>
        <v>372-2014- SUNAFIL/ILM/SIRE1</v>
      </c>
      <c r="C125" t="str">
        <f>VLOOKUP(A125,Hoja1!$A$2:$H$72,3,FALSE)</f>
        <v>ALICORP S.A.A.</v>
      </c>
      <c r="D125">
        <f>VLOOKUP(A125,Hoja1!$A$2:$H$72,4,FALSE)</f>
        <v>20100055237</v>
      </c>
      <c r="E125" t="str">
        <f>VLOOKUP(A125,Hoja1!$A$2:$H$72,5,FALSE)</f>
        <v>360-2014- SUNAFIL/ILM/SIRE1</v>
      </c>
      <c r="F125" s="1">
        <f>VLOOKUP(A125,Hoja1!$A$2:$H$72,6,FALSE)</f>
        <v>41880</v>
      </c>
      <c r="G125" t="str">
        <f>VLOOKUP(A125,Hoja1!$A$2:$H$72,7,FALSE)</f>
        <v>S/. 159,600.00</v>
      </c>
      <c r="H125">
        <f>VLOOKUP(A125,Hoja1!$A$2:$H$72,8,FALSE)</f>
        <v>202</v>
      </c>
      <c r="I125" t="s">
        <v>0</v>
      </c>
      <c r="J125" t="s">
        <v>7</v>
      </c>
      <c r="K125">
        <v>2017</v>
      </c>
      <c r="L125">
        <v>2</v>
      </c>
      <c r="M125">
        <v>1276550.8319999999</v>
      </c>
      <c r="N125" t="s">
        <v>4</v>
      </c>
    </row>
    <row r="126" spans="1:14" x14ac:dyDescent="0.25">
      <c r="A126">
        <v>3</v>
      </c>
      <c r="B126" t="str">
        <f>VLOOKUP(A126,Hoja1!$A$2:$H$72,2,FALSE)</f>
        <v>023-2014-SUNAFIL/ILM/SIR1</v>
      </c>
      <c r="C126" t="str">
        <f>VLOOKUP(A126,Hoja1!$A$2:$H$72,3,FALSE)</f>
        <v>ALICORP S.A.A.</v>
      </c>
      <c r="D126">
        <f>VLOOKUP(A126,Hoja1!$A$2:$H$72,4,FALSE)</f>
        <v>20100055237</v>
      </c>
      <c r="E126" t="str">
        <f>VLOOKUP(A126,Hoja1!$A$2:$H$72,5,FALSE)</f>
        <v>17-2014- SUNAFIL/ILM</v>
      </c>
      <c r="F126" s="1">
        <f>VLOOKUP(A126,Hoja1!$A$2:$H$72,6,FALSE)</f>
        <v>41892</v>
      </c>
      <c r="G126" t="str">
        <f>VLOOKUP(A126,Hoja1!$A$2:$H$72,7,FALSE)</f>
        <v>S/. 13,566.00</v>
      </c>
      <c r="H126">
        <f>VLOOKUP(A126,Hoja1!$A$2:$H$72,8,FALSE)</f>
        <v>62</v>
      </c>
      <c r="I126" t="s">
        <v>0</v>
      </c>
      <c r="J126" t="s">
        <v>1</v>
      </c>
      <c r="K126">
        <v>2014</v>
      </c>
      <c r="L126">
        <v>8</v>
      </c>
      <c r="M126">
        <v>6435.140367</v>
      </c>
      <c r="N126" t="s">
        <v>2</v>
      </c>
    </row>
    <row r="127" spans="1:14" x14ac:dyDescent="0.25">
      <c r="A127">
        <v>3</v>
      </c>
      <c r="B127" t="str">
        <f>VLOOKUP(A127,Hoja1!$A$2:$H$72,2,FALSE)</f>
        <v>023-2014-SUNAFIL/ILM/SIR1</v>
      </c>
      <c r="C127" t="str">
        <f>VLOOKUP(A127,Hoja1!$A$2:$H$72,3,FALSE)</f>
        <v>ALICORP S.A.A.</v>
      </c>
      <c r="D127">
        <f>VLOOKUP(A127,Hoja1!$A$2:$H$72,4,FALSE)</f>
        <v>20100055237</v>
      </c>
      <c r="E127" t="str">
        <f>VLOOKUP(A127,Hoja1!$A$2:$H$72,5,FALSE)</f>
        <v>17-2014- SUNAFIL/ILM</v>
      </c>
      <c r="F127" s="1">
        <f>VLOOKUP(A127,Hoja1!$A$2:$H$72,6,FALSE)</f>
        <v>41892</v>
      </c>
      <c r="G127" t="str">
        <f>VLOOKUP(A127,Hoja1!$A$2:$H$72,7,FALSE)</f>
        <v>S/. 13,566.00</v>
      </c>
      <c r="H127">
        <f>VLOOKUP(A127,Hoja1!$A$2:$H$72,8,FALSE)</f>
        <v>62</v>
      </c>
      <c r="I127" t="s">
        <v>0</v>
      </c>
      <c r="J127" t="s">
        <v>1</v>
      </c>
      <c r="K127">
        <v>2014</v>
      </c>
      <c r="L127">
        <v>9</v>
      </c>
      <c r="M127">
        <v>6851.5029940000004</v>
      </c>
      <c r="N127" t="s">
        <v>3</v>
      </c>
    </row>
    <row r="128" spans="1:14" x14ac:dyDescent="0.25">
      <c r="A128">
        <v>3</v>
      </c>
      <c r="B128" t="str">
        <f>VLOOKUP(A128,Hoja1!$A$2:$H$72,2,FALSE)</f>
        <v>023-2014-SUNAFIL/ILM/SIR1</v>
      </c>
      <c r="C128" t="str">
        <f>VLOOKUP(A128,Hoja1!$A$2:$H$72,3,FALSE)</f>
        <v>ALICORP S.A.A.</v>
      </c>
      <c r="D128">
        <f>VLOOKUP(A128,Hoja1!$A$2:$H$72,4,FALSE)</f>
        <v>20100055237</v>
      </c>
      <c r="E128" t="str">
        <f>VLOOKUP(A128,Hoja1!$A$2:$H$72,5,FALSE)</f>
        <v>17-2014- SUNAFIL/ILM</v>
      </c>
      <c r="F128" s="1">
        <f>VLOOKUP(A128,Hoja1!$A$2:$H$72,6,FALSE)</f>
        <v>41892</v>
      </c>
      <c r="G128" t="str">
        <f>VLOOKUP(A128,Hoja1!$A$2:$H$72,7,FALSE)</f>
        <v>S/. 13,566.00</v>
      </c>
      <c r="H128">
        <f>VLOOKUP(A128,Hoja1!$A$2:$H$72,8,FALSE)</f>
        <v>62</v>
      </c>
      <c r="I128" t="s">
        <v>0</v>
      </c>
      <c r="J128" t="s">
        <v>1</v>
      </c>
      <c r="K128">
        <v>2014</v>
      </c>
      <c r="L128">
        <v>10</v>
      </c>
      <c r="M128">
        <v>7018.85725</v>
      </c>
      <c r="N128" t="s">
        <v>4</v>
      </c>
    </row>
    <row r="129" spans="1:14" x14ac:dyDescent="0.25">
      <c r="A129">
        <v>3</v>
      </c>
      <c r="B129" t="str">
        <f>VLOOKUP(A129,Hoja1!$A$2:$H$72,2,FALSE)</f>
        <v>023-2014-SUNAFIL/ILM/SIR1</v>
      </c>
      <c r="C129" t="str">
        <f>VLOOKUP(A129,Hoja1!$A$2:$H$72,3,FALSE)</f>
        <v>ALICORP S.A.A.</v>
      </c>
      <c r="D129">
        <f>VLOOKUP(A129,Hoja1!$A$2:$H$72,4,FALSE)</f>
        <v>20100055237</v>
      </c>
      <c r="E129" t="str">
        <f>VLOOKUP(A129,Hoja1!$A$2:$H$72,5,FALSE)</f>
        <v>17-2014- SUNAFIL/ILM</v>
      </c>
      <c r="F129" s="1">
        <f>VLOOKUP(A129,Hoja1!$A$2:$H$72,6,FALSE)</f>
        <v>41892</v>
      </c>
      <c r="G129" t="str">
        <f>VLOOKUP(A129,Hoja1!$A$2:$H$72,7,FALSE)</f>
        <v>S/. 13,566.00</v>
      </c>
      <c r="H129">
        <f>VLOOKUP(A129,Hoja1!$A$2:$H$72,8,FALSE)</f>
        <v>62</v>
      </c>
      <c r="I129" t="s">
        <v>0</v>
      </c>
      <c r="J129" t="s">
        <v>1</v>
      </c>
      <c r="K129">
        <v>2014</v>
      </c>
      <c r="L129">
        <v>11</v>
      </c>
      <c r="M129">
        <v>6763.5992560000004</v>
      </c>
      <c r="N129" t="s">
        <v>4</v>
      </c>
    </row>
    <row r="130" spans="1:14" x14ac:dyDescent="0.25">
      <c r="A130">
        <v>3</v>
      </c>
      <c r="B130" t="str">
        <f>VLOOKUP(A130,Hoja1!$A$2:$H$72,2,FALSE)</f>
        <v>023-2014-SUNAFIL/ILM/SIR1</v>
      </c>
      <c r="C130" t="str">
        <f>VLOOKUP(A130,Hoja1!$A$2:$H$72,3,FALSE)</f>
        <v>ALICORP S.A.A.</v>
      </c>
      <c r="D130">
        <f>VLOOKUP(A130,Hoja1!$A$2:$H$72,4,FALSE)</f>
        <v>20100055237</v>
      </c>
      <c r="E130" t="str">
        <f>VLOOKUP(A130,Hoja1!$A$2:$H$72,5,FALSE)</f>
        <v>17-2014- SUNAFIL/ILM</v>
      </c>
      <c r="F130" s="1">
        <f>VLOOKUP(A130,Hoja1!$A$2:$H$72,6,FALSE)</f>
        <v>41892</v>
      </c>
      <c r="G130" t="str">
        <f>VLOOKUP(A130,Hoja1!$A$2:$H$72,7,FALSE)</f>
        <v>S/. 13,566.00</v>
      </c>
      <c r="H130">
        <f>VLOOKUP(A130,Hoja1!$A$2:$H$72,8,FALSE)</f>
        <v>62</v>
      </c>
      <c r="I130" t="s">
        <v>0</v>
      </c>
      <c r="J130" t="s">
        <v>1</v>
      </c>
      <c r="K130">
        <v>2014</v>
      </c>
      <c r="L130">
        <v>12</v>
      </c>
      <c r="M130">
        <v>9423.9419400000006</v>
      </c>
      <c r="N130" t="s">
        <v>4</v>
      </c>
    </row>
    <row r="131" spans="1:14" x14ac:dyDescent="0.25">
      <c r="A131">
        <v>3</v>
      </c>
      <c r="B131" t="str">
        <f>VLOOKUP(A131,Hoja1!$A$2:$H$72,2,FALSE)</f>
        <v>023-2014-SUNAFIL/ILM/SIR1</v>
      </c>
      <c r="C131" t="str">
        <f>VLOOKUP(A131,Hoja1!$A$2:$H$72,3,FALSE)</f>
        <v>ALICORP S.A.A.</v>
      </c>
      <c r="D131">
        <f>VLOOKUP(A131,Hoja1!$A$2:$H$72,4,FALSE)</f>
        <v>20100055237</v>
      </c>
      <c r="E131" t="str">
        <f>VLOOKUP(A131,Hoja1!$A$2:$H$72,5,FALSE)</f>
        <v>17-2014- SUNAFIL/ILM</v>
      </c>
      <c r="F131" s="1">
        <f>VLOOKUP(A131,Hoja1!$A$2:$H$72,6,FALSE)</f>
        <v>41892</v>
      </c>
      <c r="G131" t="str">
        <f>VLOOKUP(A131,Hoja1!$A$2:$H$72,7,FALSE)</f>
        <v>S/. 13,566.00</v>
      </c>
      <c r="H131">
        <f>VLOOKUP(A131,Hoja1!$A$2:$H$72,8,FALSE)</f>
        <v>62</v>
      </c>
      <c r="I131" t="s">
        <v>0</v>
      </c>
      <c r="J131" t="s">
        <v>1</v>
      </c>
      <c r="K131">
        <v>2015</v>
      </c>
      <c r="L131">
        <v>1</v>
      </c>
      <c r="M131">
        <v>16651.520260000001</v>
      </c>
      <c r="N131" t="s">
        <v>4</v>
      </c>
    </row>
    <row r="132" spans="1:14" x14ac:dyDescent="0.25">
      <c r="A132">
        <v>3</v>
      </c>
      <c r="B132" t="str">
        <f>VLOOKUP(A132,Hoja1!$A$2:$H$72,2,FALSE)</f>
        <v>023-2014-SUNAFIL/ILM/SIR1</v>
      </c>
      <c r="C132" t="str">
        <f>VLOOKUP(A132,Hoja1!$A$2:$H$72,3,FALSE)</f>
        <v>ALICORP S.A.A.</v>
      </c>
      <c r="D132">
        <f>VLOOKUP(A132,Hoja1!$A$2:$H$72,4,FALSE)</f>
        <v>20100055237</v>
      </c>
      <c r="E132" t="str">
        <f>VLOOKUP(A132,Hoja1!$A$2:$H$72,5,FALSE)</f>
        <v>17-2014- SUNAFIL/ILM</v>
      </c>
      <c r="F132" s="1">
        <f>VLOOKUP(A132,Hoja1!$A$2:$H$72,6,FALSE)</f>
        <v>41892</v>
      </c>
      <c r="G132" t="str">
        <f>VLOOKUP(A132,Hoja1!$A$2:$H$72,7,FALSE)</f>
        <v>S/. 13,566.00</v>
      </c>
      <c r="H132">
        <f>VLOOKUP(A132,Hoja1!$A$2:$H$72,8,FALSE)</f>
        <v>62</v>
      </c>
      <c r="I132" t="s">
        <v>0</v>
      </c>
      <c r="J132" t="s">
        <v>1</v>
      </c>
      <c r="K132">
        <v>2015</v>
      </c>
      <c r="L132">
        <v>2</v>
      </c>
      <c r="M132">
        <v>17430.13913</v>
      </c>
      <c r="N132" t="s">
        <v>4</v>
      </c>
    </row>
    <row r="133" spans="1:14" x14ac:dyDescent="0.25">
      <c r="A133">
        <v>3</v>
      </c>
      <c r="B133" t="str">
        <f>VLOOKUP(A133,Hoja1!$A$2:$H$72,2,FALSE)</f>
        <v>023-2014-SUNAFIL/ILM/SIR1</v>
      </c>
      <c r="C133" t="str">
        <f>VLOOKUP(A133,Hoja1!$A$2:$H$72,3,FALSE)</f>
        <v>ALICORP S.A.A.</v>
      </c>
      <c r="D133">
        <f>VLOOKUP(A133,Hoja1!$A$2:$H$72,4,FALSE)</f>
        <v>20100055237</v>
      </c>
      <c r="E133" t="str">
        <f>VLOOKUP(A133,Hoja1!$A$2:$H$72,5,FALSE)</f>
        <v>17-2014- SUNAFIL/ILM</v>
      </c>
      <c r="F133" s="1">
        <f>VLOOKUP(A133,Hoja1!$A$2:$H$72,6,FALSE)</f>
        <v>41892</v>
      </c>
      <c r="G133" t="str">
        <f>VLOOKUP(A133,Hoja1!$A$2:$H$72,7,FALSE)</f>
        <v>S/. 13,566.00</v>
      </c>
      <c r="H133">
        <f>VLOOKUP(A133,Hoja1!$A$2:$H$72,8,FALSE)</f>
        <v>62</v>
      </c>
      <c r="I133" t="s">
        <v>0</v>
      </c>
      <c r="J133" t="s">
        <v>1</v>
      </c>
      <c r="K133">
        <v>2015</v>
      </c>
      <c r="L133">
        <v>3</v>
      </c>
      <c r="M133">
        <v>17755.451290000001</v>
      </c>
      <c r="N133" t="s">
        <v>4</v>
      </c>
    </row>
    <row r="134" spans="1:14" x14ac:dyDescent="0.25">
      <c r="A134">
        <v>3</v>
      </c>
      <c r="B134" t="str">
        <f>VLOOKUP(A134,Hoja1!$A$2:$H$72,2,FALSE)</f>
        <v>023-2014-SUNAFIL/ILM/SIR1</v>
      </c>
      <c r="C134" t="str">
        <f>VLOOKUP(A134,Hoja1!$A$2:$H$72,3,FALSE)</f>
        <v>ALICORP S.A.A.</v>
      </c>
      <c r="D134">
        <f>VLOOKUP(A134,Hoja1!$A$2:$H$72,4,FALSE)</f>
        <v>20100055237</v>
      </c>
      <c r="E134" t="str">
        <f>VLOOKUP(A134,Hoja1!$A$2:$H$72,5,FALSE)</f>
        <v>17-2014- SUNAFIL/ILM</v>
      </c>
      <c r="F134" s="1">
        <f>VLOOKUP(A134,Hoja1!$A$2:$H$72,6,FALSE)</f>
        <v>41892</v>
      </c>
      <c r="G134" t="str">
        <f>VLOOKUP(A134,Hoja1!$A$2:$H$72,7,FALSE)</f>
        <v>S/. 13,566.00</v>
      </c>
      <c r="H134">
        <f>VLOOKUP(A134,Hoja1!$A$2:$H$72,8,FALSE)</f>
        <v>62</v>
      </c>
      <c r="I134" t="s">
        <v>0</v>
      </c>
      <c r="J134" t="s">
        <v>1</v>
      </c>
      <c r="K134">
        <v>2015</v>
      </c>
      <c r="L134">
        <v>4</v>
      </c>
      <c r="M134">
        <v>18239.996040000002</v>
      </c>
      <c r="N134" t="s">
        <v>4</v>
      </c>
    </row>
    <row r="135" spans="1:14" x14ac:dyDescent="0.25">
      <c r="A135">
        <v>3</v>
      </c>
      <c r="B135" t="str">
        <f>VLOOKUP(A135,Hoja1!$A$2:$H$72,2,FALSE)</f>
        <v>023-2014-SUNAFIL/ILM/SIR1</v>
      </c>
      <c r="C135" t="str">
        <f>VLOOKUP(A135,Hoja1!$A$2:$H$72,3,FALSE)</f>
        <v>ALICORP S.A.A.</v>
      </c>
      <c r="D135">
        <f>VLOOKUP(A135,Hoja1!$A$2:$H$72,4,FALSE)</f>
        <v>20100055237</v>
      </c>
      <c r="E135" t="str">
        <f>VLOOKUP(A135,Hoja1!$A$2:$H$72,5,FALSE)</f>
        <v>17-2014- SUNAFIL/ILM</v>
      </c>
      <c r="F135" s="1">
        <f>VLOOKUP(A135,Hoja1!$A$2:$H$72,6,FALSE)</f>
        <v>41892</v>
      </c>
      <c r="G135" t="str">
        <f>VLOOKUP(A135,Hoja1!$A$2:$H$72,7,FALSE)</f>
        <v>S/. 13,566.00</v>
      </c>
      <c r="H135">
        <f>VLOOKUP(A135,Hoja1!$A$2:$H$72,8,FALSE)</f>
        <v>62</v>
      </c>
      <c r="I135" t="s">
        <v>0</v>
      </c>
      <c r="J135" t="s">
        <v>1</v>
      </c>
      <c r="K135">
        <v>2015</v>
      </c>
      <c r="L135">
        <v>5</v>
      </c>
      <c r="M135">
        <v>17770.39256</v>
      </c>
      <c r="N135" t="s">
        <v>4</v>
      </c>
    </row>
    <row r="136" spans="1:14" x14ac:dyDescent="0.25">
      <c r="A136">
        <v>3</v>
      </c>
      <c r="B136" t="str">
        <f>VLOOKUP(A136,Hoja1!$A$2:$H$72,2,FALSE)</f>
        <v>023-2014-SUNAFIL/ILM/SIR1</v>
      </c>
      <c r="C136" t="str">
        <f>VLOOKUP(A136,Hoja1!$A$2:$H$72,3,FALSE)</f>
        <v>ALICORP S.A.A.</v>
      </c>
      <c r="D136">
        <f>VLOOKUP(A136,Hoja1!$A$2:$H$72,4,FALSE)</f>
        <v>20100055237</v>
      </c>
      <c r="E136" t="str">
        <f>VLOOKUP(A136,Hoja1!$A$2:$H$72,5,FALSE)</f>
        <v>17-2014- SUNAFIL/ILM</v>
      </c>
      <c r="F136" s="1">
        <f>VLOOKUP(A136,Hoja1!$A$2:$H$72,6,FALSE)</f>
        <v>41892</v>
      </c>
      <c r="G136" t="str">
        <f>VLOOKUP(A136,Hoja1!$A$2:$H$72,7,FALSE)</f>
        <v>S/. 13,566.00</v>
      </c>
      <c r="H136">
        <f>VLOOKUP(A136,Hoja1!$A$2:$H$72,8,FALSE)</f>
        <v>62</v>
      </c>
      <c r="I136" t="s">
        <v>0</v>
      </c>
      <c r="J136" t="s">
        <v>1</v>
      </c>
      <c r="K136">
        <v>2015</v>
      </c>
      <c r="L136">
        <v>6</v>
      </c>
      <c r="M136">
        <v>17957.74021</v>
      </c>
      <c r="N136" t="s">
        <v>4</v>
      </c>
    </row>
    <row r="137" spans="1:14" x14ac:dyDescent="0.25">
      <c r="A137">
        <v>3</v>
      </c>
      <c r="B137" t="str">
        <f>VLOOKUP(A137,Hoja1!$A$2:$H$72,2,FALSE)</f>
        <v>023-2014-SUNAFIL/ILM/SIR1</v>
      </c>
      <c r="C137" t="str">
        <f>VLOOKUP(A137,Hoja1!$A$2:$H$72,3,FALSE)</f>
        <v>ALICORP S.A.A.</v>
      </c>
      <c r="D137">
        <f>VLOOKUP(A137,Hoja1!$A$2:$H$72,4,FALSE)</f>
        <v>20100055237</v>
      </c>
      <c r="E137" t="str">
        <f>VLOOKUP(A137,Hoja1!$A$2:$H$72,5,FALSE)</f>
        <v>17-2014- SUNAFIL/ILM</v>
      </c>
      <c r="F137" s="1">
        <f>VLOOKUP(A137,Hoja1!$A$2:$H$72,6,FALSE)</f>
        <v>41892</v>
      </c>
      <c r="G137" t="str">
        <f>VLOOKUP(A137,Hoja1!$A$2:$H$72,7,FALSE)</f>
        <v>S/. 13,566.00</v>
      </c>
      <c r="H137">
        <f>VLOOKUP(A137,Hoja1!$A$2:$H$72,8,FALSE)</f>
        <v>62</v>
      </c>
      <c r="I137" t="s">
        <v>0</v>
      </c>
      <c r="J137" t="s">
        <v>1</v>
      </c>
      <c r="K137">
        <v>2015</v>
      </c>
      <c r="L137">
        <v>7</v>
      </c>
      <c r="M137">
        <v>16918.800869999999</v>
      </c>
      <c r="N137" t="s">
        <v>4</v>
      </c>
    </row>
    <row r="138" spans="1:14" x14ac:dyDescent="0.25">
      <c r="A138">
        <v>3</v>
      </c>
      <c r="B138" t="str">
        <f>VLOOKUP(A138,Hoja1!$A$2:$H$72,2,FALSE)</f>
        <v>023-2014-SUNAFIL/ILM/SIR1</v>
      </c>
      <c r="C138" t="str">
        <f>VLOOKUP(A138,Hoja1!$A$2:$H$72,3,FALSE)</f>
        <v>ALICORP S.A.A.</v>
      </c>
      <c r="D138">
        <f>VLOOKUP(A138,Hoja1!$A$2:$H$72,4,FALSE)</f>
        <v>20100055237</v>
      </c>
      <c r="E138" t="str">
        <f>VLOOKUP(A138,Hoja1!$A$2:$H$72,5,FALSE)</f>
        <v>17-2014- SUNAFIL/ILM</v>
      </c>
      <c r="F138" s="1">
        <f>VLOOKUP(A138,Hoja1!$A$2:$H$72,6,FALSE)</f>
        <v>41892</v>
      </c>
      <c r="G138" t="str">
        <f>VLOOKUP(A138,Hoja1!$A$2:$H$72,7,FALSE)</f>
        <v>S/. 13,566.00</v>
      </c>
      <c r="H138">
        <f>VLOOKUP(A138,Hoja1!$A$2:$H$72,8,FALSE)</f>
        <v>62</v>
      </c>
      <c r="I138" t="s">
        <v>0</v>
      </c>
      <c r="J138" t="s">
        <v>1</v>
      </c>
      <c r="K138">
        <v>2015</v>
      </c>
      <c r="L138">
        <v>8</v>
      </c>
      <c r="M138">
        <v>16793.53224</v>
      </c>
      <c r="N138" t="s">
        <v>4</v>
      </c>
    </row>
    <row r="139" spans="1:14" x14ac:dyDescent="0.25">
      <c r="A139">
        <v>3</v>
      </c>
      <c r="B139" t="str">
        <f>VLOOKUP(A139,Hoja1!$A$2:$H$72,2,FALSE)</f>
        <v>023-2014-SUNAFIL/ILM/SIR1</v>
      </c>
      <c r="C139" t="str">
        <f>VLOOKUP(A139,Hoja1!$A$2:$H$72,3,FALSE)</f>
        <v>ALICORP S.A.A.</v>
      </c>
      <c r="D139">
        <f>VLOOKUP(A139,Hoja1!$A$2:$H$72,4,FALSE)</f>
        <v>20100055237</v>
      </c>
      <c r="E139" t="str">
        <f>VLOOKUP(A139,Hoja1!$A$2:$H$72,5,FALSE)</f>
        <v>17-2014- SUNAFIL/ILM</v>
      </c>
      <c r="F139" s="1">
        <f>VLOOKUP(A139,Hoja1!$A$2:$H$72,6,FALSE)</f>
        <v>41892</v>
      </c>
      <c r="G139" t="str">
        <f>VLOOKUP(A139,Hoja1!$A$2:$H$72,7,FALSE)</f>
        <v>S/. 13,566.00</v>
      </c>
      <c r="H139">
        <f>VLOOKUP(A139,Hoja1!$A$2:$H$72,8,FALSE)</f>
        <v>62</v>
      </c>
      <c r="I139" t="s">
        <v>0</v>
      </c>
      <c r="J139" t="s">
        <v>1</v>
      </c>
      <c r="K139">
        <v>2015</v>
      </c>
      <c r="L139">
        <v>9</v>
      </c>
      <c r="M139">
        <v>12712.07446</v>
      </c>
      <c r="N139" t="s">
        <v>4</v>
      </c>
    </row>
    <row r="140" spans="1:14" x14ac:dyDescent="0.25">
      <c r="A140">
        <v>3</v>
      </c>
      <c r="B140" t="str">
        <f>VLOOKUP(A140,Hoja1!$A$2:$H$72,2,FALSE)</f>
        <v>023-2014-SUNAFIL/ILM/SIR1</v>
      </c>
      <c r="C140" t="str">
        <f>VLOOKUP(A140,Hoja1!$A$2:$H$72,3,FALSE)</f>
        <v>ALICORP S.A.A.</v>
      </c>
      <c r="D140">
        <f>VLOOKUP(A140,Hoja1!$A$2:$H$72,4,FALSE)</f>
        <v>20100055237</v>
      </c>
      <c r="E140" t="str">
        <f>VLOOKUP(A140,Hoja1!$A$2:$H$72,5,FALSE)</f>
        <v>17-2014- SUNAFIL/ILM</v>
      </c>
      <c r="F140" s="1">
        <f>VLOOKUP(A140,Hoja1!$A$2:$H$72,6,FALSE)</f>
        <v>41892</v>
      </c>
      <c r="G140" t="str">
        <f>VLOOKUP(A140,Hoja1!$A$2:$H$72,7,FALSE)</f>
        <v>S/. 13,566.00</v>
      </c>
      <c r="H140">
        <f>VLOOKUP(A140,Hoja1!$A$2:$H$72,8,FALSE)</f>
        <v>62</v>
      </c>
      <c r="I140" t="s">
        <v>0</v>
      </c>
      <c r="J140" t="s">
        <v>1</v>
      </c>
      <c r="K140">
        <v>2015</v>
      </c>
      <c r="L140">
        <v>10</v>
      </c>
      <c r="M140">
        <v>15079.176439999999</v>
      </c>
      <c r="N140" t="s">
        <v>4</v>
      </c>
    </row>
    <row r="141" spans="1:14" x14ac:dyDescent="0.25">
      <c r="A141">
        <v>3</v>
      </c>
      <c r="B141" t="str">
        <f>VLOOKUP(A141,Hoja1!$A$2:$H$72,2,FALSE)</f>
        <v>023-2014-SUNAFIL/ILM/SIR1</v>
      </c>
      <c r="C141" t="str">
        <f>VLOOKUP(A141,Hoja1!$A$2:$H$72,3,FALSE)</f>
        <v>ALICORP S.A.A.</v>
      </c>
      <c r="D141">
        <f>VLOOKUP(A141,Hoja1!$A$2:$H$72,4,FALSE)</f>
        <v>20100055237</v>
      </c>
      <c r="E141" t="str">
        <f>VLOOKUP(A141,Hoja1!$A$2:$H$72,5,FALSE)</f>
        <v>17-2014- SUNAFIL/ILM</v>
      </c>
      <c r="F141" s="1">
        <f>VLOOKUP(A141,Hoja1!$A$2:$H$72,6,FALSE)</f>
        <v>41892</v>
      </c>
      <c r="G141" t="str">
        <f>VLOOKUP(A141,Hoja1!$A$2:$H$72,7,FALSE)</f>
        <v>S/. 13,566.00</v>
      </c>
      <c r="H141">
        <f>VLOOKUP(A141,Hoja1!$A$2:$H$72,8,FALSE)</f>
        <v>62</v>
      </c>
      <c r="I141" t="s">
        <v>0</v>
      </c>
      <c r="J141" t="s">
        <v>1</v>
      </c>
      <c r="K141">
        <v>2015</v>
      </c>
      <c r="L141">
        <v>11</v>
      </c>
      <c r="M141">
        <v>18639.796180000001</v>
      </c>
      <c r="N141" t="s">
        <v>4</v>
      </c>
    </row>
    <row r="142" spans="1:14" x14ac:dyDescent="0.25">
      <c r="A142">
        <v>3</v>
      </c>
      <c r="B142" t="str">
        <f>VLOOKUP(A142,Hoja1!$A$2:$H$72,2,FALSE)</f>
        <v>023-2014-SUNAFIL/ILM/SIR1</v>
      </c>
      <c r="C142" t="str">
        <f>VLOOKUP(A142,Hoja1!$A$2:$H$72,3,FALSE)</f>
        <v>ALICORP S.A.A.</v>
      </c>
      <c r="D142">
        <f>VLOOKUP(A142,Hoja1!$A$2:$H$72,4,FALSE)</f>
        <v>20100055237</v>
      </c>
      <c r="E142" t="str">
        <f>VLOOKUP(A142,Hoja1!$A$2:$H$72,5,FALSE)</f>
        <v>17-2014- SUNAFIL/ILM</v>
      </c>
      <c r="F142" s="1">
        <f>VLOOKUP(A142,Hoja1!$A$2:$H$72,6,FALSE)</f>
        <v>41892</v>
      </c>
      <c r="G142" t="str">
        <f>VLOOKUP(A142,Hoja1!$A$2:$H$72,7,FALSE)</f>
        <v>S/. 13,566.00</v>
      </c>
      <c r="H142">
        <f>VLOOKUP(A142,Hoja1!$A$2:$H$72,8,FALSE)</f>
        <v>62</v>
      </c>
      <c r="I142" t="s">
        <v>0</v>
      </c>
      <c r="J142" t="s">
        <v>1</v>
      </c>
      <c r="K142">
        <v>2015</v>
      </c>
      <c r="L142">
        <v>12</v>
      </c>
      <c r="M142">
        <v>18776.785919999998</v>
      </c>
      <c r="N142" t="s">
        <v>4</v>
      </c>
    </row>
    <row r="143" spans="1:14" x14ac:dyDescent="0.25">
      <c r="A143">
        <v>3</v>
      </c>
      <c r="B143" t="str">
        <f>VLOOKUP(A143,Hoja1!$A$2:$H$72,2,FALSE)</f>
        <v>023-2014-SUNAFIL/ILM/SIR1</v>
      </c>
      <c r="C143" t="str">
        <f>VLOOKUP(A143,Hoja1!$A$2:$H$72,3,FALSE)</f>
        <v>ALICORP S.A.A.</v>
      </c>
      <c r="D143">
        <f>VLOOKUP(A143,Hoja1!$A$2:$H$72,4,FALSE)</f>
        <v>20100055237</v>
      </c>
      <c r="E143" t="str">
        <f>VLOOKUP(A143,Hoja1!$A$2:$H$72,5,FALSE)</f>
        <v>17-2014- SUNAFIL/ILM</v>
      </c>
      <c r="F143" s="1">
        <f>VLOOKUP(A143,Hoja1!$A$2:$H$72,6,FALSE)</f>
        <v>41892</v>
      </c>
      <c r="G143" t="str">
        <f>VLOOKUP(A143,Hoja1!$A$2:$H$72,7,FALSE)</f>
        <v>S/. 13,566.00</v>
      </c>
      <c r="H143">
        <f>VLOOKUP(A143,Hoja1!$A$2:$H$72,8,FALSE)</f>
        <v>62</v>
      </c>
      <c r="I143" t="s">
        <v>0</v>
      </c>
      <c r="J143" t="s">
        <v>1</v>
      </c>
      <c r="K143">
        <v>2016</v>
      </c>
      <c r="L143">
        <v>1</v>
      </c>
      <c r="M143">
        <v>18257.5815</v>
      </c>
      <c r="N143" t="s">
        <v>4</v>
      </c>
    </row>
    <row r="144" spans="1:14" x14ac:dyDescent="0.25">
      <c r="A144">
        <v>3</v>
      </c>
      <c r="B144" t="str">
        <f>VLOOKUP(A144,Hoja1!$A$2:$H$72,2,FALSE)</f>
        <v>023-2014-SUNAFIL/ILM/SIR1</v>
      </c>
      <c r="C144" t="str">
        <f>VLOOKUP(A144,Hoja1!$A$2:$H$72,3,FALSE)</f>
        <v>ALICORP S.A.A.</v>
      </c>
      <c r="D144">
        <f>VLOOKUP(A144,Hoja1!$A$2:$H$72,4,FALSE)</f>
        <v>20100055237</v>
      </c>
      <c r="E144" t="str">
        <f>VLOOKUP(A144,Hoja1!$A$2:$H$72,5,FALSE)</f>
        <v>17-2014- SUNAFIL/ILM</v>
      </c>
      <c r="F144" s="1">
        <f>VLOOKUP(A144,Hoja1!$A$2:$H$72,6,FALSE)</f>
        <v>41892</v>
      </c>
      <c r="G144" t="str">
        <f>VLOOKUP(A144,Hoja1!$A$2:$H$72,7,FALSE)</f>
        <v>S/. 13,566.00</v>
      </c>
      <c r="H144">
        <f>VLOOKUP(A144,Hoja1!$A$2:$H$72,8,FALSE)</f>
        <v>62</v>
      </c>
      <c r="I144" t="s">
        <v>0</v>
      </c>
      <c r="J144" t="s">
        <v>1</v>
      </c>
      <c r="K144">
        <v>2016</v>
      </c>
      <c r="L144">
        <v>2</v>
      </c>
      <c r="M144">
        <v>23154.235379999998</v>
      </c>
      <c r="N144" t="s">
        <v>4</v>
      </c>
    </row>
    <row r="145" spans="1:14" x14ac:dyDescent="0.25">
      <c r="A145">
        <v>3</v>
      </c>
      <c r="B145" t="str">
        <f>VLOOKUP(A145,Hoja1!$A$2:$H$72,2,FALSE)</f>
        <v>023-2014-SUNAFIL/ILM/SIR1</v>
      </c>
      <c r="C145" t="str">
        <f>VLOOKUP(A145,Hoja1!$A$2:$H$72,3,FALSE)</f>
        <v>ALICORP S.A.A.</v>
      </c>
      <c r="D145">
        <f>VLOOKUP(A145,Hoja1!$A$2:$H$72,4,FALSE)</f>
        <v>20100055237</v>
      </c>
      <c r="E145" t="str">
        <f>VLOOKUP(A145,Hoja1!$A$2:$H$72,5,FALSE)</f>
        <v>17-2014- SUNAFIL/ILM</v>
      </c>
      <c r="F145" s="1">
        <f>VLOOKUP(A145,Hoja1!$A$2:$H$72,6,FALSE)</f>
        <v>41892</v>
      </c>
      <c r="G145" t="str">
        <f>VLOOKUP(A145,Hoja1!$A$2:$H$72,7,FALSE)</f>
        <v>S/. 13,566.00</v>
      </c>
      <c r="H145">
        <f>VLOOKUP(A145,Hoja1!$A$2:$H$72,8,FALSE)</f>
        <v>62</v>
      </c>
      <c r="I145" t="s">
        <v>0</v>
      </c>
      <c r="J145" t="s">
        <v>1</v>
      </c>
      <c r="K145">
        <v>2016</v>
      </c>
      <c r="L145">
        <v>3</v>
      </c>
      <c r="M145">
        <v>23758.761829999999</v>
      </c>
      <c r="N145" t="s">
        <v>4</v>
      </c>
    </row>
    <row r="146" spans="1:14" x14ac:dyDescent="0.25">
      <c r="A146">
        <v>3</v>
      </c>
      <c r="B146" t="str">
        <f>VLOOKUP(A146,Hoja1!$A$2:$H$72,2,FALSE)</f>
        <v>023-2014-SUNAFIL/ILM/SIR1</v>
      </c>
      <c r="C146" t="str">
        <f>VLOOKUP(A146,Hoja1!$A$2:$H$72,3,FALSE)</f>
        <v>ALICORP S.A.A.</v>
      </c>
      <c r="D146">
        <f>VLOOKUP(A146,Hoja1!$A$2:$H$72,4,FALSE)</f>
        <v>20100055237</v>
      </c>
      <c r="E146" t="str">
        <f>VLOOKUP(A146,Hoja1!$A$2:$H$72,5,FALSE)</f>
        <v>17-2014- SUNAFIL/ILM</v>
      </c>
      <c r="F146" s="1">
        <f>VLOOKUP(A146,Hoja1!$A$2:$H$72,6,FALSE)</f>
        <v>41892</v>
      </c>
      <c r="G146" t="str">
        <f>VLOOKUP(A146,Hoja1!$A$2:$H$72,7,FALSE)</f>
        <v>S/. 13,566.00</v>
      </c>
      <c r="H146">
        <f>VLOOKUP(A146,Hoja1!$A$2:$H$72,8,FALSE)</f>
        <v>62</v>
      </c>
      <c r="I146" t="s">
        <v>0</v>
      </c>
      <c r="J146" t="s">
        <v>1</v>
      </c>
      <c r="K146">
        <v>2016</v>
      </c>
      <c r="L146">
        <v>4</v>
      </c>
      <c r="M146">
        <v>33141.459430000003</v>
      </c>
      <c r="N146" t="s">
        <v>4</v>
      </c>
    </row>
    <row r="147" spans="1:14" x14ac:dyDescent="0.25">
      <c r="A147">
        <v>3</v>
      </c>
      <c r="B147" t="str">
        <f>VLOOKUP(A147,Hoja1!$A$2:$H$72,2,FALSE)</f>
        <v>023-2014-SUNAFIL/ILM/SIR1</v>
      </c>
      <c r="C147" t="str">
        <f>VLOOKUP(A147,Hoja1!$A$2:$H$72,3,FALSE)</f>
        <v>ALICORP S.A.A.</v>
      </c>
      <c r="D147">
        <f>VLOOKUP(A147,Hoja1!$A$2:$H$72,4,FALSE)</f>
        <v>20100055237</v>
      </c>
      <c r="E147" t="str">
        <f>VLOOKUP(A147,Hoja1!$A$2:$H$72,5,FALSE)</f>
        <v>17-2014- SUNAFIL/ILM</v>
      </c>
      <c r="F147" s="1">
        <f>VLOOKUP(A147,Hoja1!$A$2:$H$72,6,FALSE)</f>
        <v>41892</v>
      </c>
      <c r="G147" t="str">
        <f>VLOOKUP(A147,Hoja1!$A$2:$H$72,7,FALSE)</f>
        <v>S/. 13,566.00</v>
      </c>
      <c r="H147">
        <f>VLOOKUP(A147,Hoja1!$A$2:$H$72,8,FALSE)</f>
        <v>62</v>
      </c>
      <c r="I147" t="s">
        <v>0</v>
      </c>
      <c r="J147" t="s">
        <v>1</v>
      </c>
      <c r="K147">
        <v>2016</v>
      </c>
      <c r="L147">
        <v>5</v>
      </c>
      <c r="M147">
        <v>34480.769509999998</v>
      </c>
      <c r="N147" t="s">
        <v>4</v>
      </c>
    </row>
    <row r="148" spans="1:14" x14ac:dyDescent="0.25">
      <c r="A148">
        <v>3</v>
      </c>
      <c r="B148" t="str">
        <f>VLOOKUP(A148,Hoja1!$A$2:$H$72,2,FALSE)</f>
        <v>023-2014-SUNAFIL/ILM/SIR1</v>
      </c>
      <c r="C148" t="str">
        <f>VLOOKUP(A148,Hoja1!$A$2:$H$72,3,FALSE)</f>
        <v>ALICORP S.A.A.</v>
      </c>
      <c r="D148">
        <f>VLOOKUP(A148,Hoja1!$A$2:$H$72,4,FALSE)</f>
        <v>20100055237</v>
      </c>
      <c r="E148" t="str">
        <f>VLOOKUP(A148,Hoja1!$A$2:$H$72,5,FALSE)</f>
        <v>17-2014- SUNAFIL/ILM</v>
      </c>
      <c r="F148" s="1">
        <f>VLOOKUP(A148,Hoja1!$A$2:$H$72,6,FALSE)</f>
        <v>41892</v>
      </c>
      <c r="G148" t="str">
        <f>VLOOKUP(A148,Hoja1!$A$2:$H$72,7,FALSE)</f>
        <v>S/. 13,566.00</v>
      </c>
      <c r="H148">
        <f>VLOOKUP(A148,Hoja1!$A$2:$H$72,8,FALSE)</f>
        <v>62</v>
      </c>
      <c r="I148" t="s">
        <v>0</v>
      </c>
      <c r="J148" t="s">
        <v>1</v>
      </c>
      <c r="K148">
        <v>2016</v>
      </c>
      <c r="L148">
        <v>6</v>
      </c>
      <c r="M148">
        <v>34469.343999999997</v>
      </c>
      <c r="N148" t="s">
        <v>4</v>
      </c>
    </row>
    <row r="149" spans="1:14" x14ac:dyDescent="0.25">
      <c r="A149">
        <v>3</v>
      </c>
      <c r="B149" t="str">
        <f>VLOOKUP(A149,Hoja1!$A$2:$H$72,2,FALSE)</f>
        <v>023-2014-SUNAFIL/ILM/SIR1</v>
      </c>
      <c r="C149" t="str">
        <f>VLOOKUP(A149,Hoja1!$A$2:$H$72,3,FALSE)</f>
        <v>ALICORP S.A.A.</v>
      </c>
      <c r="D149">
        <f>VLOOKUP(A149,Hoja1!$A$2:$H$72,4,FALSE)</f>
        <v>20100055237</v>
      </c>
      <c r="E149" t="str">
        <f>VLOOKUP(A149,Hoja1!$A$2:$H$72,5,FALSE)</f>
        <v>17-2014- SUNAFIL/ILM</v>
      </c>
      <c r="F149" s="1">
        <f>VLOOKUP(A149,Hoja1!$A$2:$H$72,6,FALSE)</f>
        <v>41892</v>
      </c>
      <c r="G149" t="str">
        <f>VLOOKUP(A149,Hoja1!$A$2:$H$72,7,FALSE)</f>
        <v>S/. 13,566.00</v>
      </c>
      <c r="H149">
        <f>VLOOKUP(A149,Hoja1!$A$2:$H$72,8,FALSE)</f>
        <v>62</v>
      </c>
      <c r="I149" t="s">
        <v>0</v>
      </c>
      <c r="J149" t="s">
        <v>1</v>
      </c>
      <c r="K149">
        <v>2016</v>
      </c>
      <c r="L149">
        <v>7</v>
      </c>
      <c r="M149">
        <v>39049.480640000002</v>
      </c>
      <c r="N149" t="s">
        <v>4</v>
      </c>
    </row>
    <row r="150" spans="1:14" x14ac:dyDescent="0.25">
      <c r="A150">
        <v>3</v>
      </c>
      <c r="B150" t="str">
        <f>VLOOKUP(A150,Hoja1!$A$2:$H$72,2,FALSE)</f>
        <v>023-2014-SUNAFIL/ILM/SIR1</v>
      </c>
      <c r="C150" t="str">
        <f>VLOOKUP(A150,Hoja1!$A$2:$H$72,3,FALSE)</f>
        <v>ALICORP S.A.A.</v>
      </c>
      <c r="D150">
        <f>VLOOKUP(A150,Hoja1!$A$2:$H$72,4,FALSE)</f>
        <v>20100055237</v>
      </c>
      <c r="E150" t="str">
        <f>VLOOKUP(A150,Hoja1!$A$2:$H$72,5,FALSE)</f>
        <v>17-2014- SUNAFIL/ILM</v>
      </c>
      <c r="F150" s="1">
        <f>VLOOKUP(A150,Hoja1!$A$2:$H$72,6,FALSE)</f>
        <v>41892</v>
      </c>
      <c r="G150" t="str">
        <f>VLOOKUP(A150,Hoja1!$A$2:$H$72,7,FALSE)</f>
        <v>S/. 13,566.00</v>
      </c>
      <c r="H150">
        <f>VLOOKUP(A150,Hoja1!$A$2:$H$72,8,FALSE)</f>
        <v>62</v>
      </c>
      <c r="I150" t="s">
        <v>0</v>
      </c>
      <c r="J150" t="s">
        <v>1</v>
      </c>
      <c r="K150">
        <v>2016</v>
      </c>
      <c r="L150">
        <v>8</v>
      </c>
      <c r="M150">
        <v>39819.474190000001</v>
      </c>
      <c r="N150" t="s">
        <v>4</v>
      </c>
    </row>
    <row r="151" spans="1:14" x14ac:dyDescent="0.25">
      <c r="A151">
        <v>3</v>
      </c>
      <c r="B151" t="str">
        <f>VLOOKUP(A151,Hoja1!$A$2:$H$72,2,FALSE)</f>
        <v>023-2014-SUNAFIL/ILM/SIR1</v>
      </c>
      <c r="C151" t="str">
        <f>VLOOKUP(A151,Hoja1!$A$2:$H$72,3,FALSE)</f>
        <v>ALICORP S.A.A.</v>
      </c>
      <c r="D151">
        <f>VLOOKUP(A151,Hoja1!$A$2:$H$72,4,FALSE)</f>
        <v>20100055237</v>
      </c>
      <c r="E151" t="str">
        <f>VLOOKUP(A151,Hoja1!$A$2:$H$72,5,FALSE)</f>
        <v>17-2014- SUNAFIL/ILM</v>
      </c>
      <c r="F151" s="1">
        <f>VLOOKUP(A151,Hoja1!$A$2:$H$72,6,FALSE)</f>
        <v>41892</v>
      </c>
      <c r="G151" t="str">
        <f>VLOOKUP(A151,Hoja1!$A$2:$H$72,7,FALSE)</f>
        <v>S/. 13,566.00</v>
      </c>
      <c r="H151">
        <f>VLOOKUP(A151,Hoja1!$A$2:$H$72,8,FALSE)</f>
        <v>62</v>
      </c>
      <c r="I151" t="s">
        <v>0</v>
      </c>
      <c r="J151" t="s">
        <v>1</v>
      </c>
      <c r="K151">
        <v>2016</v>
      </c>
      <c r="L151">
        <v>9</v>
      </c>
      <c r="M151">
        <v>45716.038800000002</v>
      </c>
      <c r="N151" t="s">
        <v>4</v>
      </c>
    </row>
    <row r="152" spans="1:14" x14ac:dyDescent="0.25">
      <c r="A152">
        <v>3</v>
      </c>
      <c r="B152" t="str">
        <f>VLOOKUP(A152,Hoja1!$A$2:$H$72,2,FALSE)</f>
        <v>023-2014-SUNAFIL/ILM/SIR1</v>
      </c>
      <c r="C152" t="str">
        <f>VLOOKUP(A152,Hoja1!$A$2:$H$72,3,FALSE)</f>
        <v>ALICORP S.A.A.</v>
      </c>
      <c r="D152">
        <f>VLOOKUP(A152,Hoja1!$A$2:$H$72,4,FALSE)</f>
        <v>20100055237</v>
      </c>
      <c r="E152" t="str">
        <f>VLOOKUP(A152,Hoja1!$A$2:$H$72,5,FALSE)</f>
        <v>17-2014- SUNAFIL/ILM</v>
      </c>
      <c r="F152" s="1">
        <f>VLOOKUP(A152,Hoja1!$A$2:$H$72,6,FALSE)</f>
        <v>41892</v>
      </c>
      <c r="G152" t="str">
        <f>VLOOKUP(A152,Hoja1!$A$2:$H$72,7,FALSE)</f>
        <v>S/. 13,566.00</v>
      </c>
      <c r="H152">
        <f>VLOOKUP(A152,Hoja1!$A$2:$H$72,8,FALSE)</f>
        <v>62</v>
      </c>
      <c r="I152" t="s">
        <v>0</v>
      </c>
      <c r="J152" t="s">
        <v>1</v>
      </c>
      <c r="K152">
        <v>2016</v>
      </c>
      <c r="L152">
        <v>10</v>
      </c>
      <c r="M152">
        <v>49303.108979999997</v>
      </c>
      <c r="N152" t="s">
        <v>4</v>
      </c>
    </row>
    <row r="153" spans="1:14" x14ac:dyDescent="0.25">
      <c r="A153">
        <v>3</v>
      </c>
      <c r="B153" t="str">
        <f>VLOOKUP(A153,Hoja1!$A$2:$H$72,2,FALSE)</f>
        <v>023-2014-SUNAFIL/ILM/SIR1</v>
      </c>
      <c r="C153" t="str">
        <f>VLOOKUP(A153,Hoja1!$A$2:$H$72,3,FALSE)</f>
        <v>ALICORP S.A.A.</v>
      </c>
      <c r="D153">
        <f>VLOOKUP(A153,Hoja1!$A$2:$H$72,4,FALSE)</f>
        <v>20100055237</v>
      </c>
      <c r="E153" t="str">
        <f>VLOOKUP(A153,Hoja1!$A$2:$H$72,5,FALSE)</f>
        <v>17-2014- SUNAFIL/ILM</v>
      </c>
      <c r="F153" s="1">
        <f>VLOOKUP(A153,Hoja1!$A$2:$H$72,6,FALSE)</f>
        <v>41892</v>
      </c>
      <c r="G153" t="str">
        <f>VLOOKUP(A153,Hoja1!$A$2:$H$72,7,FALSE)</f>
        <v>S/. 13,566.00</v>
      </c>
      <c r="H153">
        <f>VLOOKUP(A153,Hoja1!$A$2:$H$72,8,FALSE)</f>
        <v>62</v>
      </c>
      <c r="I153" t="s">
        <v>0</v>
      </c>
      <c r="J153" t="s">
        <v>1</v>
      </c>
      <c r="K153">
        <v>2016</v>
      </c>
      <c r="L153">
        <v>11</v>
      </c>
      <c r="M153">
        <v>48431.716359999999</v>
      </c>
      <c r="N153" t="s">
        <v>4</v>
      </c>
    </row>
    <row r="154" spans="1:14" x14ac:dyDescent="0.25">
      <c r="A154">
        <v>3</v>
      </c>
      <c r="B154" t="str">
        <f>VLOOKUP(A154,Hoja1!$A$2:$H$72,2,FALSE)</f>
        <v>023-2014-SUNAFIL/ILM/SIR1</v>
      </c>
      <c r="C154" t="str">
        <f>VLOOKUP(A154,Hoja1!$A$2:$H$72,3,FALSE)</f>
        <v>ALICORP S.A.A.</v>
      </c>
      <c r="D154">
        <f>VLOOKUP(A154,Hoja1!$A$2:$H$72,4,FALSE)</f>
        <v>20100055237</v>
      </c>
      <c r="E154" t="str">
        <f>VLOOKUP(A154,Hoja1!$A$2:$H$72,5,FALSE)</f>
        <v>17-2014- SUNAFIL/ILM</v>
      </c>
      <c r="F154" s="1">
        <f>VLOOKUP(A154,Hoja1!$A$2:$H$72,6,FALSE)</f>
        <v>41892</v>
      </c>
      <c r="G154" t="str">
        <f>VLOOKUP(A154,Hoja1!$A$2:$H$72,7,FALSE)</f>
        <v>S/. 13,566.00</v>
      </c>
      <c r="H154">
        <f>VLOOKUP(A154,Hoja1!$A$2:$H$72,8,FALSE)</f>
        <v>62</v>
      </c>
      <c r="I154" t="s">
        <v>0</v>
      </c>
      <c r="J154" t="s">
        <v>1</v>
      </c>
      <c r="K154">
        <v>2016</v>
      </c>
      <c r="L154">
        <v>12</v>
      </c>
      <c r="M154">
        <v>48330.65526</v>
      </c>
      <c r="N154" t="s">
        <v>4</v>
      </c>
    </row>
    <row r="155" spans="1:14" x14ac:dyDescent="0.25">
      <c r="A155">
        <v>3</v>
      </c>
      <c r="B155" t="str">
        <f>VLOOKUP(A155,Hoja1!$A$2:$H$72,2,FALSE)</f>
        <v>023-2014-SUNAFIL/ILM/SIR1</v>
      </c>
      <c r="C155" t="str">
        <f>VLOOKUP(A155,Hoja1!$A$2:$H$72,3,FALSE)</f>
        <v>ALICORP S.A.A.</v>
      </c>
      <c r="D155">
        <f>VLOOKUP(A155,Hoja1!$A$2:$H$72,4,FALSE)</f>
        <v>20100055237</v>
      </c>
      <c r="E155" t="str">
        <f>VLOOKUP(A155,Hoja1!$A$2:$H$72,5,FALSE)</f>
        <v>17-2014- SUNAFIL/ILM</v>
      </c>
      <c r="F155" s="1">
        <f>VLOOKUP(A155,Hoja1!$A$2:$H$72,6,FALSE)</f>
        <v>41892</v>
      </c>
      <c r="G155" t="str">
        <f>VLOOKUP(A155,Hoja1!$A$2:$H$72,7,FALSE)</f>
        <v>S/. 13,566.00</v>
      </c>
      <c r="H155">
        <f>VLOOKUP(A155,Hoja1!$A$2:$H$72,8,FALSE)</f>
        <v>62</v>
      </c>
      <c r="I155" t="s">
        <v>0</v>
      </c>
      <c r="J155" t="s">
        <v>1</v>
      </c>
      <c r="K155">
        <v>2017</v>
      </c>
      <c r="L155">
        <v>2</v>
      </c>
      <c r="M155">
        <v>110063.8674</v>
      </c>
      <c r="N155" t="s">
        <v>4</v>
      </c>
    </row>
    <row r="156" spans="1:14" x14ac:dyDescent="0.25">
      <c r="A156">
        <v>3</v>
      </c>
      <c r="B156" t="str">
        <f>VLOOKUP(A156,Hoja1!$A$2:$H$72,2,FALSE)</f>
        <v>023-2014-SUNAFIL/ILM/SIR1</v>
      </c>
      <c r="C156" t="str">
        <f>VLOOKUP(A156,Hoja1!$A$2:$H$72,3,FALSE)</f>
        <v>ALICORP S.A.A.</v>
      </c>
      <c r="D156">
        <f>VLOOKUP(A156,Hoja1!$A$2:$H$72,4,FALSE)</f>
        <v>20100055237</v>
      </c>
      <c r="E156" t="str">
        <f>VLOOKUP(A156,Hoja1!$A$2:$H$72,5,FALSE)</f>
        <v>17-2014- SUNAFIL/ILM</v>
      </c>
      <c r="F156" s="1">
        <f>VLOOKUP(A156,Hoja1!$A$2:$H$72,6,FALSE)</f>
        <v>41892</v>
      </c>
      <c r="G156" t="str">
        <f>VLOOKUP(A156,Hoja1!$A$2:$H$72,7,FALSE)</f>
        <v>S/. 13,566.00</v>
      </c>
      <c r="H156">
        <f>VLOOKUP(A156,Hoja1!$A$2:$H$72,8,FALSE)</f>
        <v>62</v>
      </c>
      <c r="I156" t="s">
        <v>0</v>
      </c>
      <c r="J156" t="s">
        <v>5</v>
      </c>
      <c r="K156">
        <v>2014</v>
      </c>
      <c r="L156">
        <v>8</v>
      </c>
      <c r="M156">
        <v>717761.82590000005</v>
      </c>
      <c r="N156" t="s">
        <v>2</v>
      </c>
    </row>
    <row r="157" spans="1:14" x14ac:dyDescent="0.25">
      <c r="A157">
        <v>3</v>
      </c>
      <c r="B157" t="str">
        <f>VLOOKUP(A157,Hoja1!$A$2:$H$72,2,FALSE)</f>
        <v>023-2014-SUNAFIL/ILM/SIR1</v>
      </c>
      <c r="C157" t="str">
        <f>VLOOKUP(A157,Hoja1!$A$2:$H$72,3,FALSE)</f>
        <v>ALICORP S.A.A.</v>
      </c>
      <c r="D157">
        <f>VLOOKUP(A157,Hoja1!$A$2:$H$72,4,FALSE)</f>
        <v>20100055237</v>
      </c>
      <c r="E157" t="str">
        <f>VLOOKUP(A157,Hoja1!$A$2:$H$72,5,FALSE)</f>
        <v>17-2014- SUNAFIL/ILM</v>
      </c>
      <c r="F157" s="1">
        <f>VLOOKUP(A157,Hoja1!$A$2:$H$72,6,FALSE)</f>
        <v>41892</v>
      </c>
      <c r="G157" t="str">
        <f>VLOOKUP(A157,Hoja1!$A$2:$H$72,7,FALSE)</f>
        <v>S/. 13,566.00</v>
      </c>
      <c r="H157">
        <f>VLOOKUP(A157,Hoja1!$A$2:$H$72,8,FALSE)</f>
        <v>62</v>
      </c>
      <c r="I157" t="s">
        <v>0</v>
      </c>
      <c r="J157" t="s">
        <v>5</v>
      </c>
      <c r="K157">
        <v>2014</v>
      </c>
      <c r="L157">
        <v>9</v>
      </c>
      <c r="M157">
        <v>742004.54059999995</v>
      </c>
      <c r="N157" t="s">
        <v>3</v>
      </c>
    </row>
    <row r="158" spans="1:14" x14ac:dyDescent="0.25">
      <c r="A158">
        <v>3</v>
      </c>
      <c r="B158" t="str">
        <f>VLOOKUP(A158,Hoja1!$A$2:$H$72,2,FALSE)</f>
        <v>023-2014-SUNAFIL/ILM/SIR1</v>
      </c>
      <c r="C158" t="str">
        <f>VLOOKUP(A158,Hoja1!$A$2:$H$72,3,FALSE)</f>
        <v>ALICORP S.A.A.</v>
      </c>
      <c r="D158">
        <f>VLOOKUP(A158,Hoja1!$A$2:$H$72,4,FALSE)</f>
        <v>20100055237</v>
      </c>
      <c r="E158" t="str">
        <f>VLOOKUP(A158,Hoja1!$A$2:$H$72,5,FALSE)</f>
        <v>17-2014- SUNAFIL/ILM</v>
      </c>
      <c r="F158" s="1">
        <f>VLOOKUP(A158,Hoja1!$A$2:$H$72,6,FALSE)</f>
        <v>41892</v>
      </c>
      <c r="G158" t="str">
        <f>VLOOKUP(A158,Hoja1!$A$2:$H$72,7,FALSE)</f>
        <v>S/. 13,566.00</v>
      </c>
      <c r="H158">
        <f>VLOOKUP(A158,Hoja1!$A$2:$H$72,8,FALSE)</f>
        <v>62</v>
      </c>
      <c r="I158" t="s">
        <v>0</v>
      </c>
      <c r="J158" t="s">
        <v>5</v>
      </c>
      <c r="K158">
        <v>2014</v>
      </c>
      <c r="L158">
        <v>10</v>
      </c>
      <c r="M158">
        <v>718938.18180000002</v>
      </c>
      <c r="N158" t="s">
        <v>4</v>
      </c>
    </row>
    <row r="159" spans="1:14" x14ac:dyDescent="0.25">
      <c r="A159">
        <v>3</v>
      </c>
      <c r="B159" t="str">
        <f>VLOOKUP(A159,Hoja1!$A$2:$H$72,2,FALSE)</f>
        <v>023-2014-SUNAFIL/ILM/SIR1</v>
      </c>
      <c r="C159" t="str">
        <f>VLOOKUP(A159,Hoja1!$A$2:$H$72,3,FALSE)</f>
        <v>ALICORP S.A.A.</v>
      </c>
      <c r="D159">
        <f>VLOOKUP(A159,Hoja1!$A$2:$H$72,4,FALSE)</f>
        <v>20100055237</v>
      </c>
      <c r="E159" t="str">
        <f>VLOOKUP(A159,Hoja1!$A$2:$H$72,5,FALSE)</f>
        <v>17-2014- SUNAFIL/ILM</v>
      </c>
      <c r="F159" s="1">
        <f>VLOOKUP(A159,Hoja1!$A$2:$H$72,6,FALSE)</f>
        <v>41892</v>
      </c>
      <c r="G159" t="str">
        <f>VLOOKUP(A159,Hoja1!$A$2:$H$72,7,FALSE)</f>
        <v>S/. 13,566.00</v>
      </c>
      <c r="H159">
        <f>VLOOKUP(A159,Hoja1!$A$2:$H$72,8,FALSE)</f>
        <v>62</v>
      </c>
      <c r="I159" t="s">
        <v>0</v>
      </c>
      <c r="J159" t="s">
        <v>5</v>
      </c>
      <c r="K159">
        <v>2014</v>
      </c>
      <c r="L159">
        <v>11</v>
      </c>
      <c r="M159">
        <v>673391.75210000004</v>
      </c>
      <c r="N159" t="s">
        <v>4</v>
      </c>
    </row>
    <row r="160" spans="1:14" x14ac:dyDescent="0.25">
      <c r="A160">
        <v>3</v>
      </c>
      <c r="B160" t="str">
        <f>VLOOKUP(A160,Hoja1!$A$2:$H$72,2,FALSE)</f>
        <v>023-2014-SUNAFIL/ILM/SIR1</v>
      </c>
      <c r="C160" t="str">
        <f>VLOOKUP(A160,Hoja1!$A$2:$H$72,3,FALSE)</f>
        <v>ALICORP S.A.A.</v>
      </c>
      <c r="D160">
        <f>VLOOKUP(A160,Hoja1!$A$2:$H$72,4,FALSE)</f>
        <v>20100055237</v>
      </c>
      <c r="E160" t="str">
        <f>VLOOKUP(A160,Hoja1!$A$2:$H$72,5,FALSE)</f>
        <v>17-2014- SUNAFIL/ILM</v>
      </c>
      <c r="F160" s="1">
        <f>VLOOKUP(A160,Hoja1!$A$2:$H$72,6,FALSE)</f>
        <v>41892</v>
      </c>
      <c r="G160" t="str">
        <f>VLOOKUP(A160,Hoja1!$A$2:$H$72,7,FALSE)</f>
        <v>S/. 13,566.00</v>
      </c>
      <c r="H160">
        <f>VLOOKUP(A160,Hoja1!$A$2:$H$72,8,FALSE)</f>
        <v>62</v>
      </c>
      <c r="I160" t="s">
        <v>0</v>
      </c>
      <c r="J160" t="s">
        <v>5</v>
      </c>
      <c r="K160">
        <v>2014</v>
      </c>
      <c r="L160">
        <v>12</v>
      </c>
      <c r="M160">
        <v>653463.53969999996</v>
      </c>
      <c r="N160" t="s">
        <v>4</v>
      </c>
    </row>
    <row r="161" spans="1:14" x14ac:dyDescent="0.25">
      <c r="A161">
        <v>3</v>
      </c>
      <c r="B161" t="str">
        <f>VLOOKUP(A161,Hoja1!$A$2:$H$72,2,FALSE)</f>
        <v>023-2014-SUNAFIL/ILM/SIR1</v>
      </c>
      <c r="C161" t="str">
        <f>VLOOKUP(A161,Hoja1!$A$2:$H$72,3,FALSE)</f>
        <v>ALICORP S.A.A.</v>
      </c>
      <c r="D161">
        <f>VLOOKUP(A161,Hoja1!$A$2:$H$72,4,FALSE)</f>
        <v>20100055237</v>
      </c>
      <c r="E161" t="str">
        <f>VLOOKUP(A161,Hoja1!$A$2:$H$72,5,FALSE)</f>
        <v>17-2014- SUNAFIL/ILM</v>
      </c>
      <c r="F161" s="1">
        <f>VLOOKUP(A161,Hoja1!$A$2:$H$72,6,FALSE)</f>
        <v>41892</v>
      </c>
      <c r="G161" t="str">
        <f>VLOOKUP(A161,Hoja1!$A$2:$H$72,7,FALSE)</f>
        <v>S/. 13,566.00</v>
      </c>
      <c r="H161">
        <f>VLOOKUP(A161,Hoja1!$A$2:$H$72,8,FALSE)</f>
        <v>62</v>
      </c>
      <c r="I161" t="s">
        <v>0</v>
      </c>
      <c r="J161" t="s">
        <v>5</v>
      </c>
      <c r="K161">
        <v>2015</v>
      </c>
      <c r="L161">
        <v>1</v>
      </c>
      <c r="M161">
        <v>880308.14789999998</v>
      </c>
      <c r="N161" t="s">
        <v>4</v>
      </c>
    </row>
    <row r="162" spans="1:14" x14ac:dyDescent="0.25">
      <c r="A162">
        <v>3</v>
      </c>
      <c r="B162" t="str">
        <f>VLOOKUP(A162,Hoja1!$A$2:$H$72,2,FALSE)</f>
        <v>023-2014-SUNAFIL/ILM/SIR1</v>
      </c>
      <c r="C162" t="str">
        <f>VLOOKUP(A162,Hoja1!$A$2:$H$72,3,FALSE)</f>
        <v>ALICORP S.A.A.</v>
      </c>
      <c r="D162">
        <f>VLOOKUP(A162,Hoja1!$A$2:$H$72,4,FALSE)</f>
        <v>20100055237</v>
      </c>
      <c r="E162" t="str">
        <f>VLOOKUP(A162,Hoja1!$A$2:$H$72,5,FALSE)</f>
        <v>17-2014- SUNAFIL/ILM</v>
      </c>
      <c r="F162" s="1">
        <f>VLOOKUP(A162,Hoja1!$A$2:$H$72,6,FALSE)</f>
        <v>41892</v>
      </c>
      <c r="G162" t="str">
        <f>VLOOKUP(A162,Hoja1!$A$2:$H$72,7,FALSE)</f>
        <v>S/. 13,566.00</v>
      </c>
      <c r="H162">
        <f>VLOOKUP(A162,Hoja1!$A$2:$H$72,8,FALSE)</f>
        <v>62</v>
      </c>
      <c r="I162" t="s">
        <v>0</v>
      </c>
      <c r="J162" t="s">
        <v>5</v>
      </c>
      <c r="K162">
        <v>2015</v>
      </c>
      <c r="L162">
        <v>2</v>
      </c>
      <c r="M162">
        <v>802545.05440000002</v>
      </c>
      <c r="N162" t="s">
        <v>4</v>
      </c>
    </row>
    <row r="163" spans="1:14" x14ac:dyDescent="0.25">
      <c r="A163">
        <v>3</v>
      </c>
      <c r="B163" t="str">
        <f>VLOOKUP(A163,Hoja1!$A$2:$H$72,2,FALSE)</f>
        <v>023-2014-SUNAFIL/ILM/SIR1</v>
      </c>
      <c r="C163" t="str">
        <f>VLOOKUP(A163,Hoja1!$A$2:$H$72,3,FALSE)</f>
        <v>ALICORP S.A.A.</v>
      </c>
      <c r="D163">
        <f>VLOOKUP(A163,Hoja1!$A$2:$H$72,4,FALSE)</f>
        <v>20100055237</v>
      </c>
      <c r="E163" t="str">
        <f>VLOOKUP(A163,Hoja1!$A$2:$H$72,5,FALSE)</f>
        <v>17-2014- SUNAFIL/ILM</v>
      </c>
      <c r="F163" s="1">
        <f>VLOOKUP(A163,Hoja1!$A$2:$H$72,6,FALSE)</f>
        <v>41892</v>
      </c>
      <c r="G163" t="str">
        <f>VLOOKUP(A163,Hoja1!$A$2:$H$72,7,FALSE)</f>
        <v>S/. 13,566.00</v>
      </c>
      <c r="H163">
        <f>VLOOKUP(A163,Hoja1!$A$2:$H$72,8,FALSE)</f>
        <v>62</v>
      </c>
      <c r="I163" t="s">
        <v>0</v>
      </c>
      <c r="J163" t="s">
        <v>5</v>
      </c>
      <c r="K163">
        <v>2015</v>
      </c>
      <c r="L163">
        <v>3</v>
      </c>
      <c r="M163">
        <v>795502.83779999998</v>
      </c>
      <c r="N163" t="s">
        <v>4</v>
      </c>
    </row>
    <row r="164" spans="1:14" x14ac:dyDescent="0.25">
      <c r="A164">
        <v>3</v>
      </c>
      <c r="B164" t="str">
        <f>VLOOKUP(A164,Hoja1!$A$2:$H$72,2,FALSE)</f>
        <v>023-2014-SUNAFIL/ILM/SIR1</v>
      </c>
      <c r="C164" t="str">
        <f>VLOOKUP(A164,Hoja1!$A$2:$H$72,3,FALSE)</f>
        <v>ALICORP S.A.A.</v>
      </c>
      <c r="D164">
        <f>VLOOKUP(A164,Hoja1!$A$2:$H$72,4,FALSE)</f>
        <v>20100055237</v>
      </c>
      <c r="E164" t="str">
        <f>VLOOKUP(A164,Hoja1!$A$2:$H$72,5,FALSE)</f>
        <v>17-2014- SUNAFIL/ILM</v>
      </c>
      <c r="F164" s="1">
        <f>VLOOKUP(A164,Hoja1!$A$2:$H$72,6,FALSE)</f>
        <v>41892</v>
      </c>
      <c r="G164" t="str">
        <f>VLOOKUP(A164,Hoja1!$A$2:$H$72,7,FALSE)</f>
        <v>S/. 13,566.00</v>
      </c>
      <c r="H164">
        <f>VLOOKUP(A164,Hoja1!$A$2:$H$72,8,FALSE)</f>
        <v>62</v>
      </c>
      <c r="I164" t="s">
        <v>0</v>
      </c>
      <c r="J164" t="s">
        <v>5</v>
      </c>
      <c r="K164">
        <v>2015</v>
      </c>
      <c r="L164">
        <v>4</v>
      </c>
      <c r="M164">
        <v>804138.52540000004</v>
      </c>
      <c r="N164" t="s">
        <v>4</v>
      </c>
    </row>
    <row r="165" spans="1:14" x14ac:dyDescent="0.25">
      <c r="A165">
        <v>3</v>
      </c>
      <c r="B165" t="str">
        <f>VLOOKUP(A165,Hoja1!$A$2:$H$72,2,FALSE)</f>
        <v>023-2014-SUNAFIL/ILM/SIR1</v>
      </c>
      <c r="C165" t="str">
        <f>VLOOKUP(A165,Hoja1!$A$2:$H$72,3,FALSE)</f>
        <v>ALICORP S.A.A.</v>
      </c>
      <c r="D165">
        <f>VLOOKUP(A165,Hoja1!$A$2:$H$72,4,FALSE)</f>
        <v>20100055237</v>
      </c>
      <c r="E165" t="str">
        <f>VLOOKUP(A165,Hoja1!$A$2:$H$72,5,FALSE)</f>
        <v>17-2014- SUNAFIL/ILM</v>
      </c>
      <c r="F165" s="1">
        <f>VLOOKUP(A165,Hoja1!$A$2:$H$72,6,FALSE)</f>
        <v>41892</v>
      </c>
      <c r="G165" t="str">
        <f>VLOOKUP(A165,Hoja1!$A$2:$H$72,7,FALSE)</f>
        <v>S/. 13,566.00</v>
      </c>
      <c r="H165">
        <f>VLOOKUP(A165,Hoja1!$A$2:$H$72,8,FALSE)</f>
        <v>62</v>
      </c>
      <c r="I165" t="s">
        <v>0</v>
      </c>
      <c r="J165" t="s">
        <v>5</v>
      </c>
      <c r="K165">
        <v>2015</v>
      </c>
      <c r="L165">
        <v>5</v>
      </c>
      <c r="M165">
        <v>755594.76329999999</v>
      </c>
      <c r="N165" t="s">
        <v>4</v>
      </c>
    </row>
    <row r="166" spans="1:14" x14ac:dyDescent="0.25">
      <c r="A166">
        <v>3</v>
      </c>
      <c r="B166" t="str">
        <f>VLOOKUP(A166,Hoja1!$A$2:$H$72,2,FALSE)</f>
        <v>023-2014-SUNAFIL/ILM/SIR1</v>
      </c>
      <c r="C166" t="str">
        <f>VLOOKUP(A166,Hoja1!$A$2:$H$72,3,FALSE)</f>
        <v>ALICORP S.A.A.</v>
      </c>
      <c r="D166">
        <f>VLOOKUP(A166,Hoja1!$A$2:$H$72,4,FALSE)</f>
        <v>20100055237</v>
      </c>
      <c r="E166" t="str">
        <f>VLOOKUP(A166,Hoja1!$A$2:$H$72,5,FALSE)</f>
        <v>17-2014- SUNAFIL/ILM</v>
      </c>
      <c r="F166" s="1">
        <f>VLOOKUP(A166,Hoja1!$A$2:$H$72,6,FALSE)</f>
        <v>41892</v>
      </c>
      <c r="G166" t="str">
        <f>VLOOKUP(A166,Hoja1!$A$2:$H$72,7,FALSE)</f>
        <v>S/. 13,566.00</v>
      </c>
      <c r="H166">
        <f>VLOOKUP(A166,Hoja1!$A$2:$H$72,8,FALSE)</f>
        <v>62</v>
      </c>
      <c r="I166" t="s">
        <v>0</v>
      </c>
      <c r="J166" t="s">
        <v>5</v>
      </c>
      <c r="K166">
        <v>2015</v>
      </c>
      <c r="L166">
        <v>6</v>
      </c>
      <c r="M166">
        <v>791735.66960000002</v>
      </c>
      <c r="N166" t="s">
        <v>4</v>
      </c>
    </row>
    <row r="167" spans="1:14" x14ac:dyDescent="0.25">
      <c r="A167">
        <v>3</v>
      </c>
      <c r="B167" t="str">
        <f>VLOOKUP(A167,Hoja1!$A$2:$H$72,2,FALSE)</f>
        <v>023-2014-SUNAFIL/ILM/SIR1</v>
      </c>
      <c r="C167" t="str">
        <f>VLOOKUP(A167,Hoja1!$A$2:$H$72,3,FALSE)</f>
        <v>ALICORP S.A.A.</v>
      </c>
      <c r="D167">
        <f>VLOOKUP(A167,Hoja1!$A$2:$H$72,4,FALSE)</f>
        <v>20100055237</v>
      </c>
      <c r="E167" t="str">
        <f>VLOOKUP(A167,Hoja1!$A$2:$H$72,5,FALSE)</f>
        <v>17-2014- SUNAFIL/ILM</v>
      </c>
      <c r="F167" s="1">
        <f>VLOOKUP(A167,Hoja1!$A$2:$H$72,6,FALSE)</f>
        <v>41892</v>
      </c>
      <c r="G167" t="str">
        <f>VLOOKUP(A167,Hoja1!$A$2:$H$72,7,FALSE)</f>
        <v>S/. 13,566.00</v>
      </c>
      <c r="H167">
        <f>VLOOKUP(A167,Hoja1!$A$2:$H$72,8,FALSE)</f>
        <v>62</v>
      </c>
      <c r="I167" t="s">
        <v>0</v>
      </c>
      <c r="J167" t="s">
        <v>5</v>
      </c>
      <c r="K167">
        <v>2015</v>
      </c>
      <c r="L167">
        <v>7</v>
      </c>
      <c r="M167">
        <v>718778.51839999994</v>
      </c>
      <c r="N167" t="s">
        <v>4</v>
      </c>
    </row>
    <row r="168" spans="1:14" x14ac:dyDescent="0.25">
      <c r="A168">
        <v>3</v>
      </c>
      <c r="B168" t="str">
        <f>VLOOKUP(A168,Hoja1!$A$2:$H$72,2,FALSE)</f>
        <v>023-2014-SUNAFIL/ILM/SIR1</v>
      </c>
      <c r="C168" t="str">
        <f>VLOOKUP(A168,Hoja1!$A$2:$H$72,3,FALSE)</f>
        <v>ALICORP S.A.A.</v>
      </c>
      <c r="D168">
        <f>VLOOKUP(A168,Hoja1!$A$2:$H$72,4,FALSE)</f>
        <v>20100055237</v>
      </c>
      <c r="E168" t="str">
        <f>VLOOKUP(A168,Hoja1!$A$2:$H$72,5,FALSE)</f>
        <v>17-2014- SUNAFIL/ILM</v>
      </c>
      <c r="F168" s="1">
        <f>VLOOKUP(A168,Hoja1!$A$2:$H$72,6,FALSE)</f>
        <v>41892</v>
      </c>
      <c r="G168" t="str">
        <f>VLOOKUP(A168,Hoja1!$A$2:$H$72,7,FALSE)</f>
        <v>S/. 13,566.00</v>
      </c>
      <c r="H168">
        <f>VLOOKUP(A168,Hoja1!$A$2:$H$72,8,FALSE)</f>
        <v>62</v>
      </c>
      <c r="I168" t="s">
        <v>0</v>
      </c>
      <c r="J168" t="s">
        <v>5</v>
      </c>
      <c r="K168">
        <v>2015</v>
      </c>
      <c r="L168">
        <v>8</v>
      </c>
      <c r="M168">
        <v>645951.14210000006</v>
      </c>
      <c r="N168" t="s">
        <v>4</v>
      </c>
    </row>
    <row r="169" spans="1:14" x14ac:dyDescent="0.25">
      <c r="A169">
        <v>3</v>
      </c>
      <c r="B169" t="str">
        <f>VLOOKUP(A169,Hoja1!$A$2:$H$72,2,FALSE)</f>
        <v>023-2014-SUNAFIL/ILM/SIR1</v>
      </c>
      <c r="C169" t="str">
        <f>VLOOKUP(A169,Hoja1!$A$2:$H$72,3,FALSE)</f>
        <v>ALICORP S.A.A.</v>
      </c>
      <c r="D169">
        <f>VLOOKUP(A169,Hoja1!$A$2:$H$72,4,FALSE)</f>
        <v>20100055237</v>
      </c>
      <c r="E169" t="str">
        <f>VLOOKUP(A169,Hoja1!$A$2:$H$72,5,FALSE)</f>
        <v>17-2014- SUNAFIL/ILM</v>
      </c>
      <c r="F169" s="1">
        <f>VLOOKUP(A169,Hoja1!$A$2:$H$72,6,FALSE)</f>
        <v>41892</v>
      </c>
      <c r="G169" t="str">
        <f>VLOOKUP(A169,Hoja1!$A$2:$H$72,7,FALSE)</f>
        <v>S/. 13,566.00</v>
      </c>
      <c r="H169">
        <f>VLOOKUP(A169,Hoja1!$A$2:$H$72,8,FALSE)</f>
        <v>62</v>
      </c>
      <c r="I169" t="s">
        <v>0</v>
      </c>
      <c r="J169" t="s">
        <v>5</v>
      </c>
      <c r="K169">
        <v>2015</v>
      </c>
      <c r="L169">
        <v>9</v>
      </c>
      <c r="M169">
        <v>665052.59439999994</v>
      </c>
      <c r="N169" t="s">
        <v>4</v>
      </c>
    </row>
    <row r="170" spans="1:14" x14ac:dyDescent="0.25">
      <c r="A170">
        <v>3</v>
      </c>
      <c r="B170" t="str">
        <f>VLOOKUP(A170,Hoja1!$A$2:$H$72,2,FALSE)</f>
        <v>023-2014-SUNAFIL/ILM/SIR1</v>
      </c>
      <c r="C170" t="str">
        <f>VLOOKUP(A170,Hoja1!$A$2:$H$72,3,FALSE)</f>
        <v>ALICORP S.A.A.</v>
      </c>
      <c r="D170">
        <f>VLOOKUP(A170,Hoja1!$A$2:$H$72,4,FALSE)</f>
        <v>20100055237</v>
      </c>
      <c r="E170" t="str">
        <f>VLOOKUP(A170,Hoja1!$A$2:$H$72,5,FALSE)</f>
        <v>17-2014- SUNAFIL/ILM</v>
      </c>
      <c r="F170" s="1">
        <f>VLOOKUP(A170,Hoja1!$A$2:$H$72,6,FALSE)</f>
        <v>41892</v>
      </c>
      <c r="G170" t="str">
        <f>VLOOKUP(A170,Hoja1!$A$2:$H$72,7,FALSE)</f>
        <v>S/. 13,566.00</v>
      </c>
      <c r="H170">
        <f>VLOOKUP(A170,Hoja1!$A$2:$H$72,8,FALSE)</f>
        <v>62</v>
      </c>
      <c r="I170" t="s">
        <v>0</v>
      </c>
      <c r="J170" t="s">
        <v>5</v>
      </c>
      <c r="K170">
        <v>2015</v>
      </c>
      <c r="L170">
        <v>10</v>
      </c>
      <c r="M170">
        <v>712078.99659999995</v>
      </c>
      <c r="N170" t="s">
        <v>4</v>
      </c>
    </row>
    <row r="171" spans="1:14" x14ac:dyDescent="0.25">
      <c r="A171">
        <v>3</v>
      </c>
      <c r="B171" t="str">
        <f>VLOOKUP(A171,Hoja1!$A$2:$H$72,2,FALSE)</f>
        <v>023-2014-SUNAFIL/ILM/SIR1</v>
      </c>
      <c r="C171" t="str">
        <f>VLOOKUP(A171,Hoja1!$A$2:$H$72,3,FALSE)</f>
        <v>ALICORP S.A.A.</v>
      </c>
      <c r="D171">
        <f>VLOOKUP(A171,Hoja1!$A$2:$H$72,4,FALSE)</f>
        <v>20100055237</v>
      </c>
      <c r="E171" t="str">
        <f>VLOOKUP(A171,Hoja1!$A$2:$H$72,5,FALSE)</f>
        <v>17-2014- SUNAFIL/ILM</v>
      </c>
      <c r="F171" s="1">
        <f>VLOOKUP(A171,Hoja1!$A$2:$H$72,6,FALSE)</f>
        <v>41892</v>
      </c>
      <c r="G171" t="str">
        <f>VLOOKUP(A171,Hoja1!$A$2:$H$72,7,FALSE)</f>
        <v>S/. 13,566.00</v>
      </c>
      <c r="H171">
        <f>VLOOKUP(A171,Hoja1!$A$2:$H$72,8,FALSE)</f>
        <v>62</v>
      </c>
      <c r="I171" t="s">
        <v>0</v>
      </c>
      <c r="J171" t="s">
        <v>5</v>
      </c>
      <c r="K171">
        <v>2015</v>
      </c>
      <c r="L171">
        <v>11</v>
      </c>
      <c r="M171">
        <v>724473.93940000003</v>
      </c>
      <c r="N171" t="s">
        <v>4</v>
      </c>
    </row>
    <row r="172" spans="1:14" x14ac:dyDescent="0.25">
      <c r="A172">
        <v>3</v>
      </c>
      <c r="B172" t="str">
        <f>VLOOKUP(A172,Hoja1!$A$2:$H$72,2,FALSE)</f>
        <v>023-2014-SUNAFIL/ILM/SIR1</v>
      </c>
      <c r="C172" t="str">
        <f>VLOOKUP(A172,Hoja1!$A$2:$H$72,3,FALSE)</f>
        <v>ALICORP S.A.A.</v>
      </c>
      <c r="D172">
        <f>VLOOKUP(A172,Hoja1!$A$2:$H$72,4,FALSE)</f>
        <v>20100055237</v>
      </c>
      <c r="E172" t="str">
        <f>VLOOKUP(A172,Hoja1!$A$2:$H$72,5,FALSE)</f>
        <v>17-2014- SUNAFIL/ILM</v>
      </c>
      <c r="F172" s="1">
        <f>VLOOKUP(A172,Hoja1!$A$2:$H$72,6,FALSE)</f>
        <v>41892</v>
      </c>
      <c r="G172" t="str">
        <f>VLOOKUP(A172,Hoja1!$A$2:$H$72,7,FALSE)</f>
        <v>S/. 13,566.00</v>
      </c>
      <c r="H172">
        <f>VLOOKUP(A172,Hoja1!$A$2:$H$72,8,FALSE)</f>
        <v>62</v>
      </c>
      <c r="I172" t="s">
        <v>0</v>
      </c>
      <c r="J172" t="s">
        <v>5</v>
      </c>
      <c r="K172">
        <v>2015</v>
      </c>
      <c r="L172">
        <v>12</v>
      </c>
      <c r="M172">
        <v>729921.723</v>
      </c>
      <c r="N172" t="s">
        <v>4</v>
      </c>
    </row>
    <row r="173" spans="1:14" x14ac:dyDescent="0.25">
      <c r="A173">
        <v>3</v>
      </c>
      <c r="B173" t="str">
        <f>VLOOKUP(A173,Hoja1!$A$2:$H$72,2,FALSE)</f>
        <v>023-2014-SUNAFIL/ILM/SIR1</v>
      </c>
      <c r="C173" t="str">
        <f>VLOOKUP(A173,Hoja1!$A$2:$H$72,3,FALSE)</f>
        <v>ALICORP S.A.A.</v>
      </c>
      <c r="D173">
        <f>VLOOKUP(A173,Hoja1!$A$2:$H$72,4,FALSE)</f>
        <v>20100055237</v>
      </c>
      <c r="E173" t="str">
        <f>VLOOKUP(A173,Hoja1!$A$2:$H$72,5,FALSE)</f>
        <v>17-2014- SUNAFIL/ILM</v>
      </c>
      <c r="F173" s="1">
        <f>VLOOKUP(A173,Hoja1!$A$2:$H$72,6,FALSE)</f>
        <v>41892</v>
      </c>
      <c r="G173" t="str">
        <f>VLOOKUP(A173,Hoja1!$A$2:$H$72,7,FALSE)</f>
        <v>S/. 13,566.00</v>
      </c>
      <c r="H173">
        <f>VLOOKUP(A173,Hoja1!$A$2:$H$72,8,FALSE)</f>
        <v>62</v>
      </c>
      <c r="I173" t="s">
        <v>0</v>
      </c>
      <c r="J173" t="s">
        <v>5</v>
      </c>
      <c r="K173">
        <v>2016</v>
      </c>
      <c r="L173">
        <v>1</v>
      </c>
      <c r="M173">
        <v>655986.30440000002</v>
      </c>
      <c r="N173" t="s">
        <v>4</v>
      </c>
    </row>
    <row r="174" spans="1:14" x14ac:dyDescent="0.25">
      <c r="A174">
        <v>3</v>
      </c>
      <c r="B174" t="str">
        <f>VLOOKUP(A174,Hoja1!$A$2:$H$72,2,FALSE)</f>
        <v>023-2014-SUNAFIL/ILM/SIR1</v>
      </c>
      <c r="C174" t="str">
        <f>VLOOKUP(A174,Hoja1!$A$2:$H$72,3,FALSE)</f>
        <v>ALICORP S.A.A.</v>
      </c>
      <c r="D174">
        <f>VLOOKUP(A174,Hoja1!$A$2:$H$72,4,FALSE)</f>
        <v>20100055237</v>
      </c>
      <c r="E174" t="str">
        <f>VLOOKUP(A174,Hoja1!$A$2:$H$72,5,FALSE)</f>
        <v>17-2014- SUNAFIL/ILM</v>
      </c>
      <c r="F174" s="1">
        <f>VLOOKUP(A174,Hoja1!$A$2:$H$72,6,FALSE)</f>
        <v>41892</v>
      </c>
      <c r="G174" t="str">
        <f>VLOOKUP(A174,Hoja1!$A$2:$H$72,7,FALSE)</f>
        <v>S/. 13,566.00</v>
      </c>
      <c r="H174">
        <f>VLOOKUP(A174,Hoja1!$A$2:$H$72,8,FALSE)</f>
        <v>62</v>
      </c>
      <c r="I174" t="s">
        <v>0</v>
      </c>
      <c r="J174" t="s">
        <v>5</v>
      </c>
      <c r="K174">
        <v>2016</v>
      </c>
      <c r="L174">
        <v>2</v>
      </c>
      <c r="M174">
        <v>703794.62840000005</v>
      </c>
      <c r="N174" t="s">
        <v>4</v>
      </c>
    </row>
    <row r="175" spans="1:14" x14ac:dyDescent="0.25">
      <c r="A175">
        <v>3</v>
      </c>
      <c r="B175" t="str">
        <f>VLOOKUP(A175,Hoja1!$A$2:$H$72,2,FALSE)</f>
        <v>023-2014-SUNAFIL/ILM/SIR1</v>
      </c>
      <c r="C175" t="str">
        <f>VLOOKUP(A175,Hoja1!$A$2:$H$72,3,FALSE)</f>
        <v>ALICORP S.A.A.</v>
      </c>
      <c r="D175">
        <f>VLOOKUP(A175,Hoja1!$A$2:$H$72,4,FALSE)</f>
        <v>20100055237</v>
      </c>
      <c r="E175" t="str">
        <f>VLOOKUP(A175,Hoja1!$A$2:$H$72,5,FALSE)</f>
        <v>17-2014- SUNAFIL/ILM</v>
      </c>
      <c r="F175" s="1">
        <f>VLOOKUP(A175,Hoja1!$A$2:$H$72,6,FALSE)</f>
        <v>41892</v>
      </c>
      <c r="G175" t="str">
        <f>VLOOKUP(A175,Hoja1!$A$2:$H$72,7,FALSE)</f>
        <v>S/. 13,566.00</v>
      </c>
      <c r="H175">
        <f>VLOOKUP(A175,Hoja1!$A$2:$H$72,8,FALSE)</f>
        <v>62</v>
      </c>
      <c r="I175" t="s">
        <v>0</v>
      </c>
      <c r="J175" t="s">
        <v>5</v>
      </c>
      <c r="K175">
        <v>2016</v>
      </c>
      <c r="L175">
        <v>3</v>
      </c>
      <c r="M175">
        <v>817791.59759999998</v>
      </c>
      <c r="N175" t="s">
        <v>4</v>
      </c>
    </row>
    <row r="176" spans="1:14" x14ac:dyDescent="0.25">
      <c r="A176">
        <v>3</v>
      </c>
      <c r="B176" t="str">
        <f>VLOOKUP(A176,Hoja1!$A$2:$H$72,2,FALSE)</f>
        <v>023-2014-SUNAFIL/ILM/SIR1</v>
      </c>
      <c r="C176" t="str">
        <f>VLOOKUP(A176,Hoja1!$A$2:$H$72,3,FALSE)</f>
        <v>ALICORP S.A.A.</v>
      </c>
      <c r="D176">
        <f>VLOOKUP(A176,Hoja1!$A$2:$H$72,4,FALSE)</f>
        <v>20100055237</v>
      </c>
      <c r="E176" t="str">
        <f>VLOOKUP(A176,Hoja1!$A$2:$H$72,5,FALSE)</f>
        <v>17-2014- SUNAFIL/ILM</v>
      </c>
      <c r="F176" s="1">
        <f>VLOOKUP(A176,Hoja1!$A$2:$H$72,6,FALSE)</f>
        <v>41892</v>
      </c>
      <c r="G176" t="str">
        <f>VLOOKUP(A176,Hoja1!$A$2:$H$72,7,FALSE)</f>
        <v>S/. 13,566.00</v>
      </c>
      <c r="H176">
        <f>VLOOKUP(A176,Hoja1!$A$2:$H$72,8,FALSE)</f>
        <v>62</v>
      </c>
      <c r="I176" t="s">
        <v>0</v>
      </c>
      <c r="J176" t="s">
        <v>5</v>
      </c>
      <c r="K176">
        <v>2016</v>
      </c>
      <c r="L176">
        <v>4</v>
      </c>
      <c r="M176">
        <v>852235.88009999995</v>
      </c>
      <c r="N176" t="s">
        <v>4</v>
      </c>
    </row>
    <row r="177" spans="1:14" x14ac:dyDescent="0.25">
      <c r="A177">
        <v>3</v>
      </c>
      <c r="B177" t="str">
        <f>VLOOKUP(A177,Hoja1!$A$2:$H$72,2,FALSE)</f>
        <v>023-2014-SUNAFIL/ILM/SIR1</v>
      </c>
      <c r="C177" t="str">
        <f>VLOOKUP(A177,Hoja1!$A$2:$H$72,3,FALSE)</f>
        <v>ALICORP S.A.A.</v>
      </c>
      <c r="D177">
        <f>VLOOKUP(A177,Hoja1!$A$2:$H$72,4,FALSE)</f>
        <v>20100055237</v>
      </c>
      <c r="E177" t="str">
        <f>VLOOKUP(A177,Hoja1!$A$2:$H$72,5,FALSE)</f>
        <v>17-2014- SUNAFIL/ILM</v>
      </c>
      <c r="F177" s="1">
        <f>VLOOKUP(A177,Hoja1!$A$2:$H$72,6,FALSE)</f>
        <v>41892</v>
      </c>
      <c r="G177" t="str">
        <f>VLOOKUP(A177,Hoja1!$A$2:$H$72,7,FALSE)</f>
        <v>S/. 13,566.00</v>
      </c>
      <c r="H177">
        <f>VLOOKUP(A177,Hoja1!$A$2:$H$72,8,FALSE)</f>
        <v>62</v>
      </c>
      <c r="I177" t="s">
        <v>0</v>
      </c>
      <c r="J177" t="s">
        <v>5</v>
      </c>
      <c r="K177">
        <v>2016</v>
      </c>
      <c r="L177">
        <v>5</v>
      </c>
      <c r="M177">
        <v>874354.17709999997</v>
      </c>
      <c r="N177" t="s">
        <v>4</v>
      </c>
    </row>
    <row r="178" spans="1:14" x14ac:dyDescent="0.25">
      <c r="A178">
        <v>3</v>
      </c>
      <c r="B178" t="str">
        <f>VLOOKUP(A178,Hoja1!$A$2:$H$72,2,FALSE)</f>
        <v>023-2014-SUNAFIL/ILM/SIR1</v>
      </c>
      <c r="C178" t="str">
        <f>VLOOKUP(A178,Hoja1!$A$2:$H$72,3,FALSE)</f>
        <v>ALICORP S.A.A.</v>
      </c>
      <c r="D178">
        <f>VLOOKUP(A178,Hoja1!$A$2:$H$72,4,FALSE)</f>
        <v>20100055237</v>
      </c>
      <c r="E178" t="str">
        <f>VLOOKUP(A178,Hoja1!$A$2:$H$72,5,FALSE)</f>
        <v>17-2014- SUNAFIL/ILM</v>
      </c>
      <c r="F178" s="1">
        <f>VLOOKUP(A178,Hoja1!$A$2:$H$72,6,FALSE)</f>
        <v>41892</v>
      </c>
      <c r="G178" t="str">
        <f>VLOOKUP(A178,Hoja1!$A$2:$H$72,7,FALSE)</f>
        <v>S/. 13,566.00</v>
      </c>
      <c r="H178">
        <f>VLOOKUP(A178,Hoja1!$A$2:$H$72,8,FALSE)</f>
        <v>62</v>
      </c>
      <c r="I178" t="s">
        <v>0</v>
      </c>
      <c r="J178" t="s">
        <v>5</v>
      </c>
      <c r="K178">
        <v>2016</v>
      </c>
      <c r="L178">
        <v>6</v>
      </c>
      <c r="M178">
        <v>879971.1594</v>
      </c>
      <c r="N178" t="s">
        <v>4</v>
      </c>
    </row>
    <row r="179" spans="1:14" x14ac:dyDescent="0.25">
      <c r="A179">
        <v>3</v>
      </c>
      <c r="B179" t="str">
        <f>VLOOKUP(A179,Hoja1!$A$2:$H$72,2,FALSE)</f>
        <v>023-2014-SUNAFIL/ILM/SIR1</v>
      </c>
      <c r="C179" t="str">
        <f>VLOOKUP(A179,Hoja1!$A$2:$H$72,3,FALSE)</f>
        <v>ALICORP S.A.A.</v>
      </c>
      <c r="D179">
        <f>VLOOKUP(A179,Hoja1!$A$2:$H$72,4,FALSE)</f>
        <v>20100055237</v>
      </c>
      <c r="E179" t="str">
        <f>VLOOKUP(A179,Hoja1!$A$2:$H$72,5,FALSE)</f>
        <v>17-2014- SUNAFIL/ILM</v>
      </c>
      <c r="F179" s="1">
        <f>VLOOKUP(A179,Hoja1!$A$2:$H$72,6,FALSE)</f>
        <v>41892</v>
      </c>
      <c r="G179" t="str">
        <f>VLOOKUP(A179,Hoja1!$A$2:$H$72,7,FALSE)</f>
        <v>S/. 13,566.00</v>
      </c>
      <c r="H179">
        <f>VLOOKUP(A179,Hoja1!$A$2:$H$72,8,FALSE)</f>
        <v>62</v>
      </c>
      <c r="I179" t="s">
        <v>0</v>
      </c>
      <c r="J179" t="s">
        <v>5</v>
      </c>
      <c r="K179">
        <v>2016</v>
      </c>
      <c r="L179">
        <v>7</v>
      </c>
      <c r="M179">
        <v>964497.45380000002</v>
      </c>
      <c r="N179" t="s">
        <v>4</v>
      </c>
    </row>
    <row r="180" spans="1:14" x14ac:dyDescent="0.25">
      <c r="A180">
        <v>3</v>
      </c>
      <c r="B180" t="str">
        <f>VLOOKUP(A180,Hoja1!$A$2:$H$72,2,FALSE)</f>
        <v>023-2014-SUNAFIL/ILM/SIR1</v>
      </c>
      <c r="C180" t="str">
        <f>VLOOKUP(A180,Hoja1!$A$2:$H$72,3,FALSE)</f>
        <v>ALICORP S.A.A.</v>
      </c>
      <c r="D180">
        <f>VLOOKUP(A180,Hoja1!$A$2:$H$72,4,FALSE)</f>
        <v>20100055237</v>
      </c>
      <c r="E180" t="str">
        <f>VLOOKUP(A180,Hoja1!$A$2:$H$72,5,FALSE)</f>
        <v>17-2014- SUNAFIL/ILM</v>
      </c>
      <c r="F180" s="1">
        <f>VLOOKUP(A180,Hoja1!$A$2:$H$72,6,FALSE)</f>
        <v>41892</v>
      </c>
      <c r="G180" t="str">
        <f>VLOOKUP(A180,Hoja1!$A$2:$H$72,7,FALSE)</f>
        <v>S/. 13,566.00</v>
      </c>
      <c r="H180">
        <f>VLOOKUP(A180,Hoja1!$A$2:$H$72,8,FALSE)</f>
        <v>62</v>
      </c>
      <c r="I180" t="s">
        <v>0</v>
      </c>
      <c r="J180" t="s">
        <v>5</v>
      </c>
      <c r="K180">
        <v>2016</v>
      </c>
      <c r="L180">
        <v>8</v>
      </c>
      <c r="M180">
        <v>991117.9852</v>
      </c>
      <c r="N180" t="s">
        <v>4</v>
      </c>
    </row>
    <row r="181" spans="1:14" x14ac:dyDescent="0.25">
      <c r="A181">
        <v>3</v>
      </c>
      <c r="B181" t="str">
        <f>VLOOKUP(A181,Hoja1!$A$2:$H$72,2,FALSE)</f>
        <v>023-2014-SUNAFIL/ILM/SIR1</v>
      </c>
      <c r="C181" t="str">
        <f>VLOOKUP(A181,Hoja1!$A$2:$H$72,3,FALSE)</f>
        <v>ALICORP S.A.A.</v>
      </c>
      <c r="D181">
        <f>VLOOKUP(A181,Hoja1!$A$2:$H$72,4,FALSE)</f>
        <v>20100055237</v>
      </c>
      <c r="E181" t="str">
        <f>VLOOKUP(A181,Hoja1!$A$2:$H$72,5,FALSE)</f>
        <v>17-2014- SUNAFIL/ILM</v>
      </c>
      <c r="F181" s="1">
        <f>VLOOKUP(A181,Hoja1!$A$2:$H$72,6,FALSE)</f>
        <v>41892</v>
      </c>
      <c r="G181" t="str">
        <f>VLOOKUP(A181,Hoja1!$A$2:$H$72,7,FALSE)</f>
        <v>S/. 13,566.00</v>
      </c>
      <c r="H181">
        <f>VLOOKUP(A181,Hoja1!$A$2:$H$72,8,FALSE)</f>
        <v>62</v>
      </c>
      <c r="I181" t="s">
        <v>0</v>
      </c>
      <c r="J181" t="s">
        <v>5</v>
      </c>
      <c r="K181">
        <v>2016</v>
      </c>
      <c r="L181">
        <v>9</v>
      </c>
      <c r="M181">
        <v>971176.97389999998</v>
      </c>
      <c r="N181" t="s">
        <v>4</v>
      </c>
    </row>
    <row r="182" spans="1:14" x14ac:dyDescent="0.25">
      <c r="A182">
        <v>3</v>
      </c>
      <c r="B182" t="str">
        <f>VLOOKUP(A182,Hoja1!$A$2:$H$72,2,FALSE)</f>
        <v>023-2014-SUNAFIL/ILM/SIR1</v>
      </c>
      <c r="C182" t="str">
        <f>VLOOKUP(A182,Hoja1!$A$2:$H$72,3,FALSE)</f>
        <v>ALICORP S.A.A.</v>
      </c>
      <c r="D182">
        <f>VLOOKUP(A182,Hoja1!$A$2:$H$72,4,FALSE)</f>
        <v>20100055237</v>
      </c>
      <c r="E182" t="str">
        <f>VLOOKUP(A182,Hoja1!$A$2:$H$72,5,FALSE)</f>
        <v>17-2014- SUNAFIL/ILM</v>
      </c>
      <c r="F182" s="1">
        <f>VLOOKUP(A182,Hoja1!$A$2:$H$72,6,FALSE)</f>
        <v>41892</v>
      </c>
      <c r="G182" t="str">
        <f>VLOOKUP(A182,Hoja1!$A$2:$H$72,7,FALSE)</f>
        <v>S/. 13,566.00</v>
      </c>
      <c r="H182">
        <f>VLOOKUP(A182,Hoja1!$A$2:$H$72,8,FALSE)</f>
        <v>62</v>
      </c>
      <c r="I182" t="s">
        <v>0</v>
      </c>
      <c r="J182" t="s">
        <v>5</v>
      </c>
      <c r="K182">
        <v>2016</v>
      </c>
      <c r="L182">
        <v>10</v>
      </c>
      <c r="M182">
        <v>1022735.902</v>
      </c>
      <c r="N182" t="s">
        <v>4</v>
      </c>
    </row>
    <row r="183" spans="1:14" x14ac:dyDescent="0.25">
      <c r="A183">
        <v>3</v>
      </c>
      <c r="B183" t="str">
        <f>VLOOKUP(A183,Hoja1!$A$2:$H$72,2,FALSE)</f>
        <v>023-2014-SUNAFIL/ILM/SIR1</v>
      </c>
      <c r="C183" t="str">
        <f>VLOOKUP(A183,Hoja1!$A$2:$H$72,3,FALSE)</f>
        <v>ALICORP S.A.A.</v>
      </c>
      <c r="D183">
        <f>VLOOKUP(A183,Hoja1!$A$2:$H$72,4,FALSE)</f>
        <v>20100055237</v>
      </c>
      <c r="E183" t="str">
        <f>VLOOKUP(A183,Hoja1!$A$2:$H$72,5,FALSE)</f>
        <v>17-2014- SUNAFIL/ILM</v>
      </c>
      <c r="F183" s="1">
        <f>VLOOKUP(A183,Hoja1!$A$2:$H$72,6,FALSE)</f>
        <v>41892</v>
      </c>
      <c r="G183" t="str">
        <f>VLOOKUP(A183,Hoja1!$A$2:$H$72,7,FALSE)</f>
        <v>S/. 13,566.00</v>
      </c>
      <c r="H183">
        <f>VLOOKUP(A183,Hoja1!$A$2:$H$72,8,FALSE)</f>
        <v>62</v>
      </c>
      <c r="I183" t="s">
        <v>0</v>
      </c>
      <c r="J183" t="s">
        <v>5</v>
      </c>
      <c r="K183">
        <v>2016</v>
      </c>
      <c r="L183">
        <v>11</v>
      </c>
      <c r="M183">
        <v>980142.64469999995</v>
      </c>
      <c r="N183" t="s">
        <v>4</v>
      </c>
    </row>
    <row r="184" spans="1:14" x14ac:dyDescent="0.25">
      <c r="A184">
        <v>3</v>
      </c>
      <c r="B184" t="str">
        <f>VLOOKUP(A184,Hoja1!$A$2:$H$72,2,FALSE)</f>
        <v>023-2014-SUNAFIL/ILM/SIR1</v>
      </c>
      <c r="C184" t="str">
        <f>VLOOKUP(A184,Hoja1!$A$2:$H$72,3,FALSE)</f>
        <v>ALICORP S.A.A.</v>
      </c>
      <c r="D184">
        <f>VLOOKUP(A184,Hoja1!$A$2:$H$72,4,FALSE)</f>
        <v>20100055237</v>
      </c>
      <c r="E184" t="str">
        <f>VLOOKUP(A184,Hoja1!$A$2:$H$72,5,FALSE)</f>
        <v>17-2014- SUNAFIL/ILM</v>
      </c>
      <c r="F184" s="1">
        <f>VLOOKUP(A184,Hoja1!$A$2:$H$72,6,FALSE)</f>
        <v>41892</v>
      </c>
      <c r="G184" t="str">
        <f>VLOOKUP(A184,Hoja1!$A$2:$H$72,7,FALSE)</f>
        <v>S/. 13,566.00</v>
      </c>
      <c r="H184">
        <f>VLOOKUP(A184,Hoja1!$A$2:$H$72,8,FALSE)</f>
        <v>62</v>
      </c>
      <c r="I184" t="s">
        <v>0</v>
      </c>
      <c r="J184" t="s">
        <v>5</v>
      </c>
      <c r="K184">
        <v>2016</v>
      </c>
      <c r="L184">
        <v>12</v>
      </c>
      <c r="M184">
        <v>976104.99199999997</v>
      </c>
      <c r="N184" t="s">
        <v>4</v>
      </c>
    </row>
    <row r="185" spans="1:14" x14ac:dyDescent="0.25">
      <c r="A185">
        <v>3</v>
      </c>
      <c r="B185" t="str">
        <f>VLOOKUP(A185,Hoja1!$A$2:$H$72,2,FALSE)</f>
        <v>023-2014-SUNAFIL/ILM/SIR1</v>
      </c>
      <c r="C185" t="str">
        <f>VLOOKUP(A185,Hoja1!$A$2:$H$72,3,FALSE)</f>
        <v>ALICORP S.A.A.</v>
      </c>
      <c r="D185">
        <f>VLOOKUP(A185,Hoja1!$A$2:$H$72,4,FALSE)</f>
        <v>20100055237</v>
      </c>
      <c r="E185" t="str">
        <f>VLOOKUP(A185,Hoja1!$A$2:$H$72,5,FALSE)</f>
        <v>17-2014- SUNAFIL/ILM</v>
      </c>
      <c r="F185" s="1">
        <f>VLOOKUP(A185,Hoja1!$A$2:$H$72,6,FALSE)</f>
        <v>41892</v>
      </c>
      <c r="G185" t="str">
        <f>VLOOKUP(A185,Hoja1!$A$2:$H$72,7,FALSE)</f>
        <v>S/. 13,566.00</v>
      </c>
      <c r="H185">
        <f>VLOOKUP(A185,Hoja1!$A$2:$H$72,8,FALSE)</f>
        <v>62</v>
      </c>
      <c r="I185" t="s">
        <v>0</v>
      </c>
      <c r="J185" t="s">
        <v>5</v>
      </c>
      <c r="K185">
        <v>2017</v>
      </c>
      <c r="L185">
        <v>2</v>
      </c>
      <c r="M185">
        <v>2028822.7</v>
      </c>
      <c r="N185" t="s">
        <v>4</v>
      </c>
    </row>
    <row r="186" spans="1:14" x14ac:dyDescent="0.25">
      <c r="A186">
        <v>3</v>
      </c>
      <c r="B186" t="str">
        <f>VLOOKUP(A186,Hoja1!$A$2:$H$72,2,FALSE)</f>
        <v>023-2014-SUNAFIL/ILM/SIR1</v>
      </c>
      <c r="C186" t="str">
        <f>VLOOKUP(A186,Hoja1!$A$2:$H$72,3,FALSE)</f>
        <v>ALICORP S.A.A.</v>
      </c>
      <c r="D186">
        <f>VLOOKUP(A186,Hoja1!$A$2:$H$72,4,FALSE)</f>
        <v>20100055237</v>
      </c>
      <c r="E186" t="str">
        <f>VLOOKUP(A186,Hoja1!$A$2:$H$72,5,FALSE)</f>
        <v>17-2014- SUNAFIL/ILM</v>
      </c>
      <c r="F186" s="1">
        <f>VLOOKUP(A186,Hoja1!$A$2:$H$72,6,FALSE)</f>
        <v>41892</v>
      </c>
      <c r="G186" t="str">
        <f>VLOOKUP(A186,Hoja1!$A$2:$H$72,7,FALSE)</f>
        <v>S/. 13,566.00</v>
      </c>
      <c r="H186">
        <f>VLOOKUP(A186,Hoja1!$A$2:$H$72,8,FALSE)</f>
        <v>62</v>
      </c>
      <c r="I186" t="s">
        <v>0</v>
      </c>
      <c r="J186" t="s">
        <v>6</v>
      </c>
      <c r="K186">
        <v>2014</v>
      </c>
      <c r="L186">
        <v>8</v>
      </c>
      <c r="M186">
        <v>517545.1678</v>
      </c>
      <c r="N186" t="s">
        <v>2</v>
      </c>
    </row>
    <row r="187" spans="1:14" x14ac:dyDescent="0.25">
      <c r="A187">
        <v>3</v>
      </c>
      <c r="B187" t="str">
        <f>VLOOKUP(A187,Hoja1!$A$2:$H$72,2,FALSE)</f>
        <v>023-2014-SUNAFIL/ILM/SIR1</v>
      </c>
      <c r="C187" t="str">
        <f>VLOOKUP(A187,Hoja1!$A$2:$H$72,3,FALSE)</f>
        <v>ALICORP S.A.A.</v>
      </c>
      <c r="D187">
        <f>VLOOKUP(A187,Hoja1!$A$2:$H$72,4,FALSE)</f>
        <v>20100055237</v>
      </c>
      <c r="E187" t="str">
        <f>VLOOKUP(A187,Hoja1!$A$2:$H$72,5,FALSE)</f>
        <v>17-2014- SUNAFIL/ILM</v>
      </c>
      <c r="F187" s="1">
        <f>VLOOKUP(A187,Hoja1!$A$2:$H$72,6,FALSE)</f>
        <v>41892</v>
      </c>
      <c r="G187" t="str">
        <f>VLOOKUP(A187,Hoja1!$A$2:$H$72,7,FALSE)</f>
        <v>S/. 13,566.00</v>
      </c>
      <c r="H187">
        <f>VLOOKUP(A187,Hoja1!$A$2:$H$72,8,FALSE)</f>
        <v>62</v>
      </c>
      <c r="I187" t="s">
        <v>0</v>
      </c>
      <c r="J187" t="s">
        <v>6</v>
      </c>
      <c r="K187">
        <v>2014</v>
      </c>
      <c r="L187">
        <v>9</v>
      </c>
      <c r="M187">
        <v>509896.30190000002</v>
      </c>
      <c r="N187" t="s">
        <v>3</v>
      </c>
    </row>
    <row r="188" spans="1:14" x14ac:dyDescent="0.25">
      <c r="A188">
        <v>3</v>
      </c>
      <c r="B188" t="str">
        <f>VLOOKUP(A188,Hoja1!$A$2:$H$72,2,FALSE)</f>
        <v>023-2014-SUNAFIL/ILM/SIR1</v>
      </c>
      <c r="C188" t="str">
        <f>VLOOKUP(A188,Hoja1!$A$2:$H$72,3,FALSE)</f>
        <v>ALICORP S.A.A.</v>
      </c>
      <c r="D188">
        <f>VLOOKUP(A188,Hoja1!$A$2:$H$72,4,FALSE)</f>
        <v>20100055237</v>
      </c>
      <c r="E188" t="str">
        <f>VLOOKUP(A188,Hoja1!$A$2:$H$72,5,FALSE)</f>
        <v>17-2014- SUNAFIL/ILM</v>
      </c>
      <c r="F188" s="1">
        <f>VLOOKUP(A188,Hoja1!$A$2:$H$72,6,FALSE)</f>
        <v>41892</v>
      </c>
      <c r="G188" t="str">
        <f>VLOOKUP(A188,Hoja1!$A$2:$H$72,7,FALSE)</f>
        <v>S/. 13,566.00</v>
      </c>
      <c r="H188">
        <f>VLOOKUP(A188,Hoja1!$A$2:$H$72,8,FALSE)</f>
        <v>62</v>
      </c>
      <c r="I188" t="s">
        <v>0</v>
      </c>
      <c r="J188" t="s">
        <v>6</v>
      </c>
      <c r="K188">
        <v>2014</v>
      </c>
      <c r="L188">
        <v>10</v>
      </c>
      <c r="M188">
        <v>466383.69130000001</v>
      </c>
      <c r="N188" t="s">
        <v>4</v>
      </c>
    </row>
    <row r="189" spans="1:14" x14ac:dyDescent="0.25">
      <c r="A189">
        <v>3</v>
      </c>
      <c r="B189" t="str">
        <f>VLOOKUP(A189,Hoja1!$A$2:$H$72,2,FALSE)</f>
        <v>023-2014-SUNAFIL/ILM/SIR1</v>
      </c>
      <c r="C189" t="str">
        <f>VLOOKUP(A189,Hoja1!$A$2:$H$72,3,FALSE)</f>
        <v>ALICORP S.A.A.</v>
      </c>
      <c r="D189">
        <f>VLOOKUP(A189,Hoja1!$A$2:$H$72,4,FALSE)</f>
        <v>20100055237</v>
      </c>
      <c r="E189" t="str">
        <f>VLOOKUP(A189,Hoja1!$A$2:$H$72,5,FALSE)</f>
        <v>17-2014- SUNAFIL/ILM</v>
      </c>
      <c r="F189" s="1">
        <f>VLOOKUP(A189,Hoja1!$A$2:$H$72,6,FALSE)</f>
        <v>41892</v>
      </c>
      <c r="G189" t="str">
        <f>VLOOKUP(A189,Hoja1!$A$2:$H$72,7,FALSE)</f>
        <v>S/. 13,566.00</v>
      </c>
      <c r="H189">
        <f>VLOOKUP(A189,Hoja1!$A$2:$H$72,8,FALSE)</f>
        <v>62</v>
      </c>
      <c r="I189" t="s">
        <v>0</v>
      </c>
      <c r="J189" t="s">
        <v>6</v>
      </c>
      <c r="K189">
        <v>2014</v>
      </c>
      <c r="L189">
        <v>11</v>
      </c>
      <c r="M189">
        <v>436892.16769999999</v>
      </c>
      <c r="N189" t="s">
        <v>4</v>
      </c>
    </row>
    <row r="190" spans="1:14" x14ac:dyDescent="0.25">
      <c r="A190">
        <v>3</v>
      </c>
      <c r="B190" t="str">
        <f>VLOOKUP(A190,Hoja1!$A$2:$H$72,2,FALSE)</f>
        <v>023-2014-SUNAFIL/ILM/SIR1</v>
      </c>
      <c r="C190" t="str">
        <f>VLOOKUP(A190,Hoja1!$A$2:$H$72,3,FALSE)</f>
        <v>ALICORP S.A.A.</v>
      </c>
      <c r="D190">
        <f>VLOOKUP(A190,Hoja1!$A$2:$H$72,4,FALSE)</f>
        <v>20100055237</v>
      </c>
      <c r="E190" t="str">
        <f>VLOOKUP(A190,Hoja1!$A$2:$H$72,5,FALSE)</f>
        <v>17-2014- SUNAFIL/ILM</v>
      </c>
      <c r="F190" s="1">
        <f>VLOOKUP(A190,Hoja1!$A$2:$H$72,6,FALSE)</f>
        <v>41892</v>
      </c>
      <c r="G190" t="str">
        <f>VLOOKUP(A190,Hoja1!$A$2:$H$72,7,FALSE)</f>
        <v>S/. 13,566.00</v>
      </c>
      <c r="H190">
        <f>VLOOKUP(A190,Hoja1!$A$2:$H$72,8,FALSE)</f>
        <v>62</v>
      </c>
      <c r="I190" t="s">
        <v>0</v>
      </c>
      <c r="J190" t="s">
        <v>6</v>
      </c>
      <c r="K190">
        <v>2014</v>
      </c>
      <c r="L190">
        <v>12</v>
      </c>
      <c r="M190">
        <v>443743.96759999997</v>
      </c>
      <c r="N190" t="s">
        <v>4</v>
      </c>
    </row>
    <row r="191" spans="1:14" x14ac:dyDescent="0.25">
      <c r="A191">
        <v>3</v>
      </c>
      <c r="B191" t="str">
        <f>VLOOKUP(A191,Hoja1!$A$2:$H$72,2,FALSE)</f>
        <v>023-2014-SUNAFIL/ILM/SIR1</v>
      </c>
      <c r="C191" t="str">
        <f>VLOOKUP(A191,Hoja1!$A$2:$H$72,3,FALSE)</f>
        <v>ALICORP S.A.A.</v>
      </c>
      <c r="D191">
        <f>VLOOKUP(A191,Hoja1!$A$2:$H$72,4,FALSE)</f>
        <v>20100055237</v>
      </c>
      <c r="E191" t="str">
        <f>VLOOKUP(A191,Hoja1!$A$2:$H$72,5,FALSE)</f>
        <v>17-2014- SUNAFIL/ILM</v>
      </c>
      <c r="F191" s="1">
        <f>VLOOKUP(A191,Hoja1!$A$2:$H$72,6,FALSE)</f>
        <v>41892</v>
      </c>
      <c r="G191" t="str">
        <f>VLOOKUP(A191,Hoja1!$A$2:$H$72,7,FALSE)</f>
        <v>S/. 13,566.00</v>
      </c>
      <c r="H191">
        <f>VLOOKUP(A191,Hoja1!$A$2:$H$72,8,FALSE)</f>
        <v>62</v>
      </c>
      <c r="I191" t="s">
        <v>0</v>
      </c>
      <c r="J191" t="s">
        <v>6</v>
      </c>
      <c r="K191">
        <v>2015</v>
      </c>
      <c r="L191">
        <v>1</v>
      </c>
      <c r="M191">
        <v>533697.00950000004</v>
      </c>
      <c r="N191" t="s">
        <v>4</v>
      </c>
    </row>
    <row r="192" spans="1:14" x14ac:dyDescent="0.25">
      <c r="A192">
        <v>3</v>
      </c>
      <c r="B192" t="str">
        <f>VLOOKUP(A192,Hoja1!$A$2:$H$72,2,FALSE)</f>
        <v>023-2014-SUNAFIL/ILM/SIR1</v>
      </c>
      <c r="C192" t="str">
        <f>VLOOKUP(A192,Hoja1!$A$2:$H$72,3,FALSE)</f>
        <v>ALICORP S.A.A.</v>
      </c>
      <c r="D192">
        <f>VLOOKUP(A192,Hoja1!$A$2:$H$72,4,FALSE)</f>
        <v>20100055237</v>
      </c>
      <c r="E192" t="str">
        <f>VLOOKUP(A192,Hoja1!$A$2:$H$72,5,FALSE)</f>
        <v>17-2014- SUNAFIL/ILM</v>
      </c>
      <c r="F192" s="1">
        <f>VLOOKUP(A192,Hoja1!$A$2:$H$72,6,FALSE)</f>
        <v>41892</v>
      </c>
      <c r="G192" t="str">
        <f>VLOOKUP(A192,Hoja1!$A$2:$H$72,7,FALSE)</f>
        <v>S/. 13,566.00</v>
      </c>
      <c r="H192">
        <f>VLOOKUP(A192,Hoja1!$A$2:$H$72,8,FALSE)</f>
        <v>62</v>
      </c>
      <c r="I192" t="s">
        <v>0</v>
      </c>
      <c r="J192" t="s">
        <v>6</v>
      </c>
      <c r="K192">
        <v>2015</v>
      </c>
      <c r="L192">
        <v>2</v>
      </c>
      <c r="M192">
        <v>487903.46090000001</v>
      </c>
      <c r="N192" t="s">
        <v>4</v>
      </c>
    </row>
    <row r="193" spans="1:14" x14ac:dyDescent="0.25">
      <c r="A193">
        <v>3</v>
      </c>
      <c r="B193" t="str">
        <f>VLOOKUP(A193,Hoja1!$A$2:$H$72,2,FALSE)</f>
        <v>023-2014-SUNAFIL/ILM/SIR1</v>
      </c>
      <c r="C193" t="str">
        <f>VLOOKUP(A193,Hoja1!$A$2:$H$72,3,FALSE)</f>
        <v>ALICORP S.A.A.</v>
      </c>
      <c r="D193">
        <f>VLOOKUP(A193,Hoja1!$A$2:$H$72,4,FALSE)</f>
        <v>20100055237</v>
      </c>
      <c r="E193" t="str">
        <f>VLOOKUP(A193,Hoja1!$A$2:$H$72,5,FALSE)</f>
        <v>17-2014- SUNAFIL/ILM</v>
      </c>
      <c r="F193" s="1">
        <f>VLOOKUP(A193,Hoja1!$A$2:$H$72,6,FALSE)</f>
        <v>41892</v>
      </c>
      <c r="G193" t="str">
        <f>VLOOKUP(A193,Hoja1!$A$2:$H$72,7,FALSE)</f>
        <v>S/. 13,566.00</v>
      </c>
      <c r="H193">
        <f>VLOOKUP(A193,Hoja1!$A$2:$H$72,8,FALSE)</f>
        <v>62</v>
      </c>
      <c r="I193" t="s">
        <v>0</v>
      </c>
      <c r="J193" t="s">
        <v>6</v>
      </c>
      <c r="K193">
        <v>2015</v>
      </c>
      <c r="L193">
        <v>3</v>
      </c>
      <c r="M193">
        <v>521181.85110000003</v>
      </c>
      <c r="N193" t="s">
        <v>4</v>
      </c>
    </row>
    <row r="194" spans="1:14" x14ac:dyDescent="0.25">
      <c r="A194">
        <v>3</v>
      </c>
      <c r="B194" t="str">
        <f>VLOOKUP(A194,Hoja1!$A$2:$H$72,2,FALSE)</f>
        <v>023-2014-SUNAFIL/ILM/SIR1</v>
      </c>
      <c r="C194" t="str">
        <f>VLOOKUP(A194,Hoja1!$A$2:$H$72,3,FALSE)</f>
        <v>ALICORP S.A.A.</v>
      </c>
      <c r="D194">
        <f>VLOOKUP(A194,Hoja1!$A$2:$H$72,4,FALSE)</f>
        <v>20100055237</v>
      </c>
      <c r="E194" t="str">
        <f>VLOOKUP(A194,Hoja1!$A$2:$H$72,5,FALSE)</f>
        <v>17-2014- SUNAFIL/ILM</v>
      </c>
      <c r="F194" s="1">
        <f>VLOOKUP(A194,Hoja1!$A$2:$H$72,6,FALSE)</f>
        <v>41892</v>
      </c>
      <c r="G194" t="str">
        <f>VLOOKUP(A194,Hoja1!$A$2:$H$72,7,FALSE)</f>
        <v>S/. 13,566.00</v>
      </c>
      <c r="H194">
        <f>VLOOKUP(A194,Hoja1!$A$2:$H$72,8,FALSE)</f>
        <v>62</v>
      </c>
      <c r="I194" t="s">
        <v>0</v>
      </c>
      <c r="J194" t="s">
        <v>6</v>
      </c>
      <c r="K194">
        <v>2015</v>
      </c>
      <c r="L194">
        <v>4</v>
      </c>
      <c r="M194">
        <v>529937.77489999996</v>
      </c>
      <c r="N194" t="s">
        <v>4</v>
      </c>
    </row>
    <row r="195" spans="1:14" x14ac:dyDescent="0.25">
      <c r="A195">
        <v>3</v>
      </c>
      <c r="B195" t="str">
        <f>VLOOKUP(A195,Hoja1!$A$2:$H$72,2,FALSE)</f>
        <v>023-2014-SUNAFIL/ILM/SIR1</v>
      </c>
      <c r="C195" t="str">
        <f>VLOOKUP(A195,Hoja1!$A$2:$H$72,3,FALSE)</f>
        <v>ALICORP S.A.A.</v>
      </c>
      <c r="D195">
        <f>VLOOKUP(A195,Hoja1!$A$2:$H$72,4,FALSE)</f>
        <v>20100055237</v>
      </c>
      <c r="E195" t="str">
        <f>VLOOKUP(A195,Hoja1!$A$2:$H$72,5,FALSE)</f>
        <v>17-2014- SUNAFIL/ILM</v>
      </c>
      <c r="F195" s="1">
        <f>VLOOKUP(A195,Hoja1!$A$2:$H$72,6,FALSE)</f>
        <v>41892</v>
      </c>
      <c r="G195" t="str">
        <f>VLOOKUP(A195,Hoja1!$A$2:$H$72,7,FALSE)</f>
        <v>S/. 13,566.00</v>
      </c>
      <c r="H195">
        <f>VLOOKUP(A195,Hoja1!$A$2:$H$72,8,FALSE)</f>
        <v>62</v>
      </c>
      <c r="I195" t="s">
        <v>0</v>
      </c>
      <c r="J195" t="s">
        <v>6</v>
      </c>
      <c r="K195">
        <v>2015</v>
      </c>
      <c r="L195">
        <v>5</v>
      </c>
      <c r="M195">
        <v>500495.36180000001</v>
      </c>
      <c r="N195" t="s">
        <v>4</v>
      </c>
    </row>
    <row r="196" spans="1:14" x14ac:dyDescent="0.25">
      <c r="A196">
        <v>3</v>
      </c>
      <c r="B196" t="str">
        <f>VLOOKUP(A196,Hoja1!$A$2:$H$72,2,FALSE)</f>
        <v>023-2014-SUNAFIL/ILM/SIR1</v>
      </c>
      <c r="C196" t="str">
        <f>VLOOKUP(A196,Hoja1!$A$2:$H$72,3,FALSE)</f>
        <v>ALICORP S.A.A.</v>
      </c>
      <c r="D196">
        <f>VLOOKUP(A196,Hoja1!$A$2:$H$72,4,FALSE)</f>
        <v>20100055237</v>
      </c>
      <c r="E196" t="str">
        <f>VLOOKUP(A196,Hoja1!$A$2:$H$72,5,FALSE)</f>
        <v>17-2014- SUNAFIL/ILM</v>
      </c>
      <c r="F196" s="1">
        <f>VLOOKUP(A196,Hoja1!$A$2:$H$72,6,FALSE)</f>
        <v>41892</v>
      </c>
      <c r="G196" t="str">
        <f>VLOOKUP(A196,Hoja1!$A$2:$H$72,7,FALSE)</f>
        <v>S/. 13,566.00</v>
      </c>
      <c r="H196">
        <f>VLOOKUP(A196,Hoja1!$A$2:$H$72,8,FALSE)</f>
        <v>62</v>
      </c>
      <c r="I196" t="s">
        <v>0</v>
      </c>
      <c r="J196" t="s">
        <v>6</v>
      </c>
      <c r="K196">
        <v>2015</v>
      </c>
      <c r="L196">
        <v>6</v>
      </c>
      <c r="M196">
        <v>532218.93720000004</v>
      </c>
      <c r="N196" t="s">
        <v>4</v>
      </c>
    </row>
    <row r="197" spans="1:14" x14ac:dyDescent="0.25">
      <c r="A197">
        <v>3</v>
      </c>
      <c r="B197" t="str">
        <f>VLOOKUP(A197,Hoja1!$A$2:$H$72,2,FALSE)</f>
        <v>023-2014-SUNAFIL/ILM/SIR1</v>
      </c>
      <c r="C197" t="str">
        <f>VLOOKUP(A197,Hoja1!$A$2:$H$72,3,FALSE)</f>
        <v>ALICORP S.A.A.</v>
      </c>
      <c r="D197">
        <f>VLOOKUP(A197,Hoja1!$A$2:$H$72,4,FALSE)</f>
        <v>20100055237</v>
      </c>
      <c r="E197" t="str">
        <f>VLOOKUP(A197,Hoja1!$A$2:$H$72,5,FALSE)</f>
        <v>17-2014- SUNAFIL/ILM</v>
      </c>
      <c r="F197" s="1">
        <f>VLOOKUP(A197,Hoja1!$A$2:$H$72,6,FALSE)</f>
        <v>41892</v>
      </c>
      <c r="G197" t="str">
        <f>VLOOKUP(A197,Hoja1!$A$2:$H$72,7,FALSE)</f>
        <v>S/. 13,566.00</v>
      </c>
      <c r="H197">
        <f>VLOOKUP(A197,Hoja1!$A$2:$H$72,8,FALSE)</f>
        <v>62</v>
      </c>
      <c r="I197" t="s">
        <v>0</v>
      </c>
      <c r="J197" t="s">
        <v>6</v>
      </c>
      <c r="K197">
        <v>2015</v>
      </c>
      <c r="L197">
        <v>7</v>
      </c>
      <c r="M197">
        <v>481663.25530000002</v>
      </c>
      <c r="N197" t="s">
        <v>4</v>
      </c>
    </row>
    <row r="198" spans="1:14" x14ac:dyDescent="0.25">
      <c r="A198">
        <v>3</v>
      </c>
      <c r="B198" t="str">
        <f>VLOOKUP(A198,Hoja1!$A$2:$H$72,2,FALSE)</f>
        <v>023-2014-SUNAFIL/ILM/SIR1</v>
      </c>
      <c r="C198" t="str">
        <f>VLOOKUP(A198,Hoja1!$A$2:$H$72,3,FALSE)</f>
        <v>ALICORP S.A.A.</v>
      </c>
      <c r="D198">
        <f>VLOOKUP(A198,Hoja1!$A$2:$H$72,4,FALSE)</f>
        <v>20100055237</v>
      </c>
      <c r="E198" t="str">
        <f>VLOOKUP(A198,Hoja1!$A$2:$H$72,5,FALSE)</f>
        <v>17-2014- SUNAFIL/ILM</v>
      </c>
      <c r="F198" s="1">
        <f>VLOOKUP(A198,Hoja1!$A$2:$H$72,6,FALSE)</f>
        <v>41892</v>
      </c>
      <c r="G198" t="str">
        <f>VLOOKUP(A198,Hoja1!$A$2:$H$72,7,FALSE)</f>
        <v>S/. 13,566.00</v>
      </c>
      <c r="H198">
        <f>VLOOKUP(A198,Hoja1!$A$2:$H$72,8,FALSE)</f>
        <v>62</v>
      </c>
      <c r="I198" t="s">
        <v>0</v>
      </c>
      <c r="J198" t="s">
        <v>6</v>
      </c>
      <c r="K198">
        <v>2015</v>
      </c>
      <c r="L198">
        <v>8</v>
      </c>
      <c r="M198">
        <v>438845.98070000001</v>
      </c>
      <c r="N198" t="s">
        <v>4</v>
      </c>
    </row>
    <row r="199" spans="1:14" x14ac:dyDescent="0.25">
      <c r="A199">
        <v>3</v>
      </c>
      <c r="B199" t="str">
        <f>VLOOKUP(A199,Hoja1!$A$2:$H$72,2,FALSE)</f>
        <v>023-2014-SUNAFIL/ILM/SIR1</v>
      </c>
      <c r="C199" t="str">
        <f>VLOOKUP(A199,Hoja1!$A$2:$H$72,3,FALSE)</f>
        <v>ALICORP S.A.A.</v>
      </c>
      <c r="D199">
        <f>VLOOKUP(A199,Hoja1!$A$2:$H$72,4,FALSE)</f>
        <v>20100055237</v>
      </c>
      <c r="E199" t="str">
        <f>VLOOKUP(A199,Hoja1!$A$2:$H$72,5,FALSE)</f>
        <v>17-2014- SUNAFIL/ILM</v>
      </c>
      <c r="F199" s="1">
        <f>VLOOKUP(A199,Hoja1!$A$2:$H$72,6,FALSE)</f>
        <v>41892</v>
      </c>
      <c r="G199" t="str">
        <f>VLOOKUP(A199,Hoja1!$A$2:$H$72,7,FALSE)</f>
        <v>S/. 13,566.00</v>
      </c>
      <c r="H199">
        <f>VLOOKUP(A199,Hoja1!$A$2:$H$72,8,FALSE)</f>
        <v>62</v>
      </c>
      <c r="I199" t="s">
        <v>0</v>
      </c>
      <c r="J199" t="s">
        <v>6</v>
      </c>
      <c r="K199">
        <v>2015</v>
      </c>
      <c r="L199">
        <v>9</v>
      </c>
      <c r="M199">
        <v>477188.78350000002</v>
      </c>
      <c r="N199" t="s">
        <v>4</v>
      </c>
    </row>
    <row r="200" spans="1:14" x14ac:dyDescent="0.25">
      <c r="A200">
        <v>3</v>
      </c>
      <c r="B200" t="str">
        <f>VLOOKUP(A200,Hoja1!$A$2:$H$72,2,FALSE)</f>
        <v>023-2014-SUNAFIL/ILM/SIR1</v>
      </c>
      <c r="C200" t="str">
        <f>VLOOKUP(A200,Hoja1!$A$2:$H$72,3,FALSE)</f>
        <v>ALICORP S.A.A.</v>
      </c>
      <c r="D200">
        <f>VLOOKUP(A200,Hoja1!$A$2:$H$72,4,FALSE)</f>
        <v>20100055237</v>
      </c>
      <c r="E200" t="str">
        <f>VLOOKUP(A200,Hoja1!$A$2:$H$72,5,FALSE)</f>
        <v>17-2014- SUNAFIL/ILM</v>
      </c>
      <c r="F200" s="1">
        <f>VLOOKUP(A200,Hoja1!$A$2:$H$72,6,FALSE)</f>
        <v>41892</v>
      </c>
      <c r="G200" t="str">
        <f>VLOOKUP(A200,Hoja1!$A$2:$H$72,7,FALSE)</f>
        <v>S/. 13,566.00</v>
      </c>
      <c r="H200">
        <f>VLOOKUP(A200,Hoja1!$A$2:$H$72,8,FALSE)</f>
        <v>62</v>
      </c>
      <c r="I200" t="s">
        <v>0</v>
      </c>
      <c r="J200" t="s">
        <v>6</v>
      </c>
      <c r="K200">
        <v>2015</v>
      </c>
      <c r="L200">
        <v>10</v>
      </c>
      <c r="M200">
        <v>516046.9608</v>
      </c>
      <c r="N200" t="s">
        <v>4</v>
      </c>
    </row>
    <row r="201" spans="1:14" x14ac:dyDescent="0.25">
      <c r="A201">
        <v>3</v>
      </c>
      <c r="B201" t="str">
        <f>VLOOKUP(A201,Hoja1!$A$2:$H$72,2,FALSE)</f>
        <v>023-2014-SUNAFIL/ILM/SIR1</v>
      </c>
      <c r="C201" t="str">
        <f>VLOOKUP(A201,Hoja1!$A$2:$H$72,3,FALSE)</f>
        <v>ALICORP S.A.A.</v>
      </c>
      <c r="D201">
        <f>VLOOKUP(A201,Hoja1!$A$2:$H$72,4,FALSE)</f>
        <v>20100055237</v>
      </c>
      <c r="E201" t="str">
        <f>VLOOKUP(A201,Hoja1!$A$2:$H$72,5,FALSE)</f>
        <v>17-2014- SUNAFIL/ILM</v>
      </c>
      <c r="F201" s="1">
        <f>VLOOKUP(A201,Hoja1!$A$2:$H$72,6,FALSE)</f>
        <v>41892</v>
      </c>
      <c r="G201" t="str">
        <f>VLOOKUP(A201,Hoja1!$A$2:$H$72,7,FALSE)</f>
        <v>S/. 13,566.00</v>
      </c>
      <c r="H201">
        <f>VLOOKUP(A201,Hoja1!$A$2:$H$72,8,FALSE)</f>
        <v>62</v>
      </c>
      <c r="I201" t="s">
        <v>0</v>
      </c>
      <c r="J201" t="s">
        <v>6</v>
      </c>
      <c r="K201">
        <v>2015</v>
      </c>
      <c r="L201">
        <v>11</v>
      </c>
      <c r="M201">
        <v>518480.86739999999</v>
      </c>
      <c r="N201" t="s">
        <v>4</v>
      </c>
    </row>
    <row r="202" spans="1:14" x14ac:dyDescent="0.25">
      <c r="A202">
        <v>3</v>
      </c>
      <c r="B202" t="str">
        <f>VLOOKUP(A202,Hoja1!$A$2:$H$72,2,FALSE)</f>
        <v>023-2014-SUNAFIL/ILM/SIR1</v>
      </c>
      <c r="C202" t="str">
        <f>VLOOKUP(A202,Hoja1!$A$2:$H$72,3,FALSE)</f>
        <v>ALICORP S.A.A.</v>
      </c>
      <c r="D202">
        <f>VLOOKUP(A202,Hoja1!$A$2:$H$72,4,FALSE)</f>
        <v>20100055237</v>
      </c>
      <c r="E202" t="str">
        <f>VLOOKUP(A202,Hoja1!$A$2:$H$72,5,FALSE)</f>
        <v>17-2014- SUNAFIL/ILM</v>
      </c>
      <c r="F202" s="1">
        <f>VLOOKUP(A202,Hoja1!$A$2:$H$72,6,FALSE)</f>
        <v>41892</v>
      </c>
      <c r="G202" t="str">
        <f>VLOOKUP(A202,Hoja1!$A$2:$H$72,7,FALSE)</f>
        <v>S/. 13,566.00</v>
      </c>
      <c r="H202">
        <f>VLOOKUP(A202,Hoja1!$A$2:$H$72,8,FALSE)</f>
        <v>62</v>
      </c>
      <c r="I202" t="s">
        <v>0</v>
      </c>
      <c r="J202" t="s">
        <v>6</v>
      </c>
      <c r="K202">
        <v>2015</v>
      </c>
      <c r="L202">
        <v>12</v>
      </c>
      <c r="M202">
        <v>508848.43810000003</v>
      </c>
      <c r="N202" t="s">
        <v>4</v>
      </c>
    </row>
    <row r="203" spans="1:14" x14ac:dyDescent="0.25">
      <c r="A203">
        <v>3</v>
      </c>
      <c r="B203" t="str">
        <f>VLOOKUP(A203,Hoja1!$A$2:$H$72,2,FALSE)</f>
        <v>023-2014-SUNAFIL/ILM/SIR1</v>
      </c>
      <c r="C203" t="str">
        <f>VLOOKUP(A203,Hoja1!$A$2:$H$72,3,FALSE)</f>
        <v>ALICORP S.A.A.</v>
      </c>
      <c r="D203">
        <f>VLOOKUP(A203,Hoja1!$A$2:$H$72,4,FALSE)</f>
        <v>20100055237</v>
      </c>
      <c r="E203" t="str">
        <f>VLOOKUP(A203,Hoja1!$A$2:$H$72,5,FALSE)</f>
        <v>17-2014- SUNAFIL/ILM</v>
      </c>
      <c r="F203" s="1">
        <f>VLOOKUP(A203,Hoja1!$A$2:$H$72,6,FALSE)</f>
        <v>41892</v>
      </c>
      <c r="G203" t="str">
        <f>VLOOKUP(A203,Hoja1!$A$2:$H$72,7,FALSE)</f>
        <v>S/. 13,566.00</v>
      </c>
      <c r="H203">
        <f>VLOOKUP(A203,Hoja1!$A$2:$H$72,8,FALSE)</f>
        <v>62</v>
      </c>
      <c r="I203" t="s">
        <v>0</v>
      </c>
      <c r="J203" t="s">
        <v>6</v>
      </c>
      <c r="K203">
        <v>2016</v>
      </c>
      <c r="L203">
        <v>1</v>
      </c>
      <c r="M203">
        <v>450190.36839999998</v>
      </c>
      <c r="N203" t="s">
        <v>4</v>
      </c>
    </row>
    <row r="204" spans="1:14" x14ac:dyDescent="0.25">
      <c r="A204">
        <v>3</v>
      </c>
      <c r="B204" t="str">
        <f>VLOOKUP(A204,Hoja1!$A$2:$H$72,2,FALSE)</f>
        <v>023-2014-SUNAFIL/ILM/SIR1</v>
      </c>
      <c r="C204" t="str">
        <f>VLOOKUP(A204,Hoja1!$A$2:$H$72,3,FALSE)</f>
        <v>ALICORP S.A.A.</v>
      </c>
      <c r="D204">
        <f>VLOOKUP(A204,Hoja1!$A$2:$H$72,4,FALSE)</f>
        <v>20100055237</v>
      </c>
      <c r="E204" t="str">
        <f>VLOOKUP(A204,Hoja1!$A$2:$H$72,5,FALSE)</f>
        <v>17-2014- SUNAFIL/ILM</v>
      </c>
      <c r="F204" s="1">
        <f>VLOOKUP(A204,Hoja1!$A$2:$H$72,6,FALSE)</f>
        <v>41892</v>
      </c>
      <c r="G204" t="str">
        <f>VLOOKUP(A204,Hoja1!$A$2:$H$72,7,FALSE)</f>
        <v>S/. 13,566.00</v>
      </c>
      <c r="H204">
        <f>VLOOKUP(A204,Hoja1!$A$2:$H$72,8,FALSE)</f>
        <v>62</v>
      </c>
      <c r="I204" t="s">
        <v>0</v>
      </c>
      <c r="J204" t="s">
        <v>6</v>
      </c>
      <c r="K204">
        <v>2016</v>
      </c>
      <c r="L204">
        <v>2</v>
      </c>
      <c r="M204">
        <v>478501.12359999999</v>
      </c>
      <c r="N204" t="s">
        <v>4</v>
      </c>
    </row>
    <row r="205" spans="1:14" x14ac:dyDescent="0.25">
      <c r="A205">
        <v>3</v>
      </c>
      <c r="B205" t="str">
        <f>VLOOKUP(A205,Hoja1!$A$2:$H$72,2,FALSE)</f>
        <v>023-2014-SUNAFIL/ILM/SIR1</v>
      </c>
      <c r="C205" t="str">
        <f>VLOOKUP(A205,Hoja1!$A$2:$H$72,3,FALSE)</f>
        <v>ALICORP S.A.A.</v>
      </c>
      <c r="D205">
        <f>VLOOKUP(A205,Hoja1!$A$2:$H$72,4,FALSE)</f>
        <v>20100055237</v>
      </c>
      <c r="E205" t="str">
        <f>VLOOKUP(A205,Hoja1!$A$2:$H$72,5,FALSE)</f>
        <v>17-2014- SUNAFIL/ILM</v>
      </c>
      <c r="F205" s="1">
        <f>VLOOKUP(A205,Hoja1!$A$2:$H$72,6,FALSE)</f>
        <v>41892</v>
      </c>
      <c r="G205" t="str">
        <f>VLOOKUP(A205,Hoja1!$A$2:$H$72,7,FALSE)</f>
        <v>S/. 13,566.00</v>
      </c>
      <c r="H205">
        <f>VLOOKUP(A205,Hoja1!$A$2:$H$72,8,FALSE)</f>
        <v>62</v>
      </c>
      <c r="I205" t="s">
        <v>0</v>
      </c>
      <c r="J205" t="s">
        <v>6</v>
      </c>
      <c r="K205">
        <v>2016</v>
      </c>
      <c r="L205">
        <v>3</v>
      </c>
      <c r="M205">
        <v>488182.8517</v>
      </c>
      <c r="N205" t="s">
        <v>4</v>
      </c>
    </row>
    <row r="206" spans="1:14" x14ac:dyDescent="0.25">
      <c r="A206">
        <v>3</v>
      </c>
      <c r="B206" t="str">
        <f>VLOOKUP(A206,Hoja1!$A$2:$H$72,2,FALSE)</f>
        <v>023-2014-SUNAFIL/ILM/SIR1</v>
      </c>
      <c r="C206" t="str">
        <f>VLOOKUP(A206,Hoja1!$A$2:$H$72,3,FALSE)</f>
        <v>ALICORP S.A.A.</v>
      </c>
      <c r="D206">
        <f>VLOOKUP(A206,Hoja1!$A$2:$H$72,4,FALSE)</f>
        <v>20100055237</v>
      </c>
      <c r="E206" t="str">
        <f>VLOOKUP(A206,Hoja1!$A$2:$H$72,5,FALSE)</f>
        <v>17-2014- SUNAFIL/ILM</v>
      </c>
      <c r="F206" s="1">
        <f>VLOOKUP(A206,Hoja1!$A$2:$H$72,6,FALSE)</f>
        <v>41892</v>
      </c>
      <c r="G206" t="str">
        <f>VLOOKUP(A206,Hoja1!$A$2:$H$72,7,FALSE)</f>
        <v>S/. 13,566.00</v>
      </c>
      <c r="H206">
        <f>VLOOKUP(A206,Hoja1!$A$2:$H$72,8,FALSE)</f>
        <v>62</v>
      </c>
      <c r="I206" t="s">
        <v>0</v>
      </c>
      <c r="J206" t="s">
        <v>6</v>
      </c>
      <c r="K206">
        <v>2016</v>
      </c>
      <c r="L206">
        <v>4</v>
      </c>
      <c r="M206">
        <v>499184.652</v>
      </c>
      <c r="N206" t="s">
        <v>4</v>
      </c>
    </row>
    <row r="207" spans="1:14" x14ac:dyDescent="0.25">
      <c r="A207">
        <v>3</v>
      </c>
      <c r="B207" t="str">
        <f>VLOOKUP(A207,Hoja1!$A$2:$H$72,2,FALSE)</f>
        <v>023-2014-SUNAFIL/ILM/SIR1</v>
      </c>
      <c r="C207" t="str">
        <f>VLOOKUP(A207,Hoja1!$A$2:$H$72,3,FALSE)</f>
        <v>ALICORP S.A.A.</v>
      </c>
      <c r="D207">
        <f>VLOOKUP(A207,Hoja1!$A$2:$H$72,4,FALSE)</f>
        <v>20100055237</v>
      </c>
      <c r="E207" t="str">
        <f>VLOOKUP(A207,Hoja1!$A$2:$H$72,5,FALSE)</f>
        <v>17-2014- SUNAFIL/ILM</v>
      </c>
      <c r="F207" s="1">
        <f>VLOOKUP(A207,Hoja1!$A$2:$H$72,6,FALSE)</f>
        <v>41892</v>
      </c>
      <c r="G207" t="str">
        <f>VLOOKUP(A207,Hoja1!$A$2:$H$72,7,FALSE)</f>
        <v>S/. 13,566.00</v>
      </c>
      <c r="H207">
        <f>VLOOKUP(A207,Hoja1!$A$2:$H$72,8,FALSE)</f>
        <v>62</v>
      </c>
      <c r="I207" t="s">
        <v>0</v>
      </c>
      <c r="J207" t="s">
        <v>6</v>
      </c>
      <c r="K207">
        <v>2016</v>
      </c>
      <c r="L207">
        <v>5</v>
      </c>
      <c r="M207">
        <v>503811.9901</v>
      </c>
      <c r="N207" t="s">
        <v>4</v>
      </c>
    </row>
    <row r="208" spans="1:14" x14ac:dyDescent="0.25">
      <c r="A208">
        <v>3</v>
      </c>
      <c r="B208" t="str">
        <f>VLOOKUP(A208,Hoja1!$A$2:$H$72,2,FALSE)</f>
        <v>023-2014-SUNAFIL/ILM/SIR1</v>
      </c>
      <c r="C208" t="str">
        <f>VLOOKUP(A208,Hoja1!$A$2:$H$72,3,FALSE)</f>
        <v>ALICORP S.A.A.</v>
      </c>
      <c r="D208">
        <f>VLOOKUP(A208,Hoja1!$A$2:$H$72,4,FALSE)</f>
        <v>20100055237</v>
      </c>
      <c r="E208" t="str">
        <f>VLOOKUP(A208,Hoja1!$A$2:$H$72,5,FALSE)</f>
        <v>17-2014- SUNAFIL/ILM</v>
      </c>
      <c r="F208" s="1">
        <f>VLOOKUP(A208,Hoja1!$A$2:$H$72,6,FALSE)</f>
        <v>41892</v>
      </c>
      <c r="G208" t="str">
        <f>VLOOKUP(A208,Hoja1!$A$2:$H$72,7,FALSE)</f>
        <v>S/. 13,566.00</v>
      </c>
      <c r="H208">
        <f>VLOOKUP(A208,Hoja1!$A$2:$H$72,8,FALSE)</f>
        <v>62</v>
      </c>
      <c r="I208" t="s">
        <v>0</v>
      </c>
      <c r="J208" t="s">
        <v>6</v>
      </c>
      <c r="K208">
        <v>2016</v>
      </c>
      <c r="L208">
        <v>6</v>
      </c>
      <c r="M208">
        <v>502165.40789999999</v>
      </c>
      <c r="N208" t="s">
        <v>4</v>
      </c>
    </row>
    <row r="209" spans="1:14" x14ac:dyDescent="0.25">
      <c r="A209">
        <v>3</v>
      </c>
      <c r="B209" t="str">
        <f>VLOOKUP(A209,Hoja1!$A$2:$H$72,2,FALSE)</f>
        <v>023-2014-SUNAFIL/ILM/SIR1</v>
      </c>
      <c r="C209" t="str">
        <f>VLOOKUP(A209,Hoja1!$A$2:$H$72,3,FALSE)</f>
        <v>ALICORP S.A.A.</v>
      </c>
      <c r="D209">
        <f>VLOOKUP(A209,Hoja1!$A$2:$H$72,4,FALSE)</f>
        <v>20100055237</v>
      </c>
      <c r="E209" t="str">
        <f>VLOOKUP(A209,Hoja1!$A$2:$H$72,5,FALSE)</f>
        <v>17-2014- SUNAFIL/ILM</v>
      </c>
      <c r="F209" s="1">
        <f>VLOOKUP(A209,Hoja1!$A$2:$H$72,6,FALSE)</f>
        <v>41892</v>
      </c>
      <c r="G209" t="str">
        <f>VLOOKUP(A209,Hoja1!$A$2:$H$72,7,FALSE)</f>
        <v>S/. 13,566.00</v>
      </c>
      <c r="H209">
        <f>VLOOKUP(A209,Hoja1!$A$2:$H$72,8,FALSE)</f>
        <v>62</v>
      </c>
      <c r="I209" t="s">
        <v>0</v>
      </c>
      <c r="J209" t="s">
        <v>6</v>
      </c>
      <c r="K209">
        <v>2016</v>
      </c>
      <c r="L209">
        <v>7</v>
      </c>
      <c r="M209">
        <v>564102.94579999999</v>
      </c>
      <c r="N209" t="s">
        <v>4</v>
      </c>
    </row>
    <row r="210" spans="1:14" x14ac:dyDescent="0.25">
      <c r="A210">
        <v>3</v>
      </c>
      <c r="B210" t="str">
        <f>VLOOKUP(A210,Hoja1!$A$2:$H$72,2,FALSE)</f>
        <v>023-2014-SUNAFIL/ILM/SIR1</v>
      </c>
      <c r="C210" t="str">
        <f>VLOOKUP(A210,Hoja1!$A$2:$H$72,3,FALSE)</f>
        <v>ALICORP S.A.A.</v>
      </c>
      <c r="D210">
        <f>VLOOKUP(A210,Hoja1!$A$2:$H$72,4,FALSE)</f>
        <v>20100055237</v>
      </c>
      <c r="E210" t="str">
        <f>VLOOKUP(A210,Hoja1!$A$2:$H$72,5,FALSE)</f>
        <v>17-2014- SUNAFIL/ILM</v>
      </c>
      <c r="F210" s="1">
        <f>VLOOKUP(A210,Hoja1!$A$2:$H$72,6,FALSE)</f>
        <v>41892</v>
      </c>
      <c r="G210" t="str">
        <f>VLOOKUP(A210,Hoja1!$A$2:$H$72,7,FALSE)</f>
        <v>S/. 13,566.00</v>
      </c>
      <c r="H210">
        <f>VLOOKUP(A210,Hoja1!$A$2:$H$72,8,FALSE)</f>
        <v>62</v>
      </c>
      <c r="I210" t="s">
        <v>0</v>
      </c>
      <c r="J210" t="s">
        <v>6</v>
      </c>
      <c r="K210">
        <v>2016</v>
      </c>
      <c r="L210">
        <v>8</v>
      </c>
      <c r="M210">
        <v>572990.86959999998</v>
      </c>
      <c r="N210" t="s">
        <v>4</v>
      </c>
    </row>
    <row r="211" spans="1:14" x14ac:dyDescent="0.25">
      <c r="A211">
        <v>3</v>
      </c>
      <c r="B211" t="str">
        <f>VLOOKUP(A211,Hoja1!$A$2:$H$72,2,FALSE)</f>
        <v>023-2014-SUNAFIL/ILM/SIR1</v>
      </c>
      <c r="C211" t="str">
        <f>VLOOKUP(A211,Hoja1!$A$2:$H$72,3,FALSE)</f>
        <v>ALICORP S.A.A.</v>
      </c>
      <c r="D211">
        <f>VLOOKUP(A211,Hoja1!$A$2:$H$72,4,FALSE)</f>
        <v>20100055237</v>
      </c>
      <c r="E211" t="str">
        <f>VLOOKUP(A211,Hoja1!$A$2:$H$72,5,FALSE)</f>
        <v>17-2014- SUNAFIL/ILM</v>
      </c>
      <c r="F211" s="1">
        <f>VLOOKUP(A211,Hoja1!$A$2:$H$72,6,FALSE)</f>
        <v>41892</v>
      </c>
      <c r="G211" t="str">
        <f>VLOOKUP(A211,Hoja1!$A$2:$H$72,7,FALSE)</f>
        <v>S/. 13,566.00</v>
      </c>
      <c r="H211">
        <f>VLOOKUP(A211,Hoja1!$A$2:$H$72,8,FALSE)</f>
        <v>62</v>
      </c>
      <c r="I211" t="s">
        <v>0</v>
      </c>
      <c r="J211" t="s">
        <v>6</v>
      </c>
      <c r="K211">
        <v>2016</v>
      </c>
      <c r="L211">
        <v>9</v>
      </c>
      <c r="M211">
        <v>556650.35800000001</v>
      </c>
      <c r="N211" t="s">
        <v>4</v>
      </c>
    </row>
    <row r="212" spans="1:14" x14ac:dyDescent="0.25">
      <c r="A212">
        <v>3</v>
      </c>
      <c r="B212" t="str">
        <f>VLOOKUP(A212,Hoja1!$A$2:$H$72,2,FALSE)</f>
        <v>023-2014-SUNAFIL/ILM/SIR1</v>
      </c>
      <c r="C212" t="str">
        <f>VLOOKUP(A212,Hoja1!$A$2:$H$72,3,FALSE)</f>
        <v>ALICORP S.A.A.</v>
      </c>
      <c r="D212">
        <f>VLOOKUP(A212,Hoja1!$A$2:$H$72,4,FALSE)</f>
        <v>20100055237</v>
      </c>
      <c r="E212" t="str">
        <f>VLOOKUP(A212,Hoja1!$A$2:$H$72,5,FALSE)</f>
        <v>17-2014- SUNAFIL/ILM</v>
      </c>
      <c r="F212" s="1">
        <f>VLOOKUP(A212,Hoja1!$A$2:$H$72,6,FALSE)</f>
        <v>41892</v>
      </c>
      <c r="G212" t="str">
        <f>VLOOKUP(A212,Hoja1!$A$2:$H$72,7,FALSE)</f>
        <v>S/. 13,566.00</v>
      </c>
      <c r="H212">
        <f>VLOOKUP(A212,Hoja1!$A$2:$H$72,8,FALSE)</f>
        <v>62</v>
      </c>
      <c r="I212" t="s">
        <v>0</v>
      </c>
      <c r="J212" t="s">
        <v>6</v>
      </c>
      <c r="K212">
        <v>2016</v>
      </c>
      <c r="L212">
        <v>10</v>
      </c>
      <c r="M212">
        <v>587174.60089999996</v>
      </c>
      <c r="N212" t="s">
        <v>4</v>
      </c>
    </row>
    <row r="213" spans="1:14" x14ac:dyDescent="0.25">
      <c r="A213">
        <v>3</v>
      </c>
      <c r="B213" t="str">
        <f>VLOOKUP(A213,Hoja1!$A$2:$H$72,2,FALSE)</f>
        <v>023-2014-SUNAFIL/ILM/SIR1</v>
      </c>
      <c r="C213" t="str">
        <f>VLOOKUP(A213,Hoja1!$A$2:$H$72,3,FALSE)</f>
        <v>ALICORP S.A.A.</v>
      </c>
      <c r="D213">
        <f>VLOOKUP(A213,Hoja1!$A$2:$H$72,4,FALSE)</f>
        <v>20100055237</v>
      </c>
      <c r="E213" t="str">
        <f>VLOOKUP(A213,Hoja1!$A$2:$H$72,5,FALSE)</f>
        <v>17-2014- SUNAFIL/ILM</v>
      </c>
      <c r="F213" s="1">
        <f>VLOOKUP(A213,Hoja1!$A$2:$H$72,6,FALSE)</f>
        <v>41892</v>
      </c>
      <c r="G213" t="str">
        <f>VLOOKUP(A213,Hoja1!$A$2:$H$72,7,FALSE)</f>
        <v>S/. 13,566.00</v>
      </c>
      <c r="H213">
        <f>VLOOKUP(A213,Hoja1!$A$2:$H$72,8,FALSE)</f>
        <v>62</v>
      </c>
      <c r="I213" t="s">
        <v>0</v>
      </c>
      <c r="J213" t="s">
        <v>6</v>
      </c>
      <c r="K213">
        <v>2016</v>
      </c>
      <c r="L213">
        <v>11</v>
      </c>
      <c r="M213">
        <v>557068.58230000001</v>
      </c>
      <c r="N213" t="s">
        <v>4</v>
      </c>
    </row>
    <row r="214" spans="1:14" x14ac:dyDescent="0.25">
      <c r="A214">
        <v>3</v>
      </c>
      <c r="B214" t="str">
        <f>VLOOKUP(A214,Hoja1!$A$2:$H$72,2,FALSE)</f>
        <v>023-2014-SUNAFIL/ILM/SIR1</v>
      </c>
      <c r="C214" t="str">
        <f>VLOOKUP(A214,Hoja1!$A$2:$H$72,3,FALSE)</f>
        <v>ALICORP S.A.A.</v>
      </c>
      <c r="D214">
        <f>VLOOKUP(A214,Hoja1!$A$2:$H$72,4,FALSE)</f>
        <v>20100055237</v>
      </c>
      <c r="E214" t="str">
        <f>VLOOKUP(A214,Hoja1!$A$2:$H$72,5,FALSE)</f>
        <v>17-2014- SUNAFIL/ILM</v>
      </c>
      <c r="F214" s="1">
        <f>VLOOKUP(A214,Hoja1!$A$2:$H$72,6,FALSE)</f>
        <v>41892</v>
      </c>
      <c r="G214" t="str">
        <f>VLOOKUP(A214,Hoja1!$A$2:$H$72,7,FALSE)</f>
        <v>S/. 13,566.00</v>
      </c>
      <c r="H214">
        <f>VLOOKUP(A214,Hoja1!$A$2:$H$72,8,FALSE)</f>
        <v>62</v>
      </c>
      <c r="I214" t="s">
        <v>0</v>
      </c>
      <c r="J214" t="s">
        <v>6</v>
      </c>
      <c r="K214">
        <v>2016</v>
      </c>
      <c r="L214">
        <v>12</v>
      </c>
      <c r="M214">
        <v>554645.45189999999</v>
      </c>
      <c r="N214" t="s">
        <v>4</v>
      </c>
    </row>
    <row r="215" spans="1:14" x14ac:dyDescent="0.25">
      <c r="A215">
        <v>3</v>
      </c>
      <c r="B215" t="str">
        <f>VLOOKUP(A215,Hoja1!$A$2:$H$72,2,FALSE)</f>
        <v>023-2014-SUNAFIL/ILM/SIR1</v>
      </c>
      <c r="C215" t="str">
        <f>VLOOKUP(A215,Hoja1!$A$2:$H$72,3,FALSE)</f>
        <v>ALICORP S.A.A.</v>
      </c>
      <c r="D215">
        <f>VLOOKUP(A215,Hoja1!$A$2:$H$72,4,FALSE)</f>
        <v>20100055237</v>
      </c>
      <c r="E215" t="str">
        <f>VLOOKUP(A215,Hoja1!$A$2:$H$72,5,FALSE)</f>
        <v>17-2014- SUNAFIL/ILM</v>
      </c>
      <c r="F215" s="1">
        <f>VLOOKUP(A215,Hoja1!$A$2:$H$72,6,FALSE)</f>
        <v>41892</v>
      </c>
      <c r="G215" t="str">
        <f>VLOOKUP(A215,Hoja1!$A$2:$H$72,7,FALSE)</f>
        <v>S/. 13,566.00</v>
      </c>
      <c r="H215">
        <f>VLOOKUP(A215,Hoja1!$A$2:$H$72,8,FALSE)</f>
        <v>62</v>
      </c>
      <c r="I215" t="s">
        <v>0</v>
      </c>
      <c r="J215" t="s">
        <v>6</v>
      </c>
      <c r="K215">
        <v>2017</v>
      </c>
      <c r="L215">
        <v>2</v>
      </c>
      <c r="M215">
        <v>1178097.2720000001</v>
      </c>
      <c r="N215" t="s">
        <v>4</v>
      </c>
    </row>
    <row r="216" spans="1:14" x14ac:dyDescent="0.25">
      <c r="A216">
        <v>3</v>
      </c>
      <c r="B216" t="str">
        <f>VLOOKUP(A216,Hoja1!$A$2:$H$72,2,FALSE)</f>
        <v>023-2014-SUNAFIL/ILM/SIR1</v>
      </c>
      <c r="C216" t="str">
        <f>VLOOKUP(A216,Hoja1!$A$2:$H$72,3,FALSE)</f>
        <v>ALICORP S.A.A.</v>
      </c>
      <c r="D216">
        <f>VLOOKUP(A216,Hoja1!$A$2:$H$72,4,FALSE)</f>
        <v>20100055237</v>
      </c>
      <c r="E216" t="str">
        <f>VLOOKUP(A216,Hoja1!$A$2:$H$72,5,FALSE)</f>
        <v>17-2014- SUNAFIL/ILM</v>
      </c>
      <c r="F216" s="1">
        <f>VLOOKUP(A216,Hoja1!$A$2:$H$72,6,FALSE)</f>
        <v>41892</v>
      </c>
      <c r="G216" t="str">
        <f>VLOOKUP(A216,Hoja1!$A$2:$H$72,7,FALSE)</f>
        <v>S/. 13,566.00</v>
      </c>
      <c r="H216">
        <f>VLOOKUP(A216,Hoja1!$A$2:$H$72,8,FALSE)</f>
        <v>62</v>
      </c>
      <c r="I216" t="s">
        <v>0</v>
      </c>
      <c r="J216" t="s">
        <v>7</v>
      </c>
      <c r="K216">
        <v>2014</v>
      </c>
      <c r="L216">
        <v>8</v>
      </c>
      <c r="M216">
        <v>565548.16399999999</v>
      </c>
      <c r="N216" t="s">
        <v>2</v>
      </c>
    </row>
    <row r="217" spans="1:14" x14ac:dyDescent="0.25">
      <c r="A217">
        <v>3</v>
      </c>
      <c r="B217" t="str">
        <f>VLOOKUP(A217,Hoja1!$A$2:$H$72,2,FALSE)</f>
        <v>023-2014-SUNAFIL/ILM/SIR1</v>
      </c>
      <c r="C217" t="str">
        <f>VLOOKUP(A217,Hoja1!$A$2:$H$72,3,FALSE)</f>
        <v>ALICORP S.A.A.</v>
      </c>
      <c r="D217">
        <f>VLOOKUP(A217,Hoja1!$A$2:$H$72,4,FALSE)</f>
        <v>20100055237</v>
      </c>
      <c r="E217" t="str">
        <f>VLOOKUP(A217,Hoja1!$A$2:$H$72,5,FALSE)</f>
        <v>17-2014- SUNAFIL/ILM</v>
      </c>
      <c r="F217" s="1">
        <f>VLOOKUP(A217,Hoja1!$A$2:$H$72,6,FALSE)</f>
        <v>41892</v>
      </c>
      <c r="G217" t="str">
        <f>VLOOKUP(A217,Hoja1!$A$2:$H$72,7,FALSE)</f>
        <v>S/. 13,566.00</v>
      </c>
      <c r="H217">
        <f>VLOOKUP(A217,Hoja1!$A$2:$H$72,8,FALSE)</f>
        <v>62</v>
      </c>
      <c r="I217" t="s">
        <v>0</v>
      </c>
      <c r="J217" t="s">
        <v>7</v>
      </c>
      <c r="K217">
        <v>2014</v>
      </c>
      <c r="L217">
        <v>9</v>
      </c>
      <c r="M217">
        <v>582223.75040000002</v>
      </c>
      <c r="N217" t="s">
        <v>3</v>
      </c>
    </row>
    <row r="218" spans="1:14" x14ac:dyDescent="0.25">
      <c r="A218">
        <v>3</v>
      </c>
      <c r="B218" t="str">
        <f>VLOOKUP(A218,Hoja1!$A$2:$H$72,2,FALSE)</f>
        <v>023-2014-SUNAFIL/ILM/SIR1</v>
      </c>
      <c r="C218" t="str">
        <f>VLOOKUP(A218,Hoja1!$A$2:$H$72,3,FALSE)</f>
        <v>ALICORP S.A.A.</v>
      </c>
      <c r="D218">
        <f>VLOOKUP(A218,Hoja1!$A$2:$H$72,4,FALSE)</f>
        <v>20100055237</v>
      </c>
      <c r="E218" t="str">
        <f>VLOOKUP(A218,Hoja1!$A$2:$H$72,5,FALSE)</f>
        <v>17-2014- SUNAFIL/ILM</v>
      </c>
      <c r="F218" s="1">
        <f>VLOOKUP(A218,Hoja1!$A$2:$H$72,6,FALSE)</f>
        <v>41892</v>
      </c>
      <c r="G218" t="str">
        <f>VLOOKUP(A218,Hoja1!$A$2:$H$72,7,FALSE)</f>
        <v>S/. 13,566.00</v>
      </c>
      <c r="H218">
        <f>VLOOKUP(A218,Hoja1!$A$2:$H$72,8,FALSE)</f>
        <v>62</v>
      </c>
      <c r="I218" t="s">
        <v>0</v>
      </c>
      <c r="J218" t="s">
        <v>7</v>
      </c>
      <c r="K218">
        <v>2014</v>
      </c>
      <c r="L218">
        <v>10</v>
      </c>
      <c r="M218">
        <v>563516.31059999997</v>
      </c>
      <c r="N218" t="s">
        <v>4</v>
      </c>
    </row>
    <row r="219" spans="1:14" x14ac:dyDescent="0.25">
      <c r="A219">
        <v>3</v>
      </c>
      <c r="B219" t="str">
        <f>VLOOKUP(A219,Hoja1!$A$2:$H$72,2,FALSE)</f>
        <v>023-2014-SUNAFIL/ILM/SIR1</v>
      </c>
      <c r="C219" t="str">
        <f>VLOOKUP(A219,Hoja1!$A$2:$H$72,3,FALSE)</f>
        <v>ALICORP S.A.A.</v>
      </c>
      <c r="D219">
        <f>VLOOKUP(A219,Hoja1!$A$2:$H$72,4,FALSE)</f>
        <v>20100055237</v>
      </c>
      <c r="E219" t="str">
        <f>VLOOKUP(A219,Hoja1!$A$2:$H$72,5,FALSE)</f>
        <v>17-2014- SUNAFIL/ILM</v>
      </c>
      <c r="F219" s="1">
        <f>VLOOKUP(A219,Hoja1!$A$2:$H$72,6,FALSE)</f>
        <v>41892</v>
      </c>
      <c r="G219" t="str">
        <f>VLOOKUP(A219,Hoja1!$A$2:$H$72,7,FALSE)</f>
        <v>S/. 13,566.00</v>
      </c>
      <c r="H219">
        <f>VLOOKUP(A219,Hoja1!$A$2:$H$72,8,FALSE)</f>
        <v>62</v>
      </c>
      <c r="I219" t="s">
        <v>0</v>
      </c>
      <c r="J219" t="s">
        <v>7</v>
      </c>
      <c r="K219">
        <v>2014</v>
      </c>
      <c r="L219">
        <v>11</v>
      </c>
      <c r="M219">
        <v>542423.72779999999</v>
      </c>
      <c r="N219" t="s">
        <v>4</v>
      </c>
    </row>
    <row r="220" spans="1:14" x14ac:dyDescent="0.25">
      <c r="A220">
        <v>3</v>
      </c>
      <c r="B220" t="str">
        <f>VLOOKUP(A220,Hoja1!$A$2:$H$72,2,FALSE)</f>
        <v>023-2014-SUNAFIL/ILM/SIR1</v>
      </c>
      <c r="C220" t="str">
        <f>VLOOKUP(A220,Hoja1!$A$2:$H$72,3,FALSE)</f>
        <v>ALICORP S.A.A.</v>
      </c>
      <c r="D220">
        <f>VLOOKUP(A220,Hoja1!$A$2:$H$72,4,FALSE)</f>
        <v>20100055237</v>
      </c>
      <c r="E220" t="str">
        <f>VLOOKUP(A220,Hoja1!$A$2:$H$72,5,FALSE)</f>
        <v>17-2014- SUNAFIL/ILM</v>
      </c>
      <c r="F220" s="1">
        <f>VLOOKUP(A220,Hoja1!$A$2:$H$72,6,FALSE)</f>
        <v>41892</v>
      </c>
      <c r="G220" t="str">
        <f>VLOOKUP(A220,Hoja1!$A$2:$H$72,7,FALSE)</f>
        <v>S/. 13,566.00</v>
      </c>
      <c r="H220">
        <f>VLOOKUP(A220,Hoja1!$A$2:$H$72,8,FALSE)</f>
        <v>62</v>
      </c>
      <c r="I220" t="s">
        <v>0</v>
      </c>
      <c r="J220" t="s">
        <v>7</v>
      </c>
      <c r="K220">
        <v>2014</v>
      </c>
      <c r="L220">
        <v>12</v>
      </c>
      <c r="M220">
        <v>469892.67619999999</v>
      </c>
      <c r="N220" t="s">
        <v>4</v>
      </c>
    </row>
    <row r="221" spans="1:14" x14ac:dyDescent="0.25">
      <c r="A221">
        <v>3</v>
      </c>
      <c r="B221" t="str">
        <f>VLOOKUP(A221,Hoja1!$A$2:$H$72,2,FALSE)</f>
        <v>023-2014-SUNAFIL/ILM/SIR1</v>
      </c>
      <c r="C221" t="str">
        <f>VLOOKUP(A221,Hoja1!$A$2:$H$72,3,FALSE)</f>
        <v>ALICORP S.A.A.</v>
      </c>
      <c r="D221">
        <f>VLOOKUP(A221,Hoja1!$A$2:$H$72,4,FALSE)</f>
        <v>20100055237</v>
      </c>
      <c r="E221" t="str">
        <f>VLOOKUP(A221,Hoja1!$A$2:$H$72,5,FALSE)</f>
        <v>17-2014- SUNAFIL/ILM</v>
      </c>
      <c r="F221" s="1">
        <f>VLOOKUP(A221,Hoja1!$A$2:$H$72,6,FALSE)</f>
        <v>41892</v>
      </c>
      <c r="G221" t="str">
        <f>VLOOKUP(A221,Hoja1!$A$2:$H$72,7,FALSE)</f>
        <v>S/. 13,566.00</v>
      </c>
      <c r="H221">
        <f>VLOOKUP(A221,Hoja1!$A$2:$H$72,8,FALSE)</f>
        <v>62</v>
      </c>
      <c r="I221" t="s">
        <v>0</v>
      </c>
      <c r="J221" t="s">
        <v>7</v>
      </c>
      <c r="K221">
        <v>2015</v>
      </c>
      <c r="L221">
        <v>1</v>
      </c>
      <c r="M221">
        <v>531817.80940000003</v>
      </c>
      <c r="N221" t="s">
        <v>4</v>
      </c>
    </row>
    <row r="222" spans="1:14" x14ac:dyDescent="0.25">
      <c r="A222">
        <v>3</v>
      </c>
      <c r="B222" t="str">
        <f>VLOOKUP(A222,Hoja1!$A$2:$H$72,2,FALSE)</f>
        <v>023-2014-SUNAFIL/ILM/SIR1</v>
      </c>
      <c r="C222" t="str">
        <f>VLOOKUP(A222,Hoja1!$A$2:$H$72,3,FALSE)</f>
        <v>ALICORP S.A.A.</v>
      </c>
      <c r="D222">
        <f>VLOOKUP(A222,Hoja1!$A$2:$H$72,4,FALSE)</f>
        <v>20100055237</v>
      </c>
      <c r="E222" t="str">
        <f>VLOOKUP(A222,Hoja1!$A$2:$H$72,5,FALSE)</f>
        <v>17-2014- SUNAFIL/ILM</v>
      </c>
      <c r="F222" s="1">
        <f>VLOOKUP(A222,Hoja1!$A$2:$H$72,6,FALSE)</f>
        <v>41892</v>
      </c>
      <c r="G222" t="str">
        <f>VLOOKUP(A222,Hoja1!$A$2:$H$72,7,FALSE)</f>
        <v>S/. 13,566.00</v>
      </c>
      <c r="H222">
        <f>VLOOKUP(A222,Hoja1!$A$2:$H$72,8,FALSE)</f>
        <v>62</v>
      </c>
      <c r="I222" t="s">
        <v>0</v>
      </c>
      <c r="J222" t="s">
        <v>7</v>
      </c>
      <c r="K222">
        <v>2015</v>
      </c>
      <c r="L222">
        <v>2</v>
      </c>
      <c r="M222">
        <v>446814.01870000002</v>
      </c>
      <c r="N222" t="s">
        <v>4</v>
      </c>
    </row>
    <row r="223" spans="1:14" x14ac:dyDescent="0.25">
      <c r="A223">
        <v>3</v>
      </c>
      <c r="B223" t="str">
        <f>VLOOKUP(A223,Hoja1!$A$2:$H$72,2,FALSE)</f>
        <v>023-2014-SUNAFIL/ILM/SIR1</v>
      </c>
      <c r="C223" t="str">
        <f>VLOOKUP(A223,Hoja1!$A$2:$H$72,3,FALSE)</f>
        <v>ALICORP S.A.A.</v>
      </c>
      <c r="D223">
        <f>VLOOKUP(A223,Hoja1!$A$2:$H$72,4,FALSE)</f>
        <v>20100055237</v>
      </c>
      <c r="E223" t="str">
        <f>VLOOKUP(A223,Hoja1!$A$2:$H$72,5,FALSE)</f>
        <v>17-2014- SUNAFIL/ILM</v>
      </c>
      <c r="F223" s="1">
        <f>VLOOKUP(A223,Hoja1!$A$2:$H$72,6,FALSE)</f>
        <v>41892</v>
      </c>
      <c r="G223" t="str">
        <f>VLOOKUP(A223,Hoja1!$A$2:$H$72,7,FALSE)</f>
        <v>S/. 13,566.00</v>
      </c>
      <c r="H223">
        <f>VLOOKUP(A223,Hoja1!$A$2:$H$72,8,FALSE)</f>
        <v>62</v>
      </c>
      <c r="I223" t="s">
        <v>0</v>
      </c>
      <c r="J223" t="s">
        <v>7</v>
      </c>
      <c r="K223">
        <v>2015</v>
      </c>
      <c r="L223">
        <v>3</v>
      </c>
      <c r="M223">
        <v>402258.12310000003</v>
      </c>
      <c r="N223" t="s">
        <v>4</v>
      </c>
    </row>
    <row r="224" spans="1:14" x14ac:dyDescent="0.25">
      <c r="A224">
        <v>3</v>
      </c>
      <c r="B224" t="str">
        <f>VLOOKUP(A224,Hoja1!$A$2:$H$72,2,FALSE)</f>
        <v>023-2014-SUNAFIL/ILM/SIR1</v>
      </c>
      <c r="C224" t="str">
        <f>VLOOKUP(A224,Hoja1!$A$2:$H$72,3,FALSE)</f>
        <v>ALICORP S.A.A.</v>
      </c>
      <c r="D224">
        <f>VLOOKUP(A224,Hoja1!$A$2:$H$72,4,FALSE)</f>
        <v>20100055237</v>
      </c>
      <c r="E224" t="str">
        <f>VLOOKUP(A224,Hoja1!$A$2:$H$72,5,FALSE)</f>
        <v>17-2014- SUNAFIL/ILM</v>
      </c>
      <c r="F224" s="1">
        <f>VLOOKUP(A224,Hoja1!$A$2:$H$72,6,FALSE)</f>
        <v>41892</v>
      </c>
      <c r="G224" t="str">
        <f>VLOOKUP(A224,Hoja1!$A$2:$H$72,7,FALSE)</f>
        <v>S/. 13,566.00</v>
      </c>
      <c r="H224">
        <f>VLOOKUP(A224,Hoja1!$A$2:$H$72,8,FALSE)</f>
        <v>62</v>
      </c>
      <c r="I224" t="s">
        <v>0</v>
      </c>
      <c r="J224" t="s">
        <v>7</v>
      </c>
      <c r="K224">
        <v>2015</v>
      </c>
      <c r="L224">
        <v>4</v>
      </c>
      <c r="M224">
        <v>408553.15749999997</v>
      </c>
      <c r="N224" t="s">
        <v>4</v>
      </c>
    </row>
    <row r="225" spans="1:14" x14ac:dyDescent="0.25">
      <c r="A225">
        <v>3</v>
      </c>
      <c r="B225" t="str">
        <f>VLOOKUP(A225,Hoja1!$A$2:$H$72,2,FALSE)</f>
        <v>023-2014-SUNAFIL/ILM/SIR1</v>
      </c>
      <c r="C225" t="str">
        <f>VLOOKUP(A225,Hoja1!$A$2:$H$72,3,FALSE)</f>
        <v>ALICORP S.A.A.</v>
      </c>
      <c r="D225">
        <f>VLOOKUP(A225,Hoja1!$A$2:$H$72,4,FALSE)</f>
        <v>20100055237</v>
      </c>
      <c r="E225" t="str">
        <f>VLOOKUP(A225,Hoja1!$A$2:$H$72,5,FALSE)</f>
        <v>17-2014- SUNAFIL/ILM</v>
      </c>
      <c r="F225" s="1">
        <f>VLOOKUP(A225,Hoja1!$A$2:$H$72,6,FALSE)</f>
        <v>41892</v>
      </c>
      <c r="G225" t="str">
        <f>VLOOKUP(A225,Hoja1!$A$2:$H$72,7,FALSE)</f>
        <v>S/. 13,566.00</v>
      </c>
      <c r="H225">
        <f>VLOOKUP(A225,Hoja1!$A$2:$H$72,8,FALSE)</f>
        <v>62</v>
      </c>
      <c r="I225" t="s">
        <v>0</v>
      </c>
      <c r="J225" t="s">
        <v>7</v>
      </c>
      <c r="K225">
        <v>2015</v>
      </c>
      <c r="L225">
        <v>5</v>
      </c>
      <c r="M225">
        <v>379814.12070000003</v>
      </c>
      <c r="N225" t="s">
        <v>4</v>
      </c>
    </row>
    <row r="226" spans="1:14" x14ac:dyDescent="0.25">
      <c r="A226">
        <v>3</v>
      </c>
      <c r="B226" t="str">
        <f>VLOOKUP(A226,Hoja1!$A$2:$H$72,2,FALSE)</f>
        <v>023-2014-SUNAFIL/ILM/SIR1</v>
      </c>
      <c r="C226" t="str">
        <f>VLOOKUP(A226,Hoja1!$A$2:$H$72,3,FALSE)</f>
        <v>ALICORP S.A.A.</v>
      </c>
      <c r="D226">
        <f>VLOOKUP(A226,Hoja1!$A$2:$H$72,4,FALSE)</f>
        <v>20100055237</v>
      </c>
      <c r="E226" t="str">
        <f>VLOOKUP(A226,Hoja1!$A$2:$H$72,5,FALSE)</f>
        <v>17-2014- SUNAFIL/ILM</v>
      </c>
      <c r="F226" s="1">
        <f>VLOOKUP(A226,Hoja1!$A$2:$H$72,6,FALSE)</f>
        <v>41892</v>
      </c>
      <c r="G226" t="str">
        <f>VLOOKUP(A226,Hoja1!$A$2:$H$72,7,FALSE)</f>
        <v>S/. 13,566.00</v>
      </c>
      <c r="H226">
        <f>VLOOKUP(A226,Hoja1!$A$2:$H$72,8,FALSE)</f>
        <v>62</v>
      </c>
      <c r="I226" t="s">
        <v>0</v>
      </c>
      <c r="J226" t="s">
        <v>7</v>
      </c>
      <c r="K226">
        <v>2015</v>
      </c>
      <c r="L226">
        <v>6</v>
      </c>
      <c r="M226">
        <v>403462.79440000001</v>
      </c>
      <c r="N226" t="s">
        <v>4</v>
      </c>
    </row>
    <row r="227" spans="1:14" x14ac:dyDescent="0.25">
      <c r="A227">
        <v>3</v>
      </c>
      <c r="B227" t="str">
        <f>VLOOKUP(A227,Hoja1!$A$2:$H$72,2,FALSE)</f>
        <v>023-2014-SUNAFIL/ILM/SIR1</v>
      </c>
      <c r="C227" t="str">
        <f>VLOOKUP(A227,Hoja1!$A$2:$H$72,3,FALSE)</f>
        <v>ALICORP S.A.A.</v>
      </c>
      <c r="D227">
        <f>VLOOKUP(A227,Hoja1!$A$2:$H$72,4,FALSE)</f>
        <v>20100055237</v>
      </c>
      <c r="E227" t="str">
        <f>VLOOKUP(A227,Hoja1!$A$2:$H$72,5,FALSE)</f>
        <v>17-2014- SUNAFIL/ILM</v>
      </c>
      <c r="F227" s="1">
        <f>VLOOKUP(A227,Hoja1!$A$2:$H$72,6,FALSE)</f>
        <v>41892</v>
      </c>
      <c r="G227" t="str">
        <f>VLOOKUP(A227,Hoja1!$A$2:$H$72,7,FALSE)</f>
        <v>S/. 13,566.00</v>
      </c>
      <c r="H227">
        <f>VLOOKUP(A227,Hoja1!$A$2:$H$72,8,FALSE)</f>
        <v>62</v>
      </c>
      <c r="I227" t="s">
        <v>0</v>
      </c>
      <c r="J227" t="s">
        <v>7</v>
      </c>
      <c r="K227">
        <v>2015</v>
      </c>
      <c r="L227">
        <v>7</v>
      </c>
      <c r="M227">
        <v>361970.72</v>
      </c>
      <c r="N227" t="s">
        <v>4</v>
      </c>
    </row>
    <row r="228" spans="1:14" x14ac:dyDescent="0.25">
      <c r="A228">
        <v>3</v>
      </c>
      <c r="B228" t="str">
        <f>VLOOKUP(A228,Hoja1!$A$2:$H$72,2,FALSE)</f>
        <v>023-2014-SUNAFIL/ILM/SIR1</v>
      </c>
      <c r="C228" t="str">
        <f>VLOOKUP(A228,Hoja1!$A$2:$H$72,3,FALSE)</f>
        <v>ALICORP S.A.A.</v>
      </c>
      <c r="D228">
        <f>VLOOKUP(A228,Hoja1!$A$2:$H$72,4,FALSE)</f>
        <v>20100055237</v>
      </c>
      <c r="E228" t="str">
        <f>VLOOKUP(A228,Hoja1!$A$2:$H$72,5,FALSE)</f>
        <v>17-2014- SUNAFIL/ILM</v>
      </c>
      <c r="F228" s="1">
        <f>VLOOKUP(A228,Hoja1!$A$2:$H$72,6,FALSE)</f>
        <v>41892</v>
      </c>
      <c r="G228" t="str">
        <f>VLOOKUP(A228,Hoja1!$A$2:$H$72,7,FALSE)</f>
        <v>S/. 13,566.00</v>
      </c>
      <c r="H228">
        <f>VLOOKUP(A228,Hoja1!$A$2:$H$72,8,FALSE)</f>
        <v>62</v>
      </c>
      <c r="I228" t="s">
        <v>0</v>
      </c>
      <c r="J228" t="s">
        <v>7</v>
      </c>
      <c r="K228">
        <v>2015</v>
      </c>
      <c r="L228">
        <v>8</v>
      </c>
      <c r="M228">
        <v>320623.46049999999</v>
      </c>
      <c r="N228" t="s">
        <v>4</v>
      </c>
    </row>
    <row r="229" spans="1:14" x14ac:dyDescent="0.25">
      <c r="A229">
        <v>3</v>
      </c>
      <c r="B229" t="str">
        <f>VLOOKUP(A229,Hoja1!$A$2:$H$72,2,FALSE)</f>
        <v>023-2014-SUNAFIL/ILM/SIR1</v>
      </c>
      <c r="C229" t="str">
        <f>VLOOKUP(A229,Hoja1!$A$2:$H$72,3,FALSE)</f>
        <v>ALICORP S.A.A.</v>
      </c>
      <c r="D229">
        <f>VLOOKUP(A229,Hoja1!$A$2:$H$72,4,FALSE)</f>
        <v>20100055237</v>
      </c>
      <c r="E229" t="str">
        <f>VLOOKUP(A229,Hoja1!$A$2:$H$72,5,FALSE)</f>
        <v>17-2014- SUNAFIL/ILM</v>
      </c>
      <c r="F229" s="1">
        <f>VLOOKUP(A229,Hoja1!$A$2:$H$72,6,FALSE)</f>
        <v>41892</v>
      </c>
      <c r="G229" t="str">
        <f>VLOOKUP(A229,Hoja1!$A$2:$H$72,7,FALSE)</f>
        <v>S/. 13,566.00</v>
      </c>
      <c r="H229">
        <f>VLOOKUP(A229,Hoja1!$A$2:$H$72,8,FALSE)</f>
        <v>62</v>
      </c>
      <c r="I229" t="s">
        <v>0</v>
      </c>
      <c r="J229" t="s">
        <v>7</v>
      </c>
      <c r="K229">
        <v>2015</v>
      </c>
      <c r="L229">
        <v>9</v>
      </c>
      <c r="M229">
        <v>345550.47879999998</v>
      </c>
      <c r="N229" t="s">
        <v>4</v>
      </c>
    </row>
    <row r="230" spans="1:14" x14ac:dyDescent="0.25">
      <c r="A230">
        <v>3</v>
      </c>
      <c r="B230" t="str">
        <f>VLOOKUP(A230,Hoja1!$A$2:$H$72,2,FALSE)</f>
        <v>023-2014-SUNAFIL/ILM/SIR1</v>
      </c>
      <c r="C230" t="str">
        <f>VLOOKUP(A230,Hoja1!$A$2:$H$72,3,FALSE)</f>
        <v>ALICORP S.A.A.</v>
      </c>
      <c r="D230">
        <f>VLOOKUP(A230,Hoja1!$A$2:$H$72,4,FALSE)</f>
        <v>20100055237</v>
      </c>
      <c r="E230" t="str">
        <f>VLOOKUP(A230,Hoja1!$A$2:$H$72,5,FALSE)</f>
        <v>17-2014- SUNAFIL/ILM</v>
      </c>
      <c r="F230" s="1">
        <f>VLOOKUP(A230,Hoja1!$A$2:$H$72,6,FALSE)</f>
        <v>41892</v>
      </c>
      <c r="G230" t="str">
        <f>VLOOKUP(A230,Hoja1!$A$2:$H$72,7,FALSE)</f>
        <v>S/. 13,566.00</v>
      </c>
      <c r="H230">
        <f>VLOOKUP(A230,Hoja1!$A$2:$H$72,8,FALSE)</f>
        <v>62</v>
      </c>
      <c r="I230" t="s">
        <v>0</v>
      </c>
      <c r="J230" t="s">
        <v>7</v>
      </c>
      <c r="K230">
        <v>2015</v>
      </c>
      <c r="L230">
        <v>10</v>
      </c>
      <c r="M230">
        <v>375144.96429999999</v>
      </c>
      <c r="N230" t="s">
        <v>4</v>
      </c>
    </row>
    <row r="231" spans="1:14" x14ac:dyDescent="0.25">
      <c r="A231">
        <v>3</v>
      </c>
      <c r="B231" t="str">
        <f>VLOOKUP(A231,Hoja1!$A$2:$H$72,2,FALSE)</f>
        <v>023-2014-SUNAFIL/ILM/SIR1</v>
      </c>
      <c r="C231" t="str">
        <f>VLOOKUP(A231,Hoja1!$A$2:$H$72,3,FALSE)</f>
        <v>ALICORP S.A.A.</v>
      </c>
      <c r="D231">
        <f>VLOOKUP(A231,Hoja1!$A$2:$H$72,4,FALSE)</f>
        <v>20100055237</v>
      </c>
      <c r="E231" t="str">
        <f>VLOOKUP(A231,Hoja1!$A$2:$H$72,5,FALSE)</f>
        <v>17-2014- SUNAFIL/ILM</v>
      </c>
      <c r="F231" s="1">
        <f>VLOOKUP(A231,Hoja1!$A$2:$H$72,6,FALSE)</f>
        <v>41892</v>
      </c>
      <c r="G231" t="str">
        <f>VLOOKUP(A231,Hoja1!$A$2:$H$72,7,FALSE)</f>
        <v>S/. 13,566.00</v>
      </c>
      <c r="H231">
        <f>VLOOKUP(A231,Hoja1!$A$2:$H$72,8,FALSE)</f>
        <v>62</v>
      </c>
      <c r="I231" t="s">
        <v>0</v>
      </c>
      <c r="J231" t="s">
        <v>7</v>
      </c>
      <c r="K231">
        <v>2015</v>
      </c>
      <c r="L231">
        <v>11</v>
      </c>
      <c r="M231">
        <v>382623.88860000001</v>
      </c>
      <c r="N231" t="s">
        <v>4</v>
      </c>
    </row>
    <row r="232" spans="1:14" x14ac:dyDescent="0.25">
      <c r="A232">
        <v>3</v>
      </c>
      <c r="B232" t="str">
        <f>VLOOKUP(A232,Hoja1!$A$2:$H$72,2,FALSE)</f>
        <v>023-2014-SUNAFIL/ILM/SIR1</v>
      </c>
      <c r="C232" t="str">
        <f>VLOOKUP(A232,Hoja1!$A$2:$H$72,3,FALSE)</f>
        <v>ALICORP S.A.A.</v>
      </c>
      <c r="D232">
        <f>VLOOKUP(A232,Hoja1!$A$2:$H$72,4,FALSE)</f>
        <v>20100055237</v>
      </c>
      <c r="E232" t="str">
        <f>VLOOKUP(A232,Hoja1!$A$2:$H$72,5,FALSE)</f>
        <v>17-2014- SUNAFIL/ILM</v>
      </c>
      <c r="F232" s="1">
        <f>VLOOKUP(A232,Hoja1!$A$2:$H$72,6,FALSE)</f>
        <v>41892</v>
      </c>
      <c r="G232" t="str">
        <f>VLOOKUP(A232,Hoja1!$A$2:$H$72,7,FALSE)</f>
        <v>S/. 13,566.00</v>
      </c>
      <c r="H232">
        <f>VLOOKUP(A232,Hoja1!$A$2:$H$72,8,FALSE)</f>
        <v>62</v>
      </c>
      <c r="I232" t="s">
        <v>0</v>
      </c>
      <c r="J232" t="s">
        <v>7</v>
      </c>
      <c r="K232">
        <v>2015</v>
      </c>
      <c r="L232">
        <v>12</v>
      </c>
      <c r="M232">
        <v>387530.57209999999</v>
      </c>
      <c r="N232" t="s">
        <v>4</v>
      </c>
    </row>
    <row r="233" spans="1:14" x14ac:dyDescent="0.25">
      <c r="A233">
        <v>3</v>
      </c>
      <c r="B233" t="str">
        <f>VLOOKUP(A233,Hoja1!$A$2:$H$72,2,FALSE)</f>
        <v>023-2014-SUNAFIL/ILM/SIR1</v>
      </c>
      <c r="C233" t="str">
        <f>VLOOKUP(A233,Hoja1!$A$2:$H$72,3,FALSE)</f>
        <v>ALICORP S.A.A.</v>
      </c>
      <c r="D233">
        <f>VLOOKUP(A233,Hoja1!$A$2:$H$72,4,FALSE)</f>
        <v>20100055237</v>
      </c>
      <c r="E233" t="str">
        <f>VLOOKUP(A233,Hoja1!$A$2:$H$72,5,FALSE)</f>
        <v>17-2014- SUNAFIL/ILM</v>
      </c>
      <c r="F233" s="1">
        <f>VLOOKUP(A233,Hoja1!$A$2:$H$72,6,FALSE)</f>
        <v>41892</v>
      </c>
      <c r="G233" t="str">
        <f>VLOOKUP(A233,Hoja1!$A$2:$H$72,7,FALSE)</f>
        <v>S/. 13,566.00</v>
      </c>
      <c r="H233">
        <f>VLOOKUP(A233,Hoja1!$A$2:$H$72,8,FALSE)</f>
        <v>62</v>
      </c>
      <c r="I233" t="s">
        <v>0</v>
      </c>
      <c r="J233" t="s">
        <v>7</v>
      </c>
      <c r="K233">
        <v>2016</v>
      </c>
      <c r="L233">
        <v>1</v>
      </c>
      <c r="M233">
        <v>345956.32380000001</v>
      </c>
      <c r="N233" t="s">
        <v>4</v>
      </c>
    </row>
    <row r="234" spans="1:14" x14ac:dyDescent="0.25">
      <c r="A234">
        <v>3</v>
      </c>
      <c r="B234" t="str">
        <f>VLOOKUP(A234,Hoja1!$A$2:$H$72,2,FALSE)</f>
        <v>023-2014-SUNAFIL/ILM/SIR1</v>
      </c>
      <c r="C234" t="str">
        <f>VLOOKUP(A234,Hoja1!$A$2:$H$72,3,FALSE)</f>
        <v>ALICORP S.A.A.</v>
      </c>
      <c r="D234">
        <f>VLOOKUP(A234,Hoja1!$A$2:$H$72,4,FALSE)</f>
        <v>20100055237</v>
      </c>
      <c r="E234" t="str">
        <f>VLOOKUP(A234,Hoja1!$A$2:$H$72,5,FALSE)</f>
        <v>17-2014- SUNAFIL/ILM</v>
      </c>
      <c r="F234" s="1">
        <f>VLOOKUP(A234,Hoja1!$A$2:$H$72,6,FALSE)</f>
        <v>41892</v>
      </c>
      <c r="G234" t="str">
        <f>VLOOKUP(A234,Hoja1!$A$2:$H$72,7,FALSE)</f>
        <v>S/. 13,566.00</v>
      </c>
      <c r="H234">
        <f>VLOOKUP(A234,Hoja1!$A$2:$H$72,8,FALSE)</f>
        <v>62</v>
      </c>
      <c r="I234" t="s">
        <v>0</v>
      </c>
      <c r="J234" t="s">
        <v>7</v>
      </c>
      <c r="K234">
        <v>2016</v>
      </c>
      <c r="L234">
        <v>2</v>
      </c>
      <c r="M234">
        <v>374109.41210000002</v>
      </c>
      <c r="N234" t="s">
        <v>4</v>
      </c>
    </row>
    <row r="235" spans="1:14" x14ac:dyDescent="0.25">
      <c r="A235">
        <v>3</v>
      </c>
      <c r="B235" t="str">
        <f>VLOOKUP(A235,Hoja1!$A$2:$H$72,2,FALSE)</f>
        <v>023-2014-SUNAFIL/ILM/SIR1</v>
      </c>
      <c r="C235" t="str">
        <f>VLOOKUP(A235,Hoja1!$A$2:$H$72,3,FALSE)</f>
        <v>ALICORP S.A.A.</v>
      </c>
      <c r="D235">
        <f>VLOOKUP(A235,Hoja1!$A$2:$H$72,4,FALSE)</f>
        <v>20100055237</v>
      </c>
      <c r="E235" t="str">
        <f>VLOOKUP(A235,Hoja1!$A$2:$H$72,5,FALSE)</f>
        <v>17-2014- SUNAFIL/ILM</v>
      </c>
      <c r="F235" s="1">
        <f>VLOOKUP(A235,Hoja1!$A$2:$H$72,6,FALSE)</f>
        <v>41892</v>
      </c>
      <c r="G235" t="str">
        <f>VLOOKUP(A235,Hoja1!$A$2:$H$72,7,FALSE)</f>
        <v>S/. 13,566.00</v>
      </c>
      <c r="H235">
        <f>VLOOKUP(A235,Hoja1!$A$2:$H$72,8,FALSE)</f>
        <v>62</v>
      </c>
      <c r="I235" t="s">
        <v>0</v>
      </c>
      <c r="J235" t="s">
        <v>7</v>
      </c>
      <c r="K235">
        <v>2016</v>
      </c>
      <c r="L235">
        <v>3</v>
      </c>
      <c r="M235">
        <v>503885.52870000002</v>
      </c>
      <c r="N235" t="s">
        <v>4</v>
      </c>
    </row>
    <row r="236" spans="1:14" x14ac:dyDescent="0.25">
      <c r="A236">
        <v>3</v>
      </c>
      <c r="B236" t="str">
        <f>VLOOKUP(A236,Hoja1!$A$2:$H$72,2,FALSE)</f>
        <v>023-2014-SUNAFIL/ILM/SIR1</v>
      </c>
      <c r="C236" t="str">
        <f>VLOOKUP(A236,Hoja1!$A$2:$H$72,3,FALSE)</f>
        <v>ALICORP S.A.A.</v>
      </c>
      <c r="D236">
        <f>VLOOKUP(A236,Hoja1!$A$2:$H$72,4,FALSE)</f>
        <v>20100055237</v>
      </c>
      <c r="E236" t="str">
        <f>VLOOKUP(A236,Hoja1!$A$2:$H$72,5,FALSE)</f>
        <v>17-2014- SUNAFIL/ILM</v>
      </c>
      <c r="F236" s="1">
        <f>VLOOKUP(A236,Hoja1!$A$2:$H$72,6,FALSE)</f>
        <v>41892</v>
      </c>
      <c r="G236" t="str">
        <f>VLOOKUP(A236,Hoja1!$A$2:$H$72,7,FALSE)</f>
        <v>S/. 13,566.00</v>
      </c>
      <c r="H236">
        <f>VLOOKUP(A236,Hoja1!$A$2:$H$72,8,FALSE)</f>
        <v>62</v>
      </c>
      <c r="I236" t="s">
        <v>0</v>
      </c>
      <c r="J236" t="s">
        <v>7</v>
      </c>
      <c r="K236">
        <v>2016</v>
      </c>
      <c r="L236">
        <v>4</v>
      </c>
      <c r="M236">
        <v>523830.3898</v>
      </c>
      <c r="N236" t="s">
        <v>4</v>
      </c>
    </row>
    <row r="237" spans="1:14" x14ac:dyDescent="0.25">
      <c r="A237">
        <v>3</v>
      </c>
      <c r="B237" t="str">
        <f>VLOOKUP(A237,Hoja1!$A$2:$H$72,2,FALSE)</f>
        <v>023-2014-SUNAFIL/ILM/SIR1</v>
      </c>
      <c r="C237" t="str">
        <f>VLOOKUP(A237,Hoja1!$A$2:$H$72,3,FALSE)</f>
        <v>ALICORP S.A.A.</v>
      </c>
      <c r="D237">
        <f>VLOOKUP(A237,Hoja1!$A$2:$H$72,4,FALSE)</f>
        <v>20100055237</v>
      </c>
      <c r="E237" t="str">
        <f>VLOOKUP(A237,Hoja1!$A$2:$H$72,5,FALSE)</f>
        <v>17-2014- SUNAFIL/ILM</v>
      </c>
      <c r="F237" s="1">
        <f>VLOOKUP(A237,Hoja1!$A$2:$H$72,6,FALSE)</f>
        <v>41892</v>
      </c>
      <c r="G237" t="str">
        <f>VLOOKUP(A237,Hoja1!$A$2:$H$72,7,FALSE)</f>
        <v>S/. 13,566.00</v>
      </c>
      <c r="H237">
        <f>VLOOKUP(A237,Hoja1!$A$2:$H$72,8,FALSE)</f>
        <v>62</v>
      </c>
      <c r="I237" t="s">
        <v>0</v>
      </c>
      <c r="J237" t="s">
        <v>7</v>
      </c>
      <c r="K237">
        <v>2016</v>
      </c>
      <c r="L237">
        <v>5</v>
      </c>
      <c r="M237">
        <v>538640.86629999999</v>
      </c>
      <c r="N237" t="s">
        <v>4</v>
      </c>
    </row>
    <row r="238" spans="1:14" x14ac:dyDescent="0.25">
      <c r="A238">
        <v>3</v>
      </c>
      <c r="B238" t="str">
        <f>VLOOKUP(A238,Hoja1!$A$2:$H$72,2,FALSE)</f>
        <v>023-2014-SUNAFIL/ILM/SIR1</v>
      </c>
      <c r="C238" t="str">
        <f>VLOOKUP(A238,Hoja1!$A$2:$H$72,3,FALSE)</f>
        <v>ALICORP S.A.A.</v>
      </c>
      <c r="D238">
        <f>VLOOKUP(A238,Hoja1!$A$2:$H$72,4,FALSE)</f>
        <v>20100055237</v>
      </c>
      <c r="E238" t="str">
        <f>VLOOKUP(A238,Hoja1!$A$2:$H$72,5,FALSE)</f>
        <v>17-2014- SUNAFIL/ILM</v>
      </c>
      <c r="F238" s="1">
        <f>VLOOKUP(A238,Hoja1!$A$2:$H$72,6,FALSE)</f>
        <v>41892</v>
      </c>
      <c r="G238" t="str">
        <f>VLOOKUP(A238,Hoja1!$A$2:$H$72,7,FALSE)</f>
        <v>S/. 13,566.00</v>
      </c>
      <c r="H238">
        <f>VLOOKUP(A238,Hoja1!$A$2:$H$72,8,FALSE)</f>
        <v>62</v>
      </c>
      <c r="I238" t="s">
        <v>0</v>
      </c>
      <c r="J238" t="s">
        <v>7</v>
      </c>
      <c r="K238">
        <v>2016</v>
      </c>
      <c r="L238">
        <v>6</v>
      </c>
      <c r="M238">
        <v>546067.10369999998</v>
      </c>
      <c r="N238" t="s">
        <v>4</v>
      </c>
    </row>
    <row r="239" spans="1:14" x14ac:dyDescent="0.25">
      <c r="A239">
        <v>3</v>
      </c>
      <c r="B239" t="str">
        <f>VLOOKUP(A239,Hoja1!$A$2:$H$72,2,FALSE)</f>
        <v>023-2014-SUNAFIL/ILM/SIR1</v>
      </c>
      <c r="C239" t="str">
        <f>VLOOKUP(A239,Hoja1!$A$2:$H$72,3,FALSE)</f>
        <v>ALICORP S.A.A.</v>
      </c>
      <c r="D239">
        <f>VLOOKUP(A239,Hoja1!$A$2:$H$72,4,FALSE)</f>
        <v>20100055237</v>
      </c>
      <c r="E239" t="str">
        <f>VLOOKUP(A239,Hoja1!$A$2:$H$72,5,FALSE)</f>
        <v>17-2014- SUNAFIL/ILM</v>
      </c>
      <c r="F239" s="1">
        <f>VLOOKUP(A239,Hoja1!$A$2:$H$72,6,FALSE)</f>
        <v>41892</v>
      </c>
      <c r="G239" t="str">
        <f>VLOOKUP(A239,Hoja1!$A$2:$H$72,7,FALSE)</f>
        <v>S/. 13,566.00</v>
      </c>
      <c r="H239">
        <f>VLOOKUP(A239,Hoja1!$A$2:$H$72,8,FALSE)</f>
        <v>62</v>
      </c>
      <c r="I239" t="s">
        <v>0</v>
      </c>
      <c r="J239" t="s">
        <v>7</v>
      </c>
      <c r="K239">
        <v>2016</v>
      </c>
      <c r="L239">
        <v>7</v>
      </c>
      <c r="M239">
        <v>604079.14040000003</v>
      </c>
      <c r="N239" t="s">
        <v>4</v>
      </c>
    </row>
    <row r="240" spans="1:14" x14ac:dyDescent="0.25">
      <c r="A240">
        <v>3</v>
      </c>
      <c r="B240" t="str">
        <f>VLOOKUP(A240,Hoja1!$A$2:$H$72,2,FALSE)</f>
        <v>023-2014-SUNAFIL/ILM/SIR1</v>
      </c>
      <c r="C240" t="str">
        <f>VLOOKUP(A240,Hoja1!$A$2:$H$72,3,FALSE)</f>
        <v>ALICORP S.A.A.</v>
      </c>
      <c r="D240">
        <f>VLOOKUP(A240,Hoja1!$A$2:$H$72,4,FALSE)</f>
        <v>20100055237</v>
      </c>
      <c r="E240" t="str">
        <f>VLOOKUP(A240,Hoja1!$A$2:$H$72,5,FALSE)</f>
        <v>17-2014- SUNAFIL/ILM</v>
      </c>
      <c r="F240" s="1">
        <f>VLOOKUP(A240,Hoja1!$A$2:$H$72,6,FALSE)</f>
        <v>41892</v>
      </c>
      <c r="G240" t="str">
        <f>VLOOKUP(A240,Hoja1!$A$2:$H$72,7,FALSE)</f>
        <v>S/. 13,566.00</v>
      </c>
      <c r="H240">
        <f>VLOOKUP(A240,Hoja1!$A$2:$H$72,8,FALSE)</f>
        <v>62</v>
      </c>
      <c r="I240" t="s">
        <v>0</v>
      </c>
      <c r="J240" t="s">
        <v>7</v>
      </c>
      <c r="K240">
        <v>2016</v>
      </c>
      <c r="L240">
        <v>8</v>
      </c>
      <c r="M240">
        <v>624526.89670000004</v>
      </c>
      <c r="N240" t="s">
        <v>4</v>
      </c>
    </row>
    <row r="241" spans="1:14" x14ac:dyDescent="0.25">
      <c r="A241">
        <v>3</v>
      </c>
      <c r="B241" t="str">
        <f>VLOOKUP(A241,Hoja1!$A$2:$H$72,2,FALSE)</f>
        <v>023-2014-SUNAFIL/ILM/SIR1</v>
      </c>
      <c r="C241" t="str">
        <f>VLOOKUP(A241,Hoja1!$A$2:$H$72,3,FALSE)</f>
        <v>ALICORP S.A.A.</v>
      </c>
      <c r="D241">
        <f>VLOOKUP(A241,Hoja1!$A$2:$H$72,4,FALSE)</f>
        <v>20100055237</v>
      </c>
      <c r="E241" t="str">
        <f>VLOOKUP(A241,Hoja1!$A$2:$H$72,5,FALSE)</f>
        <v>17-2014- SUNAFIL/ILM</v>
      </c>
      <c r="F241" s="1">
        <f>VLOOKUP(A241,Hoja1!$A$2:$H$72,6,FALSE)</f>
        <v>41892</v>
      </c>
      <c r="G241" t="str">
        <f>VLOOKUP(A241,Hoja1!$A$2:$H$72,7,FALSE)</f>
        <v>S/. 13,566.00</v>
      </c>
      <c r="H241">
        <f>VLOOKUP(A241,Hoja1!$A$2:$H$72,8,FALSE)</f>
        <v>62</v>
      </c>
      <c r="I241" t="s">
        <v>0</v>
      </c>
      <c r="J241" t="s">
        <v>7</v>
      </c>
      <c r="K241">
        <v>2016</v>
      </c>
      <c r="L241">
        <v>9</v>
      </c>
      <c r="M241">
        <v>613211.49589999998</v>
      </c>
      <c r="N241" t="s">
        <v>4</v>
      </c>
    </row>
    <row r="242" spans="1:14" x14ac:dyDescent="0.25">
      <c r="A242">
        <v>3</v>
      </c>
      <c r="B242" t="str">
        <f>VLOOKUP(A242,Hoja1!$A$2:$H$72,2,FALSE)</f>
        <v>023-2014-SUNAFIL/ILM/SIR1</v>
      </c>
      <c r="C242" t="str">
        <f>VLOOKUP(A242,Hoja1!$A$2:$H$72,3,FALSE)</f>
        <v>ALICORP S.A.A.</v>
      </c>
      <c r="D242">
        <f>VLOOKUP(A242,Hoja1!$A$2:$H$72,4,FALSE)</f>
        <v>20100055237</v>
      </c>
      <c r="E242" t="str">
        <f>VLOOKUP(A242,Hoja1!$A$2:$H$72,5,FALSE)</f>
        <v>17-2014- SUNAFIL/ILM</v>
      </c>
      <c r="F242" s="1">
        <f>VLOOKUP(A242,Hoja1!$A$2:$H$72,6,FALSE)</f>
        <v>41892</v>
      </c>
      <c r="G242" t="str">
        <f>VLOOKUP(A242,Hoja1!$A$2:$H$72,7,FALSE)</f>
        <v>S/. 13,566.00</v>
      </c>
      <c r="H242">
        <f>VLOOKUP(A242,Hoja1!$A$2:$H$72,8,FALSE)</f>
        <v>62</v>
      </c>
      <c r="I242" t="s">
        <v>0</v>
      </c>
      <c r="J242" t="s">
        <v>7</v>
      </c>
      <c r="K242">
        <v>2016</v>
      </c>
      <c r="L242">
        <v>10</v>
      </c>
      <c r="M242">
        <v>640602.25509999995</v>
      </c>
      <c r="N242" t="s">
        <v>4</v>
      </c>
    </row>
    <row r="243" spans="1:14" x14ac:dyDescent="0.25">
      <c r="A243">
        <v>3</v>
      </c>
      <c r="B243" t="str">
        <f>VLOOKUP(A243,Hoja1!$A$2:$H$72,2,FALSE)</f>
        <v>023-2014-SUNAFIL/ILM/SIR1</v>
      </c>
      <c r="C243" t="str">
        <f>VLOOKUP(A243,Hoja1!$A$2:$H$72,3,FALSE)</f>
        <v>ALICORP S.A.A.</v>
      </c>
      <c r="D243">
        <f>VLOOKUP(A243,Hoja1!$A$2:$H$72,4,FALSE)</f>
        <v>20100055237</v>
      </c>
      <c r="E243" t="str">
        <f>VLOOKUP(A243,Hoja1!$A$2:$H$72,5,FALSE)</f>
        <v>17-2014- SUNAFIL/ILM</v>
      </c>
      <c r="F243" s="1">
        <f>VLOOKUP(A243,Hoja1!$A$2:$H$72,6,FALSE)</f>
        <v>41892</v>
      </c>
      <c r="G243" t="str">
        <f>VLOOKUP(A243,Hoja1!$A$2:$H$72,7,FALSE)</f>
        <v>S/. 13,566.00</v>
      </c>
      <c r="H243">
        <f>VLOOKUP(A243,Hoja1!$A$2:$H$72,8,FALSE)</f>
        <v>62</v>
      </c>
      <c r="I243" t="s">
        <v>0</v>
      </c>
      <c r="J243" t="s">
        <v>7</v>
      </c>
      <c r="K243">
        <v>2016</v>
      </c>
      <c r="L243">
        <v>11</v>
      </c>
      <c r="M243">
        <v>612665.30189999996</v>
      </c>
      <c r="N243" t="s">
        <v>4</v>
      </c>
    </row>
    <row r="244" spans="1:14" x14ac:dyDescent="0.25">
      <c r="A244">
        <v>3</v>
      </c>
      <c r="B244" t="str">
        <f>VLOOKUP(A244,Hoja1!$A$2:$H$72,2,FALSE)</f>
        <v>023-2014-SUNAFIL/ILM/SIR1</v>
      </c>
      <c r="C244" t="str">
        <f>VLOOKUP(A244,Hoja1!$A$2:$H$72,3,FALSE)</f>
        <v>ALICORP S.A.A.</v>
      </c>
      <c r="D244">
        <f>VLOOKUP(A244,Hoja1!$A$2:$H$72,4,FALSE)</f>
        <v>20100055237</v>
      </c>
      <c r="E244" t="str">
        <f>VLOOKUP(A244,Hoja1!$A$2:$H$72,5,FALSE)</f>
        <v>17-2014- SUNAFIL/ILM</v>
      </c>
      <c r="F244" s="1">
        <f>VLOOKUP(A244,Hoja1!$A$2:$H$72,6,FALSE)</f>
        <v>41892</v>
      </c>
      <c r="G244" t="str">
        <f>VLOOKUP(A244,Hoja1!$A$2:$H$72,7,FALSE)</f>
        <v>S/. 13,566.00</v>
      </c>
      <c r="H244">
        <f>VLOOKUP(A244,Hoja1!$A$2:$H$72,8,FALSE)</f>
        <v>62</v>
      </c>
      <c r="I244" t="s">
        <v>0</v>
      </c>
      <c r="J244" t="s">
        <v>7</v>
      </c>
      <c r="K244">
        <v>2016</v>
      </c>
      <c r="L244">
        <v>12</v>
      </c>
      <c r="M244">
        <v>610560.20380000002</v>
      </c>
      <c r="N244" t="s">
        <v>4</v>
      </c>
    </row>
    <row r="245" spans="1:14" x14ac:dyDescent="0.25">
      <c r="A245">
        <v>3</v>
      </c>
      <c r="B245" t="str">
        <f>VLOOKUP(A245,Hoja1!$A$2:$H$72,2,FALSE)</f>
        <v>023-2014-SUNAFIL/ILM/SIR1</v>
      </c>
      <c r="C245" t="str">
        <f>VLOOKUP(A245,Hoja1!$A$2:$H$72,3,FALSE)</f>
        <v>ALICORP S.A.A.</v>
      </c>
      <c r="D245">
        <f>VLOOKUP(A245,Hoja1!$A$2:$H$72,4,FALSE)</f>
        <v>20100055237</v>
      </c>
      <c r="E245" t="str">
        <f>VLOOKUP(A245,Hoja1!$A$2:$H$72,5,FALSE)</f>
        <v>17-2014- SUNAFIL/ILM</v>
      </c>
      <c r="F245" s="1">
        <f>VLOOKUP(A245,Hoja1!$A$2:$H$72,6,FALSE)</f>
        <v>41892</v>
      </c>
      <c r="G245" t="str">
        <f>VLOOKUP(A245,Hoja1!$A$2:$H$72,7,FALSE)</f>
        <v>S/. 13,566.00</v>
      </c>
      <c r="H245">
        <f>VLOOKUP(A245,Hoja1!$A$2:$H$72,8,FALSE)</f>
        <v>62</v>
      </c>
      <c r="I245" t="s">
        <v>0</v>
      </c>
      <c r="J245" t="s">
        <v>7</v>
      </c>
      <c r="K245">
        <v>2017</v>
      </c>
      <c r="L245">
        <v>2</v>
      </c>
      <c r="M245">
        <v>1276550.8319999999</v>
      </c>
      <c r="N245" t="s">
        <v>4</v>
      </c>
    </row>
    <row r="246" spans="1:14" x14ac:dyDescent="0.25">
      <c r="A246">
        <v>5</v>
      </c>
      <c r="B246" t="str">
        <f>VLOOKUP(A246,Hoja1!$A$2:$H$72,2,FALSE)</f>
        <v>378-2015-SUNAFIL/ILM/SIRE1</v>
      </c>
      <c r="C246" t="str">
        <f>VLOOKUP(A246,Hoja1!$A$2:$H$72,3,FALSE)</f>
        <v>BBVA BANCO CONTINENTAL</v>
      </c>
      <c r="D246">
        <f>VLOOKUP(A246,Hoja1!$A$2:$H$72,4,FALSE)</f>
        <v>20100130204</v>
      </c>
      <c r="E246" t="str">
        <f>VLOOKUP(A246,Hoja1!$A$2:$H$72,5,FALSE)</f>
        <v>282-2015- SUNAFIL/ILM</v>
      </c>
      <c r="F246" s="1">
        <f>VLOOKUP(A246,Hoja1!$A$2:$H$72,6,FALSE)</f>
        <v>42206</v>
      </c>
      <c r="G246" t="str">
        <f>VLOOKUP(A246,Hoja1!$A$2:$H$72,7,FALSE)</f>
        <v>S/. 38,000.00</v>
      </c>
      <c r="H246">
        <f>VLOOKUP(A246,Hoja1!$A$2:$H$72,8,FALSE)</f>
        <v>22</v>
      </c>
      <c r="I246" t="s">
        <v>8</v>
      </c>
      <c r="J246" t="s">
        <v>1</v>
      </c>
      <c r="K246">
        <v>2015</v>
      </c>
      <c r="L246">
        <v>6</v>
      </c>
      <c r="M246">
        <v>7740.4490489999998</v>
      </c>
      <c r="N246" t="s">
        <v>2</v>
      </c>
    </row>
    <row r="247" spans="1:14" x14ac:dyDescent="0.25">
      <c r="A247">
        <v>5</v>
      </c>
      <c r="B247" t="str">
        <f>VLOOKUP(A247,Hoja1!$A$2:$H$72,2,FALSE)</f>
        <v>378-2015-SUNAFIL/ILM/SIRE1</v>
      </c>
      <c r="C247" t="str">
        <f>VLOOKUP(A247,Hoja1!$A$2:$H$72,3,FALSE)</f>
        <v>BBVA BANCO CONTINENTAL</v>
      </c>
      <c r="D247">
        <f>VLOOKUP(A247,Hoja1!$A$2:$H$72,4,FALSE)</f>
        <v>20100130204</v>
      </c>
      <c r="E247" t="str">
        <f>VLOOKUP(A247,Hoja1!$A$2:$H$72,5,FALSE)</f>
        <v>282-2015- SUNAFIL/ILM</v>
      </c>
      <c r="F247" s="1">
        <f>VLOOKUP(A247,Hoja1!$A$2:$H$72,6,FALSE)</f>
        <v>42206</v>
      </c>
      <c r="G247" t="str">
        <f>VLOOKUP(A247,Hoja1!$A$2:$H$72,7,FALSE)</f>
        <v>S/. 38,000.00</v>
      </c>
      <c r="H247">
        <f>VLOOKUP(A247,Hoja1!$A$2:$H$72,8,FALSE)</f>
        <v>22</v>
      </c>
      <c r="I247" t="s">
        <v>8</v>
      </c>
      <c r="J247" t="s">
        <v>1</v>
      </c>
      <c r="K247">
        <v>2015</v>
      </c>
      <c r="L247">
        <v>7</v>
      </c>
      <c r="M247">
        <v>35170.860480000003</v>
      </c>
      <c r="N247" t="s">
        <v>3</v>
      </c>
    </row>
    <row r="248" spans="1:14" x14ac:dyDescent="0.25">
      <c r="A248">
        <v>5</v>
      </c>
      <c r="B248" t="str">
        <f>VLOOKUP(A248,Hoja1!$A$2:$H$72,2,FALSE)</f>
        <v>378-2015-SUNAFIL/ILM/SIRE1</v>
      </c>
      <c r="C248" t="str">
        <f>VLOOKUP(A248,Hoja1!$A$2:$H$72,3,FALSE)</f>
        <v>BBVA BANCO CONTINENTAL</v>
      </c>
      <c r="D248">
        <f>VLOOKUP(A248,Hoja1!$A$2:$H$72,4,FALSE)</f>
        <v>20100130204</v>
      </c>
      <c r="E248" t="str">
        <f>VLOOKUP(A248,Hoja1!$A$2:$H$72,5,FALSE)</f>
        <v>282-2015- SUNAFIL/ILM</v>
      </c>
      <c r="F248" s="1">
        <f>VLOOKUP(A248,Hoja1!$A$2:$H$72,6,FALSE)</f>
        <v>42206</v>
      </c>
      <c r="G248" t="str">
        <f>VLOOKUP(A248,Hoja1!$A$2:$H$72,7,FALSE)</f>
        <v>S/. 38,000.00</v>
      </c>
      <c r="H248">
        <f>VLOOKUP(A248,Hoja1!$A$2:$H$72,8,FALSE)</f>
        <v>22</v>
      </c>
      <c r="I248" t="s">
        <v>8</v>
      </c>
      <c r="J248" t="s">
        <v>1</v>
      </c>
      <c r="K248">
        <v>2015</v>
      </c>
      <c r="L248">
        <v>8</v>
      </c>
      <c r="M248">
        <v>36883.517079999998</v>
      </c>
      <c r="N248" t="s">
        <v>4</v>
      </c>
    </row>
    <row r="249" spans="1:14" x14ac:dyDescent="0.25">
      <c r="A249">
        <v>5</v>
      </c>
      <c r="B249" t="str">
        <f>VLOOKUP(A249,Hoja1!$A$2:$H$72,2,FALSE)</f>
        <v>378-2015-SUNAFIL/ILM/SIRE1</v>
      </c>
      <c r="C249" t="str">
        <f>VLOOKUP(A249,Hoja1!$A$2:$H$72,3,FALSE)</f>
        <v>BBVA BANCO CONTINENTAL</v>
      </c>
      <c r="D249">
        <f>VLOOKUP(A249,Hoja1!$A$2:$H$72,4,FALSE)</f>
        <v>20100130204</v>
      </c>
      <c r="E249" t="str">
        <f>VLOOKUP(A249,Hoja1!$A$2:$H$72,5,FALSE)</f>
        <v>282-2015- SUNAFIL/ILM</v>
      </c>
      <c r="F249" s="1">
        <f>VLOOKUP(A249,Hoja1!$A$2:$H$72,6,FALSE)</f>
        <v>42206</v>
      </c>
      <c r="G249" t="str">
        <f>VLOOKUP(A249,Hoja1!$A$2:$H$72,7,FALSE)</f>
        <v>S/. 38,000.00</v>
      </c>
      <c r="H249">
        <f>VLOOKUP(A249,Hoja1!$A$2:$H$72,8,FALSE)</f>
        <v>22</v>
      </c>
      <c r="I249" t="s">
        <v>8</v>
      </c>
      <c r="J249" t="s">
        <v>1</v>
      </c>
      <c r="K249">
        <v>2015</v>
      </c>
      <c r="L249">
        <v>9</v>
      </c>
      <c r="M249">
        <v>35556.868719999999</v>
      </c>
      <c r="N249" t="s">
        <v>4</v>
      </c>
    </row>
    <row r="250" spans="1:14" x14ac:dyDescent="0.25">
      <c r="A250">
        <v>5</v>
      </c>
      <c r="B250" t="str">
        <f>VLOOKUP(A250,Hoja1!$A$2:$H$72,2,FALSE)</f>
        <v>378-2015-SUNAFIL/ILM/SIRE1</v>
      </c>
      <c r="C250" t="str">
        <f>VLOOKUP(A250,Hoja1!$A$2:$H$72,3,FALSE)</f>
        <v>BBVA BANCO CONTINENTAL</v>
      </c>
      <c r="D250">
        <f>VLOOKUP(A250,Hoja1!$A$2:$H$72,4,FALSE)</f>
        <v>20100130204</v>
      </c>
      <c r="E250" t="str">
        <f>VLOOKUP(A250,Hoja1!$A$2:$H$72,5,FALSE)</f>
        <v>282-2015- SUNAFIL/ILM</v>
      </c>
      <c r="F250" s="1">
        <f>VLOOKUP(A250,Hoja1!$A$2:$H$72,6,FALSE)</f>
        <v>42206</v>
      </c>
      <c r="G250" t="str">
        <f>VLOOKUP(A250,Hoja1!$A$2:$H$72,7,FALSE)</f>
        <v>S/. 38,000.00</v>
      </c>
      <c r="H250">
        <f>VLOOKUP(A250,Hoja1!$A$2:$H$72,8,FALSE)</f>
        <v>22</v>
      </c>
      <c r="I250" t="s">
        <v>8</v>
      </c>
      <c r="J250" t="s">
        <v>1</v>
      </c>
      <c r="K250">
        <v>2015</v>
      </c>
      <c r="L250">
        <v>10</v>
      </c>
      <c r="M250">
        <v>70896.965729999996</v>
      </c>
      <c r="N250" t="s">
        <v>4</v>
      </c>
    </row>
    <row r="251" spans="1:14" x14ac:dyDescent="0.25">
      <c r="A251">
        <v>5</v>
      </c>
      <c r="B251" t="str">
        <f>VLOOKUP(A251,Hoja1!$A$2:$H$72,2,FALSE)</f>
        <v>378-2015-SUNAFIL/ILM/SIRE1</v>
      </c>
      <c r="C251" t="str">
        <f>VLOOKUP(A251,Hoja1!$A$2:$H$72,3,FALSE)</f>
        <v>BBVA BANCO CONTINENTAL</v>
      </c>
      <c r="D251">
        <f>VLOOKUP(A251,Hoja1!$A$2:$H$72,4,FALSE)</f>
        <v>20100130204</v>
      </c>
      <c r="E251" t="str">
        <f>VLOOKUP(A251,Hoja1!$A$2:$H$72,5,FALSE)</f>
        <v>282-2015- SUNAFIL/ILM</v>
      </c>
      <c r="F251" s="1">
        <f>VLOOKUP(A251,Hoja1!$A$2:$H$72,6,FALSE)</f>
        <v>42206</v>
      </c>
      <c r="G251" t="str">
        <f>VLOOKUP(A251,Hoja1!$A$2:$H$72,7,FALSE)</f>
        <v>S/. 38,000.00</v>
      </c>
      <c r="H251">
        <f>VLOOKUP(A251,Hoja1!$A$2:$H$72,8,FALSE)</f>
        <v>22</v>
      </c>
      <c r="I251" t="s">
        <v>8</v>
      </c>
      <c r="J251" t="s">
        <v>1</v>
      </c>
      <c r="K251">
        <v>2015</v>
      </c>
      <c r="L251">
        <v>11</v>
      </c>
      <c r="M251">
        <v>38471.612130000001</v>
      </c>
      <c r="N251" t="s">
        <v>4</v>
      </c>
    </row>
    <row r="252" spans="1:14" x14ac:dyDescent="0.25">
      <c r="A252">
        <v>5</v>
      </c>
      <c r="B252" t="str">
        <f>VLOOKUP(A252,Hoja1!$A$2:$H$72,2,FALSE)</f>
        <v>378-2015-SUNAFIL/ILM/SIRE1</v>
      </c>
      <c r="C252" t="str">
        <f>VLOOKUP(A252,Hoja1!$A$2:$H$72,3,FALSE)</f>
        <v>BBVA BANCO CONTINENTAL</v>
      </c>
      <c r="D252">
        <f>VLOOKUP(A252,Hoja1!$A$2:$H$72,4,FALSE)</f>
        <v>20100130204</v>
      </c>
      <c r="E252" t="str">
        <f>VLOOKUP(A252,Hoja1!$A$2:$H$72,5,FALSE)</f>
        <v>282-2015- SUNAFIL/ILM</v>
      </c>
      <c r="F252" s="1">
        <f>VLOOKUP(A252,Hoja1!$A$2:$H$72,6,FALSE)</f>
        <v>42206</v>
      </c>
      <c r="G252" t="str">
        <f>VLOOKUP(A252,Hoja1!$A$2:$H$72,7,FALSE)</f>
        <v>S/. 38,000.00</v>
      </c>
      <c r="H252">
        <f>VLOOKUP(A252,Hoja1!$A$2:$H$72,8,FALSE)</f>
        <v>22</v>
      </c>
      <c r="I252" t="s">
        <v>8</v>
      </c>
      <c r="J252" t="s">
        <v>1</v>
      </c>
      <c r="K252">
        <v>2015</v>
      </c>
      <c r="L252">
        <v>12</v>
      </c>
      <c r="M252">
        <v>55958.696080000002</v>
      </c>
      <c r="N252" t="s">
        <v>4</v>
      </c>
    </row>
    <row r="253" spans="1:14" x14ac:dyDescent="0.25">
      <c r="A253">
        <v>5</v>
      </c>
      <c r="B253" t="str">
        <f>VLOOKUP(A253,Hoja1!$A$2:$H$72,2,FALSE)</f>
        <v>378-2015-SUNAFIL/ILM/SIRE1</v>
      </c>
      <c r="C253" t="str">
        <f>VLOOKUP(A253,Hoja1!$A$2:$H$72,3,FALSE)</f>
        <v>BBVA BANCO CONTINENTAL</v>
      </c>
      <c r="D253">
        <f>VLOOKUP(A253,Hoja1!$A$2:$H$72,4,FALSE)</f>
        <v>20100130204</v>
      </c>
      <c r="E253" t="str">
        <f>VLOOKUP(A253,Hoja1!$A$2:$H$72,5,FALSE)</f>
        <v>282-2015- SUNAFIL/ILM</v>
      </c>
      <c r="F253" s="1">
        <f>VLOOKUP(A253,Hoja1!$A$2:$H$72,6,FALSE)</f>
        <v>42206</v>
      </c>
      <c r="G253" t="str">
        <f>VLOOKUP(A253,Hoja1!$A$2:$H$72,7,FALSE)</f>
        <v>S/. 38,000.00</v>
      </c>
      <c r="H253">
        <f>VLOOKUP(A253,Hoja1!$A$2:$H$72,8,FALSE)</f>
        <v>22</v>
      </c>
      <c r="I253" t="s">
        <v>8</v>
      </c>
      <c r="J253" t="s">
        <v>1</v>
      </c>
      <c r="K253">
        <v>2016</v>
      </c>
      <c r="L253">
        <v>1</v>
      </c>
      <c r="M253">
        <v>32647.20606</v>
      </c>
      <c r="N253" t="s">
        <v>4</v>
      </c>
    </row>
    <row r="254" spans="1:14" x14ac:dyDescent="0.25">
      <c r="A254">
        <v>5</v>
      </c>
      <c r="B254" t="str">
        <f>VLOOKUP(A254,Hoja1!$A$2:$H$72,2,FALSE)</f>
        <v>378-2015-SUNAFIL/ILM/SIRE1</v>
      </c>
      <c r="C254" t="str">
        <f>VLOOKUP(A254,Hoja1!$A$2:$H$72,3,FALSE)</f>
        <v>BBVA BANCO CONTINENTAL</v>
      </c>
      <c r="D254">
        <f>VLOOKUP(A254,Hoja1!$A$2:$H$72,4,FALSE)</f>
        <v>20100130204</v>
      </c>
      <c r="E254" t="str">
        <f>VLOOKUP(A254,Hoja1!$A$2:$H$72,5,FALSE)</f>
        <v>282-2015- SUNAFIL/ILM</v>
      </c>
      <c r="F254" s="1">
        <f>VLOOKUP(A254,Hoja1!$A$2:$H$72,6,FALSE)</f>
        <v>42206</v>
      </c>
      <c r="G254" t="str">
        <f>VLOOKUP(A254,Hoja1!$A$2:$H$72,7,FALSE)</f>
        <v>S/. 38,000.00</v>
      </c>
      <c r="H254">
        <f>VLOOKUP(A254,Hoja1!$A$2:$H$72,8,FALSE)</f>
        <v>22</v>
      </c>
      <c r="I254" t="s">
        <v>8</v>
      </c>
      <c r="J254" t="s">
        <v>1</v>
      </c>
      <c r="K254">
        <v>2016</v>
      </c>
      <c r="L254">
        <v>2</v>
      </c>
      <c r="M254">
        <v>17017.63551</v>
      </c>
      <c r="N254" t="s">
        <v>4</v>
      </c>
    </row>
    <row r="255" spans="1:14" x14ac:dyDescent="0.25">
      <c r="A255">
        <v>5</v>
      </c>
      <c r="B255" t="str">
        <f>VLOOKUP(A255,Hoja1!$A$2:$H$72,2,FALSE)</f>
        <v>378-2015-SUNAFIL/ILM/SIRE1</v>
      </c>
      <c r="C255" t="str">
        <f>VLOOKUP(A255,Hoja1!$A$2:$H$72,3,FALSE)</f>
        <v>BBVA BANCO CONTINENTAL</v>
      </c>
      <c r="D255">
        <f>VLOOKUP(A255,Hoja1!$A$2:$H$72,4,FALSE)</f>
        <v>20100130204</v>
      </c>
      <c r="E255" t="str">
        <f>VLOOKUP(A255,Hoja1!$A$2:$H$72,5,FALSE)</f>
        <v>282-2015- SUNAFIL/ILM</v>
      </c>
      <c r="F255" s="1">
        <f>VLOOKUP(A255,Hoja1!$A$2:$H$72,6,FALSE)</f>
        <v>42206</v>
      </c>
      <c r="G255" t="str">
        <f>VLOOKUP(A255,Hoja1!$A$2:$H$72,7,FALSE)</f>
        <v>S/. 38,000.00</v>
      </c>
      <c r="H255">
        <f>VLOOKUP(A255,Hoja1!$A$2:$H$72,8,FALSE)</f>
        <v>22</v>
      </c>
      <c r="I255" t="s">
        <v>8</v>
      </c>
      <c r="J255" t="s">
        <v>1</v>
      </c>
      <c r="K255">
        <v>2016</v>
      </c>
      <c r="L255">
        <v>3</v>
      </c>
      <c r="M255">
        <v>27404.339599999999</v>
      </c>
      <c r="N255" t="s">
        <v>4</v>
      </c>
    </row>
    <row r="256" spans="1:14" x14ac:dyDescent="0.25">
      <c r="A256">
        <v>5</v>
      </c>
      <c r="B256" t="str">
        <f>VLOOKUP(A256,Hoja1!$A$2:$H$72,2,FALSE)</f>
        <v>378-2015-SUNAFIL/ILM/SIRE1</v>
      </c>
      <c r="C256" t="str">
        <f>VLOOKUP(A256,Hoja1!$A$2:$H$72,3,FALSE)</f>
        <v>BBVA BANCO CONTINENTAL</v>
      </c>
      <c r="D256">
        <f>VLOOKUP(A256,Hoja1!$A$2:$H$72,4,FALSE)</f>
        <v>20100130204</v>
      </c>
      <c r="E256" t="str">
        <f>VLOOKUP(A256,Hoja1!$A$2:$H$72,5,FALSE)</f>
        <v>282-2015- SUNAFIL/ILM</v>
      </c>
      <c r="F256" s="1">
        <f>VLOOKUP(A256,Hoja1!$A$2:$H$72,6,FALSE)</f>
        <v>42206</v>
      </c>
      <c r="G256" t="str">
        <f>VLOOKUP(A256,Hoja1!$A$2:$H$72,7,FALSE)</f>
        <v>S/. 38,000.00</v>
      </c>
      <c r="H256">
        <f>VLOOKUP(A256,Hoja1!$A$2:$H$72,8,FALSE)</f>
        <v>22</v>
      </c>
      <c r="I256" t="s">
        <v>8</v>
      </c>
      <c r="J256" t="s">
        <v>1</v>
      </c>
      <c r="K256">
        <v>2016</v>
      </c>
      <c r="L256">
        <v>4</v>
      </c>
      <c r="M256">
        <v>14607.52483</v>
      </c>
      <c r="N256" t="s">
        <v>4</v>
      </c>
    </row>
    <row r="257" spans="1:14" x14ac:dyDescent="0.25">
      <c r="A257">
        <v>5</v>
      </c>
      <c r="B257" t="str">
        <f>VLOOKUP(A257,Hoja1!$A$2:$H$72,2,FALSE)</f>
        <v>378-2015-SUNAFIL/ILM/SIRE1</v>
      </c>
      <c r="C257" t="str">
        <f>VLOOKUP(A257,Hoja1!$A$2:$H$72,3,FALSE)</f>
        <v>BBVA BANCO CONTINENTAL</v>
      </c>
      <c r="D257">
        <f>VLOOKUP(A257,Hoja1!$A$2:$H$72,4,FALSE)</f>
        <v>20100130204</v>
      </c>
      <c r="E257" t="str">
        <f>VLOOKUP(A257,Hoja1!$A$2:$H$72,5,FALSE)</f>
        <v>282-2015- SUNAFIL/ILM</v>
      </c>
      <c r="F257" s="1">
        <f>VLOOKUP(A257,Hoja1!$A$2:$H$72,6,FALSE)</f>
        <v>42206</v>
      </c>
      <c r="G257" t="str">
        <f>VLOOKUP(A257,Hoja1!$A$2:$H$72,7,FALSE)</f>
        <v>S/. 38,000.00</v>
      </c>
      <c r="H257">
        <f>VLOOKUP(A257,Hoja1!$A$2:$H$72,8,FALSE)</f>
        <v>22</v>
      </c>
      <c r="I257" t="s">
        <v>8</v>
      </c>
      <c r="J257" t="s">
        <v>1</v>
      </c>
      <c r="K257">
        <v>2016</v>
      </c>
      <c r="L257">
        <v>5</v>
      </c>
      <c r="M257">
        <v>20028.58584</v>
      </c>
      <c r="N257" t="s">
        <v>4</v>
      </c>
    </row>
    <row r="258" spans="1:14" x14ac:dyDescent="0.25">
      <c r="A258">
        <v>5</v>
      </c>
      <c r="B258" t="str">
        <f>VLOOKUP(A258,Hoja1!$A$2:$H$72,2,FALSE)</f>
        <v>378-2015-SUNAFIL/ILM/SIRE1</v>
      </c>
      <c r="C258" t="str">
        <f>VLOOKUP(A258,Hoja1!$A$2:$H$72,3,FALSE)</f>
        <v>BBVA BANCO CONTINENTAL</v>
      </c>
      <c r="D258">
        <f>VLOOKUP(A258,Hoja1!$A$2:$H$72,4,FALSE)</f>
        <v>20100130204</v>
      </c>
      <c r="E258" t="str">
        <f>VLOOKUP(A258,Hoja1!$A$2:$H$72,5,FALSE)</f>
        <v>282-2015- SUNAFIL/ILM</v>
      </c>
      <c r="F258" s="1">
        <f>VLOOKUP(A258,Hoja1!$A$2:$H$72,6,FALSE)</f>
        <v>42206</v>
      </c>
      <c r="G258" t="str">
        <f>VLOOKUP(A258,Hoja1!$A$2:$H$72,7,FALSE)</f>
        <v>S/. 38,000.00</v>
      </c>
      <c r="H258">
        <f>VLOOKUP(A258,Hoja1!$A$2:$H$72,8,FALSE)</f>
        <v>22</v>
      </c>
      <c r="I258" t="s">
        <v>8</v>
      </c>
      <c r="J258" t="s">
        <v>1</v>
      </c>
      <c r="K258">
        <v>2016</v>
      </c>
      <c r="L258">
        <v>6</v>
      </c>
      <c r="M258">
        <v>19229.656230000001</v>
      </c>
      <c r="N258" t="s">
        <v>4</v>
      </c>
    </row>
    <row r="259" spans="1:14" x14ac:dyDescent="0.25">
      <c r="A259">
        <v>5</v>
      </c>
      <c r="B259" t="str">
        <f>VLOOKUP(A259,Hoja1!$A$2:$H$72,2,FALSE)</f>
        <v>378-2015-SUNAFIL/ILM/SIRE1</v>
      </c>
      <c r="C259" t="str">
        <f>VLOOKUP(A259,Hoja1!$A$2:$H$72,3,FALSE)</f>
        <v>BBVA BANCO CONTINENTAL</v>
      </c>
      <c r="D259">
        <f>VLOOKUP(A259,Hoja1!$A$2:$H$72,4,FALSE)</f>
        <v>20100130204</v>
      </c>
      <c r="E259" t="str">
        <f>VLOOKUP(A259,Hoja1!$A$2:$H$72,5,FALSE)</f>
        <v>282-2015- SUNAFIL/ILM</v>
      </c>
      <c r="F259" s="1">
        <f>VLOOKUP(A259,Hoja1!$A$2:$H$72,6,FALSE)</f>
        <v>42206</v>
      </c>
      <c r="G259" t="str">
        <f>VLOOKUP(A259,Hoja1!$A$2:$H$72,7,FALSE)</f>
        <v>S/. 38,000.00</v>
      </c>
      <c r="H259">
        <f>VLOOKUP(A259,Hoja1!$A$2:$H$72,8,FALSE)</f>
        <v>22</v>
      </c>
      <c r="I259" t="s">
        <v>8</v>
      </c>
      <c r="J259" t="s">
        <v>1</v>
      </c>
      <c r="K259">
        <v>2016</v>
      </c>
      <c r="L259">
        <v>7</v>
      </c>
      <c r="M259">
        <v>18679.667949999999</v>
      </c>
      <c r="N259" t="s">
        <v>4</v>
      </c>
    </row>
    <row r="260" spans="1:14" x14ac:dyDescent="0.25">
      <c r="A260">
        <v>5</v>
      </c>
      <c r="B260" t="str">
        <f>VLOOKUP(A260,Hoja1!$A$2:$H$72,2,FALSE)</f>
        <v>378-2015-SUNAFIL/ILM/SIRE1</v>
      </c>
      <c r="C260" t="str">
        <f>VLOOKUP(A260,Hoja1!$A$2:$H$72,3,FALSE)</f>
        <v>BBVA BANCO CONTINENTAL</v>
      </c>
      <c r="D260">
        <f>VLOOKUP(A260,Hoja1!$A$2:$H$72,4,FALSE)</f>
        <v>20100130204</v>
      </c>
      <c r="E260" t="str">
        <f>VLOOKUP(A260,Hoja1!$A$2:$H$72,5,FALSE)</f>
        <v>282-2015- SUNAFIL/ILM</v>
      </c>
      <c r="F260" s="1">
        <f>VLOOKUP(A260,Hoja1!$A$2:$H$72,6,FALSE)</f>
        <v>42206</v>
      </c>
      <c r="G260" t="str">
        <f>VLOOKUP(A260,Hoja1!$A$2:$H$72,7,FALSE)</f>
        <v>S/. 38,000.00</v>
      </c>
      <c r="H260">
        <f>VLOOKUP(A260,Hoja1!$A$2:$H$72,8,FALSE)</f>
        <v>22</v>
      </c>
      <c r="I260" t="s">
        <v>8</v>
      </c>
      <c r="J260" t="s">
        <v>1</v>
      </c>
      <c r="K260">
        <v>2016</v>
      </c>
      <c r="L260">
        <v>8</v>
      </c>
      <c r="M260">
        <v>20897.940790000001</v>
      </c>
      <c r="N260" t="s">
        <v>4</v>
      </c>
    </row>
    <row r="261" spans="1:14" x14ac:dyDescent="0.25">
      <c r="A261">
        <v>5</v>
      </c>
      <c r="B261" t="str">
        <f>VLOOKUP(A261,Hoja1!$A$2:$H$72,2,FALSE)</f>
        <v>378-2015-SUNAFIL/ILM/SIRE1</v>
      </c>
      <c r="C261" t="str">
        <f>VLOOKUP(A261,Hoja1!$A$2:$H$72,3,FALSE)</f>
        <v>BBVA BANCO CONTINENTAL</v>
      </c>
      <c r="D261">
        <f>VLOOKUP(A261,Hoja1!$A$2:$H$72,4,FALSE)</f>
        <v>20100130204</v>
      </c>
      <c r="E261" t="str">
        <f>VLOOKUP(A261,Hoja1!$A$2:$H$72,5,FALSE)</f>
        <v>282-2015- SUNAFIL/ILM</v>
      </c>
      <c r="F261" s="1">
        <f>VLOOKUP(A261,Hoja1!$A$2:$H$72,6,FALSE)</f>
        <v>42206</v>
      </c>
      <c r="G261" t="str">
        <f>VLOOKUP(A261,Hoja1!$A$2:$H$72,7,FALSE)</f>
        <v>S/. 38,000.00</v>
      </c>
      <c r="H261">
        <f>VLOOKUP(A261,Hoja1!$A$2:$H$72,8,FALSE)</f>
        <v>22</v>
      </c>
      <c r="I261" t="s">
        <v>8</v>
      </c>
      <c r="J261" t="s">
        <v>1</v>
      </c>
      <c r="K261">
        <v>2016</v>
      </c>
      <c r="L261">
        <v>9</v>
      </c>
      <c r="M261">
        <v>18021.77477</v>
      </c>
      <c r="N261" t="s">
        <v>4</v>
      </c>
    </row>
    <row r="262" spans="1:14" x14ac:dyDescent="0.25">
      <c r="A262">
        <v>5</v>
      </c>
      <c r="B262" t="str">
        <f>VLOOKUP(A262,Hoja1!$A$2:$H$72,2,FALSE)</f>
        <v>378-2015-SUNAFIL/ILM/SIRE1</v>
      </c>
      <c r="C262" t="str">
        <f>VLOOKUP(A262,Hoja1!$A$2:$H$72,3,FALSE)</f>
        <v>BBVA BANCO CONTINENTAL</v>
      </c>
      <c r="D262">
        <f>VLOOKUP(A262,Hoja1!$A$2:$H$72,4,FALSE)</f>
        <v>20100130204</v>
      </c>
      <c r="E262" t="str">
        <f>VLOOKUP(A262,Hoja1!$A$2:$H$72,5,FALSE)</f>
        <v>282-2015- SUNAFIL/ILM</v>
      </c>
      <c r="F262" s="1">
        <f>VLOOKUP(A262,Hoja1!$A$2:$H$72,6,FALSE)</f>
        <v>42206</v>
      </c>
      <c r="G262" t="str">
        <f>VLOOKUP(A262,Hoja1!$A$2:$H$72,7,FALSE)</f>
        <v>S/. 38,000.00</v>
      </c>
      <c r="H262">
        <f>VLOOKUP(A262,Hoja1!$A$2:$H$72,8,FALSE)</f>
        <v>22</v>
      </c>
      <c r="I262" t="s">
        <v>8</v>
      </c>
      <c r="J262" t="s">
        <v>1</v>
      </c>
      <c r="K262">
        <v>2016</v>
      </c>
      <c r="L262">
        <v>10</v>
      </c>
      <c r="M262">
        <v>34248.749360000002</v>
      </c>
      <c r="N262" t="s">
        <v>4</v>
      </c>
    </row>
    <row r="263" spans="1:14" x14ac:dyDescent="0.25">
      <c r="A263">
        <v>5</v>
      </c>
      <c r="B263" t="str">
        <f>VLOOKUP(A263,Hoja1!$A$2:$H$72,2,FALSE)</f>
        <v>378-2015-SUNAFIL/ILM/SIRE1</v>
      </c>
      <c r="C263" t="str">
        <f>VLOOKUP(A263,Hoja1!$A$2:$H$72,3,FALSE)</f>
        <v>BBVA BANCO CONTINENTAL</v>
      </c>
      <c r="D263">
        <f>VLOOKUP(A263,Hoja1!$A$2:$H$72,4,FALSE)</f>
        <v>20100130204</v>
      </c>
      <c r="E263" t="str">
        <f>VLOOKUP(A263,Hoja1!$A$2:$H$72,5,FALSE)</f>
        <v>282-2015- SUNAFIL/ILM</v>
      </c>
      <c r="F263" s="1">
        <f>VLOOKUP(A263,Hoja1!$A$2:$H$72,6,FALSE)</f>
        <v>42206</v>
      </c>
      <c r="G263" t="str">
        <f>VLOOKUP(A263,Hoja1!$A$2:$H$72,7,FALSE)</f>
        <v>S/. 38,000.00</v>
      </c>
      <c r="H263">
        <f>VLOOKUP(A263,Hoja1!$A$2:$H$72,8,FALSE)</f>
        <v>22</v>
      </c>
      <c r="I263" t="s">
        <v>8</v>
      </c>
      <c r="J263" t="s">
        <v>1</v>
      </c>
      <c r="K263">
        <v>2016</v>
      </c>
      <c r="L263">
        <v>11</v>
      </c>
      <c r="M263">
        <v>22253.81465</v>
      </c>
      <c r="N263" t="s">
        <v>4</v>
      </c>
    </row>
    <row r="264" spans="1:14" x14ac:dyDescent="0.25">
      <c r="A264">
        <v>5</v>
      </c>
      <c r="B264" t="str">
        <f>VLOOKUP(A264,Hoja1!$A$2:$H$72,2,FALSE)</f>
        <v>378-2015-SUNAFIL/ILM/SIRE1</v>
      </c>
      <c r="C264" t="str">
        <f>VLOOKUP(A264,Hoja1!$A$2:$H$72,3,FALSE)</f>
        <v>BBVA BANCO CONTINENTAL</v>
      </c>
      <c r="D264">
        <f>VLOOKUP(A264,Hoja1!$A$2:$H$72,4,FALSE)</f>
        <v>20100130204</v>
      </c>
      <c r="E264" t="str">
        <f>VLOOKUP(A264,Hoja1!$A$2:$H$72,5,FALSE)</f>
        <v>282-2015- SUNAFIL/ILM</v>
      </c>
      <c r="F264" s="1">
        <f>VLOOKUP(A264,Hoja1!$A$2:$H$72,6,FALSE)</f>
        <v>42206</v>
      </c>
      <c r="G264" t="str">
        <f>VLOOKUP(A264,Hoja1!$A$2:$H$72,7,FALSE)</f>
        <v>S/. 38,000.00</v>
      </c>
      <c r="H264">
        <f>VLOOKUP(A264,Hoja1!$A$2:$H$72,8,FALSE)</f>
        <v>22</v>
      </c>
      <c r="I264" t="s">
        <v>8</v>
      </c>
      <c r="J264" t="s">
        <v>1</v>
      </c>
      <c r="K264">
        <v>2016</v>
      </c>
      <c r="L264">
        <v>12</v>
      </c>
      <c r="M264">
        <v>55432.493349999997</v>
      </c>
      <c r="N264" t="s">
        <v>4</v>
      </c>
    </row>
    <row r="265" spans="1:14" x14ac:dyDescent="0.25">
      <c r="A265">
        <v>5</v>
      </c>
      <c r="B265" t="str">
        <f>VLOOKUP(A265,Hoja1!$A$2:$H$72,2,FALSE)</f>
        <v>378-2015-SUNAFIL/ILM/SIRE1</v>
      </c>
      <c r="C265" t="str">
        <f>VLOOKUP(A265,Hoja1!$A$2:$H$72,3,FALSE)</f>
        <v>BBVA BANCO CONTINENTAL</v>
      </c>
      <c r="D265">
        <f>VLOOKUP(A265,Hoja1!$A$2:$H$72,4,FALSE)</f>
        <v>20100130204</v>
      </c>
      <c r="E265" t="str">
        <f>VLOOKUP(A265,Hoja1!$A$2:$H$72,5,FALSE)</f>
        <v>282-2015- SUNAFIL/ILM</v>
      </c>
      <c r="F265" s="1">
        <f>VLOOKUP(A265,Hoja1!$A$2:$H$72,6,FALSE)</f>
        <v>42206</v>
      </c>
      <c r="G265" t="str">
        <f>VLOOKUP(A265,Hoja1!$A$2:$H$72,7,FALSE)</f>
        <v>S/. 38,000.00</v>
      </c>
      <c r="H265">
        <f>VLOOKUP(A265,Hoja1!$A$2:$H$72,8,FALSE)</f>
        <v>22</v>
      </c>
      <c r="I265" t="s">
        <v>8</v>
      </c>
      <c r="J265" t="s">
        <v>1</v>
      </c>
      <c r="K265">
        <v>2017</v>
      </c>
      <c r="L265">
        <v>2</v>
      </c>
      <c r="M265">
        <v>215184.65229999999</v>
      </c>
      <c r="N265" t="s">
        <v>4</v>
      </c>
    </row>
    <row r="266" spans="1:14" x14ac:dyDescent="0.25">
      <c r="A266">
        <v>5</v>
      </c>
      <c r="B266" t="str">
        <f>VLOOKUP(A266,Hoja1!$A$2:$H$72,2,FALSE)</f>
        <v>378-2015-SUNAFIL/ILM/SIRE1</v>
      </c>
      <c r="C266" t="str">
        <f>VLOOKUP(A266,Hoja1!$A$2:$H$72,3,FALSE)</f>
        <v>BBVA BANCO CONTINENTAL</v>
      </c>
      <c r="D266">
        <f>VLOOKUP(A266,Hoja1!$A$2:$H$72,4,FALSE)</f>
        <v>20100130204</v>
      </c>
      <c r="E266" t="str">
        <f>VLOOKUP(A266,Hoja1!$A$2:$H$72,5,FALSE)</f>
        <v>282-2015- SUNAFIL/ILM</v>
      </c>
      <c r="F266" s="1">
        <f>VLOOKUP(A266,Hoja1!$A$2:$H$72,6,FALSE)</f>
        <v>42206</v>
      </c>
      <c r="G266" t="str">
        <f>VLOOKUP(A266,Hoja1!$A$2:$H$72,7,FALSE)</f>
        <v>S/. 38,000.00</v>
      </c>
      <c r="H266">
        <f>VLOOKUP(A266,Hoja1!$A$2:$H$72,8,FALSE)</f>
        <v>22</v>
      </c>
      <c r="I266" t="s">
        <v>8</v>
      </c>
      <c r="J266" t="s">
        <v>5</v>
      </c>
      <c r="K266">
        <v>2015</v>
      </c>
      <c r="L266">
        <v>6</v>
      </c>
      <c r="M266">
        <v>2290968.7689999999</v>
      </c>
      <c r="N266" t="s">
        <v>2</v>
      </c>
    </row>
    <row r="267" spans="1:14" x14ac:dyDescent="0.25">
      <c r="A267">
        <v>5</v>
      </c>
      <c r="B267" t="str">
        <f>VLOOKUP(A267,Hoja1!$A$2:$H$72,2,FALSE)</f>
        <v>378-2015-SUNAFIL/ILM/SIRE1</v>
      </c>
      <c r="C267" t="str">
        <f>VLOOKUP(A267,Hoja1!$A$2:$H$72,3,FALSE)</f>
        <v>BBVA BANCO CONTINENTAL</v>
      </c>
      <c r="D267">
        <f>VLOOKUP(A267,Hoja1!$A$2:$H$72,4,FALSE)</f>
        <v>20100130204</v>
      </c>
      <c r="E267" t="str">
        <f>VLOOKUP(A267,Hoja1!$A$2:$H$72,5,FALSE)</f>
        <v>282-2015- SUNAFIL/ILM</v>
      </c>
      <c r="F267" s="1">
        <f>VLOOKUP(A267,Hoja1!$A$2:$H$72,6,FALSE)</f>
        <v>42206</v>
      </c>
      <c r="G267" t="str">
        <f>VLOOKUP(A267,Hoja1!$A$2:$H$72,7,FALSE)</f>
        <v>S/. 38,000.00</v>
      </c>
      <c r="H267">
        <f>VLOOKUP(A267,Hoja1!$A$2:$H$72,8,FALSE)</f>
        <v>22</v>
      </c>
      <c r="I267" t="s">
        <v>8</v>
      </c>
      <c r="J267" t="s">
        <v>5</v>
      </c>
      <c r="K267">
        <v>2015</v>
      </c>
      <c r="L267">
        <v>7</v>
      </c>
      <c r="M267">
        <v>2148320.4679999999</v>
      </c>
      <c r="N267" t="s">
        <v>3</v>
      </c>
    </row>
    <row r="268" spans="1:14" x14ac:dyDescent="0.25">
      <c r="A268">
        <v>5</v>
      </c>
      <c r="B268" t="str">
        <f>VLOOKUP(A268,Hoja1!$A$2:$H$72,2,FALSE)</f>
        <v>378-2015-SUNAFIL/ILM/SIRE1</v>
      </c>
      <c r="C268" t="str">
        <f>VLOOKUP(A268,Hoja1!$A$2:$H$72,3,FALSE)</f>
        <v>BBVA BANCO CONTINENTAL</v>
      </c>
      <c r="D268">
        <f>VLOOKUP(A268,Hoja1!$A$2:$H$72,4,FALSE)</f>
        <v>20100130204</v>
      </c>
      <c r="E268" t="str">
        <f>VLOOKUP(A268,Hoja1!$A$2:$H$72,5,FALSE)</f>
        <v>282-2015- SUNAFIL/ILM</v>
      </c>
      <c r="F268" s="1">
        <f>VLOOKUP(A268,Hoja1!$A$2:$H$72,6,FALSE)</f>
        <v>42206</v>
      </c>
      <c r="G268" t="str">
        <f>VLOOKUP(A268,Hoja1!$A$2:$H$72,7,FALSE)</f>
        <v>S/. 38,000.00</v>
      </c>
      <c r="H268">
        <f>VLOOKUP(A268,Hoja1!$A$2:$H$72,8,FALSE)</f>
        <v>22</v>
      </c>
      <c r="I268" t="s">
        <v>8</v>
      </c>
      <c r="J268" t="s">
        <v>5</v>
      </c>
      <c r="K268">
        <v>2015</v>
      </c>
      <c r="L268">
        <v>8</v>
      </c>
      <c r="M268">
        <v>2153462.9580000001</v>
      </c>
      <c r="N268" t="s">
        <v>4</v>
      </c>
    </row>
    <row r="269" spans="1:14" x14ac:dyDescent="0.25">
      <c r="A269">
        <v>5</v>
      </c>
      <c r="B269" t="str">
        <f>VLOOKUP(A269,Hoja1!$A$2:$H$72,2,FALSE)</f>
        <v>378-2015-SUNAFIL/ILM/SIRE1</v>
      </c>
      <c r="C269" t="str">
        <f>VLOOKUP(A269,Hoja1!$A$2:$H$72,3,FALSE)</f>
        <v>BBVA BANCO CONTINENTAL</v>
      </c>
      <c r="D269">
        <f>VLOOKUP(A269,Hoja1!$A$2:$H$72,4,FALSE)</f>
        <v>20100130204</v>
      </c>
      <c r="E269" t="str">
        <f>VLOOKUP(A269,Hoja1!$A$2:$H$72,5,FALSE)</f>
        <v>282-2015- SUNAFIL/ILM</v>
      </c>
      <c r="F269" s="1">
        <f>VLOOKUP(A269,Hoja1!$A$2:$H$72,6,FALSE)</f>
        <v>42206</v>
      </c>
      <c r="G269" t="str">
        <f>VLOOKUP(A269,Hoja1!$A$2:$H$72,7,FALSE)</f>
        <v>S/. 38,000.00</v>
      </c>
      <c r="H269">
        <f>VLOOKUP(A269,Hoja1!$A$2:$H$72,8,FALSE)</f>
        <v>22</v>
      </c>
      <c r="I269" t="s">
        <v>8</v>
      </c>
      <c r="J269" t="s">
        <v>5</v>
      </c>
      <c r="K269">
        <v>2015</v>
      </c>
      <c r="L269">
        <v>9</v>
      </c>
      <c r="M269">
        <v>2319264.9750000001</v>
      </c>
      <c r="N269" t="s">
        <v>4</v>
      </c>
    </row>
    <row r="270" spans="1:14" x14ac:dyDescent="0.25">
      <c r="A270">
        <v>5</v>
      </c>
      <c r="B270" t="str">
        <f>VLOOKUP(A270,Hoja1!$A$2:$H$72,2,FALSE)</f>
        <v>378-2015-SUNAFIL/ILM/SIRE1</v>
      </c>
      <c r="C270" t="str">
        <f>VLOOKUP(A270,Hoja1!$A$2:$H$72,3,FALSE)</f>
        <v>BBVA BANCO CONTINENTAL</v>
      </c>
      <c r="D270">
        <f>VLOOKUP(A270,Hoja1!$A$2:$H$72,4,FALSE)</f>
        <v>20100130204</v>
      </c>
      <c r="E270" t="str">
        <f>VLOOKUP(A270,Hoja1!$A$2:$H$72,5,FALSE)</f>
        <v>282-2015- SUNAFIL/ILM</v>
      </c>
      <c r="F270" s="1">
        <f>VLOOKUP(A270,Hoja1!$A$2:$H$72,6,FALSE)</f>
        <v>42206</v>
      </c>
      <c r="G270" t="str">
        <f>VLOOKUP(A270,Hoja1!$A$2:$H$72,7,FALSE)</f>
        <v>S/. 38,000.00</v>
      </c>
      <c r="H270">
        <f>VLOOKUP(A270,Hoja1!$A$2:$H$72,8,FALSE)</f>
        <v>22</v>
      </c>
      <c r="I270" t="s">
        <v>8</v>
      </c>
      <c r="J270" t="s">
        <v>5</v>
      </c>
      <c r="K270">
        <v>2015</v>
      </c>
      <c r="L270">
        <v>10</v>
      </c>
      <c r="M270">
        <v>2527637.162</v>
      </c>
      <c r="N270" t="s">
        <v>4</v>
      </c>
    </row>
    <row r="271" spans="1:14" x14ac:dyDescent="0.25">
      <c r="A271">
        <v>5</v>
      </c>
      <c r="B271" t="str">
        <f>VLOOKUP(A271,Hoja1!$A$2:$H$72,2,FALSE)</f>
        <v>378-2015-SUNAFIL/ILM/SIRE1</v>
      </c>
      <c r="C271" t="str">
        <f>VLOOKUP(A271,Hoja1!$A$2:$H$72,3,FALSE)</f>
        <v>BBVA BANCO CONTINENTAL</v>
      </c>
      <c r="D271">
        <f>VLOOKUP(A271,Hoja1!$A$2:$H$72,4,FALSE)</f>
        <v>20100130204</v>
      </c>
      <c r="E271" t="str">
        <f>VLOOKUP(A271,Hoja1!$A$2:$H$72,5,FALSE)</f>
        <v>282-2015- SUNAFIL/ILM</v>
      </c>
      <c r="F271" s="1">
        <f>VLOOKUP(A271,Hoja1!$A$2:$H$72,6,FALSE)</f>
        <v>42206</v>
      </c>
      <c r="G271" t="str">
        <f>VLOOKUP(A271,Hoja1!$A$2:$H$72,7,FALSE)</f>
        <v>S/. 38,000.00</v>
      </c>
      <c r="H271">
        <f>VLOOKUP(A271,Hoja1!$A$2:$H$72,8,FALSE)</f>
        <v>22</v>
      </c>
      <c r="I271" t="s">
        <v>8</v>
      </c>
      <c r="J271" t="s">
        <v>5</v>
      </c>
      <c r="K271">
        <v>2015</v>
      </c>
      <c r="L271">
        <v>11</v>
      </c>
      <c r="M271">
        <v>2627013.9190000002</v>
      </c>
      <c r="N271" t="s">
        <v>4</v>
      </c>
    </row>
    <row r="272" spans="1:14" x14ac:dyDescent="0.25">
      <c r="A272">
        <v>5</v>
      </c>
      <c r="B272" t="str">
        <f>VLOOKUP(A272,Hoja1!$A$2:$H$72,2,FALSE)</f>
        <v>378-2015-SUNAFIL/ILM/SIRE1</v>
      </c>
      <c r="C272" t="str">
        <f>VLOOKUP(A272,Hoja1!$A$2:$H$72,3,FALSE)</f>
        <v>BBVA BANCO CONTINENTAL</v>
      </c>
      <c r="D272">
        <f>VLOOKUP(A272,Hoja1!$A$2:$H$72,4,FALSE)</f>
        <v>20100130204</v>
      </c>
      <c r="E272" t="str">
        <f>VLOOKUP(A272,Hoja1!$A$2:$H$72,5,FALSE)</f>
        <v>282-2015- SUNAFIL/ILM</v>
      </c>
      <c r="F272" s="1">
        <f>VLOOKUP(A272,Hoja1!$A$2:$H$72,6,FALSE)</f>
        <v>42206</v>
      </c>
      <c r="G272" t="str">
        <f>VLOOKUP(A272,Hoja1!$A$2:$H$72,7,FALSE)</f>
        <v>S/. 38,000.00</v>
      </c>
      <c r="H272">
        <f>VLOOKUP(A272,Hoja1!$A$2:$H$72,8,FALSE)</f>
        <v>22</v>
      </c>
      <c r="I272" t="s">
        <v>8</v>
      </c>
      <c r="J272" t="s">
        <v>5</v>
      </c>
      <c r="K272">
        <v>2015</v>
      </c>
      <c r="L272">
        <v>12</v>
      </c>
      <c r="M272">
        <v>2552578.804</v>
      </c>
      <c r="N272" t="s">
        <v>4</v>
      </c>
    </row>
    <row r="273" spans="1:14" x14ac:dyDescent="0.25">
      <c r="A273">
        <v>5</v>
      </c>
      <c r="B273" t="str">
        <f>VLOOKUP(A273,Hoja1!$A$2:$H$72,2,FALSE)</f>
        <v>378-2015-SUNAFIL/ILM/SIRE1</v>
      </c>
      <c r="C273" t="str">
        <f>VLOOKUP(A273,Hoja1!$A$2:$H$72,3,FALSE)</f>
        <v>BBVA BANCO CONTINENTAL</v>
      </c>
      <c r="D273">
        <f>VLOOKUP(A273,Hoja1!$A$2:$H$72,4,FALSE)</f>
        <v>20100130204</v>
      </c>
      <c r="E273" t="str">
        <f>VLOOKUP(A273,Hoja1!$A$2:$H$72,5,FALSE)</f>
        <v>282-2015- SUNAFIL/ILM</v>
      </c>
      <c r="F273" s="1">
        <f>VLOOKUP(A273,Hoja1!$A$2:$H$72,6,FALSE)</f>
        <v>42206</v>
      </c>
      <c r="G273" t="str">
        <f>VLOOKUP(A273,Hoja1!$A$2:$H$72,7,FALSE)</f>
        <v>S/. 38,000.00</v>
      </c>
      <c r="H273">
        <f>VLOOKUP(A273,Hoja1!$A$2:$H$72,8,FALSE)</f>
        <v>22</v>
      </c>
      <c r="I273" t="s">
        <v>8</v>
      </c>
      <c r="J273" t="s">
        <v>5</v>
      </c>
      <c r="K273">
        <v>2016</v>
      </c>
      <c r="L273">
        <v>1</v>
      </c>
      <c r="M273">
        <v>2033815.301</v>
      </c>
      <c r="N273" t="s">
        <v>4</v>
      </c>
    </row>
    <row r="274" spans="1:14" x14ac:dyDescent="0.25">
      <c r="A274">
        <v>5</v>
      </c>
      <c r="B274" t="str">
        <f>VLOOKUP(A274,Hoja1!$A$2:$H$72,2,FALSE)</f>
        <v>378-2015-SUNAFIL/ILM/SIRE1</v>
      </c>
      <c r="C274" t="str">
        <f>VLOOKUP(A274,Hoja1!$A$2:$H$72,3,FALSE)</f>
        <v>BBVA BANCO CONTINENTAL</v>
      </c>
      <c r="D274">
        <f>VLOOKUP(A274,Hoja1!$A$2:$H$72,4,FALSE)</f>
        <v>20100130204</v>
      </c>
      <c r="E274" t="str">
        <f>VLOOKUP(A274,Hoja1!$A$2:$H$72,5,FALSE)</f>
        <v>282-2015- SUNAFIL/ILM</v>
      </c>
      <c r="F274" s="1">
        <f>VLOOKUP(A274,Hoja1!$A$2:$H$72,6,FALSE)</f>
        <v>42206</v>
      </c>
      <c r="G274" t="str">
        <f>VLOOKUP(A274,Hoja1!$A$2:$H$72,7,FALSE)</f>
        <v>S/. 38,000.00</v>
      </c>
      <c r="H274">
        <f>VLOOKUP(A274,Hoja1!$A$2:$H$72,8,FALSE)</f>
        <v>22</v>
      </c>
      <c r="I274" t="s">
        <v>8</v>
      </c>
      <c r="J274" t="s">
        <v>5</v>
      </c>
      <c r="K274">
        <v>2016</v>
      </c>
      <c r="L274">
        <v>2</v>
      </c>
      <c r="M274">
        <v>2240088.281</v>
      </c>
      <c r="N274" t="s">
        <v>4</v>
      </c>
    </row>
    <row r="275" spans="1:14" x14ac:dyDescent="0.25">
      <c r="A275">
        <v>5</v>
      </c>
      <c r="B275" t="str">
        <f>VLOOKUP(A275,Hoja1!$A$2:$H$72,2,FALSE)</f>
        <v>378-2015-SUNAFIL/ILM/SIRE1</v>
      </c>
      <c r="C275" t="str">
        <f>VLOOKUP(A275,Hoja1!$A$2:$H$72,3,FALSE)</f>
        <v>BBVA BANCO CONTINENTAL</v>
      </c>
      <c r="D275">
        <f>VLOOKUP(A275,Hoja1!$A$2:$H$72,4,FALSE)</f>
        <v>20100130204</v>
      </c>
      <c r="E275" t="str">
        <f>VLOOKUP(A275,Hoja1!$A$2:$H$72,5,FALSE)</f>
        <v>282-2015- SUNAFIL/ILM</v>
      </c>
      <c r="F275" s="1">
        <f>VLOOKUP(A275,Hoja1!$A$2:$H$72,6,FALSE)</f>
        <v>42206</v>
      </c>
      <c r="G275" t="str">
        <f>VLOOKUP(A275,Hoja1!$A$2:$H$72,7,FALSE)</f>
        <v>S/. 38,000.00</v>
      </c>
      <c r="H275">
        <f>VLOOKUP(A275,Hoja1!$A$2:$H$72,8,FALSE)</f>
        <v>22</v>
      </c>
      <c r="I275" t="s">
        <v>8</v>
      </c>
      <c r="J275" t="s">
        <v>5</v>
      </c>
      <c r="K275">
        <v>2016</v>
      </c>
      <c r="L275">
        <v>3</v>
      </c>
      <c r="M275">
        <v>1989124.0449999999</v>
      </c>
      <c r="N275" t="s">
        <v>4</v>
      </c>
    </row>
    <row r="276" spans="1:14" x14ac:dyDescent="0.25">
      <c r="A276">
        <v>5</v>
      </c>
      <c r="B276" t="str">
        <f>VLOOKUP(A276,Hoja1!$A$2:$H$72,2,FALSE)</f>
        <v>378-2015-SUNAFIL/ILM/SIRE1</v>
      </c>
      <c r="C276" t="str">
        <f>VLOOKUP(A276,Hoja1!$A$2:$H$72,3,FALSE)</f>
        <v>BBVA BANCO CONTINENTAL</v>
      </c>
      <c r="D276">
        <f>VLOOKUP(A276,Hoja1!$A$2:$H$72,4,FALSE)</f>
        <v>20100130204</v>
      </c>
      <c r="E276" t="str">
        <f>VLOOKUP(A276,Hoja1!$A$2:$H$72,5,FALSE)</f>
        <v>282-2015- SUNAFIL/ILM</v>
      </c>
      <c r="F276" s="1">
        <f>VLOOKUP(A276,Hoja1!$A$2:$H$72,6,FALSE)</f>
        <v>42206</v>
      </c>
      <c r="G276" t="str">
        <f>VLOOKUP(A276,Hoja1!$A$2:$H$72,7,FALSE)</f>
        <v>S/. 38,000.00</v>
      </c>
      <c r="H276">
        <f>VLOOKUP(A276,Hoja1!$A$2:$H$72,8,FALSE)</f>
        <v>22</v>
      </c>
      <c r="I276" t="s">
        <v>8</v>
      </c>
      <c r="J276" t="s">
        <v>5</v>
      </c>
      <c r="K276">
        <v>2016</v>
      </c>
      <c r="L276">
        <v>4</v>
      </c>
      <c r="M276">
        <v>1993077.9990000001</v>
      </c>
      <c r="N276" t="s">
        <v>4</v>
      </c>
    </row>
    <row r="277" spans="1:14" x14ac:dyDescent="0.25">
      <c r="A277">
        <v>5</v>
      </c>
      <c r="B277" t="str">
        <f>VLOOKUP(A277,Hoja1!$A$2:$H$72,2,FALSE)</f>
        <v>378-2015-SUNAFIL/ILM/SIRE1</v>
      </c>
      <c r="C277" t="str">
        <f>VLOOKUP(A277,Hoja1!$A$2:$H$72,3,FALSE)</f>
        <v>BBVA BANCO CONTINENTAL</v>
      </c>
      <c r="D277">
        <f>VLOOKUP(A277,Hoja1!$A$2:$H$72,4,FALSE)</f>
        <v>20100130204</v>
      </c>
      <c r="E277" t="str">
        <f>VLOOKUP(A277,Hoja1!$A$2:$H$72,5,FALSE)</f>
        <v>282-2015- SUNAFIL/ILM</v>
      </c>
      <c r="F277" s="1">
        <f>VLOOKUP(A277,Hoja1!$A$2:$H$72,6,FALSE)</f>
        <v>42206</v>
      </c>
      <c r="G277" t="str">
        <f>VLOOKUP(A277,Hoja1!$A$2:$H$72,7,FALSE)</f>
        <v>S/. 38,000.00</v>
      </c>
      <c r="H277">
        <f>VLOOKUP(A277,Hoja1!$A$2:$H$72,8,FALSE)</f>
        <v>22</v>
      </c>
      <c r="I277" t="s">
        <v>8</v>
      </c>
      <c r="J277" t="s">
        <v>5</v>
      </c>
      <c r="K277">
        <v>2016</v>
      </c>
      <c r="L277">
        <v>5</v>
      </c>
      <c r="M277">
        <v>1811260.071</v>
      </c>
      <c r="N277" t="s">
        <v>4</v>
      </c>
    </row>
    <row r="278" spans="1:14" x14ac:dyDescent="0.25">
      <c r="A278">
        <v>5</v>
      </c>
      <c r="B278" t="str">
        <f>VLOOKUP(A278,Hoja1!$A$2:$H$72,2,FALSE)</f>
        <v>378-2015-SUNAFIL/ILM/SIRE1</v>
      </c>
      <c r="C278" t="str">
        <f>VLOOKUP(A278,Hoja1!$A$2:$H$72,3,FALSE)</f>
        <v>BBVA BANCO CONTINENTAL</v>
      </c>
      <c r="D278">
        <f>VLOOKUP(A278,Hoja1!$A$2:$H$72,4,FALSE)</f>
        <v>20100130204</v>
      </c>
      <c r="E278" t="str">
        <f>VLOOKUP(A278,Hoja1!$A$2:$H$72,5,FALSE)</f>
        <v>282-2015- SUNAFIL/ILM</v>
      </c>
      <c r="F278" s="1">
        <f>VLOOKUP(A278,Hoja1!$A$2:$H$72,6,FALSE)</f>
        <v>42206</v>
      </c>
      <c r="G278" t="str">
        <f>VLOOKUP(A278,Hoja1!$A$2:$H$72,7,FALSE)</f>
        <v>S/. 38,000.00</v>
      </c>
      <c r="H278">
        <f>VLOOKUP(A278,Hoja1!$A$2:$H$72,8,FALSE)</f>
        <v>22</v>
      </c>
      <c r="I278" t="s">
        <v>8</v>
      </c>
      <c r="J278" t="s">
        <v>5</v>
      </c>
      <c r="K278">
        <v>2016</v>
      </c>
      <c r="L278">
        <v>6</v>
      </c>
      <c r="M278">
        <v>1507411.9739999999</v>
      </c>
      <c r="N278" t="s">
        <v>4</v>
      </c>
    </row>
    <row r="279" spans="1:14" x14ac:dyDescent="0.25">
      <c r="A279">
        <v>5</v>
      </c>
      <c r="B279" t="str">
        <f>VLOOKUP(A279,Hoja1!$A$2:$H$72,2,FALSE)</f>
        <v>378-2015-SUNAFIL/ILM/SIRE1</v>
      </c>
      <c r="C279" t="str">
        <f>VLOOKUP(A279,Hoja1!$A$2:$H$72,3,FALSE)</f>
        <v>BBVA BANCO CONTINENTAL</v>
      </c>
      <c r="D279">
        <f>VLOOKUP(A279,Hoja1!$A$2:$H$72,4,FALSE)</f>
        <v>20100130204</v>
      </c>
      <c r="E279" t="str">
        <f>VLOOKUP(A279,Hoja1!$A$2:$H$72,5,FALSE)</f>
        <v>282-2015- SUNAFIL/ILM</v>
      </c>
      <c r="F279" s="1">
        <f>VLOOKUP(A279,Hoja1!$A$2:$H$72,6,FALSE)</f>
        <v>42206</v>
      </c>
      <c r="G279" t="str">
        <f>VLOOKUP(A279,Hoja1!$A$2:$H$72,7,FALSE)</f>
        <v>S/. 38,000.00</v>
      </c>
      <c r="H279">
        <f>VLOOKUP(A279,Hoja1!$A$2:$H$72,8,FALSE)</f>
        <v>22</v>
      </c>
      <c r="I279" t="s">
        <v>8</v>
      </c>
      <c r="J279" t="s">
        <v>5</v>
      </c>
      <c r="K279">
        <v>2016</v>
      </c>
      <c r="L279">
        <v>7</v>
      </c>
      <c r="M279">
        <v>1722068.53</v>
      </c>
      <c r="N279" t="s">
        <v>4</v>
      </c>
    </row>
    <row r="280" spans="1:14" x14ac:dyDescent="0.25">
      <c r="A280">
        <v>5</v>
      </c>
      <c r="B280" t="str">
        <f>VLOOKUP(A280,Hoja1!$A$2:$H$72,2,FALSE)</f>
        <v>378-2015-SUNAFIL/ILM/SIRE1</v>
      </c>
      <c r="C280" t="str">
        <f>VLOOKUP(A280,Hoja1!$A$2:$H$72,3,FALSE)</f>
        <v>BBVA BANCO CONTINENTAL</v>
      </c>
      <c r="D280">
        <f>VLOOKUP(A280,Hoja1!$A$2:$H$72,4,FALSE)</f>
        <v>20100130204</v>
      </c>
      <c r="E280" t="str">
        <f>VLOOKUP(A280,Hoja1!$A$2:$H$72,5,FALSE)</f>
        <v>282-2015- SUNAFIL/ILM</v>
      </c>
      <c r="F280" s="1">
        <f>VLOOKUP(A280,Hoja1!$A$2:$H$72,6,FALSE)</f>
        <v>42206</v>
      </c>
      <c r="G280" t="str">
        <f>VLOOKUP(A280,Hoja1!$A$2:$H$72,7,FALSE)</f>
        <v>S/. 38,000.00</v>
      </c>
      <c r="H280">
        <f>VLOOKUP(A280,Hoja1!$A$2:$H$72,8,FALSE)</f>
        <v>22</v>
      </c>
      <c r="I280" t="s">
        <v>8</v>
      </c>
      <c r="J280" t="s">
        <v>5</v>
      </c>
      <c r="K280">
        <v>2016</v>
      </c>
      <c r="L280">
        <v>8</v>
      </c>
      <c r="M280">
        <v>2540248.8459999999</v>
      </c>
      <c r="N280" t="s">
        <v>4</v>
      </c>
    </row>
    <row r="281" spans="1:14" x14ac:dyDescent="0.25">
      <c r="A281">
        <v>5</v>
      </c>
      <c r="B281" t="str">
        <f>VLOOKUP(A281,Hoja1!$A$2:$H$72,2,FALSE)</f>
        <v>378-2015-SUNAFIL/ILM/SIRE1</v>
      </c>
      <c r="C281" t="str">
        <f>VLOOKUP(A281,Hoja1!$A$2:$H$72,3,FALSE)</f>
        <v>BBVA BANCO CONTINENTAL</v>
      </c>
      <c r="D281">
        <f>VLOOKUP(A281,Hoja1!$A$2:$H$72,4,FALSE)</f>
        <v>20100130204</v>
      </c>
      <c r="E281" t="str">
        <f>VLOOKUP(A281,Hoja1!$A$2:$H$72,5,FALSE)</f>
        <v>282-2015- SUNAFIL/ILM</v>
      </c>
      <c r="F281" s="1">
        <f>VLOOKUP(A281,Hoja1!$A$2:$H$72,6,FALSE)</f>
        <v>42206</v>
      </c>
      <c r="G281" t="str">
        <f>VLOOKUP(A281,Hoja1!$A$2:$H$72,7,FALSE)</f>
        <v>S/. 38,000.00</v>
      </c>
      <c r="H281">
        <f>VLOOKUP(A281,Hoja1!$A$2:$H$72,8,FALSE)</f>
        <v>22</v>
      </c>
      <c r="I281" t="s">
        <v>8</v>
      </c>
      <c r="J281" t="s">
        <v>5</v>
      </c>
      <c r="K281">
        <v>2016</v>
      </c>
      <c r="L281">
        <v>9</v>
      </c>
      <c r="M281">
        <v>2365924.7370000002</v>
      </c>
      <c r="N281" t="s">
        <v>4</v>
      </c>
    </row>
    <row r="282" spans="1:14" x14ac:dyDescent="0.25">
      <c r="A282">
        <v>5</v>
      </c>
      <c r="B282" t="str">
        <f>VLOOKUP(A282,Hoja1!$A$2:$H$72,2,FALSE)</f>
        <v>378-2015-SUNAFIL/ILM/SIRE1</v>
      </c>
      <c r="C282" t="str">
        <f>VLOOKUP(A282,Hoja1!$A$2:$H$72,3,FALSE)</f>
        <v>BBVA BANCO CONTINENTAL</v>
      </c>
      <c r="D282">
        <f>VLOOKUP(A282,Hoja1!$A$2:$H$72,4,FALSE)</f>
        <v>20100130204</v>
      </c>
      <c r="E282" t="str">
        <f>VLOOKUP(A282,Hoja1!$A$2:$H$72,5,FALSE)</f>
        <v>282-2015- SUNAFIL/ILM</v>
      </c>
      <c r="F282" s="1">
        <f>VLOOKUP(A282,Hoja1!$A$2:$H$72,6,FALSE)</f>
        <v>42206</v>
      </c>
      <c r="G282" t="str">
        <f>VLOOKUP(A282,Hoja1!$A$2:$H$72,7,FALSE)</f>
        <v>S/. 38,000.00</v>
      </c>
      <c r="H282">
        <f>VLOOKUP(A282,Hoja1!$A$2:$H$72,8,FALSE)</f>
        <v>22</v>
      </c>
      <c r="I282" t="s">
        <v>8</v>
      </c>
      <c r="J282" t="s">
        <v>5</v>
      </c>
      <c r="K282">
        <v>2016</v>
      </c>
      <c r="L282">
        <v>10</v>
      </c>
      <c r="M282">
        <v>2278360.48</v>
      </c>
      <c r="N282" t="s">
        <v>4</v>
      </c>
    </row>
    <row r="283" spans="1:14" x14ac:dyDescent="0.25">
      <c r="A283">
        <v>5</v>
      </c>
      <c r="B283" t="str">
        <f>VLOOKUP(A283,Hoja1!$A$2:$H$72,2,FALSE)</f>
        <v>378-2015-SUNAFIL/ILM/SIRE1</v>
      </c>
      <c r="C283" t="str">
        <f>VLOOKUP(A283,Hoja1!$A$2:$H$72,3,FALSE)</f>
        <v>BBVA BANCO CONTINENTAL</v>
      </c>
      <c r="D283">
        <f>VLOOKUP(A283,Hoja1!$A$2:$H$72,4,FALSE)</f>
        <v>20100130204</v>
      </c>
      <c r="E283" t="str">
        <f>VLOOKUP(A283,Hoja1!$A$2:$H$72,5,FALSE)</f>
        <v>282-2015- SUNAFIL/ILM</v>
      </c>
      <c r="F283" s="1">
        <f>VLOOKUP(A283,Hoja1!$A$2:$H$72,6,FALSE)</f>
        <v>42206</v>
      </c>
      <c r="G283" t="str">
        <f>VLOOKUP(A283,Hoja1!$A$2:$H$72,7,FALSE)</f>
        <v>S/. 38,000.00</v>
      </c>
      <c r="H283">
        <f>VLOOKUP(A283,Hoja1!$A$2:$H$72,8,FALSE)</f>
        <v>22</v>
      </c>
      <c r="I283" t="s">
        <v>8</v>
      </c>
      <c r="J283" t="s">
        <v>5</v>
      </c>
      <c r="K283">
        <v>2016</v>
      </c>
      <c r="L283">
        <v>11</v>
      </c>
      <c r="M283">
        <v>1171132.8700000001</v>
      </c>
      <c r="N283" t="s">
        <v>4</v>
      </c>
    </row>
    <row r="284" spans="1:14" x14ac:dyDescent="0.25">
      <c r="A284">
        <v>5</v>
      </c>
      <c r="B284" t="str">
        <f>VLOOKUP(A284,Hoja1!$A$2:$H$72,2,FALSE)</f>
        <v>378-2015-SUNAFIL/ILM/SIRE1</v>
      </c>
      <c r="C284" t="str">
        <f>VLOOKUP(A284,Hoja1!$A$2:$H$72,3,FALSE)</f>
        <v>BBVA BANCO CONTINENTAL</v>
      </c>
      <c r="D284">
        <f>VLOOKUP(A284,Hoja1!$A$2:$H$72,4,FALSE)</f>
        <v>20100130204</v>
      </c>
      <c r="E284" t="str">
        <f>VLOOKUP(A284,Hoja1!$A$2:$H$72,5,FALSE)</f>
        <v>282-2015- SUNAFIL/ILM</v>
      </c>
      <c r="F284" s="1">
        <f>VLOOKUP(A284,Hoja1!$A$2:$H$72,6,FALSE)</f>
        <v>42206</v>
      </c>
      <c r="G284" t="str">
        <f>VLOOKUP(A284,Hoja1!$A$2:$H$72,7,FALSE)</f>
        <v>S/. 38,000.00</v>
      </c>
      <c r="H284">
        <f>VLOOKUP(A284,Hoja1!$A$2:$H$72,8,FALSE)</f>
        <v>22</v>
      </c>
      <c r="I284" t="s">
        <v>8</v>
      </c>
      <c r="J284" t="s">
        <v>5</v>
      </c>
      <c r="K284">
        <v>2016</v>
      </c>
      <c r="L284">
        <v>12</v>
      </c>
      <c r="M284">
        <v>2158369.3289999999</v>
      </c>
      <c r="N284" t="s">
        <v>4</v>
      </c>
    </row>
    <row r="285" spans="1:14" x14ac:dyDescent="0.25">
      <c r="A285">
        <v>5</v>
      </c>
      <c r="B285" t="str">
        <f>VLOOKUP(A285,Hoja1!$A$2:$H$72,2,FALSE)</f>
        <v>378-2015-SUNAFIL/ILM/SIRE1</v>
      </c>
      <c r="C285" t="str">
        <f>VLOOKUP(A285,Hoja1!$A$2:$H$72,3,FALSE)</f>
        <v>BBVA BANCO CONTINENTAL</v>
      </c>
      <c r="D285">
        <f>VLOOKUP(A285,Hoja1!$A$2:$H$72,4,FALSE)</f>
        <v>20100130204</v>
      </c>
      <c r="E285" t="str">
        <f>VLOOKUP(A285,Hoja1!$A$2:$H$72,5,FALSE)</f>
        <v>282-2015- SUNAFIL/ILM</v>
      </c>
      <c r="F285" s="1">
        <f>VLOOKUP(A285,Hoja1!$A$2:$H$72,6,FALSE)</f>
        <v>42206</v>
      </c>
      <c r="G285" t="str">
        <f>VLOOKUP(A285,Hoja1!$A$2:$H$72,7,FALSE)</f>
        <v>S/. 38,000.00</v>
      </c>
      <c r="H285">
        <f>VLOOKUP(A285,Hoja1!$A$2:$H$72,8,FALSE)</f>
        <v>22</v>
      </c>
      <c r="I285" t="s">
        <v>8</v>
      </c>
      <c r="J285" t="s">
        <v>5</v>
      </c>
      <c r="K285">
        <v>2017</v>
      </c>
      <c r="L285">
        <v>2</v>
      </c>
      <c r="M285">
        <v>5179747.8320000004</v>
      </c>
      <c r="N285" t="s">
        <v>4</v>
      </c>
    </row>
    <row r="286" spans="1:14" x14ac:dyDescent="0.25">
      <c r="A286">
        <v>5</v>
      </c>
      <c r="B286" t="str">
        <f>VLOOKUP(A286,Hoja1!$A$2:$H$72,2,FALSE)</f>
        <v>378-2015-SUNAFIL/ILM/SIRE1</v>
      </c>
      <c r="C286" t="str">
        <f>VLOOKUP(A286,Hoja1!$A$2:$H$72,3,FALSE)</f>
        <v>BBVA BANCO CONTINENTAL</v>
      </c>
      <c r="D286">
        <f>VLOOKUP(A286,Hoja1!$A$2:$H$72,4,FALSE)</f>
        <v>20100130204</v>
      </c>
      <c r="E286" t="str">
        <f>VLOOKUP(A286,Hoja1!$A$2:$H$72,5,FALSE)</f>
        <v>282-2015- SUNAFIL/ILM</v>
      </c>
      <c r="F286" s="1">
        <f>VLOOKUP(A286,Hoja1!$A$2:$H$72,6,FALSE)</f>
        <v>42206</v>
      </c>
      <c r="G286" t="str">
        <f>VLOOKUP(A286,Hoja1!$A$2:$H$72,7,FALSE)</f>
        <v>S/. 38,000.00</v>
      </c>
      <c r="H286">
        <f>VLOOKUP(A286,Hoja1!$A$2:$H$72,8,FALSE)</f>
        <v>22</v>
      </c>
      <c r="I286" t="s">
        <v>8</v>
      </c>
      <c r="J286" t="s">
        <v>6</v>
      </c>
      <c r="K286">
        <v>2015</v>
      </c>
      <c r="L286">
        <v>6</v>
      </c>
      <c r="M286">
        <v>1262457.3910000001</v>
      </c>
      <c r="N286" t="s">
        <v>2</v>
      </c>
    </row>
    <row r="287" spans="1:14" x14ac:dyDescent="0.25">
      <c r="A287">
        <v>5</v>
      </c>
      <c r="B287" t="str">
        <f>VLOOKUP(A287,Hoja1!$A$2:$H$72,2,FALSE)</f>
        <v>378-2015-SUNAFIL/ILM/SIRE1</v>
      </c>
      <c r="C287" t="str">
        <f>VLOOKUP(A287,Hoja1!$A$2:$H$72,3,FALSE)</f>
        <v>BBVA BANCO CONTINENTAL</v>
      </c>
      <c r="D287">
        <f>VLOOKUP(A287,Hoja1!$A$2:$H$72,4,FALSE)</f>
        <v>20100130204</v>
      </c>
      <c r="E287" t="str">
        <f>VLOOKUP(A287,Hoja1!$A$2:$H$72,5,FALSE)</f>
        <v>282-2015- SUNAFIL/ILM</v>
      </c>
      <c r="F287" s="1">
        <f>VLOOKUP(A287,Hoja1!$A$2:$H$72,6,FALSE)</f>
        <v>42206</v>
      </c>
      <c r="G287" t="str">
        <f>VLOOKUP(A287,Hoja1!$A$2:$H$72,7,FALSE)</f>
        <v>S/. 38,000.00</v>
      </c>
      <c r="H287">
        <f>VLOOKUP(A287,Hoja1!$A$2:$H$72,8,FALSE)</f>
        <v>22</v>
      </c>
      <c r="I287" t="s">
        <v>8</v>
      </c>
      <c r="J287" t="s">
        <v>6</v>
      </c>
      <c r="K287">
        <v>2015</v>
      </c>
      <c r="L287">
        <v>7</v>
      </c>
      <c r="M287">
        <v>989199.59129999997</v>
      </c>
      <c r="N287" t="s">
        <v>3</v>
      </c>
    </row>
    <row r="288" spans="1:14" x14ac:dyDescent="0.25">
      <c r="A288">
        <v>5</v>
      </c>
      <c r="B288" t="str">
        <f>VLOOKUP(A288,Hoja1!$A$2:$H$72,2,FALSE)</f>
        <v>378-2015-SUNAFIL/ILM/SIRE1</v>
      </c>
      <c r="C288" t="str">
        <f>VLOOKUP(A288,Hoja1!$A$2:$H$72,3,FALSE)</f>
        <v>BBVA BANCO CONTINENTAL</v>
      </c>
      <c r="D288">
        <f>VLOOKUP(A288,Hoja1!$A$2:$H$72,4,FALSE)</f>
        <v>20100130204</v>
      </c>
      <c r="E288" t="str">
        <f>VLOOKUP(A288,Hoja1!$A$2:$H$72,5,FALSE)</f>
        <v>282-2015- SUNAFIL/ILM</v>
      </c>
      <c r="F288" s="1">
        <f>VLOOKUP(A288,Hoja1!$A$2:$H$72,6,FALSE)</f>
        <v>42206</v>
      </c>
      <c r="G288" t="str">
        <f>VLOOKUP(A288,Hoja1!$A$2:$H$72,7,FALSE)</f>
        <v>S/. 38,000.00</v>
      </c>
      <c r="H288">
        <f>VLOOKUP(A288,Hoja1!$A$2:$H$72,8,FALSE)</f>
        <v>22</v>
      </c>
      <c r="I288" t="s">
        <v>8</v>
      </c>
      <c r="J288" t="s">
        <v>6</v>
      </c>
      <c r="K288">
        <v>2015</v>
      </c>
      <c r="L288">
        <v>8</v>
      </c>
      <c r="M288">
        <v>1214374.6910000001</v>
      </c>
      <c r="N288" t="s">
        <v>4</v>
      </c>
    </row>
    <row r="289" spans="1:14" x14ac:dyDescent="0.25">
      <c r="A289">
        <v>5</v>
      </c>
      <c r="B289" t="str">
        <f>VLOOKUP(A289,Hoja1!$A$2:$H$72,2,FALSE)</f>
        <v>378-2015-SUNAFIL/ILM/SIRE1</v>
      </c>
      <c r="C289" t="str">
        <f>VLOOKUP(A289,Hoja1!$A$2:$H$72,3,FALSE)</f>
        <v>BBVA BANCO CONTINENTAL</v>
      </c>
      <c r="D289">
        <f>VLOOKUP(A289,Hoja1!$A$2:$H$72,4,FALSE)</f>
        <v>20100130204</v>
      </c>
      <c r="E289" t="str">
        <f>VLOOKUP(A289,Hoja1!$A$2:$H$72,5,FALSE)</f>
        <v>282-2015- SUNAFIL/ILM</v>
      </c>
      <c r="F289" s="1">
        <f>VLOOKUP(A289,Hoja1!$A$2:$H$72,6,FALSE)</f>
        <v>42206</v>
      </c>
      <c r="G289" t="str">
        <f>VLOOKUP(A289,Hoja1!$A$2:$H$72,7,FALSE)</f>
        <v>S/. 38,000.00</v>
      </c>
      <c r="H289">
        <f>VLOOKUP(A289,Hoja1!$A$2:$H$72,8,FALSE)</f>
        <v>22</v>
      </c>
      <c r="I289" t="s">
        <v>8</v>
      </c>
      <c r="J289" t="s">
        <v>6</v>
      </c>
      <c r="K289">
        <v>2015</v>
      </c>
      <c r="L289">
        <v>9</v>
      </c>
      <c r="M289">
        <v>647753.63100000005</v>
      </c>
      <c r="N289" t="s">
        <v>4</v>
      </c>
    </row>
    <row r="290" spans="1:14" x14ac:dyDescent="0.25">
      <c r="A290">
        <v>5</v>
      </c>
      <c r="B290" t="str">
        <f>VLOOKUP(A290,Hoja1!$A$2:$H$72,2,FALSE)</f>
        <v>378-2015-SUNAFIL/ILM/SIRE1</v>
      </c>
      <c r="C290" t="str">
        <f>VLOOKUP(A290,Hoja1!$A$2:$H$72,3,FALSE)</f>
        <v>BBVA BANCO CONTINENTAL</v>
      </c>
      <c r="D290">
        <f>VLOOKUP(A290,Hoja1!$A$2:$H$72,4,FALSE)</f>
        <v>20100130204</v>
      </c>
      <c r="E290" t="str">
        <f>VLOOKUP(A290,Hoja1!$A$2:$H$72,5,FALSE)</f>
        <v>282-2015- SUNAFIL/ILM</v>
      </c>
      <c r="F290" s="1">
        <f>VLOOKUP(A290,Hoja1!$A$2:$H$72,6,FALSE)</f>
        <v>42206</v>
      </c>
      <c r="G290" t="str">
        <f>VLOOKUP(A290,Hoja1!$A$2:$H$72,7,FALSE)</f>
        <v>S/. 38,000.00</v>
      </c>
      <c r="H290">
        <f>VLOOKUP(A290,Hoja1!$A$2:$H$72,8,FALSE)</f>
        <v>22</v>
      </c>
      <c r="I290" t="s">
        <v>8</v>
      </c>
      <c r="J290" t="s">
        <v>6</v>
      </c>
      <c r="K290">
        <v>2015</v>
      </c>
      <c r="L290">
        <v>10</v>
      </c>
      <c r="M290">
        <v>1071776.274</v>
      </c>
      <c r="N290" t="s">
        <v>4</v>
      </c>
    </row>
    <row r="291" spans="1:14" x14ac:dyDescent="0.25">
      <c r="A291">
        <v>5</v>
      </c>
      <c r="B291" t="str">
        <f>VLOOKUP(A291,Hoja1!$A$2:$H$72,2,FALSE)</f>
        <v>378-2015-SUNAFIL/ILM/SIRE1</v>
      </c>
      <c r="C291" t="str">
        <f>VLOOKUP(A291,Hoja1!$A$2:$H$72,3,FALSE)</f>
        <v>BBVA BANCO CONTINENTAL</v>
      </c>
      <c r="D291">
        <f>VLOOKUP(A291,Hoja1!$A$2:$H$72,4,FALSE)</f>
        <v>20100130204</v>
      </c>
      <c r="E291" t="str">
        <f>VLOOKUP(A291,Hoja1!$A$2:$H$72,5,FALSE)</f>
        <v>282-2015- SUNAFIL/ILM</v>
      </c>
      <c r="F291" s="1">
        <f>VLOOKUP(A291,Hoja1!$A$2:$H$72,6,FALSE)</f>
        <v>42206</v>
      </c>
      <c r="G291" t="str">
        <f>VLOOKUP(A291,Hoja1!$A$2:$H$72,7,FALSE)</f>
        <v>S/. 38,000.00</v>
      </c>
      <c r="H291">
        <f>VLOOKUP(A291,Hoja1!$A$2:$H$72,8,FALSE)</f>
        <v>22</v>
      </c>
      <c r="I291" t="s">
        <v>8</v>
      </c>
      <c r="J291" t="s">
        <v>6</v>
      </c>
      <c r="K291">
        <v>2015</v>
      </c>
      <c r="L291">
        <v>11</v>
      </c>
      <c r="M291">
        <v>1061299.1299999999</v>
      </c>
      <c r="N291" t="s">
        <v>4</v>
      </c>
    </row>
    <row r="292" spans="1:14" x14ac:dyDescent="0.25">
      <c r="A292">
        <v>5</v>
      </c>
      <c r="B292" t="str">
        <f>VLOOKUP(A292,Hoja1!$A$2:$H$72,2,FALSE)</f>
        <v>378-2015-SUNAFIL/ILM/SIRE1</v>
      </c>
      <c r="C292" t="str">
        <f>VLOOKUP(A292,Hoja1!$A$2:$H$72,3,FALSE)</f>
        <v>BBVA BANCO CONTINENTAL</v>
      </c>
      <c r="D292">
        <f>VLOOKUP(A292,Hoja1!$A$2:$H$72,4,FALSE)</f>
        <v>20100130204</v>
      </c>
      <c r="E292" t="str">
        <f>VLOOKUP(A292,Hoja1!$A$2:$H$72,5,FALSE)</f>
        <v>282-2015- SUNAFIL/ILM</v>
      </c>
      <c r="F292" s="1">
        <f>VLOOKUP(A292,Hoja1!$A$2:$H$72,6,FALSE)</f>
        <v>42206</v>
      </c>
      <c r="G292" t="str">
        <f>VLOOKUP(A292,Hoja1!$A$2:$H$72,7,FALSE)</f>
        <v>S/. 38,000.00</v>
      </c>
      <c r="H292">
        <f>VLOOKUP(A292,Hoja1!$A$2:$H$72,8,FALSE)</f>
        <v>22</v>
      </c>
      <c r="I292" t="s">
        <v>8</v>
      </c>
      <c r="J292" t="s">
        <v>6</v>
      </c>
      <c r="K292">
        <v>2015</v>
      </c>
      <c r="L292">
        <v>12</v>
      </c>
      <c r="M292">
        <v>1035666.427</v>
      </c>
      <c r="N292" t="s">
        <v>4</v>
      </c>
    </row>
    <row r="293" spans="1:14" x14ac:dyDescent="0.25">
      <c r="A293">
        <v>5</v>
      </c>
      <c r="B293" t="str">
        <f>VLOOKUP(A293,Hoja1!$A$2:$H$72,2,FALSE)</f>
        <v>378-2015-SUNAFIL/ILM/SIRE1</v>
      </c>
      <c r="C293" t="str">
        <f>VLOOKUP(A293,Hoja1!$A$2:$H$72,3,FALSE)</f>
        <v>BBVA BANCO CONTINENTAL</v>
      </c>
      <c r="D293">
        <f>VLOOKUP(A293,Hoja1!$A$2:$H$72,4,FALSE)</f>
        <v>20100130204</v>
      </c>
      <c r="E293" t="str">
        <f>VLOOKUP(A293,Hoja1!$A$2:$H$72,5,FALSE)</f>
        <v>282-2015- SUNAFIL/ILM</v>
      </c>
      <c r="F293" s="1">
        <f>VLOOKUP(A293,Hoja1!$A$2:$H$72,6,FALSE)</f>
        <v>42206</v>
      </c>
      <c r="G293" t="str">
        <f>VLOOKUP(A293,Hoja1!$A$2:$H$72,7,FALSE)</f>
        <v>S/. 38,000.00</v>
      </c>
      <c r="H293">
        <f>VLOOKUP(A293,Hoja1!$A$2:$H$72,8,FALSE)</f>
        <v>22</v>
      </c>
      <c r="I293" t="s">
        <v>8</v>
      </c>
      <c r="J293" t="s">
        <v>6</v>
      </c>
      <c r="K293">
        <v>2016</v>
      </c>
      <c r="L293">
        <v>1</v>
      </c>
      <c r="M293">
        <v>907173.42890000006</v>
      </c>
      <c r="N293" t="s">
        <v>4</v>
      </c>
    </row>
    <row r="294" spans="1:14" x14ac:dyDescent="0.25">
      <c r="A294">
        <v>5</v>
      </c>
      <c r="B294" t="str">
        <f>VLOOKUP(A294,Hoja1!$A$2:$H$72,2,FALSE)</f>
        <v>378-2015-SUNAFIL/ILM/SIRE1</v>
      </c>
      <c r="C294" t="str">
        <f>VLOOKUP(A294,Hoja1!$A$2:$H$72,3,FALSE)</f>
        <v>BBVA BANCO CONTINENTAL</v>
      </c>
      <c r="D294">
        <f>VLOOKUP(A294,Hoja1!$A$2:$H$72,4,FALSE)</f>
        <v>20100130204</v>
      </c>
      <c r="E294" t="str">
        <f>VLOOKUP(A294,Hoja1!$A$2:$H$72,5,FALSE)</f>
        <v>282-2015- SUNAFIL/ILM</v>
      </c>
      <c r="F294" s="1">
        <f>VLOOKUP(A294,Hoja1!$A$2:$H$72,6,FALSE)</f>
        <v>42206</v>
      </c>
      <c r="G294" t="str">
        <f>VLOOKUP(A294,Hoja1!$A$2:$H$72,7,FALSE)</f>
        <v>S/. 38,000.00</v>
      </c>
      <c r="H294">
        <f>VLOOKUP(A294,Hoja1!$A$2:$H$72,8,FALSE)</f>
        <v>22</v>
      </c>
      <c r="I294" t="s">
        <v>8</v>
      </c>
      <c r="J294" t="s">
        <v>6</v>
      </c>
      <c r="K294">
        <v>2016</v>
      </c>
      <c r="L294">
        <v>2</v>
      </c>
      <c r="M294">
        <v>1020613.4939999999</v>
      </c>
      <c r="N294" t="s">
        <v>4</v>
      </c>
    </row>
    <row r="295" spans="1:14" x14ac:dyDescent="0.25">
      <c r="A295">
        <v>5</v>
      </c>
      <c r="B295" t="str">
        <f>VLOOKUP(A295,Hoja1!$A$2:$H$72,2,FALSE)</f>
        <v>378-2015-SUNAFIL/ILM/SIRE1</v>
      </c>
      <c r="C295" t="str">
        <f>VLOOKUP(A295,Hoja1!$A$2:$H$72,3,FALSE)</f>
        <v>BBVA BANCO CONTINENTAL</v>
      </c>
      <c r="D295">
        <f>VLOOKUP(A295,Hoja1!$A$2:$H$72,4,FALSE)</f>
        <v>20100130204</v>
      </c>
      <c r="E295" t="str">
        <f>VLOOKUP(A295,Hoja1!$A$2:$H$72,5,FALSE)</f>
        <v>282-2015- SUNAFIL/ILM</v>
      </c>
      <c r="F295" s="1">
        <f>VLOOKUP(A295,Hoja1!$A$2:$H$72,6,FALSE)</f>
        <v>42206</v>
      </c>
      <c r="G295" t="str">
        <f>VLOOKUP(A295,Hoja1!$A$2:$H$72,7,FALSE)</f>
        <v>S/. 38,000.00</v>
      </c>
      <c r="H295">
        <f>VLOOKUP(A295,Hoja1!$A$2:$H$72,8,FALSE)</f>
        <v>22</v>
      </c>
      <c r="I295" t="s">
        <v>8</v>
      </c>
      <c r="J295" t="s">
        <v>6</v>
      </c>
      <c r="K295">
        <v>2016</v>
      </c>
      <c r="L295">
        <v>3</v>
      </c>
      <c r="M295">
        <v>1130739.55</v>
      </c>
      <c r="N295" t="s">
        <v>4</v>
      </c>
    </row>
    <row r="296" spans="1:14" x14ac:dyDescent="0.25">
      <c r="A296">
        <v>5</v>
      </c>
      <c r="B296" t="str">
        <f>VLOOKUP(A296,Hoja1!$A$2:$H$72,2,FALSE)</f>
        <v>378-2015-SUNAFIL/ILM/SIRE1</v>
      </c>
      <c r="C296" t="str">
        <f>VLOOKUP(A296,Hoja1!$A$2:$H$72,3,FALSE)</f>
        <v>BBVA BANCO CONTINENTAL</v>
      </c>
      <c r="D296">
        <f>VLOOKUP(A296,Hoja1!$A$2:$H$72,4,FALSE)</f>
        <v>20100130204</v>
      </c>
      <c r="E296" t="str">
        <f>VLOOKUP(A296,Hoja1!$A$2:$H$72,5,FALSE)</f>
        <v>282-2015- SUNAFIL/ILM</v>
      </c>
      <c r="F296" s="1">
        <f>VLOOKUP(A296,Hoja1!$A$2:$H$72,6,FALSE)</f>
        <v>42206</v>
      </c>
      <c r="G296" t="str">
        <f>VLOOKUP(A296,Hoja1!$A$2:$H$72,7,FALSE)</f>
        <v>S/. 38,000.00</v>
      </c>
      <c r="H296">
        <f>VLOOKUP(A296,Hoja1!$A$2:$H$72,8,FALSE)</f>
        <v>22</v>
      </c>
      <c r="I296" t="s">
        <v>8</v>
      </c>
      <c r="J296" t="s">
        <v>6</v>
      </c>
      <c r="K296">
        <v>2016</v>
      </c>
      <c r="L296">
        <v>4</v>
      </c>
      <c r="M296">
        <v>1558270.5430000001</v>
      </c>
      <c r="N296" t="s">
        <v>4</v>
      </c>
    </row>
    <row r="297" spans="1:14" x14ac:dyDescent="0.25">
      <c r="A297">
        <v>5</v>
      </c>
      <c r="B297" t="str">
        <f>VLOOKUP(A297,Hoja1!$A$2:$H$72,2,FALSE)</f>
        <v>378-2015-SUNAFIL/ILM/SIRE1</v>
      </c>
      <c r="C297" t="str">
        <f>VLOOKUP(A297,Hoja1!$A$2:$H$72,3,FALSE)</f>
        <v>BBVA BANCO CONTINENTAL</v>
      </c>
      <c r="D297">
        <f>VLOOKUP(A297,Hoja1!$A$2:$H$72,4,FALSE)</f>
        <v>20100130204</v>
      </c>
      <c r="E297" t="str">
        <f>VLOOKUP(A297,Hoja1!$A$2:$H$72,5,FALSE)</f>
        <v>282-2015- SUNAFIL/ILM</v>
      </c>
      <c r="F297" s="1">
        <f>VLOOKUP(A297,Hoja1!$A$2:$H$72,6,FALSE)</f>
        <v>42206</v>
      </c>
      <c r="G297" t="str">
        <f>VLOOKUP(A297,Hoja1!$A$2:$H$72,7,FALSE)</f>
        <v>S/. 38,000.00</v>
      </c>
      <c r="H297">
        <f>VLOOKUP(A297,Hoja1!$A$2:$H$72,8,FALSE)</f>
        <v>22</v>
      </c>
      <c r="I297" t="s">
        <v>8</v>
      </c>
      <c r="J297" t="s">
        <v>6</v>
      </c>
      <c r="K297">
        <v>2016</v>
      </c>
      <c r="L297">
        <v>5</v>
      </c>
      <c r="M297">
        <v>1515143.2849999999</v>
      </c>
      <c r="N297" t="s">
        <v>4</v>
      </c>
    </row>
    <row r="298" spans="1:14" x14ac:dyDescent="0.25">
      <c r="A298">
        <v>5</v>
      </c>
      <c r="B298" t="str">
        <f>VLOOKUP(A298,Hoja1!$A$2:$H$72,2,FALSE)</f>
        <v>378-2015-SUNAFIL/ILM/SIRE1</v>
      </c>
      <c r="C298" t="str">
        <f>VLOOKUP(A298,Hoja1!$A$2:$H$72,3,FALSE)</f>
        <v>BBVA BANCO CONTINENTAL</v>
      </c>
      <c r="D298">
        <f>VLOOKUP(A298,Hoja1!$A$2:$H$72,4,FALSE)</f>
        <v>20100130204</v>
      </c>
      <c r="E298" t="str">
        <f>VLOOKUP(A298,Hoja1!$A$2:$H$72,5,FALSE)</f>
        <v>282-2015- SUNAFIL/ILM</v>
      </c>
      <c r="F298" s="1">
        <f>VLOOKUP(A298,Hoja1!$A$2:$H$72,6,FALSE)</f>
        <v>42206</v>
      </c>
      <c r="G298" t="str">
        <f>VLOOKUP(A298,Hoja1!$A$2:$H$72,7,FALSE)</f>
        <v>S/. 38,000.00</v>
      </c>
      <c r="H298">
        <f>VLOOKUP(A298,Hoja1!$A$2:$H$72,8,FALSE)</f>
        <v>22</v>
      </c>
      <c r="I298" t="s">
        <v>8</v>
      </c>
      <c r="J298" t="s">
        <v>6</v>
      </c>
      <c r="K298">
        <v>2016</v>
      </c>
      <c r="L298">
        <v>6</v>
      </c>
      <c r="M298">
        <v>1355060.0319999999</v>
      </c>
      <c r="N298" t="s">
        <v>4</v>
      </c>
    </row>
    <row r="299" spans="1:14" x14ac:dyDescent="0.25">
      <c r="A299">
        <v>5</v>
      </c>
      <c r="B299" t="str">
        <f>VLOOKUP(A299,Hoja1!$A$2:$H$72,2,FALSE)</f>
        <v>378-2015-SUNAFIL/ILM/SIRE1</v>
      </c>
      <c r="C299" t="str">
        <f>VLOOKUP(A299,Hoja1!$A$2:$H$72,3,FALSE)</f>
        <v>BBVA BANCO CONTINENTAL</v>
      </c>
      <c r="D299">
        <f>VLOOKUP(A299,Hoja1!$A$2:$H$72,4,FALSE)</f>
        <v>20100130204</v>
      </c>
      <c r="E299" t="str">
        <f>VLOOKUP(A299,Hoja1!$A$2:$H$72,5,FALSE)</f>
        <v>282-2015- SUNAFIL/ILM</v>
      </c>
      <c r="F299" s="1">
        <f>VLOOKUP(A299,Hoja1!$A$2:$H$72,6,FALSE)</f>
        <v>42206</v>
      </c>
      <c r="G299" t="str">
        <f>VLOOKUP(A299,Hoja1!$A$2:$H$72,7,FALSE)</f>
        <v>S/. 38,000.00</v>
      </c>
      <c r="H299">
        <f>VLOOKUP(A299,Hoja1!$A$2:$H$72,8,FALSE)</f>
        <v>22</v>
      </c>
      <c r="I299" t="s">
        <v>8</v>
      </c>
      <c r="J299" t="s">
        <v>6</v>
      </c>
      <c r="K299">
        <v>2016</v>
      </c>
      <c r="L299">
        <v>7</v>
      </c>
      <c r="M299">
        <v>1215847.5989999999</v>
      </c>
      <c r="N299" t="s">
        <v>4</v>
      </c>
    </row>
    <row r="300" spans="1:14" x14ac:dyDescent="0.25">
      <c r="A300">
        <v>5</v>
      </c>
      <c r="B300" t="str">
        <f>VLOOKUP(A300,Hoja1!$A$2:$H$72,2,FALSE)</f>
        <v>378-2015-SUNAFIL/ILM/SIRE1</v>
      </c>
      <c r="C300" t="str">
        <f>VLOOKUP(A300,Hoja1!$A$2:$H$72,3,FALSE)</f>
        <v>BBVA BANCO CONTINENTAL</v>
      </c>
      <c r="D300">
        <f>VLOOKUP(A300,Hoja1!$A$2:$H$72,4,FALSE)</f>
        <v>20100130204</v>
      </c>
      <c r="E300" t="str">
        <f>VLOOKUP(A300,Hoja1!$A$2:$H$72,5,FALSE)</f>
        <v>282-2015- SUNAFIL/ILM</v>
      </c>
      <c r="F300" s="1">
        <f>VLOOKUP(A300,Hoja1!$A$2:$H$72,6,FALSE)</f>
        <v>42206</v>
      </c>
      <c r="G300" t="str">
        <f>VLOOKUP(A300,Hoja1!$A$2:$H$72,7,FALSE)</f>
        <v>S/. 38,000.00</v>
      </c>
      <c r="H300">
        <f>VLOOKUP(A300,Hoja1!$A$2:$H$72,8,FALSE)</f>
        <v>22</v>
      </c>
      <c r="I300" t="s">
        <v>8</v>
      </c>
      <c r="J300" t="s">
        <v>6</v>
      </c>
      <c r="K300">
        <v>2016</v>
      </c>
      <c r="L300">
        <v>8</v>
      </c>
      <c r="M300">
        <v>1112543.956</v>
      </c>
      <c r="N300" t="s">
        <v>4</v>
      </c>
    </row>
    <row r="301" spans="1:14" x14ac:dyDescent="0.25">
      <c r="A301">
        <v>5</v>
      </c>
      <c r="B301" t="str">
        <f>VLOOKUP(A301,Hoja1!$A$2:$H$72,2,FALSE)</f>
        <v>378-2015-SUNAFIL/ILM/SIRE1</v>
      </c>
      <c r="C301" t="str">
        <f>VLOOKUP(A301,Hoja1!$A$2:$H$72,3,FALSE)</f>
        <v>BBVA BANCO CONTINENTAL</v>
      </c>
      <c r="D301">
        <f>VLOOKUP(A301,Hoja1!$A$2:$H$72,4,FALSE)</f>
        <v>20100130204</v>
      </c>
      <c r="E301" t="str">
        <f>VLOOKUP(A301,Hoja1!$A$2:$H$72,5,FALSE)</f>
        <v>282-2015- SUNAFIL/ILM</v>
      </c>
      <c r="F301" s="1">
        <f>VLOOKUP(A301,Hoja1!$A$2:$H$72,6,FALSE)</f>
        <v>42206</v>
      </c>
      <c r="G301" t="str">
        <f>VLOOKUP(A301,Hoja1!$A$2:$H$72,7,FALSE)</f>
        <v>S/. 38,000.00</v>
      </c>
      <c r="H301">
        <f>VLOOKUP(A301,Hoja1!$A$2:$H$72,8,FALSE)</f>
        <v>22</v>
      </c>
      <c r="I301" t="s">
        <v>8</v>
      </c>
      <c r="J301" t="s">
        <v>6</v>
      </c>
      <c r="K301">
        <v>2016</v>
      </c>
      <c r="L301">
        <v>9</v>
      </c>
      <c r="M301">
        <v>1590812.561</v>
      </c>
      <c r="N301" t="s">
        <v>4</v>
      </c>
    </row>
    <row r="302" spans="1:14" x14ac:dyDescent="0.25">
      <c r="A302">
        <v>5</v>
      </c>
      <c r="B302" t="str">
        <f>VLOOKUP(A302,Hoja1!$A$2:$H$72,2,FALSE)</f>
        <v>378-2015-SUNAFIL/ILM/SIRE1</v>
      </c>
      <c r="C302" t="str">
        <f>VLOOKUP(A302,Hoja1!$A$2:$H$72,3,FALSE)</f>
        <v>BBVA BANCO CONTINENTAL</v>
      </c>
      <c r="D302">
        <f>VLOOKUP(A302,Hoja1!$A$2:$H$72,4,FALSE)</f>
        <v>20100130204</v>
      </c>
      <c r="E302" t="str">
        <f>VLOOKUP(A302,Hoja1!$A$2:$H$72,5,FALSE)</f>
        <v>282-2015- SUNAFIL/ILM</v>
      </c>
      <c r="F302" s="1">
        <f>VLOOKUP(A302,Hoja1!$A$2:$H$72,6,FALSE)</f>
        <v>42206</v>
      </c>
      <c r="G302" t="str">
        <f>VLOOKUP(A302,Hoja1!$A$2:$H$72,7,FALSE)</f>
        <v>S/. 38,000.00</v>
      </c>
      <c r="H302">
        <f>VLOOKUP(A302,Hoja1!$A$2:$H$72,8,FALSE)</f>
        <v>22</v>
      </c>
      <c r="I302" t="s">
        <v>8</v>
      </c>
      <c r="J302" t="s">
        <v>6</v>
      </c>
      <c r="K302">
        <v>2016</v>
      </c>
      <c r="L302">
        <v>10</v>
      </c>
      <c r="M302">
        <v>1346041.71</v>
      </c>
      <c r="N302" t="s">
        <v>4</v>
      </c>
    </row>
    <row r="303" spans="1:14" x14ac:dyDescent="0.25">
      <c r="A303">
        <v>5</v>
      </c>
      <c r="B303" t="str">
        <f>VLOOKUP(A303,Hoja1!$A$2:$H$72,2,FALSE)</f>
        <v>378-2015-SUNAFIL/ILM/SIRE1</v>
      </c>
      <c r="C303" t="str">
        <f>VLOOKUP(A303,Hoja1!$A$2:$H$72,3,FALSE)</f>
        <v>BBVA BANCO CONTINENTAL</v>
      </c>
      <c r="D303">
        <f>VLOOKUP(A303,Hoja1!$A$2:$H$72,4,FALSE)</f>
        <v>20100130204</v>
      </c>
      <c r="E303" t="str">
        <f>VLOOKUP(A303,Hoja1!$A$2:$H$72,5,FALSE)</f>
        <v>282-2015- SUNAFIL/ILM</v>
      </c>
      <c r="F303" s="1">
        <f>VLOOKUP(A303,Hoja1!$A$2:$H$72,6,FALSE)</f>
        <v>42206</v>
      </c>
      <c r="G303" t="str">
        <f>VLOOKUP(A303,Hoja1!$A$2:$H$72,7,FALSE)</f>
        <v>S/. 38,000.00</v>
      </c>
      <c r="H303">
        <f>VLOOKUP(A303,Hoja1!$A$2:$H$72,8,FALSE)</f>
        <v>22</v>
      </c>
      <c r="I303" t="s">
        <v>8</v>
      </c>
      <c r="J303" t="s">
        <v>6</v>
      </c>
      <c r="K303">
        <v>2016</v>
      </c>
      <c r="L303">
        <v>11</v>
      </c>
      <c r="M303">
        <v>1645654.1610000001</v>
      </c>
      <c r="N303" t="s">
        <v>4</v>
      </c>
    </row>
    <row r="304" spans="1:14" x14ac:dyDescent="0.25">
      <c r="A304">
        <v>5</v>
      </c>
      <c r="B304" t="str">
        <f>VLOOKUP(A304,Hoja1!$A$2:$H$72,2,FALSE)</f>
        <v>378-2015-SUNAFIL/ILM/SIRE1</v>
      </c>
      <c r="C304" t="str">
        <f>VLOOKUP(A304,Hoja1!$A$2:$H$72,3,FALSE)</f>
        <v>BBVA BANCO CONTINENTAL</v>
      </c>
      <c r="D304">
        <f>VLOOKUP(A304,Hoja1!$A$2:$H$72,4,FALSE)</f>
        <v>20100130204</v>
      </c>
      <c r="E304" t="str">
        <f>VLOOKUP(A304,Hoja1!$A$2:$H$72,5,FALSE)</f>
        <v>282-2015- SUNAFIL/ILM</v>
      </c>
      <c r="F304" s="1">
        <f>VLOOKUP(A304,Hoja1!$A$2:$H$72,6,FALSE)</f>
        <v>42206</v>
      </c>
      <c r="G304" t="str">
        <f>VLOOKUP(A304,Hoja1!$A$2:$H$72,7,FALSE)</f>
        <v>S/. 38,000.00</v>
      </c>
      <c r="H304">
        <f>VLOOKUP(A304,Hoja1!$A$2:$H$72,8,FALSE)</f>
        <v>22</v>
      </c>
      <c r="I304" t="s">
        <v>8</v>
      </c>
      <c r="J304" t="s">
        <v>6</v>
      </c>
      <c r="K304">
        <v>2016</v>
      </c>
      <c r="L304">
        <v>12</v>
      </c>
      <c r="M304">
        <v>1579414.1810000001</v>
      </c>
      <c r="N304" t="s">
        <v>4</v>
      </c>
    </row>
    <row r="305" spans="1:14" x14ac:dyDescent="0.25">
      <c r="A305">
        <v>5</v>
      </c>
      <c r="B305" t="str">
        <f>VLOOKUP(A305,Hoja1!$A$2:$H$72,2,FALSE)</f>
        <v>378-2015-SUNAFIL/ILM/SIRE1</v>
      </c>
      <c r="C305" t="str">
        <f>VLOOKUP(A305,Hoja1!$A$2:$H$72,3,FALSE)</f>
        <v>BBVA BANCO CONTINENTAL</v>
      </c>
      <c r="D305">
        <f>VLOOKUP(A305,Hoja1!$A$2:$H$72,4,FALSE)</f>
        <v>20100130204</v>
      </c>
      <c r="E305" t="str">
        <f>VLOOKUP(A305,Hoja1!$A$2:$H$72,5,FALSE)</f>
        <v>282-2015- SUNAFIL/ILM</v>
      </c>
      <c r="F305" s="1">
        <f>VLOOKUP(A305,Hoja1!$A$2:$H$72,6,FALSE)</f>
        <v>42206</v>
      </c>
      <c r="G305" t="str">
        <f>VLOOKUP(A305,Hoja1!$A$2:$H$72,7,FALSE)</f>
        <v>S/. 38,000.00</v>
      </c>
      <c r="H305">
        <f>VLOOKUP(A305,Hoja1!$A$2:$H$72,8,FALSE)</f>
        <v>22</v>
      </c>
      <c r="I305" t="s">
        <v>8</v>
      </c>
      <c r="J305" t="s">
        <v>6</v>
      </c>
      <c r="K305">
        <v>2017</v>
      </c>
      <c r="L305">
        <v>2</v>
      </c>
      <c r="M305">
        <v>3694702.5819999999</v>
      </c>
      <c r="N305" t="s">
        <v>4</v>
      </c>
    </row>
    <row r="306" spans="1:14" x14ac:dyDescent="0.25">
      <c r="A306">
        <v>5</v>
      </c>
      <c r="B306" t="str">
        <f>VLOOKUP(A306,Hoja1!$A$2:$H$72,2,FALSE)</f>
        <v>378-2015-SUNAFIL/ILM/SIRE1</v>
      </c>
      <c r="C306" t="str">
        <f>VLOOKUP(A306,Hoja1!$A$2:$H$72,3,FALSE)</f>
        <v>BBVA BANCO CONTINENTAL</v>
      </c>
      <c r="D306">
        <f>VLOOKUP(A306,Hoja1!$A$2:$H$72,4,FALSE)</f>
        <v>20100130204</v>
      </c>
      <c r="E306" t="str">
        <f>VLOOKUP(A306,Hoja1!$A$2:$H$72,5,FALSE)</f>
        <v>282-2015- SUNAFIL/ILM</v>
      </c>
      <c r="F306" s="1">
        <f>VLOOKUP(A306,Hoja1!$A$2:$H$72,6,FALSE)</f>
        <v>42206</v>
      </c>
      <c r="G306" t="str">
        <f>VLOOKUP(A306,Hoja1!$A$2:$H$72,7,FALSE)</f>
        <v>S/. 38,000.00</v>
      </c>
      <c r="H306">
        <f>VLOOKUP(A306,Hoja1!$A$2:$H$72,8,FALSE)</f>
        <v>22</v>
      </c>
      <c r="I306" t="s">
        <v>8</v>
      </c>
      <c r="J306" t="s">
        <v>7</v>
      </c>
      <c r="K306">
        <v>2015</v>
      </c>
      <c r="L306">
        <v>6</v>
      </c>
      <c r="M306">
        <v>1118061.379</v>
      </c>
      <c r="N306" t="s">
        <v>2</v>
      </c>
    </row>
    <row r="307" spans="1:14" x14ac:dyDescent="0.25">
      <c r="A307">
        <v>5</v>
      </c>
      <c r="B307" t="str">
        <f>VLOOKUP(A307,Hoja1!$A$2:$H$72,2,FALSE)</f>
        <v>378-2015-SUNAFIL/ILM/SIRE1</v>
      </c>
      <c r="C307" t="str">
        <f>VLOOKUP(A307,Hoja1!$A$2:$H$72,3,FALSE)</f>
        <v>BBVA BANCO CONTINENTAL</v>
      </c>
      <c r="D307">
        <f>VLOOKUP(A307,Hoja1!$A$2:$H$72,4,FALSE)</f>
        <v>20100130204</v>
      </c>
      <c r="E307" t="str">
        <f>VLOOKUP(A307,Hoja1!$A$2:$H$72,5,FALSE)</f>
        <v>282-2015- SUNAFIL/ILM</v>
      </c>
      <c r="F307" s="1">
        <f>VLOOKUP(A307,Hoja1!$A$2:$H$72,6,FALSE)</f>
        <v>42206</v>
      </c>
      <c r="G307" t="str">
        <f>VLOOKUP(A307,Hoja1!$A$2:$H$72,7,FALSE)</f>
        <v>S/. 38,000.00</v>
      </c>
      <c r="H307">
        <f>VLOOKUP(A307,Hoja1!$A$2:$H$72,8,FALSE)</f>
        <v>22</v>
      </c>
      <c r="I307" t="s">
        <v>8</v>
      </c>
      <c r="J307" t="s">
        <v>7</v>
      </c>
      <c r="K307">
        <v>2015</v>
      </c>
      <c r="L307">
        <v>7</v>
      </c>
      <c r="M307">
        <v>1247370.0919999999</v>
      </c>
      <c r="N307" t="s">
        <v>3</v>
      </c>
    </row>
    <row r="308" spans="1:14" x14ac:dyDescent="0.25">
      <c r="A308">
        <v>5</v>
      </c>
      <c r="B308" t="str">
        <f>VLOOKUP(A308,Hoja1!$A$2:$H$72,2,FALSE)</f>
        <v>378-2015-SUNAFIL/ILM/SIRE1</v>
      </c>
      <c r="C308" t="str">
        <f>VLOOKUP(A308,Hoja1!$A$2:$H$72,3,FALSE)</f>
        <v>BBVA BANCO CONTINENTAL</v>
      </c>
      <c r="D308">
        <f>VLOOKUP(A308,Hoja1!$A$2:$H$72,4,FALSE)</f>
        <v>20100130204</v>
      </c>
      <c r="E308" t="str">
        <f>VLOOKUP(A308,Hoja1!$A$2:$H$72,5,FALSE)</f>
        <v>282-2015- SUNAFIL/ILM</v>
      </c>
      <c r="F308" s="1">
        <f>VLOOKUP(A308,Hoja1!$A$2:$H$72,6,FALSE)</f>
        <v>42206</v>
      </c>
      <c r="G308" t="str">
        <f>VLOOKUP(A308,Hoja1!$A$2:$H$72,7,FALSE)</f>
        <v>S/. 38,000.00</v>
      </c>
      <c r="H308">
        <f>VLOOKUP(A308,Hoja1!$A$2:$H$72,8,FALSE)</f>
        <v>22</v>
      </c>
      <c r="I308" t="s">
        <v>8</v>
      </c>
      <c r="J308" t="s">
        <v>7</v>
      </c>
      <c r="K308">
        <v>2015</v>
      </c>
      <c r="L308">
        <v>8</v>
      </c>
      <c r="M308">
        <v>891293.27509999997</v>
      </c>
      <c r="N308" t="s">
        <v>4</v>
      </c>
    </row>
    <row r="309" spans="1:14" x14ac:dyDescent="0.25">
      <c r="A309">
        <v>5</v>
      </c>
      <c r="B309" t="str">
        <f>VLOOKUP(A309,Hoja1!$A$2:$H$72,2,FALSE)</f>
        <v>378-2015-SUNAFIL/ILM/SIRE1</v>
      </c>
      <c r="C309" t="str">
        <f>VLOOKUP(A309,Hoja1!$A$2:$H$72,3,FALSE)</f>
        <v>BBVA BANCO CONTINENTAL</v>
      </c>
      <c r="D309">
        <f>VLOOKUP(A309,Hoja1!$A$2:$H$72,4,FALSE)</f>
        <v>20100130204</v>
      </c>
      <c r="E309" t="str">
        <f>VLOOKUP(A309,Hoja1!$A$2:$H$72,5,FALSE)</f>
        <v>282-2015- SUNAFIL/ILM</v>
      </c>
      <c r="F309" s="1">
        <f>VLOOKUP(A309,Hoja1!$A$2:$H$72,6,FALSE)</f>
        <v>42206</v>
      </c>
      <c r="G309" t="str">
        <f>VLOOKUP(A309,Hoja1!$A$2:$H$72,7,FALSE)</f>
        <v>S/. 38,000.00</v>
      </c>
      <c r="H309">
        <f>VLOOKUP(A309,Hoja1!$A$2:$H$72,8,FALSE)</f>
        <v>22</v>
      </c>
      <c r="I309" t="s">
        <v>8</v>
      </c>
      <c r="J309" t="s">
        <v>7</v>
      </c>
      <c r="K309">
        <v>2015</v>
      </c>
      <c r="L309">
        <v>9</v>
      </c>
      <c r="M309">
        <v>2108716.8689999999</v>
      </c>
      <c r="N309" t="s">
        <v>4</v>
      </c>
    </row>
    <row r="310" spans="1:14" x14ac:dyDescent="0.25">
      <c r="A310">
        <v>5</v>
      </c>
      <c r="B310" t="str">
        <f>VLOOKUP(A310,Hoja1!$A$2:$H$72,2,FALSE)</f>
        <v>378-2015-SUNAFIL/ILM/SIRE1</v>
      </c>
      <c r="C310" t="str">
        <f>VLOOKUP(A310,Hoja1!$A$2:$H$72,3,FALSE)</f>
        <v>BBVA BANCO CONTINENTAL</v>
      </c>
      <c r="D310">
        <f>VLOOKUP(A310,Hoja1!$A$2:$H$72,4,FALSE)</f>
        <v>20100130204</v>
      </c>
      <c r="E310" t="str">
        <f>VLOOKUP(A310,Hoja1!$A$2:$H$72,5,FALSE)</f>
        <v>282-2015- SUNAFIL/ILM</v>
      </c>
      <c r="F310" s="1">
        <f>VLOOKUP(A310,Hoja1!$A$2:$H$72,6,FALSE)</f>
        <v>42206</v>
      </c>
      <c r="G310" t="str">
        <f>VLOOKUP(A310,Hoja1!$A$2:$H$72,7,FALSE)</f>
        <v>S/. 38,000.00</v>
      </c>
      <c r="H310">
        <f>VLOOKUP(A310,Hoja1!$A$2:$H$72,8,FALSE)</f>
        <v>22</v>
      </c>
      <c r="I310" t="s">
        <v>8</v>
      </c>
      <c r="J310" t="s">
        <v>7</v>
      </c>
      <c r="K310">
        <v>2015</v>
      </c>
      <c r="L310">
        <v>10</v>
      </c>
      <c r="M310">
        <v>2153082.0150000001</v>
      </c>
      <c r="N310" t="s">
        <v>4</v>
      </c>
    </row>
    <row r="311" spans="1:14" x14ac:dyDescent="0.25">
      <c r="A311">
        <v>5</v>
      </c>
      <c r="B311" t="str">
        <f>VLOOKUP(A311,Hoja1!$A$2:$H$72,2,FALSE)</f>
        <v>378-2015-SUNAFIL/ILM/SIRE1</v>
      </c>
      <c r="C311" t="str">
        <f>VLOOKUP(A311,Hoja1!$A$2:$H$72,3,FALSE)</f>
        <v>BBVA BANCO CONTINENTAL</v>
      </c>
      <c r="D311">
        <f>VLOOKUP(A311,Hoja1!$A$2:$H$72,4,FALSE)</f>
        <v>20100130204</v>
      </c>
      <c r="E311" t="str">
        <f>VLOOKUP(A311,Hoja1!$A$2:$H$72,5,FALSE)</f>
        <v>282-2015- SUNAFIL/ILM</v>
      </c>
      <c r="F311" s="1">
        <f>VLOOKUP(A311,Hoja1!$A$2:$H$72,6,FALSE)</f>
        <v>42206</v>
      </c>
      <c r="G311" t="str">
        <f>VLOOKUP(A311,Hoja1!$A$2:$H$72,7,FALSE)</f>
        <v>S/. 38,000.00</v>
      </c>
      <c r="H311">
        <f>VLOOKUP(A311,Hoja1!$A$2:$H$72,8,FALSE)</f>
        <v>22</v>
      </c>
      <c r="I311" t="s">
        <v>8</v>
      </c>
      <c r="J311" t="s">
        <v>7</v>
      </c>
      <c r="K311">
        <v>2015</v>
      </c>
      <c r="L311">
        <v>11</v>
      </c>
      <c r="M311">
        <v>1683446.2790000001</v>
      </c>
      <c r="N311" t="s">
        <v>4</v>
      </c>
    </row>
    <row r="312" spans="1:14" x14ac:dyDescent="0.25">
      <c r="A312">
        <v>5</v>
      </c>
      <c r="B312" t="str">
        <f>VLOOKUP(A312,Hoja1!$A$2:$H$72,2,FALSE)</f>
        <v>378-2015-SUNAFIL/ILM/SIRE1</v>
      </c>
      <c r="C312" t="str">
        <f>VLOOKUP(A312,Hoja1!$A$2:$H$72,3,FALSE)</f>
        <v>BBVA BANCO CONTINENTAL</v>
      </c>
      <c r="D312">
        <f>VLOOKUP(A312,Hoja1!$A$2:$H$72,4,FALSE)</f>
        <v>20100130204</v>
      </c>
      <c r="E312" t="str">
        <f>VLOOKUP(A312,Hoja1!$A$2:$H$72,5,FALSE)</f>
        <v>282-2015- SUNAFIL/ILM</v>
      </c>
      <c r="F312" s="1">
        <f>VLOOKUP(A312,Hoja1!$A$2:$H$72,6,FALSE)</f>
        <v>42206</v>
      </c>
      <c r="G312" t="str">
        <f>VLOOKUP(A312,Hoja1!$A$2:$H$72,7,FALSE)</f>
        <v>S/. 38,000.00</v>
      </c>
      <c r="H312">
        <f>VLOOKUP(A312,Hoja1!$A$2:$H$72,8,FALSE)</f>
        <v>22</v>
      </c>
      <c r="I312" t="s">
        <v>8</v>
      </c>
      <c r="J312" t="s">
        <v>7</v>
      </c>
      <c r="K312">
        <v>2015</v>
      </c>
      <c r="L312">
        <v>12</v>
      </c>
      <c r="M312">
        <v>1056515.233</v>
      </c>
      <c r="N312" t="s">
        <v>4</v>
      </c>
    </row>
    <row r="313" spans="1:14" x14ac:dyDescent="0.25">
      <c r="A313">
        <v>5</v>
      </c>
      <c r="B313" t="str">
        <f>VLOOKUP(A313,Hoja1!$A$2:$H$72,2,FALSE)</f>
        <v>378-2015-SUNAFIL/ILM/SIRE1</v>
      </c>
      <c r="C313" t="str">
        <f>VLOOKUP(A313,Hoja1!$A$2:$H$72,3,FALSE)</f>
        <v>BBVA BANCO CONTINENTAL</v>
      </c>
      <c r="D313">
        <f>VLOOKUP(A313,Hoja1!$A$2:$H$72,4,FALSE)</f>
        <v>20100130204</v>
      </c>
      <c r="E313" t="str">
        <f>VLOOKUP(A313,Hoja1!$A$2:$H$72,5,FALSE)</f>
        <v>282-2015- SUNAFIL/ILM</v>
      </c>
      <c r="F313" s="1">
        <f>VLOOKUP(A313,Hoja1!$A$2:$H$72,6,FALSE)</f>
        <v>42206</v>
      </c>
      <c r="G313" t="str">
        <f>VLOOKUP(A313,Hoja1!$A$2:$H$72,7,FALSE)</f>
        <v>S/. 38,000.00</v>
      </c>
      <c r="H313">
        <f>VLOOKUP(A313,Hoja1!$A$2:$H$72,8,FALSE)</f>
        <v>22</v>
      </c>
      <c r="I313" t="s">
        <v>8</v>
      </c>
      <c r="J313" t="s">
        <v>7</v>
      </c>
      <c r="K313">
        <v>2016</v>
      </c>
      <c r="L313">
        <v>1</v>
      </c>
      <c r="M313">
        <v>1324133.9180000001</v>
      </c>
      <c r="N313" t="s">
        <v>4</v>
      </c>
    </row>
    <row r="314" spans="1:14" x14ac:dyDescent="0.25">
      <c r="A314">
        <v>5</v>
      </c>
      <c r="B314" t="str">
        <f>VLOOKUP(A314,Hoja1!$A$2:$H$72,2,FALSE)</f>
        <v>378-2015-SUNAFIL/ILM/SIRE1</v>
      </c>
      <c r="C314" t="str">
        <f>VLOOKUP(A314,Hoja1!$A$2:$H$72,3,FALSE)</f>
        <v>BBVA BANCO CONTINENTAL</v>
      </c>
      <c r="D314">
        <f>VLOOKUP(A314,Hoja1!$A$2:$H$72,4,FALSE)</f>
        <v>20100130204</v>
      </c>
      <c r="E314" t="str">
        <f>VLOOKUP(A314,Hoja1!$A$2:$H$72,5,FALSE)</f>
        <v>282-2015- SUNAFIL/ILM</v>
      </c>
      <c r="F314" s="1">
        <f>VLOOKUP(A314,Hoja1!$A$2:$H$72,6,FALSE)</f>
        <v>42206</v>
      </c>
      <c r="G314" t="str">
        <f>VLOOKUP(A314,Hoja1!$A$2:$H$72,7,FALSE)</f>
        <v>S/. 38,000.00</v>
      </c>
      <c r="H314">
        <f>VLOOKUP(A314,Hoja1!$A$2:$H$72,8,FALSE)</f>
        <v>22</v>
      </c>
      <c r="I314" t="s">
        <v>8</v>
      </c>
      <c r="J314" t="s">
        <v>7</v>
      </c>
      <c r="K314">
        <v>2016</v>
      </c>
      <c r="L314">
        <v>2</v>
      </c>
      <c r="M314">
        <v>1304188.3330000001</v>
      </c>
      <c r="N314" t="s">
        <v>4</v>
      </c>
    </row>
    <row r="315" spans="1:14" x14ac:dyDescent="0.25">
      <c r="A315">
        <v>5</v>
      </c>
      <c r="B315" t="str">
        <f>VLOOKUP(A315,Hoja1!$A$2:$H$72,2,FALSE)</f>
        <v>378-2015-SUNAFIL/ILM/SIRE1</v>
      </c>
      <c r="C315" t="str">
        <f>VLOOKUP(A315,Hoja1!$A$2:$H$72,3,FALSE)</f>
        <v>BBVA BANCO CONTINENTAL</v>
      </c>
      <c r="D315">
        <f>VLOOKUP(A315,Hoja1!$A$2:$H$72,4,FALSE)</f>
        <v>20100130204</v>
      </c>
      <c r="E315" t="str">
        <f>VLOOKUP(A315,Hoja1!$A$2:$H$72,5,FALSE)</f>
        <v>282-2015- SUNAFIL/ILM</v>
      </c>
      <c r="F315" s="1">
        <f>VLOOKUP(A315,Hoja1!$A$2:$H$72,6,FALSE)</f>
        <v>42206</v>
      </c>
      <c r="G315" t="str">
        <f>VLOOKUP(A315,Hoja1!$A$2:$H$72,7,FALSE)</f>
        <v>S/. 38,000.00</v>
      </c>
      <c r="H315">
        <f>VLOOKUP(A315,Hoja1!$A$2:$H$72,8,FALSE)</f>
        <v>22</v>
      </c>
      <c r="I315" t="s">
        <v>8</v>
      </c>
      <c r="J315" t="s">
        <v>7</v>
      </c>
      <c r="K315">
        <v>2016</v>
      </c>
      <c r="L315">
        <v>3</v>
      </c>
      <c r="M315">
        <v>1548225.0970000001</v>
      </c>
      <c r="N315" t="s">
        <v>4</v>
      </c>
    </row>
    <row r="316" spans="1:14" x14ac:dyDescent="0.25">
      <c r="A316">
        <v>5</v>
      </c>
      <c r="B316" t="str">
        <f>VLOOKUP(A316,Hoja1!$A$2:$H$72,2,FALSE)</f>
        <v>378-2015-SUNAFIL/ILM/SIRE1</v>
      </c>
      <c r="C316" t="str">
        <f>VLOOKUP(A316,Hoja1!$A$2:$H$72,3,FALSE)</f>
        <v>BBVA BANCO CONTINENTAL</v>
      </c>
      <c r="D316">
        <f>VLOOKUP(A316,Hoja1!$A$2:$H$72,4,FALSE)</f>
        <v>20100130204</v>
      </c>
      <c r="E316" t="str">
        <f>VLOOKUP(A316,Hoja1!$A$2:$H$72,5,FALSE)</f>
        <v>282-2015- SUNAFIL/ILM</v>
      </c>
      <c r="F316" s="1">
        <f>VLOOKUP(A316,Hoja1!$A$2:$H$72,6,FALSE)</f>
        <v>42206</v>
      </c>
      <c r="G316" t="str">
        <f>VLOOKUP(A316,Hoja1!$A$2:$H$72,7,FALSE)</f>
        <v>S/. 38,000.00</v>
      </c>
      <c r="H316">
        <f>VLOOKUP(A316,Hoja1!$A$2:$H$72,8,FALSE)</f>
        <v>22</v>
      </c>
      <c r="I316" t="s">
        <v>8</v>
      </c>
      <c r="J316" t="s">
        <v>7</v>
      </c>
      <c r="K316">
        <v>2016</v>
      </c>
      <c r="L316">
        <v>4</v>
      </c>
      <c r="M316">
        <v>946879.9963</v>
      </c>
      <c r="N316" t="s">
        <v>4</v>
      </c>
    </row>
    <row r="317" spans="1:14" x14ac:dyDescent="0.25">
      <c r="A317">
        <v>5</v>
      </c>
      <c r="B317" t="str">
        <f>VLOOKUP(A317,Hoja1!$A$2:$H$72,2,FALSE)</f>
        <v>378-2015-SUNAFIL/ILM/SIRE1</v>
      </c>
      <c r="C317" t="str">
        <f>VLOOKUP(A317,Hoja1!$A$2:$H$72,3,FALSE)</f>
        <v>BBVA BANCO CONTINENTAL</v>
      </c>
      <c r="D317">
        <f>VLOOKUP(A317,Hoja1!$A$2:$H$72,4,FALSE)</f>
        <v>20100130204</v>
      </c>
      <c r="E317" t="str">
        <f>VLOOKUP(A317,Hoja1!$A$2:$H$72,5,FALSE)</f>
        <v>282-2015- SUNAFIL/ILM</v>
      </c>
      <c r="F317" s="1">
        <f>VLOOKUP(A317,Hoja1!$A$2:$H$72,6,FALSE)</f>
        <v>42206</v>
      </c>
      <c r="G317" t="str">
        <f>VLOOKUP(A317,Hoja1!$A$2:$H$72,7,FALSE)</f>
        <v>S/. 38,000.00</v>
      </c>
      <c r="H317">
        <f>VLOOKUP(A317,Hoja1!$A$2:$H$72,8,FALSE)</f>
        <v>22</v>
      </c>
      <c r="I317" t="s">
        <v>8</v>
      </c>
      <c r="J317" t="s">
        <v>7</v>
      </c>
      <c r="K317">
        <v>2016</v>
      </c>
      <c r="L317">
        <v>5</v>
      </c>
      <c r="M317">
        <v>1228545.5009999999</v>
      </c>
      <c r="N317" t="s">
        <v>4</v>
      </c>
    </row>
    <row r="318" spans="1:14" x14ac:dyDescent="0.25">
      <c r="A318">
        <v>5</v>
      </c>
      <c r="B318" t="str">
        <f>VLOOKUP(A318,Hoja1!$A$2:$H$72,2,FALSE)</f>
        <v>378-2015-SUNAFIL/ILM/SIRE1</v>
      </c>
      <c r="C318" t="str">
        <f>VLOOKUP(A318,Hoja1!$A$2:$H$72,3,FALSE)</f>
        <v>BBVA BANCO CONTINENTAL</v>
      </c>
      <c r="D318">
        <f>VLOOKUP(A318,Hoja1!$A$2:$H$72,4,FALSE)</f>
        <v>20100130204</v>
      </c>
      <c r="E318" t="str">
        <f>VLOOKUP(A318,Hoja1!$A$2:$H$72,5,FALSE)</f>
        <v>282-2015- SUNAFIL/ILM</v>
      </c>
      <c r="F318" s="1">
        <f>VLOOKUP(A318,Hoja1!$A$2:$H$72,6,FALSE)</f>
        <v>42206</v>
      </c>
      <c r="G318" t="str">
        <f>VLOOKUP(A318,Hoja1!$A$2:$H$72,7,FALSE)</f>
        <v>S/. 38,000.00</v>
      </c>
      <c r="H318">
        <f>VLOOKUP(A318,Hoja1!$A$2:$H$72,8,FALSE)</f>
        <v>22</v>
      </c>
      <c r="I318" t="s">
        <v>8</v>
      </c>
      <c r="J318" t="s">
        <v>7</v>
      </c>
      <c r="K318">
        <v>2016</v>
      </c>
      <c r="L318">
        <v>6</v>
      </c>
      <c r="M318">
        <v>1485990.9380000001</v>
      </c>
      <c r="N318" t="s">
        <v>4</v>
      </c>
    </row>
    <row r="319" spans="1:14" x14ac:dyDescent="0.25">
      <c r="A319">
        <v>5</v>
      </c>
      <c r="B319" t="str">
        <f>VLOOKUP(A319,Hoja1!$A$2:$H$72,2,FALSE)</f>
        <v>378-2015-SUNAFIL/ILM/SIRE1</v>
      </c>
      <c r="C319" t="str">
        <f>VLOOKUP(A319,Hoja1!$A$2:$H$72,3,FALSE)</f>
        <v>BBVA BANCO CONTINENTAL</v>
      </c>
      <c r="D319">
        <f>VLOOKUP(A319,Hoja1!$A$2:$H$72,4,FALSE)</f>
        <v>20100130204</v>
      </c>
      <c r="E319" t="str">
        <f>VLOOKUP(A319,Hoja1!$A$2:$H$72,5,FALSE)</f>
        <v>282-2015- SUNAFIL/ILM</v>
      </c>
      <c r="F319" s="1">
        <f>VLOOKUP(A319,Hoja1!$A$2:$H$72,6,FALSE)</f>
        <v>42206</v>
      </c>
      <c r="G319" t="str">
        <f>VLOOKUP(A319,Hoja1!$A$2:$H$72,7,FALSE)</f>
        <v>S/. 38,000.00</v>
      </c>
      <c r="H319">
        <f>VLOOKUP(A319,Hoja1!$A$2:$H$72,8,FALSE)</f>
        <v>22</v>
      </c>
      <c r="I319" t="s">
        <v>8</v>
      </c>
      <c r="J319" t="s">
        <v>7</v>
      </c>
      <c r="K319">
        <v>2016</v>
      </c>
      <c r="L319">
        <v>7</v>
      </c>
      <c r="M319">
        <v>1057197.798</v>
      </c>
      <c r="N319" t="s">
        <v>4</v>
      </c>
    </row>
    <row r="320" spans="1:14" x14ac:dyDescent="0.25">
      <c r="A320">
        <v>5</v>
      </c>
      <c r="B320" t="str">
        <f>VLOOKUP(A320,Hoja1!$A$2:$H$72,2,FALSE)</f>
        <v>378-2015-SUNAFIL/ILM/SIRE1</v>
      </c>
      <c r="C320" t="str">
        <f>VLOOKUP(A320,Hoja1!$A$2:$H$72,3,FALSE)</f>
        <v>BBVA BANCO CONTINENTAL</v>
      </c>
      <c r="D320">
        <f>VLOOKUP(A320,Hoja1!$A$2:$H$72,4,FALSE)</f>
        <v>20100130204</v>
      </c>
      <c r="E320" t="str">
        <f>VLOOKUP(A320,Hoja1!$A$2:$H$72,5,FALSE)</f>
        <v>282-2015- SUNAFIL/ILM</v>
      </c>
      <c r="F320" s="1">
        <f>VLOOKUP(A320,Hoja1!$A$2:$H$72,6,FALSE)</f>
        <v>42206</v>
      </c>
      <c r="G320" t="str">
        <f>VLOOKUP(A320,Hoja1!$A$2:$H$72,7,FALSE)</f>
        <v>S/. 38,000.00</v>
      </c>
      <c r="H320">
        <f>VLOOKUP(A320,Hoja1!$A$2:$H$72,8,FALSE)</f>
        <v>22</v>
      </c>
      <c r="I320" t="s">
        <v>8</v>
      </c>
      <c r="J320" t="s">
        <v>7</v>
      </c>
      <c r="K320">
        <v>2016</v>
      </c>
      <c r="L320">
        <v>8</v>
      </c>
      <c r="M320">
        <v>1315887.47</v>
      </c>
      <c r="N320" t="s">
        <v>4</v>
      </c>
    </row>
    <row r="321" spans="1:14" x14ac:dyDescent="0.25">
      <c r="A321">
        <v>5</v>
      </c>
      <c r="B321" t="str">
        <f>VLOOKUP(A321,Hoja1!$A$2:$H$72,2,FALSE)</f>
        <v>378-2015-SUNAFIL/ILM/SIRE1</v>
      </c>
      <c r="C321" t="str">
        <f>VLOOKUP(A321,Hoja1!$A$2:$H$72,3,FALSE)</f>
        <v>BBVA BANCO CONTINENTAL</v>
      </c>
      <c r="D321">
        <f>VLOOKUP(A321,Hoja1!$A$2:$H$72,4,FALSE)</f>
        <v>20100130204</v>
      </c>
      <c r="E321" t="str">
        <f>VLOOKUP(A321,Hoja1!$A$2:$H$72,5,FALSE)</f>
        <v>282-2015- SUNAFIL/ILM</v>
      </c>
      <c r="F321" s="1">
        <f>VLOOKUP(A321,Hoja1!$A$2:$H$72,6,FALSE)</f>
        <v>42206</v>
      </c>
      <c r="G321" t="str">
        <f>VLOOKUP(A321,Hoja1!$A$2:$H$72,7,FALSE)</f>
        <v>S/. 38,000.00</v>
      </c>
      <c r="H321">
        <f>VLOOKUP(A321,Hoja1!$A$2:$H$72,8,FALSE)</f>
        <v>22</v>
      </c>
      <c r="I321" t="s">
        <v>8</v>
      </c>
      <c r="J321" t="s">
        <v>7</v>
      </c>
      <c r="K321">
        <v>2016</v>
      </c>
      <c r="L321">
        <v>9</v>
      </c>
      <c r="M321">
        <v>1245508.243</v>
      </c>
      <c r="N321" t="s">
        <v>4</v>
      </c>
    </row>
    <row r="322" spans="1:14" x14ac:dyDescent="0.25">
      <c r="A322">
        <v>5</v>
      </c>
      <c r="B322" t="str">
        <f>VLOOKUP(A322,Hoja1!$A$2:$H$72,2,FALSE)</f>
        <v>378-2015-SUNAFIL/ILM/SIRE1</v>
      </c>
      <c r="C322" t="str">
        <f>VLOOKUP(A322,Hoja1!$A$2:$H$72,3,FALSE)</f>
        <v>BBVA BANCO CONTINENTAL</v>
      </c>
      <c r="D322">
        <f>VLOOKUP(A322,Hoja1!$A$2:$H$72,4,FALSE)</f>
        <v>20100130204</v>
      </c>
      <c r="E322" t="str">
        <f>VLOOKUP(A322,Hoja1!$A$2:$H$72,5,FALSE)</f>
        <v>282-2015- SUNAFIL/ILM</v>
      </c>
      <c r="F322" s="1">
        <f>VLOOKUP(A322,Hoja1!$A$2:$H$72,6,FALSE)</f>
        <v>42206</v>
      </c>
      <c r="G322" t="str">
        <f>VLOOKUP(A322,Hoja1!$A$2:$H$72,7,FALSE)</f>
        <v>S/. 38,000.00</v>
      </c>
      <c r="H322">
        <f>VLOOKUP(A322,Hoja1!$A$2:$H$72,8,FALSE)</f>
        <v>22</v>
      </c>
      <c r="I322" t="s">
        <v>8</v>
      </c>
      <c r="J322" t="s">
        <v>7</v>
      </c>
      <c r="K322">
        <v>2016</v>
      </c>
      <c r="L322">
        <v>10</v>
      </c>
      <c r="M322">
        <v>990750.86640000006</v>
      </c>
      <c r="N322" t="s">
        <v>4</v>
      </c>
    </row>
    <row r="323" spans="1:14" x14ac:dyDescent="0.25">
      <c r="A323">
        <v>5</v>
      </c>
      <c r="B323" t="str">
        <f>VLOOKUP(A323,Hoja1!$A$2:$H$72,2,FALSE)</f>
        <v>378-2015-SUNAFIL/ILM/SIRE1</v>
      </c>
      <c r="C323" t="str">
        <f>VLOOKUP(A323,Hoja1!$A$2:$H$72,3,FALSE)</f>
        <v>BBVA BANCO CONTINENTAL</v>
      </c>
      <c r="D323">
        <f>VLOOKUP(A323,Hoja1!$A$2:$H$72,4,FALSE)</f>
        <v>20100130204</v>
      </c>
      <c r="E323" t="str">
        <f>VLOOKUP(A323,Hoja1!$A$2:$H$72,5,FALSE)</f>
        <v>282-2015- SUNAFIL/ILM</v>
      </c>
      <c r="F323" s="1">
        <f>VLOOKUP(A323,Hoja1!$A$2:$H$72,6,FALSE)</f>
        <v>42206</v>
      </c>
      <c r="G323" t="str">
        <f>VLOOKUP(A323,Hoja1!$A$2:$H$72,7,FALSE)</f>
        <v>S/. 38,000.00</v>
      </c>
      <c r="H323">
        <f>VLOOKUP(A323,Hoja1!$A$2:$H$72,8,FALSE)</f>
        <v>22</v>
      </c>
      <c r="I323" t="s">
        <v>8</v>
      </c>
      <c r="J323" t="s">
        <v>7</v>
      </c>
      <c r="K323">
        <v>2016</v>
      </c>
      <c r="L323">
        <v>11</v>
      </c>
      <c r="M323">
        <v>1006107.8590000001</v>
      </c>
      <c r="N323" t="s">
        <v>4</v>
      </c>
    </row>
    <row r="324" spans="1:14" x14ac:dyDescent="0.25">
      <c r="A324">
        <v>5</v>
      </c>
      <c r="B324" t="str">
        <f>VLOOKUP(A324,Hoja1!$A$2:$H$72,2,FALSE)</f>
        <v>378-2015-SUNAFIL/ILM/SIRE1</v>
      </c>
      <c r="C324" t="str">
        <f>VLOOKUP(A324,Hoja1!$A$2:$H$72,3,FALSE)</f>
        <v>BBVA BANCO CONTINENTAL</v>
      </c>
      <c r="D324">
        <f>VLOOKUP(A324,Hoja1!$A$2:$H$72,4,FALSE)</f>
        <v>20100130204</v>
      </c>
      <c r="E324" t="str">
        <f>VLOOKUP(A324,Hoja1!$A$2:$H$72,5,FALSE)</f>
        <v>282-2015- SUNAFIL/ILM</v>
      </c>
      <c r="F324" s="1">
        <f>VLOOKUP(A324,Hoja1!$A$2:$H$72,6,FALSE)</f>
        <v>42206</v>
      </c>
      <c r="G324" t="str">
        <f>VLOOKUP(A324,Hoja1!$A$2:$H$72,7,FALSE)</f>
        <v>S/. 38,000.00</v>
      </c>
      <c r="H324">
        <f>VLOOKUP(A324,Hoja1!$A$2:$H$72,8,FALSE)</f>
        <v>22</v>
      </c>
      <c r="I324" t="s">
        <v>8</v>
      </c>
      <c r="J324" t="s">
        <v>7</v>
      </c>
      <c r="K324">
        <v>2016</v>
      </c>
      <c r="L324">
        <v>12</v>
      </c>
      <c r="M324">
        <v>1049183.652</v>
      </c>
      <c r="N324" t="s">
        <v>4</v>
      </c>
    </row>
    <row r="325" spans="1:14" x14ac:dyDescent="0.25">
      <c r="A325">
        <v>5</v>
      </c>
      <c r="B325" t="str">
        <f>VLOOKUP(A325,Hoja1!$A$2:$H$72,2,FALSE)</f>
        <v>378-2015-SUNAFIL/ILM/SIRE1</v>
      </c>
      <c r="C325" t="str">
        <f>VLOOKUP(A325,Hoja1!$A$2:$H$72,3,FALSE)</f>
        <v>BBVA BANCO CONTINENTAL</v>
      </c>
      <c r="D325">
        <f>VLOOKUP(A325,Hoja1!$A$2:$H$72,4,FALSE)</f>
        <v>20100130204</v>
      </c>
      <c r="E325" t="str">
        <f>VLOOKUP(A325,Hoja1!$A$2:$H$72,5,FALSE)</f>
        <v>282-2015- SUNAFIL/ILM</v>
      </c>
      <c r="F325" s="1">
        <f>VLOOKUP(A325,Hoja1!$A$2:$H$72,6,FALSE)</f>
        <v>42206</v>
      </c>
      <c r="G325" t="str">
        <f>VLOOKUP(A325,Hoja1!$A$2:$H$72,7,FALSE)</f>
        <v>S/. 38,000.00</v>
      </c>
      <c r="H325">
        <f>VLOOKUP(A325,Hoja1!$A$2:$H$72,8,FALSE)</f>
        <v>22</v>
      </c>
      <c r="I325" t="s">
        <v>8</v>
      </c>
      <c r="J325" t="s">
        <v>7</v>
      </c>
      <c r="K325">
        <v>2017</v>
      </c>
      <c r="L325">
        <v>2</v>
      </c>
      <c r="M325">
        <v>1695083.6189999999</v>
      </c>
      <c r="N325" t="s">
        <v>4</v>
      </c>
    </row>
    <row r="326" spans="1:14" x14ac:dyDescent="0.25">
      <c r="A326">
        <v>6</v>
      </c>
      <c r="B326" t="str">
        <f>VLOOKUP(A326,Hoja1!$A$2:$H$72,2,FALSE)</f>
        <v>801-2015-SUNAFIL/ILM/SIRE2</v>
      </c>
      <c r="C326" t="str">
        <f>VLOOKUP(A326,Hoja1!$A$2:$H$72,3,FALSE)</f>
        <v>BBVA BANCO CONTINENTAL</v>
      </c>
      <c r="D326">
        <f>VLOOKUP(A326,Hoja1!$A$2:$H$72,4,FALSE)</f>
        <v>20100130204</v>
      </c>
      <c r="E326" t="str">
        <f>VLOOKUP(A326,Hoja1!$A$2:$H$72,5,FALSE)</f>
        <v>421-2015- SUNAFIL/ILM</v>
      </c>
      <c r="F326" s="1">
        <f>VLOOKUP(A326,Hoja1!$A$2:$H$72,6,FALSE)</f>
        <v>42290</v>
      </c>
      <c r="G326" t="str">
        <f>VLOOKUP(A326,Hoja1!$A$2:$H$72,7,FALSE)</f>
        <v>S/. 10,780.00</v>
      </c>
      <c r="H326">
        <f>VLOOKUP(A326,Hoja1!$A$2:$H$72,8,FALSE)</f>
        <v>2</v>
      </c>
      <c r="I326" t="s">
        <v>8</v>
      </c>
      <c r="J326" t="s">
        <v>1</v>
      </c>
      <c r="K326">
        <v>2015</v>
      </c>
      <c r="L326">
        <v>9</v>
      </c>
      <c r="M326">
        <v>35556.868719999999</v>
      </c>
      <c r="N326" t="s">
        <v>2</v>
      </c>
    </row>
    <row r="327" spans="1:14" x14ac:dyDescent="0.25">
      <c r="A327">
        <v>6</v>
      </c>
      <c r="B327" t="str">
        <f>VLOOKUP(A327,Hoja1!$A$2:$H$72,2,FALSE)</f>
        <v>801-2015-SUNAFIL/ILM/SIRE2</v>
      </c>
      <c r="C327" t="str">
        <f>VLOOKUP(A327,Hoja1!$A$2:$H$72,3,FALSE)</f>
        <v>BBVA BANCO CONTINENTAL</v>
      </c>
      <c r="D327">
        <f>VLOOKUP(A327,Hoja1!$A$2:$H$72,4,FALSE)</f>
        <v>20100130204</v>
      </c>
      <c r="E327" t="str">
        <f>VLOOKUP(A327,Hoja1!$A$2:$H$72,5,FALSE)</f>
        <v>421-2015- SUNAFIL/ILM</v>
      </c>
      <c r="F327" s="1">
        <f>VLOOKUP(A327,Hoja1!$A$2:$H$72,6,FALSE)</f>
        <v>42290</v>
      </c>
      <c r="G327" t="str">
        <f>VLOOKUP(A327,Hoja1!$A$2:$H$72,7,FALSE)</f>
        <v>S/. 10,780.00</v>
      </c>
      <c r="H327">
        <f>VLOOKUP(A327,Hoja1!$A$2:$H$72,8,FALSE)</f>
        <v>2</v>
      </c>
      <c r="I327" t="s">
        <v>8</v>
      </c>
      <c r="J327" t="s">
        <v>1</v>
      </c>
      <c r="K327">
        <v>2015</v>
      </c>
      <c r="L327">
        <v>10</v>
      </c>
      <c r="M327">
        <v>70896.965729999996</v>
      </c>
      <c r="N327" t="s">
        <v>3</v>
      </c>
    </row>
    <row r="328" spans="1:14" x14ac:dyDescent="0.25">
      <c r="A328">
        <v>6</v>
      </c>
      <c r="B328" t="str">
        <f>VLOOKUP(A328,Hoja1!$A$2:$H$72,2,FALSE)</f>
        <v>801-2015-SUNAFIL/ILM/SIRE2</v>
      </c>
      <c r="C328" t="str">
        <f>VLOOKUP(A328,Hoja1!$A$2:$H$72,3,FALSE)</f>
        <v>BBVA BANCO CONTINENTAL</v>
      </c>
      <c r="D328">
        <f>VLOOKUP(A328,Hoja1!$A$2:$H$72,4,FALSE)</f>
        <v>20100130204</v>
      </c>
      <c r="E328" t="str">
        <f>VLOOKUP(A328,Hoja1!$A$2:$H$72,5,FALSE)</f>
        <v>421-2015- SUNAFIL/ILM</v>
      </c>
      <c r="F328" s="1">
        <f>VLOOKUP(A328,Hoja1!$A$2:$H$72,6,FALSE)</f>
        <v>42290</v>
      </c>
      <c r="G328" t="str">
        <f>VLOOKUP(A328,Hoja1!$A$2:$H$72,7,FALSE)</f>
        <v>S/. 10,780.00</v>
      </c>
      <c r="H328">
        <f>VLOOKUP(A328,Hoja1!$A$2:$H$72,8,FALSE)</f>
        <v>2</v>
      </c>
      <c r="I328" t="s">
        <v>8</v>
      </c>
      <c r="J328" t="s">
        <v>1</v>
      </c>
      <c r="K328">
        <v>2015</v>
      </c>
      <c r="L328">
        <v>11</v>
      </c>
      <c r="M328">
        <v>38471.612130000001</v>
      </c>
      <c r="N328" t="s">
        <v>4</v>
      </c>
    </row>
    <row r="329" spans="1:14" x14ac:dyDescent="0.25">
      <c r="A329">
        <v>6</v>
      </c>
      <c r="B329" t="str">
        <f>VLOOKUP(A329,Hoja1!$A$2:$H$72,2,FALSE)</f>
        <v>801-2015-SUNAFIL/ILM/SIRE2</v>
      </c>
      <c r="C329" t="str">
        <f>VLOOKUP(A329,Hoja1!$A$2:$H$72,3,FALSE)</f>
        <v>BBVA BANCO CONTINENTAL</v>
      </c>
      <c r="D329">
        <f>VLOOKUP(A329,Hoja1!$A$2:$H$72,4,FALSE)</f>
        <v>20100130204</v>
      </c>
      <c r="E329" t="str">
        <f>VLOOKUP(A329,Hoja1!$A$2:$H$72,5,FALSE)</f>
        <v>421-2015- SUNAFIL/ILM</v>
      </c>
      <c r="F329" s="1">
        <f>VLOOKUP(A329,Hoja1!$A$2:$H$72,6,FALSE)</f>
        <v>42290</v>
      </c>
      <c r="G329" t="str">
        <f>VLOOKUP(A329,Hoja1!$A$2:$H$72,7,FALSE)</f>
        <v>S/. 10,780.00</v>
      </c>
      <c r="H329">
        <f>VLOOKUP(A329,Hoja1!$A$2:$H$72,8,FALSE)</f>
        <v>2</v>
      </c>
      <c r="I329" t="s">
        <v>8</v>
      </c>
      <c r="J329" t="s">
        <v>1</v>
      </c>
      <c r="K329">
        <v>2015</v>
      </c>
      <c r="L329">
        <v>12</v>
      </c>
      <c r="M329">
        <v>55958.696080000002</v>
      </c>
      <c r="N329" t="s">
        <v>4</v>
      </c>
    </row>
    <row r="330" spans="1:14" x14ac:dyDescent="0.25">
      <c r="A330">
        <v>6</v>
      </c>
      <c r="B330" t="str">
        <f>VLOOKUP(A330,Hoja1!$A$2:$H$72,2,FALSE)</f>
        <v>801-2015-SUNAFIL/ILM/SIRE2</v>
      </c>
      <c r="C330" t="str">
        <f>VLOOKUP(A330,Hoja1!$A$2:$H$72,3,FALSE)</f>
        <v>BBVA BANCO CONTINENTAL</v>
      </c>
      <c r="D330">
        <f>VLOOKUP(A330,Hoja1!$A$2:$H$72,4,FALSE)</f>
        <v>20100130204</v>
      </c>
      <c r="E330" t="str">
        <f>VLOOKUP(A330,Hoja1!$A$2:$H$72,5,FALSE)</f>
        <v>421-2015- SUNAFIL/ILM</v>
      </c>
      <c r="F330" s="1">
        <f>VLOOKUP(A330,Hoja1!$A$2:$H$72,6,FALSE)</f>
        <v>42290</v>
      </c>
      <c r="G330" t="str">
        <f>VLOOKUP(A330,Hoja1!$A$2:$H$72,7,FALSE)</f>
        <v>S/. 10,780.00</v>
      </c>
      <c r="H330">
        <f>VLOOKUP(A330,Hoja1!$A$2:$H$72,8,FALSE)</f>
        <v>2</v>
      </c>
      <c r="I330" t="s">
        <v>8</v>
      </c>
      <c r="J330" t="s">
        <v>1</v>
      </c>
      <c r="K330">
        <v>2016</v>
      </c>
      <c r="L330">
        <v>1</v>
      </c>
      <c r="M330">
        <v>32647.20606</v>
      </c>
      <c r="N330" t="s">
        <v>4</v>
      </c>
    </row>
    <row r="331" spans="1:14" x14ac:dyDescent="0.25">
      <c r="A331">
        <v>6</v>
      </c>
      <c r="B331" t="str">
        <f>VLOOKUP(A331,Hoja1!$A$2:$H$72,2,FALSE)</f>
        <v>801-2015-SUNAFIL/ILM/SIRE2</v>
      </c>
      <c r="C331" t="str">
        <f>VLOOKUP(A331,Hoja1!$A$2:$H$72,3,FALSE)</f>
        <v>BBVA BANCO CONTINENTAL</v>
      </c>
      <c r="D331">
        <f>VLOOKUP(A331,Hoja1!$A$2:$H$72,4,FALSE)</f>
        <v>20100130204</v>
      </c>
      <c r="E331" t="str">
        <f>VLOOKUP(A331,Hoja1!$A$2:$H$72,5,FALSE)</f>
        <v>421-2015- SUNAFIL/ILM</v>
      </c>
      <c r="F331" s="1">
        <f>VLOOKUP(A331,Hoja1!$A$2:$H$72,6,FALSE)</f>
        <v>42290</v>
      </c>
      <c r="G331" t="str">
        <f>VLOOKUP(A331,Hoja1!$A$2:$H$72,7,FALSE)</f>
        <v>S/. 10,780.00</v>
      </c>
      <c r="H331">
        <f>VLOOKUP(A331,Hoja1!$A$2:$H$72,8,FALSE)</f>
        <v>2</v>
      </c>
      <c r="I331" t="s">
        <v>8</v>
      </c>
      <c r="J331" t="s">
        <v>1</v>
      </c>
      <c r="K331">
        <v>2016</v>
      </c>
      <c r="L331">
        <v>2</v>
      </c>
      <c r="M331">
        <v>17017.63551</v>
      </c>
      <c r="N331" t="s">
        <v>4</v>
      </c>
    </row>
    <row r="332" spans="1:14" x14ac:dyDescent="0.25">
      <c r="A332">
        <v>6</v>
      </c>
      <c r="B332" t="str">
        <f>VLOOKUP(A332,Hoja1!$A$2:$H$72,2,FALSE)</f>
        <v>801-2015-SUNAFIL/ILM/SIRE2</v>
      </c>
      <c r="C332" t="str">
        <f>VLOOKUP(A332,Hoja1!$A$2:$H$72,3,FALSE)</f>
        <v>BBVA BANCO CONTINENTAL</v>
      </c>
      <c r="D332">
        <f>VLOOKUP(A332,Hoja1!$A$2:$H$72,4,FALSE)</f>
        <v>20100130204</v>
      </c>
      <c r="E332" t="str">
        <f>VLOOKUP(A332,Hoja1!$A$2:$H$72,5,FALSE)</f>
        <v>421-2015- SUNAFIL/ILM</v>
      </c>
      <c r="F332" s="1">
        <f>VLOOKUP(A332,Hoja1!$A$2:$H$72,6,FALSE)</f>
        <v>42290</v>
      </c>
      <c r="G332" t="str">
        <f>VLOOKUP(A332,Hoja1!$A$2:$H$72,7,FALSE)</f>
        <v>S/. 10,780.00</v>
      </c>
      <c r="H332">
        <f>VLOOKUP(A332,Hoja1!$A$2:$H$72,8,FALSE)</f>
        <v>2</v>
      </c>
      <c r="I332" t="s">
        <v>8</v>
      </c>
      <c r="J332" t="s">
        <v>1</v>
      </c>
      <c r="K332">
        <v>2016</v>
      </c>
      <c r="L332">
        <v>3</v>
      </c>
      <c r="M332">
        <v>27404.339599999999</v>
      </c>
      <c r="N332" t="s">
        <v>4</v>
      </c>
    </row>
    <row r="333" spans="1:14" x14ac:dyDescent="0.25">
      <c r="A333">
        <v>6</v>
      </c>
      <c r="B333" t="str">
        <f>VLOOKUP(A333,Hoja1!$A$2:$H$72,2,FALSE)</f>
        <v>801-2015-SUNAFIL/ILM/SIRE2</v>
      </c>
      <c r="C333" t="str">
        <f>VLOOKUP(A333,Hoja1!$A$2:$H$72,3,FALSE)</f>
        <v>BBVA BANCO CONTINENTAL</v>
      </c>
      <c r="D333">
        <f>VLOOKUP(A333,Hoja1!$A$2:$H$72,4,FALSE)</f>
        <v>20100130204</v>
      </c>
      <c r="E333" t="str">
        <f>VLOOKUP(A333,Hoja1!$A$2:$H$72,5,FALSE)</f>
        <v>421-2015- SUNAFIL/ILM</v>
      </c>
      <c r="F333" s="1">
        <f>VLOOKUP(A333,Hoja1!$A$2:$H$72,6,FALSE)</f>
        <v>42290</v>
      </c>
      <c r="G333" t="str">
        <f>VLOOKUP(A333,Hoja1!$A$2:$H$72,7,FALSE)</f>
        <v>S/. 10,780.00</v>
      </c>
      <c r="H333">
        <f>VLOOKUP(A333,Hoja1!$A$2:$H$72,8,FALSE)</f>
        <v>2</v>
      </c>
      <c r="I333" t="s">
        <v>8</v>
      </c>
      <c r="J333" t="s">
        <v>1</v>
      </c>
      <c r="K333">
        <v>2016</v>
      </c>
      <c r="L333">
        <v>4</v>
      </c>
      <c r="M333">
        <v>14607.52483</v>
      </c>
      <c r="N333" t="s">
        <v>4</v>
      </c>
    </row>
    <row r="334" spans="1:14" x14ac:dyDescent="0.25">
      <c r="A334">
        <v>6</v>
      </c>
      <c r="B334" t="str">
        <f>VLOOKUP(A334,Hoja1!$A$2:$H$72,2,FALSE)</f>
        <v>801-2015-SUNAFIL/ILM/SIRE2</v>
      </c>
      <c r="C334" t="str">
        <f>VLOOKUP(A334,Hoja1!$A$2:$H$72,3,FALSE)</f>
        <v>BBVA BANCO CONTINENTAL</v>
      </c>
      <c r="D334">
        <f>VLOOKUP(A334,Hoja1!$A$2:$H$72,4,FALSE)</f>
        <v>20100130204</v>
      </c>
      <c r="E334" t="str">
        <f>VLOOKUP(A334,Hoja1!$A$2:$H$72,5,FALSE)</f>
        <v>421-2015- SUNAFIL/ILM</v>
      </c>
      <c r="F334" s="1">
        <f>VLOOKUP(A334,Hoja1!$A$2:$H$72,6,FALSE)</f>
        <v>42290</v>
      </c>
      <c r="G334" t="str">
        <f>VLOOKUP(A334,Hoja1!$A$2:$H$72,7,FALSE)</f>
        <v>S/. 10,780.00</v>
      </c>
      <c r="H334">
        <f>VLOOKUP(A334,Hoja1!$A$2:$H$72,8,FALSE)</f>
        <v>2</v>
      </c>
      <c r="I334" t="s">
        <v>8</v>
      </c>
      <c r="J334" t="s">
        <v>1</v>
      </c>
      <c r="K334">
        <v>2016</v>
      </c>
      <c r="L334">
        <v>5</v>
      </c>
      <c r="M334">
        <v>20028.58584</v>
      </c>
      <c r="N334" t="s">
        <v>4</v>
      </c>
    </row>
    <row r="335" spans="1:14" x14ac:dyDescent="0.25">
      <c r="A335">
        <v>6</v>
      </c>
      <c r="B335" t="str">
        <f>VLOOKUP(A335,Hoja1!$A$2:$H$72,2,FALSE)</f>
        <v>801-2015-SUNAFIL/ILM/SIRE2</v>
      </c>
      <c r="C335" t="str">
        <f>VLOOKUP(A335,Hoja1!$A$2:$H$72,3,FALSE)</f>
        <v>BBVA BANCO CONTINENTAL</v>
      </c>
      <c r="D335">
        <f>VLOOKUP(A335,Hoja1!$A$2:$H$72,4,FALSE)</f>
        <v>20100130204</v>
      </c>
      <c r="E335" t="str">
        <f>VLOOKUP(A335,Hoja1!$A$2:$H$72,5,FALSE)</f>
        <v>421-2015- SUNAFIL/ILM</v>
      </c>
      <c r="F335" s="1">
        <f>VLOOKUP(A335,Hoja1!$A$2:$H$72,6,FALSE)</f>
        <v>42290</v>
      </c>
      <c r="G335" t="str">
        <f>VLOOKUP(A335,Hoja1!$A$2:$H$72,7,FALSE)</f>
        <v>S/. 10,780.00</v>
      </c>
      <c r="H335">
        <f>VLOOKUP(A335,Hoja1!$A$2:$H$72,8,FALSE)</f>
        <v>2</v>
      </c>
      <c r="I335" t="s">
        <v>8</v>
      </c>
      <c r="J335" t="s">
        <v>1</v>
      </c>
      <c r="K335">
        <v>2016</v>
      </c>
      <c r="L335">
        <v>6</v>
      </c>
      <c r="M335">
        <v>19229.656230000001</v>
      </c>
      <c r="N335" t="s">
        <v>4</v>
      </c>
    </row>
    <row r="336" spans="1:14" x14ac:dyDescent="0.25">
      <c r="A336">
        <v>6</v>
      </c>
      <c r="B336" t="str">
        <f>VLOOKUP(A336,Hoja1!$A$2:$H$72,2,FALSE)</f>
        <v>801-2015-SUNAFIL/ILM/SIRE2</v>
      </c>
      <c r="C336" t="str">
        <f>VLOOKUP(A336,Hoja1!$A$2:$H$72,3,FALSE)</f>
        <v>BBVA BANCO CONTINENTAL</v>
      </c>
      <c r="D336">
        <f>VLOOKUP(A336,Hoja1!$A$2:$H$72,4,FALSE)</f>
        <v>20100130204</v>
      </c>
      <c r="E336" t="str">
        <f>VLOOKUP(A336,Hoja1!$A$2:$H$72,5,FALSE)</f>
        <v>421-2015- SUNAFIL/ILM</v>
      </c>
      <c r="F336" s="1">
        <f>VLOOKUP(A336,Hoja1!$A$2:$H$72,6,FALSE)</f>
        <v>42290</v>
      </c>
      <c r="G336" t="str">
        <f>VLOOKUP(A336,Hoja1!$A$2:$H$72,7,FALSE)</f>
        <v>S/. 10,780.00</v>
      </c>
      <c r="H336">
        <f>VLOOKUP(A336,Hoja1!$A$2:$H$72,8,FALSE)</f>
        <v>2</v>
      </c>
      <c r="I336" t="s">
        <v>8</v>
      </c>
      <c r="J336" t="s">
        <v>1</v>
      </c>
      <c r="K336">
        <v>2016</v>
      </c>
      <c r="L336">
        <v>7</v>
      </c>
      <c r="M336">
        <v>18679.667949999999</v>
      </c>
      <c r="N336" t="s">
        <v>4</v>
      </c>
    </row>
    <row r="337" spans="1:14" x14ac:dyDescent="0.25">
      <c r="A337">
        <v>6</v>
      </c>
      <c r="B337" t="str">
        <f>VLOOKUP(A337,Hoja1!$A$2:$H$72,2,FALSE)</f>
        <v>801-2015-SUNAFIL/ILM/SIRE2</v>
      </c>
      <c r="C337" t="str">
        <f>VLOOKUP(A337,Hoja1!$A$2:$H$72,3,FALSE)</f>
        <v>BBVA BANCO CONTINENTAL</v>
      </c>
      <c r="D337">
        <f>VLOOKUP(A337,Hoja1!$A$2:$H$72,4,FALSE)</f>
        <v>20100130204</v>
      </c>
      <c r="E337" t="str">
        <f>VLOOKUP(A337,Hoja1!$A$2:$H$72,5,FALSE)</f>
        <v>421-2015- SUNAFIL/ILM</v>
      </c>
      <c r="F337" s="1">
        <f>VLOOKUP(A337,Hoja1!$A$2:$H$72,6,FALSE)</f>
        <v>42290</v>
      </c>
      <c r="G337" t="str">
        <f>VLOOKUP(A337,Hoja1!$A$2:$H$72,7,FALSE)</f>
        <v>S/. 10,780.00</v>
      </c>
      <c r="H337">
        <f>VLOOKUP(A337,Hoja1!$A$2:$H$72,8,FALSE)</f>
        <v>2</v>
      </c>
      <c r="I337" t="s">
        <v>8</v>
      </c>
      <c r="J337" t="s">
        <v>1</v>
      </c>
      <c r="K337">
        <v>2016</v>
      </c>
      <c r="L337">
        <v>8</v>
      </c>
      <c r="M337">
        <v>20897.940790000001</v>
      </c>
      <c r="N337" t="s">
        <v>4</v>
      </c>
    </row>
    <row r="338" spans="1:14" x14ac:dyDescent="0.25">
      <c r="A338">
        <v>6</v>
      </c>
      <c r="B338" t="str">
        <f>VLOOKUP(A338,Hoja1!$A$2:$H$72,2,FALSE)</f>
        <v>801-2015-SUNAFIL/ILM/SIRE2</v>
      </c>
      <c r="C338" t="str">
        <f>VLOOKUP(A338,Hoja1!$A$2:$H$72,3,FALSE)</f>
        <v>BBVA BANCO CONTINENTAL</v>
      </c>
      <c r="D338">
        <f>VLOOKUP(A338,Hoja1!$A$2:$H$72,4,FALSE)</f>
        <v>20100130204</v>
      </c>
      <c r="E338" t="str">
        <f>VLOOKUP(A338,Hoja1!$A$2:$H$72,5,FALSE)</f>
        <v>421-2015- SUNAFIL/ILM</v>
      </c>
      <c r="F338" s="1">
        <f>VLOOKUP(A338,Hoja1!$A$2:$H$72,6,FALSE)</f>
        <v>42290</v>
      </c>
      <c r="G338" t="str">
        <f>VLOOKUP(A338,Hoja1!$A$2:$H$72,7,FALSE)</f>
        <v>S/. 10,780.00</v>
      </c>
      <c r="H338">
        <f>VLOOKUP(A338,Hoja1!$A$2:$H$72,8,FALSE)</f>
        <v>2</v>
      </c>
      <c r="I338" t="s">
        <v>8</v>
      </c>
      <c r="J338" t="s">
        <v>1</v>
      </c>
      <c r="K338">
        <v>2016</v>
      </c>
      <c r="L338">
        <v>9</v>
      </c>
      <c r="M338">
        <v>18021.77477</v>
      </c>
      <c r="N338" t="s">
        <v>4</v>
      </c>
    </row>
    <row r="339" spans="1:14" x14ac:dyDescent="0.25">
      <c r="A339">
        <v>6</v>
      </c>
      <c r="B339" t="str">
        <f>VLOOKUP(A339,Hoja1!$A$2:$H$72,2,FALSE)</f>
        <v>801-2015-SUNAFIL/ILM/SIRE2</v>
      </c>
      <c r="C339" t="str">
        <f>VLOOKUP(A339,Hoja1!$A$2:$H$72,3,FALSE)</f>
        <v>BBVA BANCO CONTINENTAL</v>
      </c>
      <c r="D339">
        <f>VLOOKUP(A339,Hoja1!$A$2:$H$72,4,FALSE)</f>
        <v>20100130204</v>
      </c>
      <c r="E339" t="str">
        <f>VLOOKUP(A339,Hoja1!$A$2:$H$72,5,FALSE)</f>
        <v>421-2015- SUNAFIL/ILM</v>
      </c>
      <c r="F339" s="1">
        <f>VLOOKUP(A339,Hoja1!$A$2:$H$72,6,FALSE)</f>
        <v>42290</v>
      </c>
      <c r="G339" t="str">
        <f>VLOOKUP(A339,Hoja1!$A$2:$H$72,7,FALSE)</f>
        <v>S/. 10,780.00</v>
      </c>
      <c r="H339">
        <f>VLOOKUP(A339,Hoja1!$A$2:$H$72,8,FALSE)</f>
        <v>2</v>
      </c>
      <c r="I339" t="s">
        <v>8</v>
      </c>
      <c r="J339" t="s">
        <v>1</v>
      </c>
      <c r="K339">
        <v>2016</v>
      </c>
      <c r="L339">
        <v>10</v>
      </c>
      <c r="M339">
        <v>34248.749360000002</v>
      </c>
      <c r="N339" t="s">
        <v>4</v>
      </c>
    </row>
    <row r="340" spans="1:14" x14ac:dyDescent="0.25">
      <c r="A340">
        <v>6</v>
      </c>
      <c r="B340" t="str">
        <f>VLOOKUP(A340,Hoja1!$A$2:$H$72,2,FALSE)</f>
        <v>801-2015-SUNAFIL/ILM/SIRE2</v>
      </c>
      <c r="C340" t="str">
        <f>VLOOKUP(A340,Hoja1!$A$2:$H$72,3,FALSE)</f>
        <v>BBVA BANCO CONTINENTAL</v>
      </c>
      <c r="D340">
        <f>VLOOKUP(A340,Hoja1!$A$2:$H$72,4,FALSE)</f>
        <v>20100130204</v>
      </c>
      <c r="E340" t="str">
        <f>VLOOKUP(A340,Hoja1!$A$2:$H$72,5,FALSE)</f>
        <v>421-2015- SUNAFIL/ILM</v>
      </c>
      <c r="F340" s="1">
        <f>VLOOKUP(A340,Hoja1!$A$2:$H$72,6,FALSE)</f>
        <v>42290</v>
      </c>
      <c r="G340" t="str">
        <f>VLOOKUP(A340,Hoja1!$A$2:$H$72,7,FALSE)</f>
        <v>S/. 10,780.00</v>
      </c>
      <c r="H340">
        <f>VLOOKUP(A340,Hoja1!$A$2:$H$72,8,FALSE)</f>
        <v>2</v>
      </c>
      <c r="I340" t="s">
        <v>8</v>
      </c>
      <c r="J340" t="s">
        <v>1</v>
      </c>
      <c r="K340">
        <v>2016</v>
      </c>
      <c r="L340">
        <v>11</v>
      </c>
      <c r="M340">
        <v>22253.81465</v>
      </c>
      <c r="N340" t="s">
        <v>4</v>
      </c>
    </row>
    <row r="341" spans="1:14" x14ac:dyDescent="0.25">
      <c r="A341">
        <v>6</v>
      </c>
      <c r="B341" t="str">
        <f>VLOOKUP(A341,Hoja1!$A$2:$H$72,2,FALSE)</f>
        <v>801-2015-SUNAFIL/ILM/SIRE2</v>
      </c>
      <c r="C341" t="str">
        <f>VLOOKUP(A341,Hoja1!$A$2:$H$72,3,FALSE)</f>
        <v>BBVA BANCO CONTINENTAL</v>
      </c>
      <c r="D341">
        <f>VLOOKUP(A341,Hoja1!$A$2:$H$72,4,FALSE)</f>
        <v>20100130204</v>
      </c>
      <c r="E341" t="str">
        <f>VLOOKUP(A341,Hoja1!$A$2:$H$72,5,FALSE)</f>
        <v>421-2015- SUNAFIL/ILM</v>
      </c>
      <c r="F341" s="1">
        <f>VLOOKUP(A341,Hoja1!$A$2:$H$72,6,FALSE)</f>
        <v>42290</v>
      </c>
      <c r="G341" t="str">
        <f>VLOOKUP(A341,Hoja1!$A$2:$H$72,7,FALSE)</f>
        <v>S/. 10,780.00</v>
      </c>
      <c r="H341">
        <f>VLOOKUP(A341,Hoja1!$A$2:$H$72,8,FALSE)</f>
        <v>2</v>
      </c>
      <c r="I341" t="s">
        <v>8</v>
      </c>
      <c r="J341" t="s">
        <v>1</v>
      </c>
      <c r="K341">
        <v>2016</v>
      </c>
      <c r="L341">
        <v>12</v>
      </c>
      <c r="M341">
        <v>55432.493349999997</v>
      </c>
      <c r="N341" t="s">
        <v>4</v>
      </c>
    </row>
    <row r="342" spans="1:14" x14ac:dyDescent="0.25">
      <c r="A342">
        <v>6</v>
      </c>
      <c r="B342" t="str">
        <f>VLOOKUP(A342,Hoja1!$A$2:$H$72,2,FALSE)</f>
        <v>801-2015-SUNAFIL/ILM/SIRE2</v>
      </c>
      <c r="C342" t="str">
        <f>VLOOKUP(A342,Hoja1!$A$2:$H$72,3,FALSE)</f>
        <v>BBVA BANCO CONTINENTAL</v>
      </c>
      <c r="D342">
        <f>VLOOKUP(A342,Hoja1!$A$2:$H$72,4,FALSE)</f>
        <v>20100130204</v>
      </c>
      <c r="E342" t="str">
        <f>VLOOKUP(A342,Hoja1!$A$2:$H$72,5,FALSE)</f>
        <v>421-2015- SUNAFIL/ILM</v>
      </c>
      <c r="F342" s="1">
        <f>VLOOKUP(A342,Hoja1!$A$2:$H$72,6,FALSE)</f>
        <v>42290</v>
      </c>
      <c r="G342" t="str">
        <f>VLOOKUP(A342,Hoja1!$A$2:$H$72,7,FALSE)</f>
        <v>S/. 10,780.00</v>
      </c>
      <c r="H342">
        <f>VLOOKUP(A342,Hoja1!$A$2:$H$72,8,FALSE)</f>
        <v>2</v>
      </c>
      <c r="I342" t="s">
        <v>8</v>
      </c>
      <c r="J342" t="s">
        <v>1</v>
      </c>
      <c r="K342">
        <v>2017</v>
      </c>
      <c r="L342">
        <v>2</v>
      </c>
      <c r="M342">
        <v>215184.65229999999</v>
      </c>
      <c r="N342" t="s">
        <v>4</v>
      </c>
    </row>
    <row r="343" spans="1:14" x14ac:dyDescent="0.25">
      <c r="A343">
        <v>6</v>
      </c>
      <c r="B343" t="str">
        <f>VLOOKUP(A343,Hoja1!$A$2:$H$72,2,FALSE)</f>
        <v>801-2015-SUNAFIL/ILM/SIRE2</v>
      </c>
      <c r="C343" t="str">
        <f>VLOOKUP(A343,Hoja1!$A$2:$H$72,3,FALSE)</f>
        <v>BBVA BANCO CONTINENTAL</v>
      </c>
      <c r="D343">
        <f>VLOOKUP(A343,Hoja1!$A$2:$H$72,4,FALSE)</f>
        <v>20100130204</v>
      </c>
      <c r="E343" t="str">
        <f>VLOOKUP(A343,Hoja1!$A$2:$H$72,5,FALSE)</f>
        <v>421-2015- SUNAFIL/ILM</v>
      </c>
      <c r="F343" s="1">
        <f>VLOOKUP(A343,Hoja1!$A$2:$H$72,6,FALSE)</f>
        <v>42290</v>
      </c>
      <c r="G343" t="str">
        <f>VLOOKUP(A343,Hoja1!$A$2:$H$72,7,FALSE)</f>
        <v>S/. 10,780.00</v>
      </c>
      <c r="H343">
        <f>VLOOKUP(A343,Hoja1!$A$2:$H$72,8,FALSE)</f>
        <v>2</v>
      </c>
      <c r="I343" t="s">
        <v>8</v>
      </c>
      <c r="J343" t="s">
        <v>5</v>
      </c>
      <c r="K343">
        <v>2015</v>
      </c>
      <c r="L343">
        <v>9</v>
      </c>
      <c r="M343">
        <v>2319264.9750000001</v>
      </c>
      <c r="N343" t="s">
        <v>2</v>
      </c>
    </row>
    <row r="344" spans="1:14" x14ac:dyDescent="0.25">
      <c r="A344">
        <v>6</v>
      </c>
      <c r="B344" t="str">
        <f>VLOOKUP(A344,Hoja1!$A$2:$H$72,2,FALSE)</f>
        <v>801-2015-SUNAFIL/ILM/SIRE2</v>
      </c>
      <c r="C344" t="str">
        <f>VLOOKUP(A344,Hoja1!$A$2:$H$72,3,FALSE)</f>
        <v>BBVA BANCO CONTINENTAL</v>
      </c>
      <c r="D344">
        <f>VLOOKUP(A344,Hoja1!$A$2:$H$72,4,FALSE)</f>
        <v>20100130204</v>
      </c>
      <c r="E344" t="str">
        <f>VLOOKUP(A344,Hoja1!$A$2:$H$72,5,FALSE)</f>
        <v>421-2015- SUNAFIL/ILM</v>
      </c>
      <c r="F344" s="1">
        <f>VLOOKUP(A344,Hoja1!$A$2:$H$72,6,FALSE)</f>
        <v>42290</v>
      </c>
      <c r="G344" t="str">
        <f>VLOOKUP(A344,Hoja1!$A$2:$H$72,7,FALSE)</f>
        <v>S/. 10,780.00</v>
      </c>
      <c r="H344">
        <f>VLOOKUP(A344,Hoja1!$A$2:$H$72,8,FALSE)</f>
        <v>2</v>
      </c>
      <c r="I344" t="s">
        <v>8</v>
      </c>
      <c r="J344" t="s">
        <v>5</v>
      </c>
      <c r="K344">
        <v>2015</v>
      </c>
      <c r="L344">
        <v>10</v>
      </c>
      <c r="M344">
        <v>2527637.162</v>
      </c>
      <c r="N344" t="s">
        <v>3</v>
      </c>
    </row>
    <row r="345" spans="1:14" x14ac:dyDescent="0.25">
      <c r="A345">
        <v>6</v>
      </c>
      <c r="B345" t="str">
        <f>VLOOKUP(A345,Hoja1!$A$2:$H$72,2,FALSE)</f>
        <v>801-2015-SUNAFIL/ILM/SIRE2</v>
      </c>
      <c r="C345" t="str">
        <f>VLOOKUP(A345,Hoja1!$A$2:$H$72,3,FALSE)</f>
        <v>BBVA BANCO CONTINENTAL</v>
      </c>
      <c r="D345">
        <f>VLOOKUP(A345,Hoja1!$A$2:$H$72,4,FALSE)</f>
        <v>20100130204</v>
      </c>
      <c r="E345" t="str">
        <f>VLOOKUP(A345,Hoja1!$A$2:$H$72,5,FALSE)</f>
        <v>421-2015- SUNAFIL/ILM</v>
      </c>
      <c r="F345" s="1">
        <f>VLOOKUP(A345,Hoja1!$A$2:$H$72,6,FALSE)</f>
        <v>42290</v>
      </c>
      <c r="G345" t="str">
        <f>VLOOKUP(A345,Hoja1!$A$2:$H$72,7,FALSE)</f>
        <v>S/. 10,780.00</v>
      </c>
      <c r="H345">
        <f>VLOOKUP(A345,Hoja1!$A$2:$H$72,8,FALSE)</f>
        <v>2</v>
      </c>
      <c r="I345" t="s">
        <v>8</v>
      </c>
      <c r="J345" t="s">
        <v>5</v>
      </c>
      <c r="K345">
        <v>2015</v>
      </c>
      <c r="L345">
        <v>11</v>
      </c>
      <c r="M345">
        <v>2627013.9190000002</v>
      </c>
      <c r="N345" t="s">
        <v>4</v>
      </c>
    </row>
    <row r="346" spans="1:14" x14ac:dyDescent="0.25">
      <c r="A346">
        <v>6</v>
      </c>
      <c r="B346" t="str">
        <f>VLOOKUP(A346,Hoja1!$A$2:$H$72,2,FALSE)</f>
        <v>801-2015-SUNAFIL/ILM/SIRE2</v>
      </c>
      <c r="C346" t="str">
        <f>VLOOKUP(A346,Hoja1!$A$2:$H$72,3,FALSE)</f>
        <v>BBVA BANCO CONTINENTAL</v>
      </c>
      <c r="D346">
        <f>VLOOKUP(A346,Hoja1!$A$2:$H$72,4,FALSE)</f>
        <v>20100130204</v>
      </c>
      <c r="E346" t="str">
        <f>VLOOKUP(A346,Hoja1!$A$2:$H$72,5,FALSE)</f>
        <v>421-2015- SUNAFIL/ILM</v>
      </c>
      <c r="F346" s="1">
        <f>VLOOKUP(A346,Hoja1!$A$2:$H$72,6,FALSE)</f>
        <v>42290</v>
      </c>
      <c r="G346" t="str">
        <f>VLOOKUP(A346,Hoja1!$A$2:$H$72,7,FALSE)</f>
        <v>S/. 10,780.00</v>
      </c>
      <c r="H346">
        <f>VLOOKUP(A346,Hoja1!$A$2:$H$72,8,FALSE)</f>
        <v>2</v>
      </c>
      <c r="I346" t="s">
        <v>8</v>
      </c>
      <c r="J346" t="s">
        <v>5</v>
      </c>
      <c r="K346">
        <v>2015</v>
      </c>
      <c r="L346">
        <v>12</v>
      </c>
      <c r="M346">
        <v>2552578.804</v>
      </c>
      <c r="N346" t="s">
        <v>4</v>
      </c>
    </row>
    <row r="347" spans="1:14" x14ac:dyDescent="0.25">
      <c r="A347">
        <v>6</v>
      </c>
      <c r="B347" t="str">
        <f>VLOOKUP(A347,Hoja1!$A$2:$H$72,2,FALSE)</f>
        <v>801-2015-SUNAFIL/ILM/SIRE2</v>
      </c>
      <c r="C347" t="str">
        <f>VLOOKUP(A347,Hoja1!$A$2:$H$72,3,FALSE)</f>
        <v>BBVA BANCO CONTINENTAL</v>
      </c>
      <c r="D347">
        <f>VLOOKUP(A347,Hoja1!$A$2:$H$72,4,FALSE)</f>
        <v>20100130204</v>
      </c>
      <c r="E347" t="str">
        <f>VLOOKUP(A347,Hoja1!$A$2:$H$72,5,FALSE)</f>
        <v>421-2015- SUNAFIL/ILM</v>
      </c>
      <c r="F347" s="1">
        <f>VLOOKUP(A347,Hoja1!$A$2:$H$72,6,FALSE)</f>
        <v>42290</v>
      </c>
      <c r="G347" t="str">
        <f>VLOOKUP(A347,Hoja1!$A$2:$H$72,7,FALSE)</f>
        <v>S/. 10,780.00</v>
      </c>
      <c r="H347">
        <f>VLOOKUP(A347,Hoja1!$A$2:$H$72,8,FALSE)</f>
        <v>2</v>
      </c>
      <c r="I347" t="s">
        <v>8</v>
      </c>
      <c r="J347" t="s">
        <v>5</v>
      </c>
      <c r="K347">
        <v>2016</v>
      </c>
      <c r="L347">
        <v>1</v>
      </c>
      <c r="M347">
        <v>2033815.301</v>
      </c>
      <c r="N347" t="s">
        <v>4</v>
      </c>
    </row>
    <row r="348" spans="1:14" x14ac:dyDescent="0.25">
      <c r="A348">
        <v>6</v>
      </c>
      <c r="B348" t="str">
        <f>VLOOKUP(A348,Hoja1!$A$2:$H$72,2,FALSE)</f>
        <v>801-2015-SUNAFIL/ILM/SIRE2</v>
      </c>
      <c r="C348" t="str">
        <f>VLOOKUP(A348,Hoja1!$A$2:$H$72,3,FALSE)</f>
        <v>BBVA BANCO CONTINENTAL</v>
      </c>
      <c r="D348">
        <f>VLOOKUP(A348,Hoja1!$A$2:$H$72,4,FALSE)</f>
        <v>20100130204</v>
      </c>
      <c r="E348" t="str">
        <f>VLOOKUP(A348,Hoja1!$A$2:$H$72,5,FALSE)</f>
        <v>421-2015- SUNAFIL/ILM</v>
      </c>
      <c r="F348" s="1">
        <f>VLOOKUP(A348,Hoja1!$A$2:$H$72,6,FALSE)</f>
        <v>42290</v>
      </c>
      <c r="G348" t="str">
        <f>VLOOKUP(A348,Hoja1!$A$2:$H$72,7,FALSE)</f>
        <v>S/. 10,780.00</v>
      </c>
      <c r="H348">
        <f>VLOOKUP(A348,Hoja1!$A$2:$H$72,8,FALSE)</f>
        <v>2</v>
      </c>
      <c r="I348" t="s">
        <v>8</v>
      </c>
      <c r="J348" t="s">
        <v>5</v>
      </c>
      <c r="K348">
        <v>2016</v>
      </c>
      <c r="L348">
        <v>2</v>
      </c>
      <c r="M348">
        <v>2240088.281</v>
      </c>
      <c r="N348" t="s">
        <v>4</v>
      </c>
    </row>
    <row r="349" spans="1:14" x14ac:dyDescent="0.25">
      <c r="A349">
        <v>6</v>
      </c>
      <c r="B349" t="str">
        <f>VLOOKUP(A349,Hoja1!$A$2:$H$72,2,FALSE)</f>
        <v>801-2015-SUNAFIL/ILM/SIRE2</v>
      </c>
      <c r="C349" t="str">
        <f>VLOOKUP(A349,Hoja1!$A$2:$H$72,3,FALSE)</f>
        <v>BBVA BANCO CONTINENTAL</v>
      </c>
      <c r="D349">
        <f>VLOOKUP(A349,Hoja1!$A$2:$H$72,4,FALSE)</f>
        <v>20100130204</v>
      </c>
      <c r="E349" t="str">
        <f>VLOOKUP(A349,Hoja1!$A$2:$H$72,5,FALSE)</f>
        <v>421-2015- SUNAFIL/ILM</v>
      </c>
      <c r="F349" s="1">
        <f>VLOOKUP(A349,Hoja1!$A$2:$H$72,6,FALSE)</f>
        <v>42290</v>
      </c>
      <c r="G349" t="str">
        <f>VLOOKUP(A349,Hoja1!$A$2:$H$72,7,FALSE)</f>
        <v>S/. 10,780.00</v>
      </c>
      <c r="H349">
        <f>VLOOKUP(A349,Hoja1!$A$2:$H$72,8,FALSE)</f>
        <v>2</v>
      </c>
      <c r="I349" t="s">
        <v>8</v>
      </c>
      <c r="J349" t="s">
        <v>5</v>
      </c>
      <c r="K349">
        <v>2016</v>
      </c>
      <c r="L349">
        <v>3</v>
      </c>
      <c r="M349">
        <v>1989124.0449999999</v>
      </c>
      <c r="N349" t="s">
        <v>4</v>
      </c>
    </row>
    <row r="350" spans="1:14" x14ac:dyDescent="0.25">
      <c r="A350">
        <v>6</v>
      </c>
      <c r="B350" t="str">
        <f>VLOOKUP(A350,Hoja1!$A$2:$H$72,2,FALSE)</f>
        <v>801-2015-SUNAFIL/ILM/SIRE2</v>
      </c>
      <c r="C350" t="str">
        <f>VLOOKUP(A350,Hoja1!$A$2:$H$72,3,FALSE)</f>
        <v>BBVA BANCO CONTINENTAL</v>
      </c>
      <c r="D350">
        <f>VLOOKUP(A350,Hoja1!$A$2:$H$72,4,FALSE)</f>
        <v>20100130204</v>
      </c>
      <c r="E350" t="str">
        <f>VLOOKUP(A350,Hoja1!$A$2:$H$72,5,FALSE)</f>
        <v>421-2015- SUNAFIL/ILM</v>
      </c>
      <c r="F350" s="1">
        <f>VLOOKUP(A350,Hoja1!$A$2:$H$72,6,FALSE)</f>
        <v>42290</v>
      </c>
      <c r="G350" t="str">
        <f>VLOOKUP(A350,Hoja1!$A$2:$H$72,7,FALSE)</f>
        <v>S/. 10,780.00</v>
      </c>
      <c r="H350">
        <f>VLOOKUP(A350,Hoja1!$A$2:$H$72,8,FALSE)</f>
        <v>2</v>
      </c>
      <c r="I350" t="s">
        <v>8</v>
      </c>
      <c r="J350" t="s">
        <v>5</v>
      </c>
      <c r="K350">
        <v>2016</v>
      </c>
      <c r="L350">
        <v>4</v>
      </c>
      <c r="M350">
        <v>1993077.9990000001</v>
      </c>
      <c r="N350" t="s">
        <v>4</v>
      </c>
    </row>
    <row r="351" spans="1:14" x14ac:dyDescent="0.25">
      <c r="A351">
        <v>6</v>
      </c>
      <c r="B351" t="str">
        <f>VLOOKUP(A351,Hoja1!$A$2:$H$72,2,FALSE)</f>
        <v>801-2015-SUNAFIL/ILM/SIRE2</v>
      </c>
      <c r="C351" t="str">
        <f>VLOOKUP(A351,Hoja1!$A$2:$H$72,3,FALSE)</f>
        <v>BBVA BANCO CONTINENTAL</v>
      </c>
      <c r="D351">
        <f>VLOOKUP(A351,Hoja1!$A$2:$H$72,4,FALSE)</f>
        <v>20100130204</v>
      </c>
      <c r="E351" t="str">
        <f>VLOOKUP(A351,Hoja1!$A$2:$H$72,5,FALSE)</f>
        <v>421-2015- SUNAFIL/ILM</v>
      </c>
      <c r="F351" s="1">
        <f>VLOOKUP(A351,Hoja1!$A$2:$H$72,6,FALSE)</f>
        <v>42290</v>
      </c>
      <c r="G351" t="str">
        <f>VLOOKUP(A351,Hoja1!$A$2:$H$72,7,FALSE)</f>
        <v>S/. 10,780.00</v>
      </c>
      <c r="H351">
        <f>VLOOKUP(A351,Hoja1!$A$2:$H$72,8,FALSE)</f>
        <v>2</v>
      </c>
      <c r="I351" t="s">
        <v>8</v>
      </c>
      <c r="J351" t="s">
        <v>5</v>
      </c>
      <c r="K351">
        <v>2016</v>
      </c>
      <c r="L351">
        <v>5</v>
      </c>
      <c r="M351">
        <v>1811260.071</v>
      </c>
      <c r="N351" t="s">
        <v>4</v>
      </c>
    </row>
    <row r="352" spans="1:14" x14ac:dyDescent="0.25">
      <c r="A352">
        <v>6</v>
      </c>
      <c r="B352" t="str">
        <f>VLOOKUP(A352,Hoja1!$A$2:$H$72,2,FALSE)</f>
        <v>801-2015-SUNAFIL/ILM/SIRE2</v>
      </c>
      <c r="C352" t="str">
        <f>VLOOKUP(A352,Hoja1!$A$2:$H$72,3,FALSE)</f>
        <v>BBVA BANCO CONTINENTAL</v>
      </c>
      <c r="D352">
        <f>VLOOKUP(A352,Hoja1!$A$2:$H$72,4,FALSE)</f>
        <v>20100130204</v>
      </c>
      <c r="E352" t="str">
        <f>VLOOKUP(A352,Hoja1!$A$2:$H$72,5,FALSE)</f>
        <v>421-2015- SUNAFIL/ILM</v>
      </c>
      <c r="F352" s="1">
        <f>VLOOKUP(A352,Hoja1!$A$2:$H$72,6,FALSE)</f>
        <v>42290</v>
      </c>
      <c r="G352" t="str">
        <f>VLOOKUP(A352,Hoja1!$A$2:$H$72,7,FALSE)</f>
        <v>S/. 10,780.00</v>
      </c>
      <c r="H352">
        <f>VLOOKUP(A352,Hoja1!$A$2:$H$72,8,FALSE)</f>
        <v>2</v>
      </c>
      <c r="I352" t="s">
        <v>8</v>
      </c>
      <c r="J352" t="s">
        <v>5</v>
      </c>
      <c r="K352">
        <v>2016</v>
      </c>
      <c r="L352">
        <v>6</v>
      </c>
      <c r="M352">
        <v>1507411.9739999999</v>
      </c>
      <c r="N352" t="s">
        <v>4</v>
      </c>
    </row>
    <row r="353" spans="1:14" x14ac:dyDescent="0.25">
      <c r="A353">
        <v>6</v>
      </c>
      <c r="B353" t="str">
        <f>VLOOKUP(A353,Hoja1!$A$2:$H$72,2,FALSE)</f>
        <v>801-2015-SUNAFIL/ILM/SIRE2</v>
      </c>
      <c r="C353" t="str">
        <f>VLOOKUP(A353,Hoja1!$A$2:$H$72,3,FALSE)</f>
        <v>BBVA BANCO CONTINENTAL</v>
      </c>
      <c r="D353">
        <f>VLOOKUP(A353,Hoja1!$A$2:$H$72,4,FALSE)</f>
        <v>20100130204</v>
      </c>
      <c r="E353" t="str">
        <f>VLOOKUP(A353,Hoja1!$A$2:$H$72,5,FALSE)</f>
        <v>421-2015- SUNAFIL/ILM</v>
      </c>
      <c r="F353" s="1">
        <f>VLOOKUP(A353,Hoja1!$A$2:$H$72,6,FALSE)</f>
        <v>42290</v>
      </c>
      <c r="G353" t="str">
        <f>VLOOKUP(A353,Hoja1!$A$2:$H$72,7,FALSE)</f>
        <v>S/. 10,780.00</v>
      </c>
      <c r="H353">
        <f>VLOOKUP(A353,Hoja1!$A$2:$H$72,8,FALSE)</f>
        <v>2</v>
      </c>
      <c r="I353" t="s">
        <v>8</v>
      </c>
      <c r="J353" t="s">
        <v>5</v>
      </c>
      <c r="K353">
        <v>2016</v>
      </c>
      <c r="L353">
        <v>7</v>
      </c>
      <c r="M353">
        <v>1722068.53</v>
      </c>
      <c r="N353" t="s">
        <v>4</v>
      </c>
    </row>
    <row r="354" spans="1:14" x14ac:dyDescent="0.25">
      <c r="A354">
        <v>6</v>
      </c>
      <c r="B354" t="str">
        <f>VLOOKUP(A354,Hoja1!$A$2:$H$72,2,FALSE)</f>
        <v>801-2015-SUNAFIL/ILM/SIRE2</v>
      </c>
      <c r="C354" t="str">
        <f>VLOOKUP(A354,Hoja1!$A$2:$H$72,3,FALSE)</f>
        <v>BBVA BANCO CONTINENTAL</v>
      </c>
      <c r="D354">
        <f>VLOOKUP(A354,Hoja1!$A$2:$H$72,4,FALSE)</f>
        <v>20100130204</v>
      </c>
      <c r="E354" t="str">
        <f>VLOOKUP(A354,Hoja1!$A$2:$H$72,5,FALSE)</f>
        <v>421-2015- SUNAFIL/ILM</v>
      </c>
      <c r="F354" s="1">
        <f>VLOOKUP(A354,Hoja1!$A$2:$H$72,6,FALSE)</f>
        <v>42290</v>
      </c>
      <c r="G354" t="str">
        <f>VLOOKUP(A354,Hoja1!$A$2:$H$72,7,FALSE)</f>
        <v>S/. 10,780.00</v>
      </c>
      <c r="H354">
        <f>VLOOKUP(A354,Hoja1!$A$2:$H$72,8,FALSE)</f>
        <v>2</v>
      </c>
      <c r="I354" t="s">
        <v>8</v>
      </c>
      <c r="J354" t="s">
        <v>5</v>
      </c>
      <c r="K354">
        <v>2016</v>
      </c>
      <c r="L354">
        <v>8</v>
      </c>
      <c r="M354">
        <v>2540248.8459999999</v>
      </c>
      <c r="N354" t="s">
        <v>4</v>
      </c>
    </row>
    <row r="355" spans="1:14" x14ac:dyDescent="0.25">
      <c r="A355">
        <v>6</v>
      </c>
      <c r="B355" t="str">
        <f>VLOOKUP(A355,Hoja1!$A$2:$H$72,2,FALSE)</f>
        <v>801-2015-SUNAFIL/ILM/SIRE2</v>
      </c>
      <c r="C355" t="str">
        <f>VLOOKUP(A355,Hoja1!$A$2:$H$72,3,FALSE)</f>
        <v>BBVA BANCO CONTINENTAL</v>
      </c>
      <c r="D355">
        <f>VLOOKUP(A355,Hoja1!$A$2:$H$72,4,FALSE)</f>
        <v>20100130204</v>
      </c>
      <c r="E355" t="str">
        <f>VLOOKUP(A355,Hoja1!$A$2:$H$72,5,FALSE)</f>
        <v>421-2015- SUNAFIL/ILM</v>
      </c>
      <c r="F355" s="1">
        <f>VLOOKUP(A355,Hoja1!$A$2:$H$72,6,FALSE)</f>
        <v>42290</v>
      </c>
      <c r="G355" t="str">
        <f>VLOOKUP(A355,Hoja1!$A$2:$H$72,7,FALSE)</f>
        <v>S/. 10,780.00</v>
      </c>
      <c r="H355">
        <f>VLOOKUP(A355,Hoja1!$A$2:$H$72,8,FALSE)</f>
        <v>2</v>
      </c>
      <c r="I355" t="s">
        <v>8</v>
      </c>
      <c r="J355" t="s">
        <v>5</v>
      </c>
      <c r="K355">
        <v>2016</v>
      </c>
      <c r="L355">
        <v>9</v>
      </c>
      <c r="M355">
        <v>2365924.7370000002</v>
      </c>
      <c r="N355" t="s">
        <v>4</v>
      </c>
    </row>
    <row r="356" spans="1:14" x14ac:dyDescent="0.25">
      <c r="A356">
        <v>6</v>
      </c>
      <c r="B356" t="str">
        <f>VLOOKUP(A356,Hoja1!$A$2:$H$72,2,FALSE)</f>
        <v>801-2015-SUNAFIL/ILM/SIRE2</v>
      </c>
      <c r="C356" t="str">
        <f>VLOOKUP(A356,Hoja1!$A$2:$H$72,3,FALSE)</f>
        <v>BBVA BANCO CONTINENTAL</v>
      </c>
      <c r="D356">
        <f>VLOOKUP(A356,Hoja1!$A$2:$H$72,4,FALSE)</f>
        <v>20100130204</v>
      </c>
      <c r="E356" t="str">
        <f>VLOOKUP(A356,Hoja1!$A$2:$H$72,5,FALSE)</f>
        <v>421-2015- SUNAFIL/ILM</v>
      </c>
      <c r="F356" s="1">
        <f>VLOOKUP(A356,Hoja1!$A$2:$H$72,6,FALSE)</f>
        <v>42290</v>
      </c>
      <c r="G356" t="str">
        <f>VLOOKUP(A356,Hoja1!$A$2:$H$72,7,FALSE)</f>
        <v>S/. 10,780.00</v>
      </c>
      <c r="H356">
        <f>VLOOKUP(A356,Hoja1!$A$2:$H$72,8,FALSE)</f>
        <v>2</v>
      </c>
      <c r="I356" t="s">
        <v>8</v>
      </c>
      <c r="J356" t="s">
        <v>5</v>
      </c>
      <c r="K356">
        <v>2016</v>
      </c>
      <c r="L356">
        <v>10</v>
      </c>
      <c r="M356">
        <v>2278360.48</v>
      </c>
      <c r="N356" t="s">
        <v>4</v>
      </c>
    </row>
    <row r="357" spans="1:14" x14ac:dyDescent="0.25">
      <c r="A357">
        <v>6</v>
      </c>
      <c r="B357" t="str">
        <f>VLOOKUP(A357,Hoja1!$A$2:$H$72,2,FALSE)</f>
        <v>801-2015-SUNAFIL/ILM/SIRE2</v>
      </c>
      <c r="C357" t="str">
        <f>VLOOKUP(A357,Hoja1!$A$2:$H$72,3,FALSE)</f>
        <v>BBVA BANCO CONTINENTAL</v>
      </c>
      <c r="D357">
        <f>VLOOKUP(A357,Hoja1!$A$2:$H$72,4,FALSE)</f>
        <v>20100130204</v>
      </c>
      <c r="E357" t="str">
        <f>VLOOKUP(A357,Hoja1!$A$2:$H$72,5,FALSE)</f>
        <v>421-2015- SUNAFIL/ILM</v>
      </c>
      <c r="F357" s="1">
        <f>VLOOKUP(A357,Hoja1!$A$2:$H$72,6,FALSE)</f>
        <v>42290</v>
      </c>
      <c r="G357" t="str">
        <f>VLOOKUP(A357,Hoja1!$A$2:$H$72,7,FALSE)</f>
        <v>S/. 10,780.00</v>
      </c>
      <c r="H357">
        <f>VLOOKUP(A357,Hoja1!$A$2:$H$72,8,FALSE)</f>
        <v>2</v>
      </c>
      <c r="I357" t="s">
        <v>8</v>
      </c>
      <c r="J357" t="s">
        <v>5</v>
      </c>
      <c r="K357">
        <v>2016</v>
      </c>
      <c r="L357">
        <v>11</v>
      </c>
      <c r="M357">
        <v>1171132.8700000001</v>
      </c>
      <c r="N357" t="s">
        <v>4</v>
      </c>
    </row>
    <row r="358" spans="1:14" x14ac:dyDescent="0.25">
      <c r="A358">
        <v>6</v>
      </c>
      <c r="B358" t="str">
        <f>VLOOKUP(A358,Hoja1!$A$2:$H$72,2,FALSE)</f>
        <v>801-2015-SUNAFIL/ILM/SIRE2</v>
      </c>
      <c r="C358" t="str">
        <f>VLOOKUP(A358,Hoja1!$A$2:$H$72,3,FALSE)</f>
        <v>BBVA BANCO CONTINENTAL</v>
      </c>
      <c r="D358">
        <f>VLOOKUP(A358,Hoja1!$A$2:$H$72,4,FALSE)</f>
        <v>20100130204</v>
      </c>
      <c r="E358" t="str">
        <f>VLOOKUP(A358,Hoja1!$A$2:$H$72,5,FALSE)</f>
        <v>421-2015- SUNAFIL/ILM</v>
      </c>
      <c r="F358" s="1">
        <f>VLOOKUP(A358,Hoja1!$A$2:$H$72,6,FALSE)</f>
        <v>42290</v>
      </c>
      <c r="G358" t="str">
        <f>VLOOKUP(A358,Hoja1!$A$2:$H$72,7,FALSE)</f>
        <v>S/. 10,780.00</v>
      </c>
      <c r="H358">
        <f>VLOOKUP(A358,Hoja1!$A$2:$H$72,8,FALSE)</f>
        <v>2</v>
      </c>
      <c r="I358" t="s">
        <v>8</v>
      </c>
      <c r="J358" t="s">
        <v>5</v>
      </c>
      <c r="K358">
        <v>2016</v>
      </c>
      <c r="L358">
        <v>12</v>
      </c>
      <c r="M358">
        <v>2158369.3289999999</v>
      </c>
      <c r="N358" t="s">
        <v>4</v>
      </c>
    </row>
    <row r="359" spans="1:14" x14ac:dyDescent="0.25">
      <c r="A359">
        <v>6</v>
      </c>
      <c r="B359" t="str">
        <f>VLOOKUP(A359,Hoja1!$A$2:$H$72,2,FALSE)</f>
        <v>801-2015-SUNAFIL/ILM/SIRE2</v>
      </c>
      <c r="C359" t="str">
        <f>VLOOKUP(A359,Hoja1!$A$2:$H$72,3,FALSE)</f>
        <v>BBVA BANCO CONTINENTAL</v>
      </c>
      <c r="D359">
        <f>VLOOKUP(A359,Hoja1!$A$2:$H$72,4,FALSE)</f>
        <v>20100130204</v>
      </c>
      <c r="E359" t="str">
        <f>VLOOKUP(A359,Hoja1!$A$2:$H$72,5,FALSE)</f>
        <v>421-2015- SUNAFIL/ILM</v>
      </c>
      <c r="F359" s="1">
        <f>VLOOKUP(A359,Hoja1!$A$2:$H$72,6,FALSE)</f>
        <v>42290</v>
      </c>
      <c r="G359" t="str">
        <f>VLOOKUP(A359,Hoja1!$A$2:$H$72,7,FALSE)</f>
        <v>S/. 10,780.00</v>
      </c>
      <c r="H359">
        <f>VLOOKUP(A359,Hoja1!$A$2:$H$72,8,FALSE)</f>
        <v>2</v>
      </c>
      <c r="I359" t="s">
        <v>8</v>
      </c>
      <c r="J359" t="s">
        <v>5</v>
      </c>
      <c r="K359">
        <v>2017</v>
      </c>
      <c r="L359">
        <v>2</v>
      </c>
      <c r="M359">
        <v>5179747.8320000004</v>
      </c>
      <c r="N359" t="s">
        <v>4</v>
      </c>
    </row>
    <row r="360" spans="1:14" x14ac:dyDescent="0.25">
      <c r="A360">
        <v>6</v>
      </c>
      <c r="B360" t="str">
        <f>VLOOKUP(A360,Hoja1!$A$2:$H$72,2,FALSE)</f>
        <v>801-2015-SUNAFIL/ILM/SIRE2</v>
      </c>
      <c r="C360" t="str">
        <f>VLOOKUP(A360,Hoja1!$A$2:$H$72,3,FALSE)</f>
        <v>BBVA BANCO CONTINENTAL</v>
      </c>
      <c r="D360">
        <f>VLOOKUP(A360,Hoja1!$A$2:$H$72,4,FALSE)</f>
        <v>20100130204</v>
      </c>
      <c r="E360" t="str">
        <f>VLOOKUP(A360,Hoja1!$A$2:$H$72,5,FALSE)</f>
        <v>421-2015- SUNAFIL/ILM</v>
      </c>
      <c r="F360" s="1">
        <f>VLOOKUP(A360,Hoja1!$A$2:$H$72,6,FALSE)</f>
        <v>42290</v>
      </c>
      <c r="G360" t="str">
        <f>VLOOKUP(A360,Hoja1!$A$2:$H$72,7,FALSE)</f>
        <v>S/. 10,780.00</v>
      </c>
      <c r="H360">
        <f>VLOOKUP(A360,Hoja1!$A$2:$H$72,8,FALSE)</f>
        <v>2</v>
      </c>
      <c r="I360" t="s">
        <v>8</v>
      </c>
      <c r="J360" t="s">
        <v>6</v>
      </c>
      <c r="K360">
        <v>2015</v>
      </c>
      <c r="L360">
        <v>9</v>
      </c>
      <c r="M360">
        <v>647753.63100000005</v>
      </c>
      <c r="N360" t="s">
        <v>2</v>
      </c>
    </row>
    <row r="361" spans="1:14" x14ac:dyDescent="0.25">
      <c r="A361">
        <v>6</v>
      </c>
      <c r="B361" t="str">
        <f>VLOOKUP(A361,Hoja1!$A$2:$H$72,2,FALSE)</f>
        <v>801-2015-SUNAFIL/ILM/SIRE2</v>
      </c>
      <c r="C361" t="str">
        <f>VLOOKUP(A361,Hoja1!$A$2:$H$72,3,FALSE)</f>
        <v>BBVA BANCO CONTINENTAL</v>
      </c>
      <c r="D361">
        <f>VLOOKUP(A361,Hoja1!$A$2:$H$72,4,FALSE)</f>
        <v>20100130204</v>
      </c>
      <c r="E361" t="str">
        <f>VLOOKUP(A361,Hoja1!$A$2:$H$72,5,FALSE)</f>
        <v>421-2015- SUNAFIL/ILM</v>
      </c>
      <c r="F361" s="1">
        <f>VLOOKUP(A361,Hoja1!$A$2:$H$72,6,FALSE)</f>
        <v>42290</v>
      </c>
      <c r="G361" t="str">
        <f>VLOOKUP(A361,Hoja1!$A$2:$H$72,7,FALSE)</f>
        <v>S/. 10,780.00</v>
      </c>
      <c r="H361">
        <f>VLOOKUP(A361,Hoja1!$A$2:$H$72,8,FALSE)</f>
        <v>2</v>
      </c>
      <c r="I361" t="s">
        <v>8</v>
      </c>
      <c r="J361" t="s">
        <v>6</v>
      </c>
      <c r="K361">
        <v>2015</v>
      </c>
      <c r="L361">
        <v>10</v>
      </c>
      <c r="M361">
        <v>1071776.274</v>
      </c>
      <c r="N361" t="s">
        <v>3</v>
      </c>
    </row>
    <row r="362" spans="1:14" x14ac:dyDescent="0.25">
      <c r="A362">
        <v>6</v>
      </c>
      <c r="B362" t="str">
        <f>VLOOKUP(A362,Hoja1!$A$2:$H$72,2,FALSE)</f>
        <v>801-2015-SUNAFIL/ILM/SIRE2</v>
      </c>
      <c r="C362" t="str">
        <f>VLOOKUP(A362,Hoja1!$A$2:$H$72,3,FALSE)</f>
        <v>BBVA BANCO CONTINENTAL</v>
      </c>
      <c r="D362">
        <f>VLOOKUP(A362,Hoja1!$A$2:$H$72,4,FALSE)</f>
        <v>20100130204</v>
      </c>
      <c r="E362" t="str">
        <f>VLOOKUP(A362,Hoja1!$A$2:$H$72,5,FALSE)</f>
        <v>421-2015- SUNAFIL/ILM</v>
      </c>
      <c r="F362" s="1">
        <f>VLOOKUP(A362,Hoja1!$A$2:$H$72,6,FALSE)</f>
        <v>42290</v>
      </c>
      <c r="G362" t="str">
        <f>VLOOKUP(A362,Hoja1!$A$2:$H$72,7,FALSE)</f>
        <v>S/. 10,780.00</v>
      </c>
      <c r="H362">
        <f>VLOOKUP(A362,Hoja1!$A$2:$H$72,8,FALSE)</f>
        <v>2</v>
      </c>
      <c r="I362" t="s">
        <v>8</v>
      </c>
      <c r="J362" t="s">
        <v>6</v>
      </c>
      <c r="K362">
        <v>2015</v>
      </c>
      <c r="L362">
        <v>11</v>
      </c>
      <c r="M362">
        <v>1061299.1299999999</v>
      </c>
      <c r="N362" t="s">
        <v>4</v>
      </c>
    </row>
    <row r="363" spans="1:14" x14ac:dyDescent="0.25">
      <c r="A363">
        <v>6</v>
      </c>
      <c r="B363" t="str">
        <f>VLOOKUP(A363,Hoja1!$A$2:$H$72,2,FALSE)</f>
        <v>801-2015-SUNAFIL/ILM/SIRE2</v>
      </c>
      <c r="C363" t="str">
        <f>VLOOKUP(A363,Hoja1!$A$2:$H$72,3,FALSE)</f>
        <v>BBVA BANCO CONTINENTAL</v>
      </c>
      <c r="D363">
        <f>VLOOKUP(A363,Hoja1!$A$2:$H$72,4,FALSE)</f>
        <v>20100130204</v>
      </c>
      <c r="E363" t="str">
        <f>VLOOKUP(A363,Hoja1!$A$2:$H$72,5,FALSE)</f>
        <v>421-2015- SUNAFIL/ILM</v>
      </c>
      <c r="F363" s="1">
        <f>VLOOKUP(A363,Hoja1!$A$2:$H$72,6,FALSE)</f>
        <v>42290</v>
      </c>
      <c r="G363" t="str">
        <f>VLOOKUP(A363,Hoja1!$A$2:$H$72,7,FALSE)</f>
        <v>S/. 10,780.00</v>
      </c>
      <c r="H363">
        <f>VLOOKUP(A363,Hoja1!$A$2:$H$72,8,FALSE)</f>
        <v>2</v>
      </c>
      <c r="I363" t="s">
        <v>8</v>
      </c>
      <c r="J363" t="s">
        <v>6</v>
      </c>
      <c r="K363">
        <v>2015</v>
      </c>
      <c r="L363">
        <v>12</v>
      </c>
      <c r="M363">
        <v>1035666.427</v>
      </c>
      <c r="N363" t="s">
        <v>4</v>
      </c>
    </row>
    <row r="364" spans="1:14" x14ac:dyDescent="0.25">
      <c r="A364">
        <v>6</v>
      </c>
      <c r="B364" t="str">
        <f>VLOOKUP(A364,Hoja1!$A$2:$H$72,2,FALSE)</f>
        <v>801-2015-SUNAFIL/ILM/SIRE2</v>
      </c>
      <c r="C364" t="str">
        <f>VLOOKUP(A364,Hoja1!$A$2:$H$72,3,FALSE)</f>
        <v>BBVA BANCO CONTINENTAL</v>
      </c>
      <c r="D364">
        <f>VLOOKUP(A364,Hoja1!$A$2:$H$72,4,FALSE)</f>
        <v>20100130204</v>
      </c>
      <c r="E364" t="str">
        <f>VLOOKUP(A364,Hoja1!$A$2:$H$72,5,FALSE)</f>
        <v>421-2015- SUNAFIL/ILM</v>
      </c>
      <c r="F364" s="1">
        <f>VLOOKUP(A364,Hoja1!$A$2:$H$72,6,FALSE)</f>
        <v>42290</v>
      </c>
      <c r="G364" t="str">
        <f>VLOOKUP(A364,Hoja1!$A$2:$H$72,7,FALSE)</f>
        <v>S/. 10,780.00</v>
      </c>
      <c r="H364">
        <f>VLOOKUP(A364,Hoja1!$A$2:$H$72,8,FALSE)</f>
        <v>2</v>
      </c>
      <c r="I364" t="s">
        <v>8</v>
      </c>
      <c r="J364" t="s">
        <v>6</v>
      </c>
      <c r="K364">
        <v>2016</v>
      </c>
      <c r="L364">
        <v>1</v>
      </c>
      <c r="M364">
        <v>907173.42890000006</v>
      </c>
      <c r="N364" t="s">
        <v>4</v>
      </c>
    </row>
    <row r="365" spans="1:14" x14ac:dyDescent="0.25">
      <c r="A365">
        <v>6</v>
      </c>
      <c r="B365" t="str">
        <f>VLOOKUP(A365,Hoja1!$A$2:$H$72,2,FALSE)</f>
        <v>801-2015-SUNAFIL/ILM/SIRE2</v>
      </c>
      <c r="C365" t="str">
        <f>VLOOKUP(A365,Hoja1!$A$2:$H$72,3,FALSE)</f>
        <v>BBVA BANCO CONTINENTAL</v>
      </c>
      <c r="D365">
        <f>VLOOKUP(A365,Hoja1!$A$2:$H$72,4,FALSE)</f>
        <v>20100130204</v>
      </c>
      <c r="E365" t="str">
        <f>VLOOKUP(A365,Hoja1!$A$2:$H$72,5,FALSE)</f>
        <v>421-2015- SUNAFIL/ILM</v>
      </c>
      <c r="F365" s="1">
        <f>VLOOKUP(A365,Hoja1!$A$2:$H$72,6,FALSE)</f>
        <v>42290</v>
      </c>
      <c r="G365" t="str">
        <f>VLOOKUP(A365,Hoja1!$A$2:$H$72,7,FALSE)</f>
        <v>S/. 10,780.00</v>
      </c>
      <c r="H365">
        <f>VLOOKUP(A365,Hoja1!$A$2:$H$72,8,FALSE)</f>
        <v>2</v>
      </c>
      <c r="I365" t="s">
        <v>8</v>
      </c>
      <c r="J365" t="s">
        <v>6</v>
      </c>
      <c r="K365">
        <v>2016</v>
      </c>
      <c r="L365">
        <v>2</v>
      </c>
      <c r="M365">
        <v>1020613.4939999999</v>
      </c>
      <c r="N365" t="s">
        <v>4</v>
      </c>
    </row>
    <row r="366" spans="1:14" x14ac:dyDescent="0.25">
      <c r="A366">
        <v>6</v>
      </c>
      <c r="B366" t="str">
        <f>VLOOKUP(A366,Hoja1!$A$2:$H$72,2,FALSE)</f>
        <v>801-2015-SUNAFIL/ILM/SIRE2</v>
      </c>
      <c r="C366" t="str">
        <f>VLOOKUP(A366,Hoja1!$A$2:$H$72,3,FALSE)</f>
        <v>BBVA BANCO CONTINENTAL</v>
      </c>
      <c r="D366">
        <f>VLOOKUP(A366,Hoja1!$A$2:$H$72,4,FALSE)</f>
        <v>20100130204</v>
      </c>
      <c r="E366" t="str">
        <f>VLOOKUP(A366,Hoja1!$A$2:$H$72,5,FALSE)</f>
        <v>421-2015- SUNAFIL/ILM</v>
      </c>
      <c r="F366" s="1">
        <f>VLOOKUP(A366,Hoja1!$A$2:$H$72,6,FALSE)</f>
        <v>42290</v>
      </c>
      <c r="G366" t="str">
        <f>VLOOKUP(A366,Hoja1!$A$2:$H$72,7,FALSE)</f>
        <v>S/. 10,780.00</v>
      </c>
      <c r="H366">
        <f>VLOOKUP(A366,Hoja1!$A$2:$H$72,8,FALSE)</f>
        <v>2</v>
      </c>
      <c r="I366" t="s">
        <v>8</v>
      </c>
      <c r="J366" t="s">
        <v>6</v>
      </c>
      <c r="K366">
        <v>2016</v>
      </c>
      <c r="L366">
        <v>3</v>
      </c>
      <c r="M366">
        <v>1130739.55</v>
      </c>
      <c r="N366" t="s">
        <v>4</v>
      </c>
    </row>
    <row r="367" spans="1:14" x14ac:dyDescent="0.25">
      <c r="A367">
        <v>6</v>
      </c>
      <c r="B367" t="str">
        <f>VLOOKUP(A367,Hoja1!$A$2:$H$72,2,FALSE)</f>
        <v>801-2015-SUNAFIL/ILM/SIRE2</v>
      </c>
      <c r="C367" t="str">
        <f>VLOOKUP(A367,Hoja1!$A$2:$H$72,3,FALSE)</f>
        <v>BBVA BANCO CONTINENTAL</v>
      </c>
      <c r="D367">
        <f>VLOOKUP(A367,Hoja1!$A$2:$H$72,4,FALSE)</f>
        <v>20100130204</v>
      </c>
      <c r="E367" t="str">
        <f>VLOOKUP(A367,Hoja1!$A$2:$H$72,5,FALSE)</f>
        <v>421-2015- SUNAFIL/ILM</v>
      </c>
      <c r="F367" s="1">
        <f>VLOOKUP(A367,Hoja1!$A$2:$H$72,6,FALSE)</f>
        <v>42290</v>
      </c>
      <c r="G367" t="str">
        <f>VLOOKUP(A367,Hoja1!$A$2:$H$72,7,FALSE)</f>
        <v>S/. 10,780.00</v>
      </c>
      <c r="H367">
        <f>VLOOKUP(A367,Hoja1!$A$2:$H$72,8,FALSE)</f>
        <v>2</v>
      </c>
      <c r="I367" t="s">
        <v>8</v>
      </c>
      <c r="J367" t="s">
        <v>6</v>
      </c>
      <c r="K367">
        <v>2016</v>
      </c>
      <c r="L367">
        <v>4</v>
      </c>
      <c r="M367">
        <v>1558270.5430000001</v>
      </c>
      <c r="N367" t="s">
        <v>4</v>
      </c>
    </row>
    <row r="368" spans="1:14" x14ac:dyDescent="0.25">
      <c r="A368">
        <v>6</v>
      </c>
      <c r="B368" t="str">
        <f>VLOOKUP(A368,Hoja1!$A$2:$H$72,2,FALSE)</f>
        <v>801-2015-SUNAFIL/ILM/SIRE2</v>
      </c>
      <c r="C368" t="str">
        <f>VLOOKUP(A368,Hoja1!$A$2:$H$72,3,FALSE)</f>
        <v>BBVA BANCO CONTINENTAL</v>
      </c>
      <c r="D368">
        <f>VLOOKUP(A368,Hoja1!$A$2:$H$72,4,FALSE)</f>
        <v>20100130204</v>
      </c>
      <c r="E368" t="str">
        <f>VLOOKUP(A368,Hoja1!$A$2:$H$72,5,FALSE)</f>
        <v>421-2015- SUNAFIL/ILM</v>
      </c>
      <c r="F368" s="1">
        <f>VLOOKUP(A368,Hoja1!$A$2:$H$72,6,FALSE)</f>
        <v>42290</v>
      </c>
      <c r="G368" t="str">
        <f>VLOOKUP(A368,Hoja1!$A$2:$H$72,7,FALSE)</f>
        <v>S/. 10,780.00</v>
      </c>
      <c r="H368">
        <f>VLOOKUP(A368,Hoja1!$A$2:$H$72,8,FALSE)</f>
        <v>2</v>
      </c>
      <c r="I368" t="s">
        <v>8</v>
      </c>
      <c r="J368" t="s">
        <v>6</v>
      </c>
      <c r="K368">
        <v>2016</v>
      </c>
      <c r="L368">
        <v>5</v>
      </c>
      <c r="M368">
        <v>1515143.2849999999</v>
      </c>
      <c r="N368" t="s">
        <v>4</v>
      </c>
    </row>
    <row r="369" spans="1:14" x14ac:dyDescent="0.25">
      <c r="A369">
        <v>6</v>
      </c>
      <c r="B369" t="str">
        <f>VLOOKUP(A369,Hoja1!$A$2:$H$72,2,FALSE)</f>
        <v>801-2015-SUNAFIL/ILM/SIRE2</v>
      </c>
      <c r="C369" t="str">
        <f>VLOOKUP(A369,Hoja1!$A$2:$H$72,3,FALSE)</f>
        <v>BBVA BANCO CONTINENTAL</v>
      </c>
      <c r="D369">
        <f>VLOOKUP(A369,Hoja1!$A$2:$H$72,4,FALSE)</f>
        <v>20100130204</v>
      </c>
      <c r="E369" t="str">
        <f>VLOOKUP(A369,Hoja1!$A$2:$H$72,5,FALSE)</f>
        <v>421-2015- SUNAFIL/ILM</v>
      </c>
      <c r="F369" s="1">
        <f>VLOOKUP(A369,Hoja1!$A$2:$H$72,6,FALSE)</f>
        <v>42290</v>
      </c>
      <c r="G369" t="str">
        <f>VLOOKUP(A369,Hoja1!$A$2:$H$72,7,FALSE)</f>
        <v>S/. 10,780.00</v>
      </c>
      <c r="H369">
        <f>VLOOKUP(A369,Hoja1!$A$2:$H$72,8,FALSE)</f>
        <v>2</v>
      </c>
      <c r="I369" t="s">
        <v>8</v>
      </c>
      <c r="J369" t="s">
        <v>6</v>
      </c>
      <c r="K369">
        <v>2016</v>
      </c>
      <c r="L369">
        <v>6</v>
      </c>
      <c r="M369">
        <v>1355060.0319999999</v>
      </c>
      <c r="N369" t="s">
        <v>4</v>
      </c>
    </row>
    <row r="370" spans="1:14" x14ac:dyDescent="0.25">
      <c r="A370">
        <v>6</v>
      </c>
      <c r="B370" t="str">
        <f>VLOOKUP(A370,Hoja1!$A$2:$H$72,2,FALSE)</f>
        <v>801-2015-SUNAFIL/ILM/SIRE2</v>
      </c>
      <c r="C370" t="str">
        <f>VLOOKUP(A370,Hoja1!$A$2:$H$72,3,FALSE)</f>
        <v>BBVA BANCO CONTINENTAL</v>
      </c>
      <c r="D370">
        <f>VLOOKUP(A370,Hoja1!$A$2:$H$72,4,FALSE)</f>
        <v>20100130204</v>
      </c>
      <c r="E370" t="str">
        <f>VLOOKUP(A370,Hoja1!$A$2:$H$72,5,FALSE)</f>
        <v>421-2015- SUNAFIL/ILM</v>
      </c>
      <c r="F370" s="1">
        <f>VLOOKUP(A370,Hoja1!$A$2:$H$72,6,FALSE)</f>
        <v>42290</v>
      </c>
      <c r="G370" t="str">
        <f>VLOOKUP(A370,Hoja1!$A$2:$H$72,7,FALSE)</f>
        <v>S/. 10,780.00</v>
      </c>
      <c r="H370">
        <f>VLOOKUP(A370,Hoja1!$A$2:$H$72,8,FALSE)</f>
        <v>2</v>
      </c>
      <c r="I370" t="s">
        <v>8</v>
      </c>
      <c r="J370" t="s">
        <v>6</v>
      </c>
      <c r="K370">
        <v>2016</v>
      </c>
      <c r="L370">
        <v>7</v>
      </c>
      <c r="M370">
        <v>1215847.5989999999</v>
      </c>
      <c r="N370" t="s">
        <v>4</v>
      </c>
    </row>
    <row r="371" spans="1:14" x14ac:dyDescent="0.25">
      <c r="A371">
        <v>6</v>
      </c>
      <c r="B371" t="str">
        <f>VLOOKUP(A371,Hoja1!$A$2:$H$72,2,FALSE)</f>
        <v>801-2015-SUNAFIL/ILM/SIRE2</v>
      </c>
      <c r="C371" t="str">
        <f>VLOOKUP(A371,Hoja1!$A$2:$H$72,3,FALSE)</f>
        <v>BBVA BANCO CONTINENTAL</v>
      </c>
      <c r="D371">
        <f>VLOOKUP(A371,Hoja1!$A$2:$H$72,4,FALSE)</f>
        <v>20100130204</v>
      </c>
      <c r="E371" t="str">
        <f>VLOOKUP(A371,Hoja1!$A$2:$H$72,5,FALSE)</f>
        <v>421-2015- SUNAFIL/ILM</v>
      </c>
      <c r="F371" s="1">
        <f>VLOOKUP(A371,Hoja1!$A$2:$H$72,6,FALSE)</f>
        <v>42290</v>
      </c>
      <c r="G371" t="str">
        <f>VLOOKUP(A371,Hoja1!$A$2:$H$72,7,FALSE)</f>
        <v>S/. 10,780.00</v>
      </c>
      <c r="H371">
        <f>VLOOKUP(A371,Hoja1!$A$2:$H$72,8,FALSE)</f>
        <v>2</v>
      </c>
      <c r="I371" t="s">
        <v>8</v>
      </c>
      <c r="J371" t="s">
        <v>6</v>
      </c>
      <c r="K371">
        <v>2016</v>
      </c>
      <c r="L371">
        <v>8</v>
      </c>
      <c r="M371">
        <v>1112543.956</v>
      </c>
      <c r="N371" t="s">
        <v>4</v>
      </c>
    </row>
    <row r="372" spans="1:14" x14ac:dyDescent="0.25">
      <c r="A372">
        <v>6</v>
      </c>
      <c r="B372" t="str">
        <f>VLOOKUP(A372,Hoja1!$A$2:$H$72,2,FALSE)</f>
        <v>801-2015-SUNAFIL/ILM/SIRE2</v>
      </c>
      <c r="C372" t="str">
        <f>VLOOKUP(A372,Hoja1!$A$2:$H$72,3,FALSE)</f>
        <v>BBVA BANCO CONTINENTAL</v>
      </c>
      <c r="D372">
        <f>VLOOKUP(A372,Hoja1!$A$2:$H$72,4,FALSE)</f>
        <v>20100130204</v>
      </c>
      <c r="E372" t="str">
        <f>VLOOKUP(A372,Hoja1!$A$2:$H$72,5,FALSE)</f>
        <v>421-2015- SUNAFIL/ILM</v>
      </c>
      <c r="F372" s="1">
        <f>VLOOKUP(A372,Hoja1!$A$2:$H$72,6,FALSE)</f>
        <v>42290</v>
      </c>
      <c r="G372" t="str">
        <f>VLOOKUP(A372,Hoja1!$A$2:$H$72,7,FALSE)</f>
        <v>S/. 10,780.00</v>
      </c>
      <c r="H372">
        <f>VLOOKUP(A372,Hoja1!$A$2:$H$72,8,FALSE)</f>
        <v>2</v>
      </c>
      <c r="I372" t="s">
        <v>8</v>
      </c>
      <c r="J372" t="s">
        <v>6</v>
      </c>
      <c r="K372">
        <v>2016</v>
      </c>
      <c r="L372">
        <v>9</v>
      </c>
      <c r="M372">
        <v>1590812.561</v>
      </c>
      <c r="N372" t="s">
        <v>4</v>
      </c>
    </row>
    <row r="373" spans="1:14" x14ac:dyDescent="0.25">
      <c r="A373">
        <v>6</v>
      </c>
      <c r="B373" t="str">
        <f>VLOOKUP(A373,Hoja1!$A$2:$H$72,2,FALSE)</f>
        <v>801-2015-SUNAFIL/ILM/SIRE2</v>
      </c>
      <c r="C373" t="str">
        <f>VLOOKUP(A373,Hoja1!$A$2:$H$72,3,FALSE)</f>
        <v>BBVA BANCO CONTINENTAL</v>
      </c>
      <c r="D373">
        <f>VLOOKUP(A373,Hoja1!$A$2:$H$72,4,FALSE)</f>
        <v>20100130204</v>
      </c>
      <c r="E373" t="str">
        <f>VLOOKUP(A373,Hoja1!$A$2:$H$72,5,FALSE)</f>
        <v>421-2015- SUNAFIL/ILM</v>
      </c>
      <c r="F373" s="1">
        <f>VLOOKUP(A373,Hoja1!$A$2:$H$72,6,FALSE)</f>
        <v>42290</v>
      </c>
      <c r="G373" t="str">
        <f>VLOOKUP(A373,Hoja1!$A$2:$H$72,7,FALSE)</f>
        <v>S/. 10,780.00</v>
      </c>
      <c r="H373">
        <f>VLOOKUP(A373,Hoja1!$A$2:$H$72,8,FALSE)</f>
        <v>2</v>
      </c>
      <c r="I373" t="s">
        <v>8</v>
      </c>
      <c r="J373" t="s">
        <v>6</v>
      </c>
      <c r="K373">
        <v>2016</v>
      </c>
      <c r="L373">
        <v>10</v>
      </c>
      <c r="M373">
        <v>1346041.71</v>
      </c>
      <c r="N373" t="s">
        <v>4</v>
      </c>
    </row>
    <row r="374" spans="1:14" x14ac:dyDescent="0.25">
      <c r="A374">
        <v>6</v>
      </c>
      <c r="B374" t="str">
        <f>VLOOKUP(A374,Hoja1!$A$2:$H$72,2,FALSE)</f>
        <v>801-2015-SUNAFIL/ILM/SIRE2</v>
      </c>
      <c r="C374" t="str">
        <f>VLOOKUP(A374,Hoja1!$A$2:$H$72,3,FALSE)</f>
        <v>BBVA BANCO CONTINENTAL</v>
      </c>
      <c r="D374">
        <f>VLOOKUP(A374,Hoja1!$A$2:$H$72,4,FALSE)</f>
        <v>20100130204</v>
      </c>
      <c r="E374" t="str">
        <f>VLOOKUP(A374,Hoja1!$A$2:$H$72,5,FALSE)</f>
        <v>421-2015- SUNAFIL/ILM</v>
      </c>
      <c r="F374" s="1">
        <f>VLOOKUP(A374,Hoja1!$A$2:$H$72,6,FALSE)</f>
        <v>42290</v>
      </c>
      <c r="G374" t="str">
        <f>VLOOKUP(A374,Hoja1!$A$2:$H$72,7,FALSE)</f>
        <v>S/. 10,780.00</v>
      </c>
      <c r="H374">
        <f>VLOOKUP(A374,Hoja1!$A$2:$H$72,8,FALSE)</f>
        <v>2</v>
      </c>
      <c r="I374" t="s">
        <v>8</v>
      </c>
      <c r="J374" t="s">
        <v>6</v>
      </c>
      <c r="K374">
        <v>2016</v>
      </c>
      <c r="L374">
        <v>11</v>
      </c>
      <c r="M374">
        <v>1645654.1610000001</v>
      </c>
      <c r="N374" t="s">
        <v>4</v>
      </c>
    </row>
    <row r="375" spans="1:14" x14ac:dyDescent="0.25">
      <c r="A375">
        <v>6</v>
      </c>
      <c r="B375" t="str">
        <f>VLOOKUP(A375,Hoja1!$A$2:$H$72,2,FALSE)</f>
        <v>801-2015-SUNAFIL/ILM/SIRE2</v>
      </c>
      <c r="C375" t="str">
        <f>VLOOKUP(A375,Hoja1!$A$2:$H$72,3,FALSE)</f>
        <v>BBVA BANCO CONTINENTAL</v>
      </c>
      <c r="D375">
        <f>VLOOKUP(A375,Hoja1!$A$2:$H$72,4,FALSE)</f>
        <v>20100130204</v>
      </c>
      <c r="E375" t="str">
        <f>VLOOKUP(A375,Hoja1!$A$2:$H$72,5,FALSE)</f>
        <v>421-2015- SUNAFIL/ILM</v>
      </c>
      <c r="F375" s="1">
        <f>VLOOKUP(A375,Hoja1!$A$2:$H$72,6,FALSE)</f>
        <v>42290</v>
      </c>
      <c r="G375" t="str">
        <f>VLOOKUP(A375,Hoja1!$A$2:$H$72,7,FALSE)</f>
        <v>S/. 10,780.00</v>
      </c>
      <c r="H375">
        <f>VLOOKUP(A375,Hoja1!$A$2:$H$72,8,FALSE)</f>
        <v>2</v>
      </c>
      <c r="I375" t="s">
        <v>8</v>
      </c>
      <c r="J375" t="s">
        <v>6</v>
      </c>
      <c r="K375">
        <v>2016</v>
      </c>
      <c r="L375">
        <v>12</v>
      </c>
      <c r="M375">
        <v>1579414.1810000001</v>
      </c>
      <c r="N375" t="s">
        <v>4</v>
      </c>
    </row>
    <row r="376" spans="1:14" x14ac:dyDescent="0.25">
      <c r="A376">
        <v>6</v>
      </c>
      <c r="B376" t="str">
        <f>VLOOKUP(A376,Hoja1!$A$2:$H$72,2,FALSE)</f>
        <v>801-2015-SUNAFIL/ILM/SIRE2</v>
      </c>
      <c r="C376" t="str">
        <f>VLOOKUP(A376,Hoja1!$A$2:$H$72,3,FALSE)</f>
        <v>BBVA BANCO CONTINENTAL</v>
      </c>
      <c r="D376">
        <f>VLOOKUP(A376,Hoja1!$A$2:$H$72,4,FALSE)</f>
        <v>20100130204</v>
      </c>
      <c r="E376" t="str">
        <f>VLOOKUP(A376,Hoja1!$A$2:$H$72,5,FALSE)</f>
        <v>421-2015- SUNAFIL/ILM</v>
      </c>
      <c r="F376" s="1">
        <f>VLOOKUP(A376,Hoja1!$A$2:$H$72,6,FALSE)</f>
        <v>42290</v>
      </c>
      <c r="G376" t="str">
        <f>VLOOKUP(A376,Hoja1!$A$2:$H$72,7,FALSE)</f>
        <v>S/. 10,780.00</v>
      </c>
      <c r="H376">
        <f>VLOOKUP(A376,Hoja1!$A$2:$H$72,8,FALSE)</f>
        <v>2</v>
      </c>
      <c r="I376" t="s">
        <v>8</v>
      </c>
      <c r="J376" t="s">
        <v>6</v>
      </c>
      <c r="K376">
        <v>2017</v>
      </c>
      <c r="L376">
        <v>2</v>
      </c>
      <c r="M376">
        <v>3694702.5819999999</v>
      </c>
      <c r="N376" t="s">
        <v>4</v>
      </c>
    </row>
    <row r="377" spans="1:14" x14ac:dyDescent="0.25">
      <c r="A377">
        <v>6</v>
      </c>
      <c r="B377" t="str">
        <f>VLOOKUP(A377,Hoja1!$A$2:$H$72,2,FALSE)</f>
        <v>801-2015-SUNAFIL/ILM/SIRE2</v>
      </c>
      <c r="C377" t="str">
        <f>VLOOKUP(A377,Hoja1!$A$2:$H$72,3,FALSE)</f>
        <v>BBVA BANCO CONTINENTAL</v>
      </c>
      <c r="D377">
        <f>VLOOKUP(A377,Hoja1!$A$2:$H$72,4,FALSE)</f>
        <v>20100130204</v>
      </c>
      <c r="E377" t="str">
        <f>VLOOKUP(A377,Hoja1!$A$2:$H$72,5,FALSE)</f>
        <v>421-2015- SUNAFIL/ILM</v>
      </c>
      <c r="F377" s="1">
        <f>VLOOKUP(A377,Hoja1!$A$2:$H$72,6,FALSE)</f>
        <v>42290</v>
      </c>
      <c r="G377" t="str">
        <f>VLOOKUP(A377,Hoja1!$A$2:$H$72,7,FALSE)</f>
        <v>S/. 10,780.00</v>
      </c>
      <c r="H377">
        <f>VLOOKUP(A377,Hoja1!$A$2:$H$72,8,FALSE)</f>
        <v>2</v>
      </c>
      <c r="I377" t="s">
        <v>8</v>
      </c>
      <c r="J377" t="s">
        <v>7</v>
      </c>
      <c r="K377">
        <v>2015</v>
      </c>
      <c r="L377">
        <v>9</v>
      </c>
      <c r="M377">
        <v>2108716.8689999999</v>
      </c>
      <c r="N377" t="s">
        <v>2</v>
      </c>
    </row>
    <row r="378" spans="1:14" x14ac:dyDescent="0.25">
      <c r="A378">
        <v>6</v>
      </c>
      <c r="B378" t="str">
        <f>VLOOKUP(A378,Hoja1!$A$2:$H$72,2,FALSE)</f>
        <v>801-2015-SUNAFIL/ILM/SIRE2</v>
      </c>
      <c r="C378" t="str">
        <f>VLOOKUP(A378,Hoja1!$A$2:$H$72,3,FALSE)</f>
        <v>BBVA BANCO CONTINENTAL</v>
      </c>
      <c r="D378">
        <f>VLOOKUP(A378,Hoja1!$A$2:$H$72,4,FALSE)</f>
        <v>20100130204</v>
      </c>
      <c r="E378" t="str">
        <f>VLOOKUP(A378,Hoja1!$A$2:$H$72,5,FALSE)</f>
        <v>421-2015- SUNAFIL/ILM</v>
      </c>
      <c r="F378" s="1">
        <f>VLOOKUP(A378,Hoja1!$A$2:$H$72,6,FALSE)</f>
        <v>42290</v>
      </c>
      <c r="G378" t="str">
        <f>VLOOKUP(A378,Hoja1!$A$2:$H$72,7,FALSE)</f>
        <v>S/. 10,780.00</v>
      </c>
      <c r="H378">
        <f>VLOOKUP(A378,Hoja1!$A$2:$H$72,8,FALSE)</f>
        <v>2</v>
      </c>
      <c r="I378" t="s">
        <v>8</v>
      </c>
      <c r="J378" t="s">
        <v>7</v>
      </c>
      <c r="K378">
        <v>2015</v>
      </c>
      <c r="L378">
        <v>10</v>
      </c>
      <c r="M378">
        <v>2153082.0150000001</v>
      </c>
      <c r="N378" t="s">
        <v>3</v>
      </c>
    </row>
    <row r="379" spans="1:14" x14ac:dyDescent="0.25">
      <c r="A379">
        <v>6</v>
      </c>
      <c r="B379" t="str">
        <f>VLOOKUP(A379,Hoja1!$A$2:$H$72,2,FALSE)</f>
        <v>801-2015-SUNAFIL/ILM/SIRE2</v>
      </c>
      <c r="C379" t="str">
        <f>VLOOKUP(A379,Hoja1!$A$2:$H$72,3,FALSE)</f>
        <v>BBVA BANCO CONTINENTAL</v>
      </c>
      <c r="D379">
        <f>VLOOKUP(A379,Hoja1!$A$2:$H$72,4,FALSE)</f>
        <v>20100130204</v>
      </c>
      <c r="E379" t="str">
        <f>VLOOKUP(A379,Hoja1!$A$2:$H$72,5,FALSE)</f>
        <v>421-2015- SUNAFIL/ILM</v>
      </c>
      <c r="F379" s="1">
        <f>VLOOKUP(A379,Hoja1!$A$2:$H$72,6,FALSE)</f>
        <v>42290</v>
      </c>
      <c r="G379" t="str">
        <f>VLOOKUP(A379,Hoja1!$A$2:$H$72,7,FALSE)</f>
        <v>S/. 10,780.00</v>
      </c>
      <c r="H379">
        <f>VLOOKUP(A379,Hoja1!$A$2:$H$72,8,FALSE)</f>
        <v>2</v>
      </c>
      <c r="I379" t="s">
        <v>8</v>
      </c>
      <c r="J379" t="s">
        <v>7</v>
      </c>
      <c r="K379">
        <v>2015</v>
      </c>
      <c r="L379">
        <v>11</v>
      </c>
      <c r="M379">
        <v>1683446.2790000001</v>
      </c>
      <c r="N379" t="s">
        <v>4</v>
      </c>
    </row>
    <row r="380" spans="1:14" x14ac:dyDescent="0.25">
      <c r="A380">
        <v>6</v>
      </c>
      <c r="B380" t="str">
        <f>VLOOKUP(A380,Hoja1!$A$2:$H$72,2,FALSE)</f>
        <v>801-2015-SUNAFIL/ILM/SIRE2</v>
      </c>
      <c r="C380" t="str">
        <f>VLOOKUP(A380,Hoja1!$A$2:$H$72,3,FALSE)</f>
        <v>BBVA BANCO CONTINENTAL</v>
      </c>
      <c r="D380">
        <f>VLOOKUP(A380,Hoja1!$A$2:$H$72,4,FALSE)</f>
        <v>20100130204</v>
      </c>
      <c r="E380" t="str">
        <f>VLOOKUP(A380,Hoja1!$A$2:$H$72,5,FALSE)</f>
        <v>421-2015- SUNAFIL/ILM</v>
      </c>
      <c r="F380" s="1">
        <f>VLOOKUP(A380,Hoja1!$A$2:$H$72,6,FALSE)</f>
        <v>42290</v>
      </c>
      <c r="G380" t="str">
        <f>VLOOKUP(A380,Hoja1!$A$2:$H$72,7,FALSE)</f>
        <v>S/. 10,780.00</v>
      </c>
      <c r="H380">
        <f>VLOOKUP(A380,Hoja1!$A$2:$H$72,8,FALSE)</f>
        <v>2</v>
      </c>
      <c r="I380" t="s">
        <v>8</v>
      </c>
      <c r="J380" t="s">
        <v>7</v>
      </c>
      <c r="K380">
        <v>2015</v>
      </c>
      <c r="L380">
        <v>12</v>
      </c>
      <c r="M380">
        <v>1056515.233</v>
      </c>
      <c r="N380" t="s">
        <v>4</v>
      </c>
    </row>
    <row r="381" spans="1:14" x14ac:dyDescent="0.25">
      <c r="A381">
        <v>6</v>
      </c>
      <c r="B381" t="str">
        <f>VLOOKUP(A381,Hoja1!$A$2:$H$72,2,FALSE)</f>
        <v>801-2015-SUNAFIL/ILM/SIRE2</v>
      </c>
      <c r="C381" t="str">
        <f>VLOOKUP(A381,Hoja1!$A$2:$H$72,3,FALSE)</f>
        <v>BBVA BANCO CONTINENTAL</v>
      </c>
      <c r="D381">
        <f>VLOOKUP(A381,Hoja1!$A$2:$H$72,4,FALSE)</f>
        <v>20100130204</v>
      </c>
      <c r="E381" t="str">
        <f>VLOOKUP(A381,Hoja1!$A$2:$H$72,5,FALSE)</f>
        <v>421-2015- SUNAFIL/ILM</v>
      </c>
      <c r="F381" s="1">
        <f>VLOOKUP(A381,Hoja1!$A$2:$H$72,6,FALSE)</f>
        <v>42290</v>
      </c>
      <c r="G381" t="str">
        <f>VLOOKUP(A381,Hoja1!$A$2:$H$72,7,FALSE)</f>
        <v>S/. 10,780.00</v>
      </c>
      <c r="H381">
        <f>VLOOKUP(A381,Hoja1!$A$2:$H$72,8,FALSE)</f>
        <v>2</v>
      </c>
      <c r="I381" t="s">
        <v>8</v>
      </c>
      <c r="J381" t="s">
        <v>7</v>
      </c>
      <c r="K381">
        <v>2016</v>
      </c>
      <c r="L381">
        <v>1</v>
      </c>
      <c r="M381">
        <v>1324133.9180000001</v>
      </c>
      <c r="N381" t="s">
        <v>4</v>
      </c>
    </row>
    <row r="382" spans="1:14" x14ac:dyDescent="0.25">
      <c r="A382">
        <v>6</v>
      </c>
      <c r="B382" t="str">
        <f>VLOOKUP(A382,Hoja1!$A$2:$H$72,2,FALSE)</f>
        <v>801-2015-SUNAFIL/ILM/SIRE2</v>
      </c>
      <c r="C382" t="str">
        <f>VLOOKUP(A382,Hoja1!$A$2:$H$72,3,FALSE)</f>
        <v>BBVA BANCO CONTINENTAL</v>
      </c>
      <c r="D382">
        <f>VLOOKUP(A382,Hoja1!$A$2:$H$72,4,FALSE)</f>
        <v>20100130204</v>
      </c>
      <c r="E382" t="str">
        <f>VLOOKUP(A382,Hoja1!$A$2:$H$72,5,FALSE)</f>
        <v>421-2015- SUNAFIL/ILM</v>
      </c>
      <c r="F382" s="1">
        <f>VLOOKUP(A382,Hoja1!$A$2:$H$72,6,FALSE)</f>
        <v>42290</v>
      </c>
      <c r="G382" t="str">
        <f>VLOOKUP(A382,Hoja1!$A$2:$H$72,7,FALSE)</f>
        <v>S/. 10,780.00</v>
      </c>
      <c r="H382">
        <f>VLOOKUP(A382,Hoja1!$A$2:$H$72,8,FALSE)</f>
        <v>2</v>
      </c>
      <c r="I382" t="s">
        <v>8</v>
      </c>
      <c r="J382" t="s">
        <v>7</v>
      </c>
      <c r="K382">
        <v>2016</v>
      </c>
      <c r="L382">
        <v>2</v>
      </c>
      <c r="M382">
        <v>1304188.3330000001</v>
      </c>
      <c r="N382" t="s">
        <v>4</v>
      </c>
    </row>
    <row r="383" spans="1:14" x14ac:dyDescent="0.25">
      <c r="A383">
        <v>6</v>
      </c>
      <c r="B383" t="str">
        <f>VLOOKUP(A383,Hoja1!$A$2:$H$72,2,FALSE)</f>
        <v>801-2015-SUNAFIL/ILM/SIRE2</v>
      </c>
      <c r="C383" t="str">
        <f>VLOOKUP(A383,Hoja1!$A$2:$H$72,3,FALSE)</f>
        <v>BBVA BANCO CONTINENTAL</v>
      </c>
      <c r="D383">
        <f>VLOOKUP(A383,Hoja1!$A$2:$H$72,4,FALSE)</f>
        <v>20100130204</v>
      </c>
      <c r="E383" t="str">
        <f>VLOOKUP(A383,Hoja1!$A$2:$H$72,5,FALSE)</f>
        <v>421-2015- SUNAFIL/ILM</v>
      </c>
      <c r="F383" s="1">
        <f>VLOOKUP(A383,Hoja1!$A$2:$H$72,6,FALSE)</f>
        <v>42290</v>
      </c>
      <c r="G383" t="str">
        <f>VLOOKUP(A383,Hoja1!$A$2:$H$72,7,FALSE)</f>
        <v>S/. 10,780.00</v>
      </c>
      <c r="H383">
        <f>VLOOKUP(A383,Hoja1!$A$2:$H$72,8,FALSE)</f>
        <v>2</v>
      </c>
      <c r="I383" t="s">
        <v>8</v>
      </c>
      <c r="J383" t="s">
        <v>7</v>
      </c>
      <c r="K383">
        <v>2016</v>
      </c>
      <c r="L383">
        <v>3</v>
      </c>
      <c r="M383">
        <v>1548225.0970000001</v>
      </c>
      <c r="N383" t="s">
        <v>4</v>
      </c>
    </row>
    <row r="384" spans="1:14" x14ac:dyDescent="0.25">
      <c r="A384">
        <v>6</v>
      </c>
      <c r="B384" t="str">
        <f>VLOOKUP(A384,Hoja1!$A$2:$H$72,2,FALSE)</f>
        <v>801-2015-SUNAFIL/ILM/SIRE2</v>
      </c>
      <c r="C384" t="str">
        <f>VLOOKUP(A384,Hoja1!$A$2:$H$72,3,FALSE)</f>
        <v>BBVA BANCO CONTINENTAL</v>
      </c>
      <c r="D384">
        <f>VLOOKUP(A384,Hoja1!$A$2:$H$72,4,FALSE)</f>
        <v>20100130204</v>
      </c>
      <c r="E384" t="str">
        <f>VLOOKUP(A384,Hoja1!$A$2:$H$72,5,FALSE)</f>
        <v>421-2015- SUNAFIL/ILM</v>
      </c>
      <c r="F384" s="1">
        <f>VLOOKUP(A384,Hoja1!$A$2:$H$72,6,FALSE)</f>
        <v>42290</v>
      </c>
      <c r="G384" t="str">
        <f>VLOOKUP(A384,Hoja1!$A$2:$H$72,7,FALSE)</f>
        <v>S/. 10,780.00</v>
      </c>
      <c r="H384">
        <f>VLOOKUP(A384,Hoja1!$A$2:$H$72,8,FALSE)</f>
        <v>2</v>
      </c>
      <c r="I384" t="s">
        <v>8</v>
      </c>
      <c r="J384" t="s">
        <v>7</v>
      </c>
      <c r="K384">
        <v>2016</v>
      </c>
      <c r="L384">
        <v>4</v>
      </c>
      <c r="M384">
        <v>946879.9963</v>
      </c>
      <c r="N384" t="s">
        <v>4</v>
      </c>
    </row>
    <row r="385" spans="1:14" x14ac:dyDescent="0.25">
      <c r="A385">
        <v>6</v>
      </c>
      <c r="B385" t="str">
        <f>VLOOKUP(A385,Hoja1!$A$2:$H$72,2,FALSE)</f>
        <v>801-2015-SUNAFIL/ILM/SIRE2</v>
      </c>
      <c r="C385" t="str">
        <f>VLOOKUP(A385,Hoja1!$A$2:$H$72,3,FALSE)</f>
        <v>BBVA BANCO CONTINENTAL</v>
      </c>
      <c r="D385">
        <f>VLOOKUP(A385,Hoja1!$A$2:$H$72,4,FALSE)</f>
        <v>20100130204</v>
      </c>
      <c r="E385" t="str">
        <f>VLOOKUP(A385,Hoja1!$A$2:$H$72,5,FALSE)</f>
        <v>421-2015- SUNAFIL/ILM</v>
      </c>
      <c r="F385" s="1">
        <f>VLOOKUP(A385,Hoja1!$A$2:$H$72,6,FALSE)</f>
        <v>42290</v>
      </c>
      <c r="G385" t="str">
        <f>VLOOKUP(A385,Hoja1!$A$2:$H$72,7,FALSE)</f>
        <v>S/. 10,780.00</v>
      </c>
      <c r="H385">
        <f>VLOOKUP(A385,Hoja1!$A$2:$H$72,8,FALSE)</f>
        <v>2</v>
      </c>
      <c r="I385" t="s">
        <v>8</v>
      </c>
      <c r="J385" t="s">
        <v>7</v>
      </c>
      <c r="K385">
        <v>2016</v>
      </c>
      <c r="L385">
        <v>5</v>
      </c>
      <c r="M385">
        <v>1228545.5009999999</v>
      </c>
      <c r="N385" t="s">
        <v>4</v>
      </c>
    </row>
    <row r="386" spans="1:14" x14ac:dyDescent="0.25">
      <c r="A386">
        <v>6</v>
      </c>
      <c r="B386" t="str">
        <f>VLOOKUP(A386,Hoja1!$A$2:$H$72,2,FALSE)</f>
        <v>801-2015-SUNAFIL/ILM/SIRE2</v>
      </c>
      <c r="C386" t="str">
        <f>VLOOKUP(A386,Hoja1!$A$2:$H$72,3,FALSE)</f>
        <v>BBVA BANCO CONTINENTAL</v>
      </c>
      <c r="D386">
        <f>VLOOKUP(A386,Hoja1!$A$2:$H$72,4,FALSE)</f>
        <v>20100130204</v>
      </c>
      <c r="E386" t="str">
        <f>VLOOKUP(A386,Hoja1!$A$2:$H$72,5,FALSE)</f>
        <v>421-2015- SUNAFIL/ILM</v>
      </c>
      <c r="F386" s="1">
        <f>VLOOKUP(A386,Hoja1!$A$2:$H$72,6,FALSE)</f>
        <v>42290</v>
      </c>
      <c r="G386" t="str">
        <f>VLOOKUP(A386,Hoja1!$A$2:$H$72,7,FALSE)</f>
        <v>S/. 10,780.00</v>
      </c>
      <c r="H386">
        <f>VLOOKUP(A386,Hoja1!$A$2:$H$72,8,FALSE)</f>
        <v>2</v>
      </c>
      <c r="I386" t="s">
        <v>8</v>
      </c>
      <c r="J386" t="s">
        <v>7</v>
      </c>
      <c r="K386">
        <v>2016</v>
      </c>
      <c r="L386">
        <v>6</v>
      </c>
      <c r="M386">
        <v>1485990.9380000001</v>
      </c>
      <c r="N386" t="s">
        <v>4</v>
      </c>
    </row>
    <row r="387" spans="1:14" x14ac:dyDescent="0.25">
      <c r="A387">
        <v>6</v>
      </c>
      <c r="B387" t="str">
        <f>VLOOKUP(A387,Hoja1!$A$2:$H$72,2,FALSE)</f>
        <v>801-2015-SUNAFIL/ILM/SIRE2</v>
      </c>
      <c r="C387" t="str">
        <f>VLOOKUP(A387,Hoja1!$A$2:$H$72,3,FALSE)</f>
        <v>BBVA BANCO CONTINENTAL</v>
      </c>
      <c r="D387">
        <f>VLOOKUP(A387,Hoja1!$A$2:$H$72,4,FALSE)</f>
        <v>20100130204</v>
      </c>
      <c r="E387" t="str">
        <f>VLOOKUP(A387,Hoja1!$A$2:$H$72,5,FALSE)</f>
        <v>421-2015- SUNAFIL/ILM</v>
      </c>
      <c r="F387" s="1">
        <f>VLOOKUP(A387,Hoja1!$A$2:$H$72,6,FALSE)</f>
        <v>42290</v>
      </c>
      <c r="G387" t="str">
        <f>VLOOKUP(A387,Hoja1!$A$2:$H$72,7,FALSE)</f>
        <v>S/. 10,780.00</v>
      </c>
      <c r="H387">
        <f>VLOOKUP(A387,Hoja1!$A$2:$H$72,8,FALSE)</f>
        <v>2</v>
      </c>
      <c r="I387" t="s">
        <v>8</v>
      </c>
      <c r="J387" t="s">
        <v>7</v>
      </c>
      <c r="K387">
        <v>2016</v>
      </c>
      <c r="L387">
        <v>7</v>
      </c>
      <c r="M387">
        <v>1057197.798</v>
      </c>
      <c r="N387" t="s">
        <v>4</v>
      </c>
    </row>
    <row r="388" spans="1:14" x14ac:dyDescent="0.25">
      <c r="A388">
        <v>6</v>
      </c>
      <c r="B388" t="str">
        <f>VLOOKUP(A388,Hoja1!$A$2:$H$72,2,FALSE)</f>
        <v>801-2015-SUNAFIL/ILM/SIRE2</v>
      </c>
      <c r="C388" t="str">
        <f>VLOOKUP(A388,Hoja1!$A$2:$H$72,3,FALSE)</f>
        <v>BBVA BANCO CONTINENTAL</v>
      </c>
      <c r="D388">
        <f>VLOOKUP(A388,Hoja1!$A$2:$H$72,4,FALSE)</f>
        <v>20100130204</v>
      </c>
      <c r="E388" t="str">
        <f>VLOOKUP(A388,Hoja1!$A$2:$H$72,5,FALSE)</f>
        <v>421-2015- SUNAFIL/ILM</v>
      </c>
      <c r="F388" s="1">
        <f>VLOOKUP(A388,Hoja1!$A$2:$H$72,6,FALSE)</f>
        <v>42290</v>
      </c>
      <c r="G388" t="str">
        <f>VLOOKUP(A388,Hoja1!$A$2:$H$72,7,FALSE)</f>
        <v>S/. 10,780.00</v>
      </c>
      <c r="H388">
        <f>VLOOKUP(A388,Hoja1!$A$2:$H$72,8,FALSE)</f>
        <v>2</v>
      </c>
      <c r="I388" t="s">
        <v>8</v>
      </c>
      <c r="J388" t="s">
        <v>7</v>
      </c>
      <c r="K388">
        <v>2016</v>
      </c>
      <c r="L388">
        <v>8</v>
      </c>
      <c r="M388">
        <v>1315887.47</v>
      </c>
      <c r="N388" t="s">
        <v>4</v>
      </c>
    </row>
    <row r="389" spans="1:14" x14ac:dyDescent="0.25">
      <c r="A389">
        <v>6</v>
      </c>
      <c r="B389" t="str">
        <f>VLOOKUP(A389,Hoja1!$A$2:$H$72,2,FALSE)</f>
        <v>801-2015-SUNAFIL/ILM/SIRE2</v>
      </c>
      <c r="C389" t="str">
        <f>VLOOKUP(A389,Hoja1!$A$2:$H$72,3,FALSE)</f>
        <v>BBVA BANCO CONTINENTAL</v>
      </c>
      <c r="D389">
        <f>VLOOKUP(A389,Hoja1!$A$2:$H$72,4,FALSE)</f>
        <v>20100130204</v>
      </c>
      <c r="E389" t="str">
        <f>VLOOKUP(A389,Hoja1!$A$2:$H$72,5,FALSE)</f>
        <v>421-2015- SUNAFIL/ILM</v>
      </c>
      <c r="F389" s="1">
        <f>VLOOKUP(A389,Hoja1!$A$2:$H$72,6,FALSE)</f>
        <v>42290</v>
      </c>
      <c r="G389" t="str">
        <f>VLOOKUP(A389,Hoja1!$A$2:$H$72,7,FALSE)</f>
        <v>S/. 10,780.00</v>
      </c>
      <c r="H389">
        <f>VLOOKUP(A389,Hoja1!$A$2:$H$72,8,FALSE)</f>
        <v>2</v>
      </c>
      <c r="I389" t="s">
        <v>8</v>
      </c>
      <c r="J389" t="s">
        <v>7</v>
      </c>
      <c r="K389">
        <v>2016</v>
      </c>
      <c r="L389">
        <v>9</v>
      </c>
      <c r="M389">
        <v>1245508.243</v>
      </c>
      <c r="N389" t="s">
        <v>4</v>
      </c>
    </row>
    <row r="390" spans="1:14" x14ac:dyDescent="0.25">
      <c r="A390">
        <v>6</v>
      </c>
      <c r="B390" t="str">
        <f>VLOOKUP(A390,Hoja1!$A$2:$H$72,2,FALSE)</f>
        <v>801-2015-SUNAFIL/ILM/SIRE2</v>
      </c>
      <c r="C390" t="str">
        <f>VLOOKUP(A390,Hoja1!$A$2:$H$72,3,FALSE)</f>
        <v>BBVA BANCO CONTINENTAL</v>
      </c>
      <c r="D390">
        <f>VLOOKUP(A390,Hoja1!$A$2:$H$72,4,FALSE)</f>
        <v>20100130204</v>
      </c>
      <c r="E390" t="str">
        <f>VLOOKUP(A390,Hoja1!$A$2:$H$72,5,FALSE)</f>
        <v>421-2015- SUNAFIL/ILM</v>
      </c>
      <c r="F390" s="1">
        <f>VLOOKUP(A390,Hoja1!$A$2:$H$72,6,FALSE)</f>
        <v>42290</v>
      </c>
      <c r="G390" t="str">
        <f>VLOOKUP(A390,Hoja1!$A$2:$H$72,7,FALSE)</f>
        <v>S/. 10,780.00</v>
      </c>
      <c r="H390">
        <f>VLOOKUP(A390,Hoja1!$A$2:$H$72,8,FALSE)</f>
        <v>2</v>
      </c>
      <c r="I390" t="s">
        <v>8</v>
      </c>
      <c r="J390" t="s">
        <v>7</v>
      </c>
      <c r="K390">
        <v>2016</v>
      </c>
      <c r="L390">
        <v>10</v>
      </c>
      <c r="M390">
        <v>990750.86640000006</v>
      </c>
      <c r="N390" t="s">
        <v>4</v>
      </c>
    </row>
    <row r="391" spans="1:14" x14ac:dyDescent="0.25">
      <c r="A391">
        <v>6</v>
      </c>
      <c r="B391" t="str">
        <f>VLOOKUP(A391,Hoja1!$A$2:$H$72,2,FALSE)</f>
        <v>801-2015-SUNAFIL/ILM/SIRE2</v>
      </c>
      <c r="C391" t="str">
        <f>VLOOKUP(A391,Hoja1!$A$2:$H$72,3,FALSE)</f>
        <v>BBVA BANCO CONTINENTAL</v>
      </c>
      <c r="D391">
        <f>VLOOKUP(A391,Hoja1!$A$2:$H$72,4,FALSE)</f>
        <v>20100130204</v>
      </c>
      <c r="E391" t="str">
        <f>VLOOKUP(A391,Hoja1!$A$2:$H$72,5,FALSE)</f>
        <v>421-2015- SUNAFIL/ILM</v>
      </c>
      <c r="F391" s="1">
        <f>VLOOKUP(A391,Hoja1!$A$2:$H$72,6,FALSE)</f>
        <v>42290</v>
      </c>
      <c r="G391" t="str">
        <f>VLOOKUP(A391,Hoja1!$A$2:$H$72,7,FALSE)</f>
        <v>S/. 10,780.00</v>
      </c>
      <c r="H391">
        <f>VLOOKUP(A391,Hoja1!$A$2:$H$72,8,FALSE)</f>
        <v>2</v>
      </c>
      <c r="I391" t="s">
        <v>8</v>
      </c>
      <c r="J391" t="s">
        <v>7</v>
      </c>
      <c r="K391">
        <v>2016</v>
      </c>
      <c r="L391">
        <v>11</v>
      </c>
      <c r="M391">
        <v>1006107.8590000001</v>
      </c>
      <c r="N391" t="s">
        <v>4</v>
      </c>
    </row>
    <row r="392" spans="1:14" x14ac:dyDescent="0.25">
      <c r="A392">
        <v>6</v>
      </c>
      <c r="B392" t="str">
        <f>VLOOKUP(A392,Hoja1!$A$2:$H$72,2,FALSE)</f>
        <v>801-2015-SUNAFIL/ILM/SIRE2</v>
      </c>
      <c r="C392" t="str">
        <f>VLOOKUP(A392,Hoja1!$A$2:$H$72,3,FALSE)</f>
        <v>BBVA BANCO CONTINENTAL</v>
      </c>
      <c r="D392">
        <f>VLOOKUP(A392,Hoja1!$A$2:$H$72,4,FALSE)</f>
        <v>20100130204</v>
      </c>
      <c r="E392" t="str">
        <f>VLOOKUP(A392,Hoja1!$A$2:$H$72,5,FALSE)</f>
        <v>421-2015- SUNAFIL/ILM</v>
      </c>
      <c r="F392" s="1">
        <f>VLOOKUP(A392,Hoja1!$A$2:$H$72,6,FALSE)</f>
        <v>42290</v>
      </c>
      <c r="G392" t="str">
        <f>VLOOKUP(A392,Hoja1!$A$2:$H$72,7,FALSE)</f>
        <v>S/. 10,780.00</v>
      </c>
      <c r="H392">
        <f>VLOOKUP(A392,Hoja1!$A$2:$H$72,8,FALSE)</f>
        <v>2</v>
      </c>
      <c r="I392" t="s">
        <v>8</v>
      </c>
      <c r="J392" t="s">
        <v>7</v>
      </c>
      <c r="K392">
        <v>2016</v>
      </c>
      <c r="L392">
        <v>12</v>
      </c>
      <c r="M392">
        <v>1049183.652</v>
      </c>
      <c r="N392" t="s">
        <v>4</v>
      </c>
    </row>
    <row r="393" spans="1:14" x14ac:dyDescent="0.25">
      <c r="A393">
        <v>6</v>
      </c>
      <c r="B393" t="str">
        <f>VLOOKUP(A393,Hoja1!$A$2:$H$72,2,FALSE)</f>
        <v>801-2015-SUNAFIL/ILM/SIRE2</v>
      </c>
      <c r="C393" t="str">
        <f>VLOOKUP(A393,Hoja1!$A$2:$H$72,3,FALSE)</f>
        <v>BBVA BANCO CONTINENTAL</v>
      </c>
      <c r="D393">
        <f>VLOOKUP(A393,Hoja1!$A$2:$H$72,4,FALSE)</f>
        <v>20100130204</v>
      </c>
      <c r="E393" t="str">
        <f>VLOOKUP(A393,Hoja1!$A$2:$H$72,5,FALSE)</f>
        <v>421-2015- SUNAFIL/ILM</v>
      </c>
      <c r="F393" s="1">
        <f>VLOOKUP(A393,Hoja1!$A$2:$H$72,6,FALSE)</f>
        <v>42290</v>
      </c>
      <c r="G393" t="str">
        <f>VLOOKUP(A393,Hoja1!$A$2:$H$72,7,FALSE)</f>
        <v>S/. 10,780.00</v>
      </c>
      <c r="H393">
        <f>VLOOKUP(A393,Hoja1!$A$2:$H$72,8,FALSE)</f>
        <v>2</v>
      </c>
      <c r="I393" t="s">
        <v>8</v>
      </c>
      <c r="J393" t="s">
        <v>7</v>
      </c>
      <c r="K393">
        <v>2017</v>
      </c>
      <c r="L393">
        <v>2</v>
      </c>
      <c r="M393">
        <v>1695083.6189999999</v>
      </c>
      <c r="N393" t="s">
        <v>4</v>
      </c>
    </row>
    <row r="394" spans="1:14" x14ac:dyDescent="0.25">
      <c r="A394">
        <v>7</v>
      </c>
      <c r="B394" t="str">
        <f>VLOOKUP(A394,Hoja1!$A$2:$H$72,2,FALSE)</f>
        <v>1617-2015-SUNAFIL/ILM/SIRE3</v>
      </c>
      <c r="C394" t="str">
        <f>VLOOKUP(A394,Hoja1!$A$2:$H$72,3,FALSE)</f>
        <v>BBVA BANCO CONTINENTAL</v>
      </c>
      <c r="D394">
        <f>VLOOKUP(A394,Hoja1!$A$2:$H$72,4,FALSE)</f>
        <v>20100130204</v>
      </c>
      <c r="E394" t="str">
        <f>VLOOKUP(A394,Hoja1!$A$2:$H$72,5,FALSE)</f>
        <v>139-2016- SUNAFIL/ILM</v>
      </c>
      <c r="F394" s="1">
        <f>VLOOKUP(A394,Hoja1!$A$2:$H$72,6,FALSE)</f>
        <v>42537</v>
      </c>
      <c r="G394" t="str">
        <f>VLOOKUP(A394,Hoja1!$A$2:$H$72,7,FALSE)</f>
        <v>S/. 4,042.50</v>
      </c>
      <c r="H394">
        <f>VLOOKUP(A394,Hoja1!$A$2:$H$72,8,FALSE)</f>
        <v>1</v>
      </c>
      <c r="I394" t="s">
        <v>8</v>
      </c>
      <c r="J394" t="s">
        <v>1</v>
      </c>
      <c r="K394">
        <v>2016</v>
      </c>
      <c r="L394">
        <v>5</v>
      </c>
      <c r="M394">
        <v>20028.58584</v>
      </c>
      <c r="N394" t="s">
        <v>2</v>
      </c>
    </row>
    <row r="395" spans="1:14" x14ac:dyDescent="0.25">
      <c r="A395">
        <v>7</v>
      </c>
      <c r="B395" t="str">
        <f>VLOOKUP(A395,Hoja1!$A$2:$H$72,2,FALSE)</f>
        <v>1617-2015-SUNAFIL/ILM/SIRE3</v>
      </c>
      <c r="C395" t="str">
        <f>VLOOKUP(A395,Hoja1!$A$2:$H$72,3,FALSE)</f>
        <v>BBVA BANCO CONTINENTAL</v>
      </c>
      <c r="D395">
        <f>VLOOKUP(A395,Hoja1!$A$2:$H$72,4,FALSE)</f>
        <v>20100130204</v>
      </c>
      <c r="E395" t="str">
        <f>VLOOKUP(A395,Hoja1!$A$2:$H$72,5,FALSE)</f>
        <v>139-2016- SUNAFIL/ILM</v>
      </c>
      <c r="F395" s="1">
        <f>VLOOKUP(A395,Hoja1!$A$2:$H$72,6,FALSE)</f>
        <v>42537</v>
      </c>
      <c r="G395" t="str">
        <f>VLOOKUP(A395,Hoja1!$A$2:$H$72,7,FALSE)</f>
        <v>S/. 4,042.50</v>
      </c>
      <c r="H395">
        <f>VLOOKUP(A395,Hoja1!$A$2:$H$72,8,FALSE)</f>
        <v>1</v>
      </c>
      <c r="I395" t="s">
        <v>8</v>
      </c>
      <c r="J395" t="s">
        <v>1</v>
      </c>
      <c r="K395">
        <v>2016</v>
      </c>
      <c r="L395">
        <v>6</v>
      </c>
      <c r="M395">
        <v>19229.656230000001</v>
      </c>
      <c r="N395" t="s">
        <v>3</v>
      </c>
    </row>
    <row r="396" spans="1:14" x14ac:dyDescent="0.25">
      <c r="A396">
        <v>7</v>
      </c>
      <c r="B396" t="str">
        <f>VLOOKUP(A396,Hoja1!$A$2:$H$72,2,FALSE)</f>
        <v>1617-2015-SUNAFIL/ILM/SIRE3</v>
      </c>
      <c r="C396" t="str">
        <f>VLOOKUP(A396,Hoja1!$A$2:$H$72,3,FALSE)</f>
        <v>BBVA BANCO CONTINENTAL</v>
      </c>
      <c r="D396">
        <f>VLOOKUP(A396,Hoja1!$A$2:$H$72,4,FALSE)</f>
        <v>20100130204</v>
      </c>
      <c r="E396" t="str">
        <f>VLOOKUP(A396,Hoja1!$A$2:$H$72,5,FALSE)</f>
        <v>139-2016- SUNAFIL/ILM</v>
      </c>
      <c r="F396" s="1">
        <f>VLOOKUP(A396,Hoja1!$A$2:$H$72,6,FALSE)</f>
        <v>42537</v>
      </c>
      <c r="G396" t="str">
        <f>VLOOKUP(A396,Hoja1!$A$2:$H$72,7,FALSE)</f>
        <v>S/. 4,042.50</v>
      </c>
      <c r="H396">
        <f>VLOOKUP(A396,Hoja1!$A$2:$H$72,8,FALSE)</f>
        <v>1</v>
      </c>
      <c r="I396" t="s">
        <v>8</v>
      </c>
      <c r="J396" t="s">
        <v>1</v>
      </c>
      <c r="K396">
        <v>2016</v>
      </c>
      <c r="L396">
        <v>7</v>
      </c>
      <c r="M396">
        <v>18679.667949999999</v>
      </c>
      <c r="N396" t="s">
        <v>4</v>
      </c>
    </row>
    <row r="397" spans="1:14" x14ac:dyDescent="0.25">
      <c r="A397">
        <v>7</v>
      </c>
      <c r="B397" t="str">
        <f>VLOOKUP(A397,Hoja1!$A$2:$H$72,2,FALSE)</f>
        <v>1617-2015-SUNAFIL/ILM/SIRE3</v>
      </c>
      <c r="C397" t="str">
        <f>VLOOKUP(A397,Hoja1!$A$2:$H$72,3,FALSE)</f>
        <v>BBVA BANCO CONTINENTAL</v>
      </c>
      <c r="D397">
        <f>VLOOKUP(A397,Hoja1!$A$2:$H$72,4,FALSE)</f>
        <v>20100130204</v>
      </c>
      <c r="E397" t="str">
        <f>VLOOKUP(A397,Hoja1!$A$2:$H$72,5,FALSE)</f>
        <v>139-2016- SUNAFIL/ILM</v>
      </c>
      <c r="F397" s="1">
        <f>VLOOKUP(A397,Hoja1!$A$2:$H$72,6,FALSE)</f>
        <v>42537</v>
      </c>
      <c r="G397" t="str">
        <f>VLOOKUP(A397,Hoja1!$A$2:$H$72,7,FALSE)</f>
        <v>S/. 4,042.50</v>
      </c>
      <c r="H397">
        <f>VLOOKUP(A397,Hoja1!$A$2:$H$72,8,FALSE)</f>
        <v>1</v>
      </c>
      <c r="I397" t="s">
        <v>8</v>
      </c>
      <c r="J397" t="s">
        <v>1</v>
      </c>
      <c r="K397">
        <v>2016</v>
      </c>
      <c r="L397">
        <v>8</v>
      </c>
      <c r="M397">
        <v>20897.940790000001</v>
      </c>
      <c r="N397" t="s">
        <v>4</v>
      </c>
    </row>
    <row r="398" spans="1:14" x14ac:dyDescent="0.25">
      <c r="A398">
        <v>7</v>
      </c>
      <c r="B398" t="str">
        <f>VLOOKUP(A398,Hoja1!$A$2:$H$72,2,FALSE)</f>
        <v>1617-2015-SUNAFIL/ILM/SIRE3</v>
      </c>
      <c r="C398" t="str">
        <f>VLOOKUP(A398,Hoja1!$A$2:$H$72,3,FALSE)</f>
        <v>BBVA BANCO CONTINENTAL</v>
      </c>
      <c r="D398">
        <f>VLOOKUP(A398,Hoja1!$A$2:$H$72,4,FALSE)</f>
        <v>20100130204</v>
      </c>
      <c r="E398" t="str">
        <f>VLOOKUP(A398,Hoja1!$A$2:$H$72,5,FALSE)</f>
        <v>139-2016- SUNAFIL/ILM</v>
      </c>
      <c r="F398" s="1">
        <f>VLOOKUP(A398,Hoja1!$A$2:$H$72,6,FALSE)</f>
        <v>42537</v>
      </c>
      <c r="G398" t="str">
        <f>VLOOKUP(A398,Hoja1!$A$2:$H$72,7,FALSE)</f>
        <v>S/. 4,042.50</v>
      </c>
      <c r="H398">
        <f>VLOOKUP(A398,Hoja1!$A$2:$H$72,8,FALSE)</f>
        <v>1</v>
      </c>
      <c r="I398" t="s">
        <v>8</v>
      </c>
      <c r="J398" t="s">
        <v>1</v>
      </c>
      <c r="K398">
        <v>2016</v>
      </c>
      <c r="L398">
        <v>9</v>
      </c>
      <c r="M398">
        <v>18021.77477</v>
      </c>
      <c r="N398" t="s">
        <v>4</v>
      </c>
    </row>
    <row r="399" spans="1:14" x14ac:dyDescent="0.25">
      <c r="A399">
        <v>7</v>
      </c>
      <c r="B399" t="str">
        <f>VLOOKUP(A399,Hoja1!$A$2:$H$72,2,FALSE)</f>
        <v>1617-2015-SUNAFIL/ILM/SIRE3</v>
      </c>
      <c r="C399" t="str">
        <f>VLOOKUP(A399,Hoja1!$A$2:$H$72,3,FALSE)</f>
        <v>BBVA BANCO CONTINENTAL</v>
      </c>
      <c r="D399">
        <f>VLOOKUP(A399,Hoja1!$A$2:$H$72,4,FALSE)</f>
        <v>20100130204</v>
      </c>
      <c r="E399" t="str">
        <f>VLOOKUP(A399,Hoja1!$A$2:$H$72,5,FALSE)</f>
        <v>139-2016- SUNAFIL/ILM</v>
      </c>
      <c r="F399" s="1">
        <f>VLOOKUP(A399,Hoja1!$A$2:$H$72,6,FALSE)</f>
        <v>42537</v>
      </c>
      <c r="G399" t="str">
        <f>VLOOKUP(A399,Hoja1!$A$2:$H$72,7,FALSE)</f>
        <v>S/. 4,042.50</v>
      </c>
      <c r="H399">
        <f>VLOOKUP(A399,Hoja1!$A$2:$H$72,8,FALSE)</f>
        <v>1</v>
      </c>
      <c r="I399" t="s">
        <v>8</v>
      </c>
      <c r="J399" t="s">
        <v>1</v>
      </c>
      <c r="K399">
        <v>2016</v>
      </c>
      <c r="L399">
        <v>10</v>
      </c>
      <c r="M399">
        <v>34248.749360000002</v>
      </c>
      <c r="N399" t="s">
        <v>4</v>
      </c>
    </row>
    <row r="400" spans="1:14" x14ac:dyDescent="0.25">
      <c r="A400">
        <v>7</v>
      </c>
      <c r="B400" t="str">
        <f>VLOOKUP(A400,Hoja1!$A$2:$H$72,2,FALSE)</f>
        <v>1617-2015-SUNAFIL/ILM/SIRE3</v>
      </c>
      <c r="C400" t="str">
        <f>VLOOKUP(A400,Hoja1!$A$2:$H$72,3,FALSE)</f>
        <v>BBVA BANCO CONTINENTAL</v>
      </c>
      <c r="D400">
        <f>VLOOKUP(A400,Hoja1!$A$2:$H$72,4,FALSE)</f>
        <v>20100130204</v>
      </c>
      <c r="E400" t="str">
        <f>VLOOKUP(A400,Hoja1!$A$2:$H$72,5,FALSE)</f>
        <v>139-2016- SUNAFIL/ILM</v>
      </c>
      <c r="F400" s="1">
        <f>VLOOKUP(A400,Hoja1!$A$2:$H$72,6,FALSE)</f>
        <v>42537</v>
      </c>
      <c r="G400" t="str">
        <f>VLOOKUP(A400,Hoja1!$A$2:$H$72,7,FALSE)</f>
        <v>S/. 4,042.50</v>
      </c>
      <c r="H400">
        <f>VLOOKUP(A400,Hoja1!$A$2:$H$72,8,FALSE)</f>
        <v>1</v>
      </c>
      <c r="I400" t="s">
        <v>8</v>
      </c>
      <c r="J400" t="s">
        <v>1</v>
      </c>
      <c r="K400">
        <v>2016</v>
      </c>
      <c r="L400">
        <v>11</v>
      </c>
      <c r="M400">
        <v>22253.81465</v>
      </c>
      <c r="N400" t="s">
        <v>4</v>
      </c>
    </row>
    <row r="401" spans="1:14" x14ac:dyDescent="0.25">
      <c r="A401">
        <v>7</v>
      </c>
      <c r="B401" t="str">
        <f>VLOOKUP(A401,Hoja1!$A$2:$H$72,2,FALSE)</f>
        <v>1617-2015-SUNAFIL/ILM/SIRE3</v>
      </c>
      <c r="C401" t="str">
        <f>VLOOKUP(A401,Hoja1!$A$2:$H$72,3,FALSE)</f>
        <v>BBVA BANCO CONTINENTAL</v>
      </c>
      <c r="D401">
        <f>VLOOKUP(A401,Hoja1!$A$2:$H$72,4,FALSE)</f>
        <v>20100130204</v>
      </c>
      <c r="E401" t="str">
        <f>VLOOKUP(A401,Hoja1!$A$2:$H$72,5,FALSE)</f>
        <v>139-2016- SUNAFIL/ILM</v>
      </c>
      <c r="F401" s="1">
        <f>VLOOKUP(A401,Hoja1!$A$2:$H$72,6,FALSE)</f>
        <v>42537</v>
      </c>
      <c r="G401" t="str">
        <f>VLOOKUP(A401,Hoja1!$A$2:$H$72,7,FALSE)</f>
        <v>S/. 4,042.50</v>
      </c>
      <c r="H401">
        <f>VLOOKUP(A401,Hoja1!$A$2:$H$72,8,FALSE)</f>
        <v>1</v>
      </c>
      <c r="I401" t="s">
        <v>8</v>
      </c>
      <c r="J401" t="s">
        <v>1</v>
      </c>
      <c r="K401">
        <v>2016</v>
      </c>
      <c r="L401">
        <v>12</v>
      </c>
      <c r="M401">
        <v>55432.493349999997</v>
      </c>
      <c r="N401" t="s">
        <v>4</v>
      </c>
    </row>
    <row r="402" spans="1:14" x14ac:dyDescent="0.25">
      <c r="A402">
        <v>7</v>
      </c>
      <c r="B402" t="str">
        <f>VLOOKUP(A402,Hoja1!$A$2:$H$72,2,FALSE)</f>
        <v>1617-2015-SUNAFIL/ILM/SIRE3</v>
      </c>
      <c r="C402" t="str">
        <f>VLOOKUP(A402,Hoja1!$A$2:$H$72,3,FALSE)</f>
        <v>BBVA BANCO CONTINENTAL</v>
      </c>
      <c r="D402">
        <f>VLOOKUP(A402,Hoja1!$A$2:$H$72,4,FALSE)</f>
        <v>20100130204</v>
      </c>
      <c r="E402" t="str">
        <f>VLOOKUP(A402,Hoja1!$A$2:$H$72,5,FALSE)</f>
        <v>139-2016- SUNAFIL/ILM</v>
      </c>
      <c r="F402" s="1">
        <f>VLOOKUP(A402,Hoja1!$A$2:$H$72,6,FALSE)</f>
        <v>42537</v>
      </c>
      <c r="G402" t="str">
        <f>VLOOKUP(A402,Hoja1!$A$2:$H$72,7,FALSE)</f>
        <v>S/. 4,042.50</v>
      </c>
      <c r="H402">
        <f>VLOOKUP(A402,Hoja1!$A$2:$H$72,8,FALSE)</f>
        <v>1</v>
      </c>
      <c r="I402" t="s">
        <v>8</v>
      </c>
      <c r="J402" t="s">
        <v>1</v>
      </c>
      <c r="K402">
        <v>2017</v>
      </c>
      <c r="L402">
        <v>2</v>
      </c>
      <c r="M402">
        <v>215184.65229999999</v>
      </c>
      <c r="N402" t="s">
        <v>4</v>
      </c>
    </row>
    <row r="403" spans="1:14" x14ac:dyDescent="0.25">
      <c r="A403">
        <v>7</v>
      </c>
      <c r="B403" t="str">
        <f>VLOOKUP(A403,Hoja1!$A$2:$H$72,2,FALSE)</f>
        <v>1617-2015-SUNAFIL/ILM/SIRE3</v>
      </c>
      <c r="C403" t="str">
        <f>VLOOKUP(A403,Hoja1!$A$2:$H$72,3,FALSE)</f>
        <v>BBVA BANCO CONTINENTAL</v>
      </c>
      <c r="D403">
        <f>VLOOKUP(A403,Hoja1!$A$2:$H$72,4,FALSE)</f>
        <v>20100130204</v>
      </c>
      <c r="E403" t="str">
        <f>VLOOKUP(A403,Hoja1!$A$2:$H$72,5,FALSE)</f>
        <v>139-2016- SUNAFIL/ILM</v>
      </c>
      <c r="F403" s="1">
        <f>VLOOKUP(A403,Hoja1!$A$2:$H$72,6,FALSE)</f>
        <v>42537</v>
      </c>
      <c r="G403" t="str">
        <f>VLOOKUP(A403,Hoja1!$A$2:$H$72,7,FALSE)</f>
        <v>S/. 4,042.50</v>
      </c>
      <c r="H403">
        <f>VLOOKUP(A403,Hoja1!$A$2:$H$72,8,FALSE)</f>
        <v>1</v>
      </c>
      <c r="I403" t="s">
        <v>8</v>
      </c>
      <c r="J403" t="s">
        <v>5</v>
      </c>
      <c r="K403">
        <v>2016</v>
      </c>
      <c r="L403">
        <v>5</v>
      </c>
      <c r="M403">
        <v>1811260.071</v>
      </c>
      <c r="N403" t="s">
        <v>2</v>
      </c>
    </row>
    <row r="404" spans="1:14" x14ac:dyDescent="0.25">
      <c r="A404">
        <v>7</v>
      </c>
      <c r="B404" t="str">
        <f>VLOOKUP(A404,Hoja1!$A$2:$H$72,2,FALSE)</f>
        <v>1617-2015-SUNAFIL/ILM/SIRE3</v>
      </c>
      <c r="C404" t="str">
        <f>VLOOKUP(A404,Hoja1!$A$2:$H$72,3,FALSE)</f>
        <v>BBVA BANCO CONTINENTAL</v>
      </c>
      <c r="D404">
        <f>VLOOKUP(A404,Hoja1!$A$2:$H$72,4,FALSE)</f>
        <v>20100130204</v>
      </c>
      <c r="E404" t="str">
        <f>VLOOKUP(A404,Hoja1!$A$2:$H$72,5,FALSE)</f>
        <v>139-2016- SUNAFIL/ILM</v>
      </c>
      <c r="F404" s="1">
        <f>VLOOKUP(A404,Hoja1!$A$2:$H$72,6,FALSE)</f>
        <v>42537</v>
      </c>
      <c r="G404" t="str">
        <f>VLOOKUP(A404,Hoja1!$A$2:$H$72,7,FALSE)</f>
        <v>S/. 4,042.50</v>
      </c>
      <c r="H404">
        <f>VLOOKUP(A404,Hoja1!$A$2:$H$72,8,FALSE)</f>
        <v>1</v>
      </c>
      <c r="I404" t="s">
        <v>8</v>
      </c>
      <c r="J404" t="s">
        <v>5</v>
      </c>
      <c r="K404">
        <v>2016</v>
      </c>
      <c r="L404">
        <v>6</v>
      </c>
      <c r="M404">
        <v>1507411.9739999999</v>
      </c>
      <c r="N404" t="s">
        <v>3</v>
      </c>
    </row>
    <row r="405" spans="1:14" x14ac:dyDescent="0.25">
      <c r="A405">
        <v>7</v>
      </c>
      <c r="B405" t="str">
        <f>VLOOKUP(A405,Hoja1!$A$2:$H$72,2,FALSE)</f>
        <v>1617-2015-SUNAFIL/ILM/SIRE3</v>
      </c>
      <c r="C405" t="str">
        <f>VLOOKUP(A405,Hoja1!$A$2:$H$72,3,FALSE)</f>
        <v>BBVA BANCO CONTINENTAL</v>
      </c>
      <c r="D405">
        <f>VLOOKUP(A405,Hoja1!$A$2:$H$72,4,FALSE)</f>
        <v>20100130204</v>
      </c>
      <c r="E405" t="str">
        <f>VLOOKUP(A405,Hoja1!$A$2:$H$72,5,FALSE)</f>
        <v>139-2016- SUNAFIL/ILM</v>
      </c>
      <c r="F405" s="1">
        <f>VLOOKUP(A405,Hoja1!$A$2:$H$72,6,FALSE)</f>
        <v>42537</v>
      </c>
      <c r="G405" t="str">
        <f>VLOOKUP(A405,Hoja1!$A$2:$H$72,7,FALSE)</f>
        <v>S/. 4,042.50</v>
      </c>
      <c r="H405">
        <f>VLOOKUP(A405,Hoja1!$A$2:$H$72,8,FALSE)</f>
        <v>1</v>
      </c>
      <c r="I405" t="s">
        <v>8</v>
      </c>
      <c r="J405" t="s">
        <v>5</v>
      </c>
      <c r="K405">
        <v>2016</v>
      </c>
      <c r="L405">
        <v>7</v>
      </c>
      <c r="M405">
        <v>1722068.53</v>
      </c>
      <c r="N405" t="s">
        <v>4</v>
      </c>
    </row>
    <row r="406" spans="1:14" x14ac:dyDescent="0.25">
      <c r="A406">
        <v>7</v>
      </c>
      <c r="B406" t="str">
        <f>VLOOKUP(A406,Hoja1!$A$2:$H$72,2,FALSE)</f>
        <v>1617-2015-SUNAFIL/ILM/SIRE3</v>
      </c>
      <c r="C406" t="str">
        <f>VLOOKUP(A406,Hoja1!$A$2:$H$72,3,FALSE)</f>
        <v>BBVA BANCO CONTINENTAL</v>
      </c>
      <c r="D406">
        <f>VLOOKUP(A406,Hoja1!$A$2:$H$72,4,FALSE)</f>
        <v>20100130204</v>
      </c>
      <c r="E406" t="str">
        <f>VLOOKUP(A406,Hoja1!$A$2:$H$72,5,FALSE)</f>
        <v>139-2016- SUNAFIL/ILM</v>
      </c>
      <c r="F406" s="1">
        <f>VLOOKUP(A406,Hoja1!$A$2:$H$72,6,FALSE)</f>
        <v>42537</v>
      </c>
      <c r="G406" t="str">
        <f>VLOOKUP(A406,Hoja1!$A$2:$H$72,7,FALSE)</f>
        <v>S/. 4,042.50</v>
      </c>
      <c r="H406">
        <f>VLOOKUP(A406,Hoja1!$A$2:$H$72,8,FALSE)</f>
        <v>1</v>
      </c>
      <c r="I406" t="s">
        <v>8</v>
      </c>
      <c r="J406" t="s">
        <v>5</v>
      </c>
      <c r="K406">
        <v>2016</v>
      </c>
      <c r="L406">
        <v>8</v>
      </c>
      <c r="M406">
        <v>2540248.8459999999</v>
      </c>
      <c r="N406" t="s">
        <v>4</v>
      </c>
    </row>
    <row r="407" spans="1:14" x14ac:dyDescent="0.25">
      <c r="A407">
        <v>7</v>
      </c>
      <c r="B407" t="str">
        <f>VLOOKUP(A407,Hoja1!$A$2:$H$72,2,FALSE)</f>
        <v>1617-2015-SUNAFIL/ILM/SIRE3</v>
      </c>
      <c r="C407" t="str">
        <f>VLOOKUP(A407,Hoja1!$A$2:$H$72,3,FALSE)</f>
        <v>BBVA BANCO CONTINENTAL</v>
      </c>
      <c r="D407">
        <f>VLOOKUP(A407,Hoja1!$A$2:$H$72,4,FALSE)</f>
        <v>20100130204</v>
      </c>
      <c r="E407" t="str">
        <f>VLOOKUP(A407,Hoja1!$A$2:$H$72,5,FALSE)</f>
        <v>139-2016- SUNAFIL/ILM</v>
      </c>
      <c r="F407" s="1">
        <f>VLOOKUP(A407,Hoja1!$A$2:$H$72,6,FALSE)</f>
        <v>42537</v>
      </c>
      <c r="G407" t="str">
        <f>VLOOKUP(A407,Hoja1!$A$2:$H$72,7,FALSE)</f>
        <v>S/. 4,042.50</v>
      </c>
      <c r="H407">
        <f>VLOOKUP(A407,Hoja1!$A$2:$H$72,8,FALSE)</f>
        <v>1</v>
      </c>
      <c r="I407" t="s">
        <v>8</v>
      </c>
      <c r="J407" t="s">
        <v>5</v>
      </c>
      <c r="K407">
        <v>2016</v>
      </c>
      <c r="L407">
        <v>9</v>
      </c>
      <c r="M407">
        <v>2365924.7370000002</v>
      </c>
      <c r="N407" t="s">
        <v>4</v>
      </c>
    </row>
    <row r="408" spans="1:14" x14ac:dyDescent="0.25">
      <c r="A408">
        <v>7</v>
      </c>
      <c r="B408" t="str">
        <f>VLOOKUP(A408,Hoja1!$A$2:$H$72,2,FALSE)</f>
        <v>1617-2015-SUNAFIL/ILM/SIRE3</v>
      </c>
      <c r="C408" t="str">
        <f>VLOOKUP(A408,Hoja1!$A$2:$H$72,3,FALSE)</f>
        <v>BBVA BANCO CONTINENTAL</v>
      </c>
      <c r="D408">
        <f>VLOOKUP(A408,Hoja1!$A$2:$H$72,4,FALSE)</f>
        <v>20100130204</v>
      </c>
      <c r="E408" t="str">
        <f>VLOOKUP(A408,Hoja1!$A$2:$H$72,5,FALSE)</f>
        <v>139-2016- SUNAFIL/ILM</v>
      </c>
      <c r="F408" s="1">
        <f>VLOOKUP(A408,Hoja1!$A$2:$H$72,6,FALSE)</f>
        <v>42537</v>
      </c>
      <c r="G408" t="str">
        <f>VLOOKUP(A408,Hoja1!$A$2:$H$72,7,FALSE)</f>
        <v>S/. 4,042.50</v>
      </c>
      <c r="H408">
        <f>VLOOKUP(A408,Hoja1!$A$2:$H$72,8,FALSE)</f>
        <v>1</v>
      </c>
      <c r="I408" t="s">
        <v>8</v>
      </c>
      <c r="J408" t="s">
        <v>5</v>
      </c>
      <c r="K408">
        <v>2016</v>
      </c>
      <c r="L408">
        <v>10</v>
      </c>
      <c r="M408">
        <v>2278360.48</v>
      </c>
      <c r="N408" t="s">
        <v>4</v>
      </c>
    </row>
    <row r="409" spans="1:14" x14ac:dyDescent="0.25">
      <c r="A409">
        <v>7</v>
      </c>
      <c r="B409" t="str">
        <f>VLOOKUP(A409,Hoja1!$A$2:$H$72,2,FALSE)</f>
        <v>1617-2015-SUNAFIL/ILM/SIRE3</v>
      </c>
      <c r="C409" t="str">
        <f>VLOOKUP(A409,Hoja1!$A$2:$H$72,3,FALSE)</f>
        <v>BBVA BANCO CONTINENTAL</v>
      </c>
      <c r="D409">
        <f>VLOOKUP(A409,Hoja1!$A$2:$H$72,4,FALSE)</f>
        <v>20100130204</v>
      </c>
      <c r="E409" t="str">
        <f>VLOOKUP(A409,Hoja1!$A$2:$H$72,5,FALSE)</f>
        <v>139-2016- SUNAFIL/ILM</v>
      </c>
      <c r="F409" s="1">
        <f>VLOOKUP(A409,Hoja1!$A$2:$H$72,6,FALSE)</f>
        <v>42537</v>
      </c>
      <c r="G409" t="str">
        <f>VLOOKUP(A409,Hoja1!$A$2:$H$72,7,FALSE)</f>
        <v>S/. 4,042.50</v>
      </c>
      <c r="H409">
        <f>VLOOKUP(A409,Hoja1!$A$2:$H$72,8,FALSE)</f>
        <v>1</v>
      </c>
      <c r="I409" t="s">
        <v>8</v>
      </c>
      <c r="J409" t="s">
        <v>5</v>
      </c>
      <c r="K409">
        <v>2016</v>
      </c>
      <c r="L409">
        <v>11</v>
      </c>
      <c r="M409">
        <v>1171132.8700000001</v>
      </c>
      <c r="N409" t="s">
        <v>4</v>
      </c>
    </row>
    <row r="410" spans="1:14" x14ac:dyDescent="0.25">
      <c r="A410">
        <v>7</v>
      </c>
      <c r="B410" t="str">
        <f>VLOOKUP(A410,Hoja1!$A$2:$H$72,2,FALSE)</f>
        <v>1617-2015-SUNAFIL/ILM/SIRE3</v>
      </c>
      <c r="C410" t="str">
        <f>VLOOKUP(A410,Hoja1!$A$2:$H$72,3,FALSE)</f>
        <v>BBVA BANCO CONTINENTAL</v>
      </c>
      <c r="D410">
        <f>VLOOKUP(A410,Hoja1!$A$2:$H$72,4,FALSE)</f>
        <v>20100130204</v>
      </c>
      <c r="E410" t="str">
        <f>VLOOKUP(A410,Hoja1!$A$2:$H$72,5,FALSE)</f>
        <v>139-2016- SUNAFIL/ILM</v>
      </c>
      <c r="F410" s="1">
        <f>VLOOKUP(A410,Hoja1!$A$2:$H$72,6,FALSE)</f>
        <v>42537</v>
      </c>
      <c r="G410" t="str">
        <f>VLOOKUP(A410,Hoja1!$A$2:$H$72,7,FALSE)</f>
        <v>S/. 4,042.50</v>
      </c>
      <c r="H410">
        <f>VLOOKUP(A410,Hoja1!$A$2:$H$72,8,FALSE)</f>
        <v>1</v>
      </c>
      <c r="I410" t="s">
        <v>8</v>
      </c>
      <c r="J410" t="s">
        <v>5</v>
      </c>
      <c r="K410">
        <v>2016</v>
      </c>
      <c r="L410">
        <v>12</v>
      </c>
      <c r="M410">
        <v>2158369.3289999999</v>
      </c>
      <c r="N410" t="s">
        <v>4</v>
      </c>
    </row>
    <row r="411" spans="1:14" x14ac:dyDescent="0.25">
      <c r="A411">
        <v>7</v>
      </c>
      <c r="B411" t="str">
        <f>VLOOKUP(A411,Hoja1!$A$2:$H$72,2,FALSE)</f>
        <v>1617-2015-SUNAFIL/ILM/SIRE3</v>
      </c>
      <c r="C411" t="str">
        <f>VLOOKUP(A411,Hoja1!$A$2:$H$72,3,FALSE)</f>
        <v>BBVA BANCO CONTINENTAL</v>
      </c>
      <c r="D411">
        <f>VLOOKUP(A411,Hoja1!$A$2:$H$72,4,FALSE)</f>
        <v>20100130204</v>
      </c>
      <c r="E411" t="str">
        <f>VLOOKUP(A411,Hoja1!$A$2:$H$72,5,FALSE)</f>
        <v>139-2016- SUNAFIL/ILM</v>
      </c>
      <c r="F411" s="1">
        <f>VLOOKUP(A411,Hoja1!$A$2:$H$72,6,FALSE)</f>
        <v>42537</v>
      </c>
      <c r="G411" t="str">
        <f>VLOOKUP(A411,Hoja1!$A$2:$H$72,7,FALSE)</f>
        <v>S/. 4,042.50</v>
      </c>
      <c r="H411">
        <f>VLOOKUP(A411,Hoja1!$A$2:$H$72,8,FALSE)</f>
        <v>1</v>
      </c>
      <c r="I411" t="s">
        <v>8</v>
      </c>
      <c r="J411" t="s">
        <v>5</v>
      </c>
      <c r="K411">
        <v>2017</v>
      </c>
      <c r="L411">
        <v>2</v>
      </c>
      <c r="M411">
        <v>5179747.8320000004</v>
      </c>
      <c r="N411" t="s">
        <v>4</v>
      </c>
    </row>
    <row r="412" spans="1:14" x14ac:dyDescent="0.25">
      <c r="A412">
        <v>7</v>
      </c>
      <c r="B412" t="str">
        <f>VLOOKUP(A412,Hoja1!$A$2:$H$72,2,FALSE)</f>
        <v>1617-2015-SUNAFIL/ILM/SIRE3</v>
      </c>
      <c r="C412" t="str">
        <f>VLOOKUP(A412,Hoja1!$A$2:$H$72,3,FALSE)</f>
        <v>BBVA BANCO CONTINENTAL</v>
      </c>
      <c r="D412">
        <f>VLOOKUP(A412,Hoja1!$A$2:$H$72,4,FALSE)</f>
        <v>20100130204</v>
      </c>
      <c r="E412" t="str">
        <f>VLOOKUP(A412,Hoja1!$A$2:$H$72,5,FALSE)</f>
        <v>139-2016- SUNAFIL/ILM</v>
      </c>
      <c r="F412" s="1">
        <f>VLOOKUP(A412,Hoja1!$A$2:$H$72,6,FALSE)</f>
        <v>42537</v>
      </c>
      <c r="G412" t="str">
        <f>VLOOKUP(A412,Hoja1!$A$2:$H$72,7,FALSE)</f>
        <v>S/. 4,042.50</v>
      </c>
      <c r="H412">
        <f>VLOOKUP(A412,Hoja1!$A$2:$H$72,8,FALSE)</f>
        <v>1</v>
      </c>
      <c r="I412" t="s">
        <v>8</v>
      </c>
      <c r="J412" t="s">
        <v>6</v>
      </c>
      <c r="K412">
        <v>2016</v>
      </c>
      <c r="L412">
        <v>5</v>
      </c>
      <c r="M412">
        <v>1515143.2849999999</v>
      </c>
      <c r="N412" t="s">
        <v>2</v>
      </c>
    </row>
    <row r="413" spans="1:14" x14ac:dyDescent="0.25">
      <c r="A413">
        <v>7</v>
      </c>
      <c r="B413" t="str">
        <f>VLOOKUP(A413,Hoja1!$A$2:$H$72,2,FALSE)</f>
        <v>1617-2015-SUNAFIL/ILM/SIRE3</v>
      </c>
      <c r="C413" t="str">
        <f>VLOOKUP(A413,Hoja1!$A$2:$H$72,3,FALSE)</f>
        <v>BBVA BANCO CONTINENTAL</v>
      </c>
      <c r="D413">
        <f>VLOOKUP(A413,Hoja1!$A$2:$H$72,4,FALSE)</f>
        <v>20100130204</v>
      </c>
      <c r="E413" t="str">
        <f>VLOOKUP(A413,Hoja1!$A$2:$H$72,5,FALSE)</f>
        <v>139-2016- SUNAFIL/ILM</v>
      </c>
      <c r="F413" s="1">
        <f>VLOOKUP(A413,Hoja1!$A$2:$H$72,6,FALSE)</f>
        <v>42537</v>
      </c>
      <c r="G413" t="str">
        <f>VLOOKUP(A413,Hoja1!$A$2:$H$72,7,FALSE)</f>
        <v>S/. 4,042.50</v>
      </c>
      <c r="H413">
        <f>VLOOKUP(A413,Hoja1!$A$2:$H$72,8,FALSE)</f>
        <v>1</v>
      </c>
      <c r="I413" t="s">
        <v>8</v>
      </c>
      <c r="J413" t="s">
        <v>6</v>
      </c>
      <c r="K413">
        <v>2016</v>
      </c>
      <c r="L413">
        <v>6</v>
      </c>
      <c r="M413">
        <v>1355060.0319999999</v>
      </c>
      <c r="N413" t="s">
        <v>3</v>
      </c>
    </row>
    <row r="414" spans="1:14" x14ac:dyDescent="0.25">
      <c r="A414">
        <v>7</v>
      </c>
      <c r="B414" t="str">
        <f>VLOOKUP(A414,Hoja1!$A$2:$H$72,2,FALSE)</f>
        <v>1617-2015-SUNAFIL/ILM/SIRE3</v>
      </c>
      <c r="C414" t="str">
        <f>VLOOKUP(A414,Hoja1!$A$2:$H$72,3,FALSE)</f>
        <v>BBVA BANCO CONTINENTAL</v>
      </c>
      <c r="D414">
        <f>VLOOKUP(A414,Hoja1!$A$2:$H$72,4,FALSE)</f>
        <v>20100130204</v>
      </c>
      <c r="E414" t="str">
        <f>VLOOKUP(A414,Hoja1!$A$2:$H$72,5,FALSE)</f>
        <v>139-2016- SUNAFIL/ILM</v>
      </c>
      <c r="F414" s="1">
        <f>VLOOKUP(A414,Hoja1!$A$2:$H$72,6,FALSE)</f>
        <v>42537</v>
      </c>
      <c r="G414" t="str">
        <f>VLOOKUP(A414,Hoja1!$A$2:$H$72,7,FALSE)</f>
        <v>S/. 4,042.50</v>
      </c>
      <c r="H414">
        <f>VLOOKUP(A414,Hoja1!$A$2:$H$72,8,FALSE)</f>
        <v>1</v>
      </c>
      <c r="I414" t="s">
        <v>8</v>
      </c>
      <c r="J414" t="s">
        <v>6</v>
      </c>
      <c r="K414">
        <v>2016</v>
      </c>
      <c r="L414">
        <v>7</v>
      </c>
      <c r="M414">
        <v>1215847.5989999999</v>
      </c>
      <c r="N414" t="s">
        <v>4</v>
      </c>
    </row>
    <row r="415" spans="1:14" x14ac:dyDescent="0.25">
      <c r="A415">
        <v>7</v>
      </c>
      <c r="B415" t="str">
        <f>VLOOKUP(A415,Hoja1!$A$2:$H$72,2,FALSE)</f>
        <v>1617-2015-SUNAFIL/ILM/SIRE3</v>
      </c>
      <c r="C415" t="str">
        <f>VLOOKUP(A415,Hoja1!$A$2:$H$72,3,FALSE)</f>
        <v>BBVA BANCO CONTINENTAL</v>
      </c>
      <c r="D415">
        <f>VLOOKUP(A415,Hoja1!$A$2:$H$72,4,FALSE)</f>
        <v>20100130204</v>
      </c>
      <c r="E415" t="str">
        <f>VLOOKUP(A415,Hoja1!$A$2:$H$72,5,FALSE)</f>
        <v>139-2016- SUNAFIL/ILM</v>
      </c>
      <c r="F415" s="1">
        <f>VLOOKUP(A415,Hoja1!$A$2:$H$72,6,FALSE)</f>
        <v>42537</v>
      </c>
      <c r="G415" t="str">
        <f>VLOOKUP(A415,Hoja1!$A$2:$H$72,7,FALSE)</f>
        <v>S/. 4,042.50</v>
      </c>
      <c r="H415">
        <f>VLOOKUP(A415,Hoja1!$A$2:$H$72,8,FALSE)</f>
        <v>1</v>
      </c>
      <c r="I415" t="s">
        <v>8</v>
      </c>
      <c r="J415" t="s">
        <v>6</v>
      </c>
      <c r="K415">
        <v>2016</v>
      </c>
      <c r="L415">
        <v>8</v>
      </c>
      <c r="M415">
        <v>1112543.956</v>
      </c>
      <c r="N415" t="s">
        <v>4</v>
      </c>
    </row>
    <row r="416" spans="1:14" x14ac:dyDescent="0.25">
      <c r="A416">
        <v>7</v>
      </c>
      <c r="B416" t="str">
        <f>VLOOKUP(A416,Hoja1!$A$2:$H$72,2,FALSE)</f>
        <v>1617-2015-SUNAFIL/ILM/SIRE3</v>
      </c>
      <c r="C416" t="str">
        <f>VLOOKUP(A416,Hoja1!$A$2:$H$72,3,FALSE)</f>
        <v>BBVA BANCO CONTINENTAL</v>
      </c>
      <c r="D416">
        <f>VLOOKUP(A416,Hoja1!$A$2:$H$72,4,FALSE)</f>
        <v>20100130204</v>
      </c>
      <c r="E416" t="str">
        <f>VLOOKUP(A416,Hoja1!$A$2:$H$72,5,FALSE)</f>
        <v>139-2016- SUNAFIL/ILM</v>
      </c>
      <c r="F416" s="1">
        <f>VLOOKUP(A416,Hoja1!$A$2:$H$72,6,FALSE)</f>
        <v>42537</v>
      </c>
      <c r="G416" t="str">
        <f>VLOOKUP(A416,Hoja1!$A$2:$H$72,7,FALSE)</f>
        <v>S/. 4,042.50</v>
      </c>
      <c r="H416">
        <f>VLOOKUP(A416,Hoja1!$A$2:$H$72,8,FALSE)</f>
        <v>1</v>
      </c>
      <c r="I416" t="s">
        <v>8</v>
      </c>
      <c r="J416" t="s">
        <v>6</v>
      </c>
      <c r="K416">
        <v>2016</v>
      </c>
      <c r="L416">
        <v>9</v>
      </c>
      <c r="M416">
        <v>1590812.561</v>
      </c>
      <c r="N416" t="s">
        <v>4</v>
      </c>
    </row>
    <row r="417" spans="1:14" x14ac:dyDescent="0.25">
      <c r="A417">
        <v>7</v>
      </c>
      <c r="B417" t="str">
        <f>VLOOKUP(A417,Hoja1!$A$2:$H$72,2,FALSE)</f>
        <v>1617-2015-SUNAFIL/ILM/SIRE3</v>
      </c>
      <c r="C417" t="str">
        <f>VLOOKUP(A417,Hoja1!$A$2:$H$72,3,FALSE)</f>
        <v>BBVA BANCO CONTINENTAL</v>
      </c>
      <c r="D417">
        <f>VLOOKUP(A417,Hoja1!$A$2:$H$72,4,FALSE)</f>
        <v>20100130204</v>
      </c>
      <c r="E417" t="str">
        <f>VLOOKUP(A417,Hoja1!$A$2:$H$72,5,FALSE)</f>
        <v>139-2016- SUNAFIL/ILM</v>
      </c>
      <c r="F417" s="1">
        <f>VLOOKUP(A417,Hoja1!$A$2:$H$72,6,FALSE)</f>
        <v>42537</v>
      </c>
      <c r="G417" t="str">
        <f>VLOOKUP(A417,Hoja1!$A$2:$H$72,7,FALSE)</f>
        <v>S/. 4,042.50</v>
      </c>
      <c r="H417">
        <f>VLOOKUP(A417,Hoja1!$A$2:$H$72,8,FALSE)</f>
        <v>1</v>
      </c>
      <c r="I417" t="s">
        <v>8</v>
      </c>
      <c r="J417" t="s">
        <v>6</v>
      </c>
      <c r="K417">
        <v>2016</v>
      </c>
      <c r="L417">
        <v>10</v>
      </c>
      <c r="M417">
        <v>1346041.71</v>
      </c>
      <c r="N417" t="s">
        <v>4</v>
      </c>
    </row>
    <row r="418" spans="1:14" x14ac:dyDescent="0.25">
      <c r="A418">
        <v>7</v>
      </c>
      <c r="B418" t="str">
        <f>VLOOKUP(A418,Hoja1!$A$2:$H$72,2,FALSE)</f>
        <v>1617-2015-SUNAFIL/ILM/SIRE3</v>
      </c>
      <c r="C418" t="str">
        <f>VLOOKUP(A418,Hoja1!$A$2:$H$72,3,FALSE)</f>
        <v>BBVA BANCO CONTINENTAL</v>
      </c>
      <c r="D418">
        <f>VLOOKUP(A418,Hoja1!$A$2:$H$72,4,FALSE)</f>
        <v>20100130204</v>
      </c>
      <c r="E418" t="str">
        <f>VLOOKUP(A418,Hoja1!$A$2:$H$72,5,FALSE)</f>
        <v>139-2016- SUNAFIL/ILM</v>
      </c>
      <c r="F418" s="1">
        <f>VLOOKUP(A418,Hoja1!$A$2:$H$72,6,FALSE)</f>
        <v>42537</v>
      </c>
      <c r="G418" t="str">
        <f>VLOOKUP(A418,Hoja1!$A$2:$H$72,7,FALSE)</f>
        <v>S/. 4,042.50</v>
      </c>
      <c r="H418">
        <f>VLOOKUP(A418,Hoja1!$A$2:$H$72,8,FALSE)</f>
        <v>1</v>
      </c>
      <c r="I418" t="s">
        <v>8</v>
      </c>
      <c r="J418" t="s">
        <v>6</v>
      </c>
      <c r="K418">
        <v>2016</v>
      </c>
      <c r="L418">
        <v>11</v>
      </c>
      <c r="M418">
        <v>1645654.1610000001</v>
      </c>
      <c r="N418" t="s">
        <v>4</v>
      </c>
    </row>
    <row r="419" spans="1:14" x14ac:dyDescent="0.25">
      <c r="A419">
        <v>7</v>
      </c>
      <c r="B419" t="str">
        <f>VLOOKUP(A419,Hoja1!$A$2:$H$72,2,FALSE)</f>
        <v>1617-2015-SUNAFIL/ILM/SIRE3</v>
      </c>
      <c r="C419" t="str">
        <f>VLOOKUP(A419,Hoja1!$A$2:$H$72,3,FALSE)</f>
        <v>BBVA BANCO CONTINENTAL</v>
      </c>
      <c r="D419">
        <f>VLOOKUP(A419,Hoja1!$A$2:$H$72,4,FALSE)</f>
        <v>20100130204</v>
      </c>
      <c r="E419" t="str">
        <f>VLOOKUP(A419,Hoja1!$A$2:$H$72,5,FALSE)</f>
        <v>139-2016- SUNAFIL/ILM</v>
      </c>
      <c r="F419" s="1">
        <f>VLOOKUP(A419,Hoja1!$A$2:$H$72,6,FALSE)</f>
        <v>42537</v>
      </c>
      <c r="G419" t="str">
        <f>VLOOKUP(A419,Hoja1!$A$2:$H$72,7,FALSE)</f>
        <v>S/. 4,042.50</v>
      </c>
      <c r="H419">
        <f>VLOOKUP(A419,Hoja1!$A$2:$H$72,8,FALSE)</f>
        <v>1</v>
      </c>
      <c r="I419" t="s">
        <v>8</v>
      </c>
      <c r="J419" t="s">
        <v>6</v>
      </c>
      <c r="K419">
        <v>2016</v>
      </c>
      <c r="L419">
        <v>12</v>
      </c>
      <c r="M419">
        <v>1579414.1810000001</v>
      </c>
      <c r="N419" t="s">
        <v>4</v>
      </c>
    </row>
    <row r="420" spans="1:14" x14ac:dyDescent="0.25">
      <c r="A420">
        <v>7</v>
      </c>
      <c r="B420" t="str">
        <f>VLOOKUP(A420,Hoja1!$A$2:$H$72,2,FALSE)</f>
        <v>1617-2015-SUNAFIL/ILM/SIRE3</v>
      </c>
      <c r="C420" t="str">
        <f>VLOOKUP(A420,Hoja1!$A$2:$H$72,3,FALSE)</f>
        <v>BBVA BANCO CONTINENTAL</v>
      </c>
      <c r="D420">
        <f>VLOOKUP(A420,Hoja1!$A$2:$H$72,4,FALSE)</f>
        <v>20100130204</v>
      </c>
      <c r="E420" t="str">
        <f>VLOOKUP(A420,Hoja1!$A$2:$H$72,5,FALSE)</f>
        <v>139-2016- SUNAFIL/ILM</v>
      </c>
      <c r="F420" s="1">
        <f>VLOOKUP(A420,Hoja1!$A$2:$H$72,6,FALSE)</f>
        <v>42537</v>
      </c>
      <c r="G420" t="str">
        <f>VLOOKUP(A420,Hoja1!$A$2:$H$72,7,FALSE)</f>
        <v>S/. 4,042.50</v>
      </c>
      <c r="H420">
        <f>VLOOKUP(A420,Hoja1!$A$2:$H$72,8,FALSE)</f>
        <v>1</v>
      </c>
      <c r="I420" t="s">
        <v>8</v>
      </c>
      <c r="J420" t="s">
        <v>6</v>
      </c>
      <c r="K420">
        <v>2017</v>
      </c>
      <c r="L420">
        <v>2</v>
      </c>
      <c r="M420">
        <v>3694702.5819999999</v>
      </c>
      <c r="N420" t="s">
        <v>4</v>
      </c>
    </row>
    <row r="421" spans="1:14" x14ac:dyDescent="0.25">
      <c r="A421">
        <v>7</v>
      </c>
      <c r="B421" t="str">
        <f>VLOOKUP(A421,Hoja1!$A$2:$H$72,2,FALSE)</f>
        <v>1617-2015-SUNAFIL/ILM/SIRE3</v>
      </c>
      <c r="C421" t="str">
        <f>VLOOKUP(A421,Hoja1!$A$2:$H$72,3,FALSE)</f>
        <v>BBVA BANCO CONTINENTAL</v>
      </c>
      <c r="D421">
        <f>VLOOKUP(A421,Hoja1!$A$2:$H$72,4,FALSE)</f>
        <v>20100130204</v>
      </c>
      <c r="E421" t="str">
        <f>VLOOKUP(A421,Hoja1!$A$2:$H$72,5,FALSE)</f>
        <v>139-2016- SUNAFIL/ILM</v>
      </c>
      <c r="F421" s="1">
        <f>VLOOKUP(A421,Hoja1!$A$2:$H$72,6,FALSE)</f>
        <v>42537</v>
      </c>
      <c r="G421" t="str">
        <f>VLOOKUP(A421,Hoja1!$A$2:$H$72,7,FALSE)</f>
        <v>S/. 4,042.50</v>
      </c>
      <c r="H421">
        <f>VLOOKUP(A421,Hoja1!$A$2:$H$72,8,FALSE)</f>
        <v>1</v>
      </c>
      <c r="I421" t="s">
        <v>8</v>
      </c>
      <c r="J421" t="s">
        <v>7</v>
      </c>
      <c r="K421">
        <v>2016</v>
      </c>
      <c r="L421">
        <v>5</v>
      </c>
      <c r="M421">
        <v>1228545.5009999999</v>
      </c>
      <c r="N421" t="s">
        <v>2</v>
      </c>
    </row>
    <row r="422" spans="1:14" x14ac:dyDescent="0.25">
      <c r="A422">
        <v>7</v>
      </c>
      <c r="B422" t="str">
        <f>VLOOKUP(A422,Hoja1!$A$2:$H$72,2,FALSE)</f>
        <v>1617-2015-SUNAFIL/ILM/SIRE3</v>
      </c>
      <c r="C422" t="str">
        <f>VLOOKUP(A422,Hoja1!$A$2:$H$72,3,FALSE)</f>
        <v>BBVA BANCO CONTINENTAL</v>
      </c>
      <c r="D422">
        <f>VLOOKUP(A422,Hoja1!$A$2:$H$72,4,FALSE)</f>
        <v>20100130204</v>
      </c>
      <c r="E422" t="str">
        <f>VLOOKUP(A422,Hoja1!$A$2:$H$72,5,FALSE)</f>
        <v>139-2016- SUNAFIL/ILM</v>
      </c>
      <c r="F422" s="1">
        <f>VLOOKUP(A422,Hoja1!$A$2:$H$72,6,FALSE)</f>
        <v>42537</v>
      </c>
      <c r="G422" t="str">
        <f>VLOOKUP(A422,Hoja1!$A$2:$H$72,7,FALSE)</f>
        <v>S/. 4,042.50</v>
      </c>
      <c r="H422">
        <f>VLOOKUP(A422,Hoja1!$A$2:$H$72,8,FALSE)</f>
        <v>1</v>
      </c>
      <c r="I422" t="s">
        <v>8</v>
      </c>
      <c r="J422" t="s">
        <v>7</v>
      </c>
      <c r="K422">
        <v>2016</v>
      </c>
      <c r="L422">
        <v>6</v>
      </c>
      <c r="M422">
        <v>1485990.9380000001</v>
      </c>
      <c r="N422" t="s">
        <v>3</v>
      </c>
    </row>
    <row r="423" spans="1:14" x14ac:dyDescent="0.25">
      <c r="A423">
        <v>7</v>
      </c>
      <c r="B423" t="str">
        <f>VLOOKUP(A423,Hoja1!$A$2:$H$72,2,FALSE)</f>
        <v>1617-2015-SUNAFIL/ILM/SIRE3</v>
      </c>
      <c r="C423" t="str">
        <f>VLOOKUP(A423,Hoja1!$A$2:$H$72,3,FALSE)</f>
        <v>BBVA BANCO CONTINENTAL</v>
      </c>
      <c r="D423">
        <f>VLOOKUP(A423,Hoja1!$A$2:$H$72,4,FALSE)</f>
        <v>20100130204</v>
      </c>
      <c r="E423" t="str">
        <f>VLOOKUP(A423,Hoja1!$A$2:$H$72,5,FALSE)</f>
        <v>139-2016- SUNAFIL/ILM</v>
      </c>
      <c r="F423" s="1">
        <f>VLOOKUP(A423,Hoja1!$A$2:$H$72,6,FALSE)</f>
        <v>42537</v>
      </c>
      <c r="G423" t="str">
        <f>VLOOKUP(A423,Hoja1!$A$2:$H$72,7,FALSE)</f>
        <v>S/. 4,042.50</v>
      </c>
      <c r="H423">
        <f>VLOOKUP(A423,Hoja1!$A$2:$H$72,8,FALSE)</f>
        <v>1</v>
      </c>
      <c r="I423" t="s">
        <v>8</v>
      </c>
      <c r="J423" t="s">
        <v>7</v>
      </c>
      <c r="K423">
        <v>2016</v>
      </c>
      <c r="L423">
        <v>7</v>
      </c>
      <c r="M423">
        <v>1057197.798</v>
      </c>
      <c r="N423" t="s">
        <v>4</v>
      </c>
    </row>
    <row r="424" spans="1:14" x14ac:dyDescent="0.25">
      <c r="A424">
        <v>7</v>
      </c>
      <c r="B424" t="str">
        <f>VLOOKUP(A424,Hoja1!$A$2:$H$72,2,FALSE)</f>
        <v>1617-2015-SUNAFIL/ILM/SIRE3</v>
      </c>
      <c r="C424" t="str">
        <f>VLOOKUP(A424,Hoja1!$A$2:$H$72,3,FALSE)</f>
        <v>BBVA BANCO CONTINENTAL</v>
      </c>
      <c r="D424">
        <f>VLOOKUP(A424,Hoja1!$A$2:$H$72,4,FALSE)</f>
        <v>20100130204</v>
      </c>
      <c r="E424" t="str">
        <f>VLOOKUP(A424,Hoja1!$A$2:$H$72,5,FALSE)</f>
        <v>139-2016- SUNAFIL/ILM</v>
      </c>
      <c r="F424" s="1">
        <f>VLOOKUP(A424,Hoja1!$A$2:$H$72,6,FALSE)</f>
        <v>42537</v>
      </c>
      <c r="G424" t="str">
        <f>VLOOKUP(A424,Hoja1!$A$2:$H$72,7,FALSE)</f>
        <v>S/. 4,042.50</v>
      </c>
      <c r="H424">
        <f>VLOOKUP(A424,Hoja1!$A$2:$H$72,8,FALSE)</f>
        <v>1</v>
      </c>
      <c r="I424" t="s">
        <v>8</v>
      </c>
      <c r="J424" t="s">
        <v>7</v>
      </c>
      <c r="K424">
        <v>2016</v>
      </c>
      <c r="L424">
        <v>8</v>
      </c>
      <c r="M424">
        <v>1315887.47</v>
      </c>
      <c r="N424" t="s">
        <v>4</v>
      </c>
    </row>
    <row r="425" spans="1:14" x14ac:dyDescent="0.25">
      <c r="A425">
        <v>7</v>
      </c>
      <c r="B425" t="str">
        <f>VLOOKUP(A425,Hoja1!$A$2:$H$72,2,FALSE)</f>
        <v>1617-2015-SUNAFIL/ILM/SIRE3</v>
      </c>
      <c r="C425" t="str">
        <f>VLOOKUP(A425,Hoja1!$A$2:$H$72,3,FALSE)</f>
        <v>BBVA BANCO CONTINENTAL</v>
      </c>
      <c r="D425">
        <f>VLOOKUP(A425,Hoja1!$A$2:$H$72,4,FALSE)</f>
        <v>20100130204</v>
      </c>
      <c r="E425" t="str">
        <f>VLOOKUP(A425,Hoja1!$A$2:$H$72,5,FALSE)</f>
        <v>139-2016- SUNAFIL/ILM</v>
      </c>
      <c r="F425" s="1">
        <f>VLOOKUP(A425,Hoja1!$A$2:$H$72,6,FALSE)</f>
        <v>42537</v>
      </c>
      <c r="G425" t="str">
        <f>VLOOKUP(A425,Hoja1!$A$2:$H$72,7,FALSE)</f>
        <v>S/. 4,042.50</v>
      </c>
      <c r="H425">
        <f>VLOOKUP(A425,Hoja1!$A$2:$H$72,8,FALSE)</f>
        <v>1</v>
      </c>
      <c r="I425" t="s">
        <v>8</v>
      </c>
      <c r="J425" t="s">
        <v>7</v>
      </c>
      <c r="K425">
        <v>2016</v>
      </c>
      <c r="L425">
        <v>9</v>
      </c>
      <c r="M425">
        <v>1245508.243</v>
      </c>
      <c r="N425" t="s">
        <v>4</v>
      </c>
    </row>
    <row r="426" spans="1:14" x14ac:dyDescent="0.25">
      <c r="A426">
        <v>7</v>
      </c>
      <c r="B426" t="str">
        <f>VLOOKUP(A426,Hoja1!$A$2:$H$72,2,FALSE)</f>
        <v>1617-2015-SUNAFIL/ILM/SIRE3</v>
      </c>
      <c r="C426" t="str">
        <f>VLOOKUP(A426,Hoja1!$A$2:$H$72,3,FALSE)</f>
        <v>BBVA BANCO CONTINENTAL</v>
      </c>
      <c r="D426">
        <f>VLOOKUP(A426,Hoja1!$A$2:$H$72,4,FALSE)</f>
        <v>20100130204</v>
      </c>
      <c r="E426" t="str">
        <f>VLOOKUP(A426,Hoja1!$A$2:$H$72,5,FALSE)</f>
        <v>139-2016- SUNAFIL/ILM</v>
      </c>
      <c r="F426" s="1">
        <f>VLOOKUP(A426,Hoja1!$A$2:$H$72,6,FALSE)</f>
        <v>42537</v>
      </c>
      <c r="G426" t="str">
        <f>VLOOKUP(A426,Hoja1!$A$2:$H$72,7,FALSE)</f>
        <v>S/. 4,042.50</v>
      </c>
      <c r="H426">
        <f>VLOOKUP(A426,Hoja1!$A$2:$H$72,8,FALSE)</f>
        <v>1</v>
      </c>
      <c r="I426" t="s">
        <v>8</v>
      </c>
      <c r="J426" t="s">
        <v>7</v>
      </c>
      <c r="K426">
        <v>2016</v>
      </c>
      <c r="L426">
        <v>10</v>
      </c>
      <c r="M426">
        <v>990750.86640000006</v>
      </c>
      <c r="N426" t="s">
        <v>4</v>
      </c>
    </row>
    <row r="427" spans="1:14" x14ac:dyDescent="0.25">
      <c r="A427">
        <v>7</v>
      </c>
      <c r="B427" t="str">
        <f>VLOOKUP(A427,Hoja1!$A$2:$H$72,2,FALSE)</f>
        <v>1617-2015-SUNAFIL/ILM/SIRE3</v>
      </c>
      <c r="C427" t="str">
        <f>VLOOKUP(A427,Hoja1!$A$2:$H$72,3,FALSE)</f>
        <v>BBVA BANCO CONTINENTAL</v>
      </c>
      <c r="D427">
        <f>VLOOKUP(A427,Hoja1!$A$2:$H$72,4,FALSE)</f>
        <v>20100130204</v>
      </c>
      <c r="E427" t="str">
        <f>VLOOKUP(A427,Hoja1!$A$2:$H$72,5,FALSE)</f>
        <v>139-2016- SUNAFIL/ILM</v>
      </c>
      <c r="F427" s="1">
        <f>VLOOKUP(A427,Hoja1!$A$2:$H$72,6,FALSE)</f>
        <v>42537</v>
      </c>
      <c r="G427" t="str">
        <f>VLOOKUP(A427,Hoja1!$A$2:$H$72,7,FALSE)</f>
        <v>S/. 4,042.50</v>
      </c>
      <c r="H427">
        <f>VLOOKUP(A427,Hoja1!$A$2:$H$72,8,FALSE)</f>
        <v>1</v>
      </c>
      <c r="I427" t="s">
        <v>8</v>
      </c>
      <c r="J427" t="s">
        <v>7</v>
      </c>
      <c r="K427">
        <v>2016</v>
      </c>
      <c r="L427">
        <v>11</v>
      </c>
      <c r="M427">
        <v>1006107.8590000001</v>
      </c>
      <c r="N427" t="s">
        <v>4</v>
      </c>
    </row>
    <row r="428" spans="1:14" x14ac:dyDescent="0.25">
      <c r="A428">
        <v>7</v>
      </c>
      <c r="B428" t="str">
        <f>VLOOKUP(A428,Hoja1!$A$2:$H$72,2,FALSE)</f>
        <v>1617-2015-SUNAFIL/ILM/SIRE3</v>
      </c>
      <c r="C428" t="str">
        <f>VLOOKUP(A428,Hoja1!$A$2:$H$72,3,FALSE)</f>
        <v>BBVA BANCO CONTINENTAL</v>
      </c>
      <c r="D428">
        <f>VLOOKUP(A428,Hoja1!$A$2:$H$72,4,FALSE)</f>
        <v>20100130204</v>
      </c>
      <c r="E428" t="str">
        <f>VLOOKUP(A428,Hoja1!$A$2:$H$72,5,FALSE)</f>
        <v>139-2016- SUNAFIL/ILM</v>
      </c>
      <c r="F428" s="1">
        <f>VLOOKUP(A428,Hoja1!$A$2:$H$72,6,FALSE)</f>
        <v>42537</v>
      </c>
      <c r="G428" t="str">
        <f>VLOOKUP(A428,Hoja1!$A$2:$H$72,7,FALSE)</f>
        <v>S/. 4,042.50</v>
      </c>
      <c r="H428">
        <f>VLOOKUP(A428,Hoja1!$A$2:$H$72,8,FALSE)</f>
        <v>1</v>
      </c>
      <c r="I428" t="s">
        <v>8</v>
      </c>
      <c r="J428" t="s">
        <v>7</v>
      </c>
      <c r="K428">
        <v>2016</v>
      </c>
      <c r="L428">
        <v>12</v>
      </c>
      <c r="M428">
        <v>1049183.652</v>
      </c>
      <c r="N428" t="s">
        <v>4</v>
      </c>
    </row>
    <row r="429" spans="1:14" x14ac:dyDescent="0.25">
      <c r="A429">
        <v>7</v>
      </c>
      <c r="B429" t="str">
        <f>VLOOKUP(A429,Hoja1!$A$2:$H$72,2,FALSE)</f>
        <v>1617-2015-SUNAFIL/ILM/SIRE3</v>
      </c>
      <c r="C429" t="str">
        <f>VLOOKUP(A429,Hoja1!$A$2:$H$72,3,FALSE)</f>
        <v>BBVA BANCO CONTINENTAL</v>
      </c>
      <c r="D429">
        <f>VLOOKUP(A429,Hoja1!$A$2:$H$72,4,FALSE)</f>
        <v>20100130204</v>
      </c>
      <c r="E429" t="str">
        <f>VLOOKUP(A429,Hoja1!$A$2:$H$72,5,FALSE)</f>
        <v>139-2016- SUNAFIL/ILM</v>
      </c>
      <c r="F429" s="1">
        <f>VLOOKUP(A429,Hoja1!$A$2:$H$72,6,FALSE)</f>
        <v>42537</v>
      </c>
      <c r="G429" t="str">
        <f>VLOOKUP(A429,Hoja1!$A$2:$H$72,7,FALSE)</f>
        <v>S/. 4,042.50</v>
      </c>
      <c r="H429">
        <f>VLOOKUP(A429,Hoja1!$A$2:$H$72,8,FALSE)</f>
        <v>1</v>
      </c>
      <c r="I429" t="s">
        <v>8</v>
      </c>
      <c r="J429" t="s">
        <v>7</v>
      </c>
      <c r="K429">
        <v>2017</v>
      </c>
      <c r="L429">
        <v>2</v>
      </c>
      <c r="M429">
        <v>1695083.6189999999</v>
      </c>
      <c r="N429" t="s">
        <v>4</v>
      </c>
    </row>
    <row r="430" spans="1:14" x14ac:dyDescent="0.25">
      <c r="A430">
        <v>8</v>
      </c>
      <c r="B430" t="str">
        <f>VLOOKUP(A430,Hoja1!$A$2:$H$72,2,FALSE)</f>
        <v>677-2015-SUNAFIL/ILM/SIRE3</v>
      </c>
      <c r="C430" t="str">
        <f>VLOOKUP(A430,Hoja1!$A$2:$H$72,3,FALSE)</f>
        <v>BANCO DE LA NACION</v>
      </c>
      <c r="D430">
        <f>VLOOKUP(A430,Hoja1!$A$2:$H$72,4,FALSE)</f>
        <v>20100030595</v>
      </c>
      <c r="E430" t="str">
        <f>VLOOKUP(A430,Hoja1!$A$2:$H$72,5,FALSE)</f>
        <v>121-2016- SUNAFIL/ILM</v>
      </c>
      <c r="F430" s="1">
        <f>VLOOKUP(A430,Hoja1!$A$2:$H$72,6,FALSE)</f>
        <v>42513</v>
      </c>
      <c r="G430" t="str">
        <f>VLOOKUP(A430,Hoja1!$A$2:$H$72,7,FALSE)</f>
        <v>S/. 13,475 00</v>
      </c>
      <c r="H430">
        <f>VLOOKUP(A430,Hoja1!$A$2:$H$72,8,FALSE)</f>
        <v>1</v>
      </c>
      <c r="I430" t="s">
        <v>9</v>
      </c>
      <c r="J430" t="s">
        <v>1</v>
      </c>
      <c r="K430">
        <v>2016</v>
      </c>
      <c r="L430">
        <v>11</v>
      </c>
      <c r="M430">
        <v>57300</v>
      </c>
      <c r="N430" t="s">
        <v>4</v>
      </c>
    </row>
    <row r="431" spans="1:14" x14ac:dyDescent="0.25">
      <c r="A431">
        <v>8</v>
      </c>
      <c r="B431" t="str">
        <f>VLOOKUP(A431,Hoja1!$A$2:$H$72,2,FALSE)</f>
        <v>677-2015-SUNAFIL/ILM/SIRE3</v>
      </c>
      <c r="C431" t="str">
        <f>VLOOKUP(A431,Hoja1!$A$2:$H$72,3,FALSE)</f>
        <v>BANCO DE LA NACION</v>
      </c>
      <c r="D431">
        <f>VLOOKUP(A431,Hoja1!$A$2:$H$72,4,FALSE)</f>
        <v>20100030595</v>
      </c>
      <c r="E431" t="str">
        <f>VLOOKUP(A431,Hoja1!$A$2:$H$72,5,FALSE)</f>
        <v>121-2016- SUNAFIL/ILM</v>
      </c>
      <c r="F431" s="1">
        <f>VLOOKUP(A431,Hoja1!$A$2:$H$72,6,FALSE)</f>
        <v>42513</v>
      </c>
      <c r="G431" t="str">
        <f>VLOOKUP(A431,Hoja1!$A$2:$H$72,7,FALSE)</f>
        <v>S/. 13,475 00</v>
      </c>
      <c r="H431">
        <f>VLOOKUP(A431,Hoja1!$A$2:$H$72,8,FALSE)</f>
        <v>1</v>
      </c>
      <c r="I431" t="s">
        <v>9</v>
      </c>
      <c r="J431" t="s">
        <v>1</v>
      </c>
      <c r="K431">
        <v>2016</v>
      </c>
      <c r="L431">
        <v>12</v>
      </c>
      <c r="M431">
        <v>57201.803690000001</v>
      </c>
      <c r="N431" t="s">
        <v>4</v>
      </c>
    </row>
    <row r="432" spans="1:14" x14ac:dyDescent="0.25">
      <c r="A432">
        <v>8</v>
      </c>
      <c r="B432" t="str">
        <f>VLOOKUP(A432,Hoja1!$A$2:$H$72,2,FALSE)</f>
        <v>677-2015-SUNAFIL/ILM/SIRE3</v>
      </c>
      <c r="C432" t="str">
        <f>VLOOKUP(A432,Hoja1!$A$2:$H$72,3,FALSE)</f>
        <v>BANCO DE LA NACION</v>
      </c>
      <c r="D432">
        <f>VLOOKUP(A432,Hoja1!$A$2:$H$72,4,FALSE)</f>
        <v>20100030595</v>
      </c>
      <c r="E432" t="str">
        <f>VLOOKUP(A432,Hoja1!$A$2:$H$72,5,FALSE)</f>
        <v>121-2016- SUNAFIL/ILM</v>
      </c>
      <c r="F432" s="1">
        <f>VLOOKUP(A432,Hoja1!$A$2:$H$72,6,FALSE)</f>
        <v>42513</v>
      </c>
      <c r="G432" t="str">
        <f>VLOOKUP(A432,Hoja1!$A$2:$H$72,7,FALSE)</f>
        <v>S/. 13,475 00</v>
      </c>
      <c r="H432">
        <f>VLOOKUP(A432,Hoja1!$A$2:$H$72,8,FALSE)</f>
        <v>1</v>
      </c>
      <c r="I432" t="s">
        <v>9</v>
      </c>
      <c r="J432" t="s">
        <v>1</v>
      </c>
      <c r="K432">
        <v>2017</v>
      </c>
      <c r="L432">
        <v>2</v>
      </c>
      <c r="M432">
        <v>108980.13069999999</v>
      </c>
      <c r="N432" t="s">
        <v>4</v>
      </c>
    </row>
    <row r="433" spans="1:14" x14ac:dyDescent="0.25">
      <c r="A433">
        <v>8</v>
      </c>
      <c r="B433" t="str">
        <f>VLOOKUP(A433,Hoja1!$A$2:$H$72,2,FALSE)</f>
        <v>677-2015-SUNAFIL/ILM/SIRE3</v>
      </c>
      <c r="C433" t="str">
        <f>VLOOKUP(A433,Hoja1!$A$2:$H$72,3,FALSE)</f>
        <v>BANCO DE LA NACION</v>
      </c>
      <c r="D433">
        <f>VLOOKUP(A433,Hoja1!$A$2:$H$72,4,FALSE)</f>
        <v>20100030595</v>
      </c>
      <c r="E433" t="str">
        <f>VLOOKUP(A433,Hoja1!$A$2:$H$72,5,FALSE)</f>
        <v>121-2016- SUNAFIL/ILM</v>
      </c>
      <c r="F433" s="1">
        <f>VLOOKUP(A433,Hoja1!$A$2:$H$72,6,FALSE)</f>
        <v>42513</v>
      </c>
      <c r="G433" t="str">
        <f>VLOOKUP(A433,Hoja1!$A$2:$H$72,7,FALSE)</f>
        <v>S/. 13,475 00</v>
      </c>
      <c r="H433">
        <f>VLOOKUP(A433,Hoja1!$A$2:$H$72,8,FALSE)</f>
        <v>1</v>
      </c>
      <c r="I433" t="s">
        <v>9</v>
      </c>
      <c r="J433" t="s">
        <v>5</v>
      </c>
      <c r="K433">
        <v>2016</v>
      </c>
      <c r="L433">
        <v>11</v>
      </c>
      <c r="M433">
        <v>88230</v>
      </c>
      <c r="N433" t="s">
        <v>4</v>
      </c>
    </row>
    <row r="434" spans="1:14" x14ac:dyDescent="0.25">
      <c r="A434">
        <v>8</v>
      </c>
      <c r="B434" t="str">
        <f>VLOOKUP(A434,Hoja1!$A$2:$H$72,2,FALSE)</f>
        <v>677-2015-SUNAFIL/ILM/SIRE3</v>
      </c>
      <c r="C434" t="str">
        <f>VLOOKUP(A434,Hoja1!$A$2:$H$72,3,FALSE)</f>
        <v>BANCO DE LA NACION</v>
      </c>
      <c r="D434">
        <f>VLOOKUP(A434,Hoja1!$A$2:$H$72,4,FALSE)</f>
        <v>20100030595</v>
      </c>
      <c r="E434" t="str">
        <f>VLOOKUP(A434,Hoja1!$A$2:$H$72,5,FALSE)</f>
        <v>121-2016- SUNAFIL/ILM</v>
      </c>
      <c r="F434" s="1">
        <f>VLOOKUP(A434,Hoja1!$A$2:$H$72,6,FALSE)</f>
        <v>42513</v>
      </c>
      <c r="G434" t="str">
        <f>VLOOKUP(A434,Hoja1!$A$2:$H$72,7,FALSE)</f>
        <v>S/. 13,475 00</v>
      </c>
      <c r="H434">
        <f>VLOOKUP(A434,Hoja1!$A$2:$H$72,8,FALSE)</f>
        <v>1</v>
      </c>
      <c r="I434" t="s">
        <v>9</v>
      </c>
      <c r="J434" t="s">
        <v>5</v>
      </c>
      <c r="K434">
        <v>2016</v>
      </c>
      <c r="L434">
        <v>12</v>
      </c>
      <c r="M434">
        <v>88078.798240000004</v>
      </c>
      <c r="N434" t="s">
        <v>4</v>
      </c>
    </row>
    <row r="435" spans="1:14" x14ac:dyDescent="0.25">
      <c r="A435">
        <v>8</v>
      </c>
      <c r="B435" t="str">
        <f>VLOOKUP(A435,Hoja1!$A$2:$H$72,2,FALSE)</f>
        <v>677-2015-SUNAFIL/ILM/SIRE3</v>
      </c>
      <c r="C435" t="str">
        <f>VLOOKUP(A435,Hoja1!$A$2:$H$72,3,FALSE)</f>
        <v>BANCO DE LA NACION</v>
      </c>
      <c r="D435">
        <f>VLOOKUP(A435,Hoja1!$A$2:$H$72,4,FALSE)</f>
        <v>20100030595</v>
      </c>
      <c r="E435" t="str">
        <f>VLOOKUP(A435,Hoja1!$A$2:$H$72,5,FALSE)</f>
        <v>121-2016- SUNAFIL/ILM</v>
      </c>
      <c r="F435" s="1">
        <f>VLOOKUP(A435,Hoja1!$A$2:$H$72,6,FALSE)</f>
        <v>42513</v>
      </c>
      <c r="G435" t="str">
        <f>VLOOKUP(A435,Hoja1!$A$2:$H$72,7,FALSE)</f>
        <v>S/. 13,475 00</v>
      </c>
      <c r="H435">
        <f>VLOOKUP(A435,Hoja1!$A$2:$H$72,8,FALSE)</f>
        <v>1</v>
      </c>
      <c r="I435" t="s">
        <v>9</v>
      </c>
      <c r="J435" t="s">
        <v>5</v>
      </c>
      <c r="K435">
        <v>2017</v>
      </c>
      <c r="L435">
        <v>2</v>
      </c>
      <c r="M435">
        <v>187674.5313</v>
      </c>
      <c r="N435" t="s">
        <v>4</v>
      </c>
    </row>
    <row r="436" spans="1:14" x14ac:dyDescent="0.25">
      <c r="A436">
        <v>9</v>
      </c>
      <c r="B436" t="str">
        <f>VLOOKUP(A436,Hoja1!$A$2:$H$72,2,FALSE)</f>
        <v>010-2014-SUNAFIL/ILM/SIR1</v>
      </c>
      <c r="C436" t="str">
        <f>VLOOKUP(A436,Hoja1!$A$2:$H$72,3,FALSE)</f>
        <v>BANCO DE CREDITO DEL PERU</v>
      </c>
      <c r="D436">
        <f>VLOOKUP(A436,Hoja1!$A$2:$H$72,4,FALSE)</f>
        <v>20100047218</v>
      </c>
      <c r="E436" t="str">
        <f>VLOOKUP(A436,Hoja1!$A$2:$H$72,5,FALSE)</f>
        <v>005-2014- SUNAFIL/ILM</v>
      </c>
      <c r="F436" s="1">
        <f>VLOOKUP(A436,Hoja1!$A$2:$H$72,6,FALSE)</f>
        <v>41907</v>
      </c>
      <c r="G436" t="str">
        <f>VLOOKUP(A436,Hoja1!$A$2:$H$72,7,FALSE)</f>
        <v>S/. 4,560.00</v>
      </c>
      <c r="H436">
        <f>VLOOKUP(A436,Hoja1!$A$2:$H$72,8,FALSE)</f>
        <v>1</v>
      </c>
      <c r="I436" t="s">
        <v>10</v>
      </c>
      <c r="J436" t="s">
        <v>1</v>
      </c>
      <c r="K436">
        <v>2014</v>
      </c>
      <c r="L436">
        <v>8</v>
      </c>
      <c r="M436">
        <v>10110.577810000001</v>
      </c>
      <c r="N436" t="s">
        <v>2</v>
      </c>
    </row>
    <row r="437" spans="1:14" x14ac:dyDescent="0.25">
      <c r="A437">
        <v>9</v>
      </c>
      <c r="B437" t="str">
        <f>VLOOKUP(A437,Hoja1!$A$2:$H$72,2,FALSE)</f>
        <v>010-2014-SUNAFIL/ILM/SIR1</v>
      </c>
      <c r="C437" t="str">
        <f>VLOOKUP(A437,Hoja1!$A$2:$H$72,3,FALSE)</f>
        <v>BANCO DE CREDITO DEL PERU</v>
      </c>
      <c r="D437">
        <f>VLOOKUP(A437,Hoja1!$A$2:$H$72,4,FALSE)</f>
        <v>20100047218</v>
      </c>
      <c r="E437" t="str">
        <f>VLOOKUP(A437,Hoja1!$A$2:$H$72,5,FALSE)</f>
        <v>005-2014- SUNAFIL/ILM</v>
      </c>
      <c r="F437" s="1">
        <f>VLOOKUP(A437,Hoja1!$A$2:$H$72,6,FALSE)</f>
        <v>41907</v>
      </c>
      <c r="G437" t="str">
        <f>VLOOKUP(A437,Hoja1!$A$2:$H$72,7,FALSE)</f>
        <v>S/. 4,560.00</v>
      </c>
      <c r="H437">
        <f>VLOOKUP(A437,Hoja1!$A$2:$H$72,8,FALSE)</f>
        <v>1</v>
      </c>
      <c r="I437" t="s">
        <v>10</v>
      </c>
      <c r="J437" t="s">
        <v>1</v>
      </c>
      <c r="K437">
        <v>2014</v>
      </c>
      <c r="L437">
        <v>9</v>
      </c>
      <c r="M437">
        <v>13956.909320000001</v>
      </c>
      <c r="N437" t="s">
        <v>3</v>
      </c>
    </row>
    <row r="438" spans="1:14" x14ac:dyDescent="0.25">
      <c r="A438">
        <v>9</v>
      </c>
      <c r="B438" t="str">
        <f>VLOOKUP(A438,Hoja1!$A$2:$H$72,2,FALSE)</f>
        <v>010-2014-SUNAFIL/ILM/SIR1</v>
      </c>
      <c r="C438" t="str">
        <f>VLOOKUP(A438,Hoja1!$A$2:$H$72,3,FALSE)</f>
        <v>BANCO DE CREDITO DEL PERU</v>
      </c>
      <c r="D438">
        <f>VLOOKUP(A438,Hoja1!$A$2:$H$72,4,FALSE)</f>
        <v>20100047218</v>
      </c>
      <c r="E438" t="str">
        <f>VLOOKUP(A438,Hoja1!$A$2:$H$72,5,FALSE)</f>
        <v>005-2014- SUNAFIL/ILM</v>
      </c>
      <c r="F438" s="1">
        <f>VLOOKUP(A438,Hoja1!$A$2:$H$72,6,FALSE)</f>
        <v>41907</v>
      </c>
      <c r="G438" t="str">
        <f>VLOOKUP(A438,Hoja1!$A$2:$H$72,7,FALSE)</f>
        <v>S/. 4,560.00</v>
      </c>
      <c r="H438">
        <f>VLOOKUP(A438,Hoja1!$A$2:$H$72,8,FALSE)</f>
        <v>1</v>
      </c>
      <c r="I438" t="s">
        <v>10</v>
      </c>
      <c r="J438" t="s">
        <v>1</v>
      </c>
      <c r="K438">
        <v>2014</v>
      </c>
      <c r="L438">
        <v>10</v>
      </c>
      <c r="M438">
        <v>16966.467820000002</v>
      </c>
      <c r="N438" t="s">
        <v>4</v>
      </c>
    </row>
    <row r="439" spans="1:14" x14ac:dyDescent="0.25">
      <c r="A439">
        <v>9</v>
      </c>
      <c r="B439" t="str">
        <f>VLOOKUP(A439,Hoja1!$A$2:$H$72,2,FALSE)</f>
        <v>010-2014-SUNAFIL/ILM/SIR1</v>
      </c>
      <c r="C439" t="str">
        <f>VLOOKUP(A439,Hoja1!$A$2:$H$72,3,FALSE)</f>
        <v>BANCO DE CREDITO DEL PERU</v>
      </c>
      <c r="D439">
        <f>VLOOKUP(A439,Hoja1!$A$2:$H$72,4,FALSE)</f>
        <v>20100047218</v>
      </c>
      <c r="E439" t="str">
        <f>VLOOKUP(A439,Hoja1!$A$2:$H$72,5,FALSE)</f>
        <v>005-2014- SUNAFIL/ILM</v>
      </c>
      <c r="F439" s="1">
        <f>VLOOKUP(A439,Hoja1!$A$2:$H$72,6,FALSE)</f>
        <v>41907</v>
      </c>
      <c r="G439" t="str">
        <f>VLOOKUP(A439,Hoja1!$A$2:$H$72,7,FALSE)</f>
        <v>S/. 4,560.00</v>
      </c>
      <c r="H439">
        <f>VLOOKUP(A439,Hoja1!$A$2:$H$72,8,FALSE)</f>
        <v>1</v>
      </c>
      <c r="I439" t="s">
        <v>10</v>
      </c>
      <c r="J439" t="s">
        <v>1</v>
      </c>
      <c r="K439">
        <v>2014</v>
      </c>
      <c r="L439">
        <v>11</v>
      </c>
      <c r="M439">
        <v>20043.16964</v>
      </c>
      <c r="N439" t="s">
        <v>4</v>
      </c>
    </row>
    <row r="440" spans="1:14" x14ac:dyDescent="0.25">
      <c r="A440">
        <v>9</v>
      </c>
      <c r="B440" t="str">
        <f>VLOOKUP(A440,Hoja1!$A$2:$H$72,2,FALSE)</f>
        <v>010-2014-SUNAFIL/ILM/SIR1</v>
      </c>
      <c r="C440" t="str">
        <f>VLOOKUP(A440,Hoja1!$A$2:$H$72,3,FALSE)</f>
        <v>BANCO DE CREDITO DEL PERU</v>
      </c>
      <c r="D440">
        <f>VLOOKUP(A440,Hoja1!$A$2:$H$72,4,FALSE)</f>
        <v>20100047218</v>
      </c>
      <c r="E440" t="str">
        <f>VLOOKUP(A440,Hoja1!$A$2:$H$72,5,FALSE)</f>
        <v>005-2014- SUNAFIL/ILM</v>
      </c>
      <c r="F440" s="1">
        <f>VLOOKUP(A440,Hoja1!$A$2:$H$72,6,FALSE)</f>
        <v>41907</v>
      </c>
      <c r="G440" t="str">
        <f>VLOOKUP(A440,Hoja1!$A$2:$H$72,7,FALSE)</f>
        <v>S/. 4,560.00</v>
      </c>
      <c r="H440">
        <f>VLOOKUP(A440,Hoja1!$A$2:$H$72,8,FALSE)</f>
        <v>1</v>
      </c>
      <c r="I440" t="s">
        <v>10</v>
      </c>
      <c r="J440" t="s">
        <v>1</v>
      </c>
      <c r="K440">
        <v>2014</v>
      </c>
      <c r="L440">
        <v>12</v>
      </c>
      <c r="M440">
        <v>25123.479289999999</v>
      </c>
      <c r="N440" t="s">
        <v>4</v>
      </c>
    </row>
    <row r="441" spans="1:14" x14ac:dyDescent="0.25">
      <c r="A441">
        <v>9</v>
      </c>
      <c r="B441" t="str">
        <f>VLOOKUP(A441,Hoja1!$A$2:$H$72,2,FALSE)</f>
        <v>010-2014-SUNAFIL/ILM/SIR1</v>
      </c>
      <c r="C441" t="str">
        <f>VLOOKUP(A441,Hoja1!$A$2:$H$72,3,FALSE)</f>
        <v>BANCO DE CREDITO DEL PERU</v>
      </c>
      <c r="D441">
        <f>VLOOKUP(A441,Hoja1!$A$2:$H$72,4,FALSE)</f>
        <v>20100047218</v>
      </c>
      <c r="E441" t="str">
        <f>VLOOKUP(A441,Hoja1!$A$2:$H$72,5,FALSE)</f>
        <v>005-2014- SUNAFIL/ILM</v>
      </c>
      <c r="F441" s="1">
        <f>VLOOKUP(A441,Hoja1!$A$2:$H$72,6,FALSE)</f>
        <v>41907</v>
      </c>
      <c r="G441" t="str">
        <f>VLOOKUP(A441,Hoja1!$A$2:$H$72,7,FALSE)</f>
        <v>S/. 4,560.00</v>
      </c>
      <c r="H441">
        <f>VLOOKUP(A441,Hoja1!$A$2:$H$72,8,FALSE)</f>
        <v>1</v>
      </c>
      <c r="I441" t="s">
        <v>10</v>
      </c>
      <c r="J441" t="s">
        <v>1</v>
      </c>
      <c r="K441">
        <v>2015</v>
      </c>
      <c r="L441">
        <v>1</v>
      </c>
      <c r="M441">
        <v>24570.35902</v>
      </c>
      <c r="N441" t="s">
        <v>4</v>
      </c>
    </row>
    <row r="442" spans="1:14" x14ac:dyDescent="0.25">
      <c r="A442">
        <v>9</v>
      </c>
      <c r="B442" t="str">
        <f>VLOOKUP(A442,Hoja1!$A$2:$H$72,2,FALSE)</f>
        <v>010-2014-SUNAFIL/ILM/SIR1</v>
      </c>
      <c r="C442" t="str">
        <f>VLOOKUP(A442,Hoja1!$A$2:$H$72,3,FALSE)</f>
        <v>BANCO DE CREDITO DEL PERU</v>
      </c>
      <c r="D442">
        <f>VLOOKUP(A442,Hoja1!$A$2:$H$72,4,FALSE)</f>
        <v>20100047218</v>
      </c>
      <c r="E442" t="str">
        <f>VLOOKUP(A442,Hoja1!$A$2:$H$72,5,FALSE)</f>
        <v>005-2014- SUNAFIL/ILM</v>
      </c>
      <c r="F442" s="1">
        <f>VLOOKUP(A442,Hoja1!$A$2:$H$72,6,FALSE)</f>
        <v>41907</v>
      </c>
      <c r="G442" t="str">
        <f>VLOOKUP(A442,Hoja1!$A$2:$H$72,7,FALSE)</f>
        <v>S/. 4,560.00</v>
      </c>
      <c r="H442">
        <f>VLOOKUP(A442,Hoja1!$A$2:$H$72,8,FALSE)</f>
        <v>1</v>
      </c>
      <c r="I442" t="s">
        <v>10</v>
      </c>
      <c r="J442" t="s">
        <v>1</v>
      </c>
      <c r="K442">
        <v>2015</v>
      </c>
      <c r="L442">
        <v>2</v>
      </c>
      <c r="M442">
        <v>18409.46531</v>
      </c>
      <c r="N442" t="s">
        <v>4</v>
      </c>
    </row>
    <row r="443" spans="1:14" x14ac:dyDescent="0.25">
      <c r="A443">
        <v>9</v>
      </c>
      <c r="B443" t="str">
        <f>VLOOKUP(A443,Hoja1!$A$2:$H$72,2,FALSE)</f>
        <v>010-2014-SUNAFIL/ILM/SIR1</v>
      </c>
      <c r="C443" t="str">
        <f>VLOOKUP(A443,Hoja1!$A$2:$H$72,3,FALSE)</f>
        <v>BANCO DE CREDITO DEL PERU</v>
      </c>
      <c r="D443">
        <f>VLOOKUP(A443,Hoja1!$A$2:$H$72,4,FALSE)</f>
        <v>20100047218</v>
      </c>
      <c r="E443" t="str">
        <f>VLOOKUP(A443,Hoja1!$A$2:$H$72,5,FALSE)</f>
        <v>005-2014- SUNAFIL/ILM</v>
      </c>
      <c r="F443" s="1">
        <f>VLOOKUP(A443,Hoja1!$A$2:$H$72,6,FALSE)</f>
        <v>41907</v>
      </c>
      <c r="G443" t="str">
        <f>VLOOKUP(A443,Hoja1!$A$2:$H$72,7,FALSE)</f>
        <v>S/. 4,560.00</v>
      </c>
      <c r="H443">
        <f>VLOOKUP(A443,Hoja1!$A$2:$H$72,8,FALSE)</f>
        <v>1</v>
      </c>
      <c r="I443" t="s">
        <v>10</v>
      </c>
      <c r="J443" t="s">
        <v>1</v>
      </c>
      <c r="K443">
        <v>2015</v>
      </c>
      <c r="L443">
        <v>3</v>
      </c>
      <c r="M443">
        <v>14892.8266</v>
      </c>
      <c r="N443" t="s">
        <v>4</v>
      </c>
    </row>
    <row r="444" spans="1:14" x14ac:dyDescent="0.25">
      <c r="A444">
        <v>9</v>
      </c>
      <c r="B444" t="str">
        <f>VLOOKUP(A444,Hoja1!$A$2:$H$72,2,FALSE)</f>
        <v>010-2014-SUNAFIL/ILM/SIR1</v>
      </c>
      <c r="C444" t="str">
        <f>VLOOKUP(A444,Hoja1!$A$2:$H$72,3,FALSE)</f>
        <v>BANCO DE CREDITO DEL PERU</v>
      </c>
      <c r="D444">
        <f>VLOOKUP(A444,Hoja1!$A$2:$H$72,4,FALSE)</f>
        <v>20100047218</v>
      </c>
      <c r="E444" t="str">
        <f>VLOOKUP(A444,Hoja1!$A$2:$H$72,5,FALSE)</f>
        <v>005-2014- SUNAFIL/ILM</v>
      </c>
      <c r="F444" s="1">
        <f>VLOOKUP(A444,Hoja1!$A$2:$H$72,6,FALSE)</f>
        <v>41907</v>
      </c>
      <c r="G444" t="str">
        <f>VLOOKUP(A444,Hoja1!$A$2:$H$72,7,FALSE)</f>
        <v>S/. 4,560.00</v>
      </c>
      <c r="H444">
        <f>VLOOKUP(A444,Hoja1!$A$2:$H$72,8,FALSE)</f>
        <v>1</v>
      </c>
      <c r="I444" t="s">
        <v>10</v>
      </c>
      <c r="J444" t="s">
        <v>1</v>
      </c>
      <c r="K444">
        <v>2015</v>
      </c>
      <c r="L444">
        <v>4</v>
      </c>
      <c r="M444">
        <v>10657.92022</v>
      </c>
      <c r="N444" t="s">
        <v>4</v>
      </c>
    </row>
    <row r="445" spans="1:14" x14ac:dyDescent="0.25">
      <c r="A445">
        <v>9</v>
      </c>
      <c r="B445" t="str">
        <f>VLOOKUP(A445,Hoja1!$A$2:$H$72,2,FALSE)</f>
        <v>010-2014-SUNAFIL/ILM/SIR1</v>
      </c>
      <c r="C445" t="str">
        <f>VLOOKUP(A445,Hoja1!$A$2:$H$72,3,FALSE)</f>
        <v>BANCO DE CREDITO DEL PERU</v>
      </c>
      <c r="D445">
        <f>VLOOKUP(A445,Hoja1!$A$2:$H$72,4,FALSE)</f>
        <v>20100047218</v>
      </c>
      <c r="E445" t="str">
        <f>VLOOKUP(A445,Hoja1!$A$2:$H$72,5,FALSE)</f>
        <v>005-2014- SUNAFIL/ILM</v>
      </c>
      <c r="F445" s="1">
        <f>VLOOKUP(A445,Hoja1!$A$2:$H$72,6,FALSE)</f>
        <v>41907</v>
      </c>
      <c r="G445" t="str">
        <f>VLOOKUP(A445,Hoja1!$A$2:$H$72,7,FALSE)</f>
        <v>S/. 4,560.00</v>
      </c>
      <c r="H445">
        <f>VLOOKUP(A445,Hoja1!$A$2:$H$72,8,FALSE)</f>
        <v>1</v>
      </c>
      <c r="I445" t="s">
        <v>10</v>
      </c>
      <c r="J445" t="s">
        <v>1</v>
      </c>
      <c r="K445">
        <v>2015</v>
      </c>
      <c r="L445">
        <v>5</v>
      </c>
      <c r="M445">
        <v>12544.63595</v>
      </c>
      <c r="N445" t="s">
        <v>4</v>
      </c>
    </row>
    <row r="446" spans="1:14" x14ac:dyDescent="0.25">
      <c r="A446">
        <v>9</v>
      </c>
      <c r="B446" t="str">
        <f>VLOOKUP(A446,Hoja1!$A$2:$H$72,2,FALSE)</f>
        <v>010-2014-SUNAFIL/ILM/SIR1</v>
      </c>
      <c r="C446" t="str">
        <f>VLOOKUP(A446,Hoja1!$A$2:$H$72,3,FALSE)</f>
        <v>BANCO DE CREDITO DEL PERU</v>
      </c>
      <c r="D446">
        <f>VLOOKUP(A446,Hoja1!$A$2:$H$72,4,FALSE)</f>
        <v>20100047218</v>
      </c>
      <c r="E446" t="str">
        <f>VLOOKUP(A446,Hoja1!$A$2:$H$72,5,FALSE)</f>
        <v>005-2014- SUNAFIL/ILM</v>
      </c>
      <c r="F446" s="1">
        <f>VLOOKUP(A446,Hoja1!$A$2:$H$72,6,FALSE)</f>
        <v>41907</v>
      </c>
      <c r="G446" t="str">
        <f>VLOOKUP(A446,Hoja1!$A$2:$H$72,7,FALSE)</f>
        <v>S/. 4,560.00</v>
      </c>
      <c r="H446">
        <f>VLOOKUP(A446,Hoja1!$A$2:$H$72,8,FALSE)</f>
        <v>1</v>
      </c>
      <c r="I446" t="s">
        <v>10</v>
      </c>
      <c r="J446" t="s">
        <v>1</v>
      </c>
      <c r="K446">
        <v>2015</v>
      </c>
      <c r="L446">
        <v>6</v>
      </c>
      <c r="M446">
        <v>14522.821459999999</v>
      </c>
      <c r="N446" t="s">
        <v>4</v>
      </c>
    </row>
    <row r="447" spans="1:14" x14ac:dyDescent="0.25">
      <c r="A447">
        <v>9</v>
      </c>
      <c r="B447" t="str">
        <f>VLOOKUP(A447,Hoja1!$A$2:$H$72,2,FALSE)</f>
        <v>010-2014-SUNAFIL/ILM/SIR1</v>
      </c>
      <c r="C447" t="str">
        <f>VLOOKUP(A447,Hoja1!$A$2:$H$72,3,FALSE)</f>
        <v>BANCO DE CREDITO DEL PERU</v>
      </c>
      <c r="D447">
        <f>VLOOKUP(A447,Hoja1!$A$2:$H$72,4,FALSE)</f>
        <v>20100047218</v>
      </c>
      <c r="E447" t="str">
        <f>VLOOKUP(A447,Hoja1!$A$2:$H$72,5,FALSE)</f>
        <v>005-2014- SUNAFIL/ILM</v>
      </c>
      <c r="F447" s="1">
        <f>VLOOKUP(A447,Hoja1!$A$2:$H$72,6,FALSE)</f>
        <v>41907</v>
      </c>
      <c r="G447" t="str">
        <f>VLOOKUP(A447,Hoja1!$A$2:$H$72,7,FALSE)</f>
        <v>S/. 4,560.00</v>
      </c>
      <c r="H447">
        <f>VLOOKUP(A447,Hoja1!$A$2:$H$72,8,FALSE)</f>
        <v>1</v>
      </c>
      <c r="I447" t="s">
        <v>10</v>
      </c>
      <c r="J447" t="s">
        <v>1</v>
      </c>
      <c r="K447">
        <v>2015</v>
      </c>
      <c r="L447">
        <v>7</v>
      </c>
      <c r="M447">
        <v>15103.072179999999</v>
      </c>
      <c r="N447" t="s">
        <v>4</v>
      </c>
    </row>
    <row r="448" spans="1:14" x14ac:dyDescent="0.25">
      <c r="A448">
        <v>9</v>
      </c>
      <c r="B448" t="str">
        <f>VLOOKUP(A448,Hoja1!$A$2:$H$72,2,FALSE)</f>
        <v>010-2014-SUNAFIL/ILM/SIR1</v>
      </c>
      <c r="C448" t="str">
        <f>VLOOKUP(A448,Hoja1!$A$2:$H$72,3,FALSE)</f>
        <v>BANCO DE CREDITO DEL PERU</v>
      </c>
      <c r="D448">
        <f>VLOOKUP(A448,Hoja1!$A$2:$H$72,4,FALSE)</f>
        <v>20100047218</v>
      </c>
      <c r="E448" t="str">
        <f>VLOOKUP(A448,Hoja1!$A$2:$H$72,5,FALSE)</f>
        <v>005-2014- SUNAFIL/ILM</v>
      </c>
      <c r="F448" s="1">
        <f>VLOOKUP(A448,Hoja1!$A$2:$H$72,6,FALSE)</f>
        <v>41907</v>
      </c>
      <c r="G448" t="str">
        <f>VLOOKUP(A448,Hoja1!$A$2:$H$72,7,FALSE)</f>
        <v>S/. 4,560.00</v>
      </c>
      <c r="H448">
        <f>VLOOKUP(A448,Hoja1!$A$2:$H$72,8,FALSE)</f>
        <v>1</v>
      </c>
      <c r="I448" t="s">
        <v>10</v>
      </c>
      <c r="J448" t="s">
        <v>1</v>
      </c>
      <c r="K448">
        <v>2015</v>
      </c>
      <c r="L448">
        <v>8</v>
      </c>
      <c r="M448">
        <v>15426.3043</v>
      </c>
      <c r="N448" t="s">
        <v>4</v>
      </c>
    </row>
    <row r="449" spans="1:14" x14ac:dyDescent="0.25">
      <c r="A449">
        <v>9</v>
      </c>
      <c r="B449" t="str">
        <f>VLOOKUP(A449,Hoja1!$A$2:$H$72,2,FALSE)</f>
        <v>010-2014-SUNAFIL/ILM/SIR1</v>
      </c>
      <c r="C449" t="str">
        <f>VLOOKUP(A449,Hoja1!$A$2:$H$72,3,FALSE)</f>
        <v>BANCO DE CREDITO DEL PERU</v>
      </c>
      <c r="D449">
        <f>VLOOKUP(A449,Hoja1!$A$2:$H$72,4,FALSE)</f>
        <v>20100047218</v>
      </c>
      <c r="E449" t="str">
        <f>VLOOKUP(A449,Hoja1!$A$2:$H$72,5,FALSE)</f>
        <v>005-2014- SUNAFIL/ILM</v>
      </c>
      <c r="F449" s="1">
        <f>VLOOKUP(A449,Hoja1!$A$2:$H$72,6,FALSE)</f>
        <v>41907</v>
      </c>
      <c r="G449" t="str">
        <f>VLOOKUP(A449,Hoja1!$A$2:$H$72,7,FALSE)</f>
        <v>S/. 4,560.00</v>
      </c>
      <c r="H449">
        <f>VLOOKUP(A449,Hoja1!$A$2:$H$72,8,FALSE)</f>
        <v>1</v>
      </c>
      <c r="I449" t="s">
        <v>10</v>
      </c>
      <c r="J449" t="s">
        <v>1</v>
      </c>
      <c r="K449">
        <v>2015</v>
      </c>
      <c r="L449">
        <v>9</v>
      </c>
      <c r="M449">
        <v>37625.90191</v>
      </c>
      <c r="N449" t="s">
        <v>4</v>
      </c>
    </row>
    <row r="450" spans="1:14" x14ac:dyDescent="0.25">
      <c r="A450">
        <v>9</v>
      </c>
      <c r="B450" t="str">
        <f>VLOOKUP(A450,Hoja1!$A$2:$H$72,2,FALSE)</f>
        <v>010-2014-SUNAFIL/ILM/SIR1</v>
      </c>
      <c r="C450" t="str">
        <f>VLOOKUP(A450,Hoja1!$A$2:$H$72,3,FALSE)</f>
        <v>BANCO DE CREDITO DEL PERU</v>
      </c>
      <c r="D450">
        <f>VLOOKUP(A450,Hoja1!$A$2:$H$72,4,FALSE)</f>
        <v>20100047218</v>
      </c>
      <c r="E450" t="str">
        <f>VLOOKUP(A450,Hoja1!$A$2:$H$72,5,FALSE)</f>
        <v>005-2014- SUNAFIL/ILM</v>
      </c>
      <c r="F450" s="1">
        <f>VLOOKUP(A450,Hoja1!$A$2:$H$72,6,FALSE)</f>
        <v>41907</v>
      </c>
      <c r="G450" t="str">
        <f>VLOOKUP(A450,Hoja1!$A$2:$H$72,7,FALSE)</f>
        <v>S/. 4,560.00</v>
      </c>
      <c r="H450">
        <f>VLOOKUP(A450,Hoja1!$A$2:$H$72,8,FALSE)</f>
        <v>1</v>
      </c>
      <c r="I450" t="s">
        <v>10</v>
      </c>
      <c r="J450" t="s">
        <v>1</v>
      </c>
      <c r="K450">
        <v>2015</v>
      </c>
      <c r="L450">
        <v>10</v>
      </c>
      <c r="M450">
        <v>52655.987269999998</v>
      </c>
      <c r="N450" t="s">
        <v>4</v>
      </c>
    </row>
    <row r="451" spans="1:14" x14ac:dyDescent="0.25">
      <c r="A451">
        <v>9</v>
      </c>
      <c r="B451" t="str">
        <f>VLOOKUP(A451,Hoja1!$A$2:$H$72,2,FALSE)</f>
        <v>010-2014-SUNAFIL/ILM/SIR1</v>
      </c>
      <c r="C451" t="str">
        <f>VLOOKUP(A451,Hoja1!$A$2:$H$72,3,FALSE)</f>
        <v>BANCO DE CREDITO DEL PERU</v>
      </c>
      <c r="D451">
        <f>VLOOKUP(A451,Hoja1!$A$2:$H$72,4,FALSE)</f>
        <v>20100047218</v>
      </c>
      <c r="E451" t="str">
        <f>VLOOKUP(A451,Hoja1!$A$2:$H$72,5,FALSE)</f>
        <v>005-2014- SUNAFIL/ILM</v>
      </c>
      <c r="F451" s="1">
        <f>VLOOKUP(A451,Hoja1!$A$2:$H$72,6,FALSE)</f>
        <v>41907</v>
      </c>
      <c r="G451" t="str">
        <f>VLOOKUP(A451,Hoja1!$A$2:$H$72,7,FALSE)</f>
        <v>S/. 4,560.00</v>
      </c>
      <c r="H451">
        <f>VLOOKUP(A451,Hoja1!$A$2:$H$72,8,FALSE)</f>
        <v>1</v>
      </c>
      <c r="I451" t="s">
        <v>10</v>
      </c>
      <c r="J451" t="s">
        <v>1</v>
      </c>
      <c r="K451">
        <v>2015</v>
      </c>
      <c r="L451">
        <v>11</v>
      </c>
      <c r="M451">
        <v>15168.84417</v>
      </c>
      <c r="N451" t="s">
        <v>4</v>
      </c>
    </row>
    <row r="452" spans="1:14" x14ac:dyDescent="0.25">
      <c r="A452">
        <v>9</v>
      </c>
      <c r="B452" t="str">
        <f>VLOOKUP(A452,Hoja1!$A$2:$H$72,2,FALSE)</f>
        <v>010-2014-SUNAFIL/ILM/SIR1</v>
      </c>
      <c r="C452" t="str">
        <f>VLOOKUP(A452,Hoja1!$A$2:$H$72,3,FALSE)</f>
        <v>BANCO DE CREDITO DEL PERU</v>
      </c>
      <c r="D452">
        <f>VLOOKUP(A452,Hoja1!$A$2:$H$72,4,FALSE)</f>
        <v>20100047218</v>
      </c>
      <c r="E452" t="str">
        <f>VLOOKUP(A452,Hoja1!$A$2:$H$72,5,FALSE)</f>
        <v>005-2014- SUNAFIL/ILM</v>
      </c>
      <c r="F452" s="1">
        <f>VLOOKUP(A452,Hoja1!$A$2:$H$72,6,FALSE)</f>
        <v>41907</v>
      </c>
      <c r="G452" t="str">
        <f>VLOOKUP(A452,Hoja1!$A$2:$H$72,7,FALSE)</f>
        <v>S/. 4,560.00</v>
      </c>
      <c r="H452">
        <f>VLOOKUP(A452,Hoja1!$A$2:$H$72,8,FALSE)</f>
        <v>1</v>
      </c>
      <c r="I452" t="s">
        <v>10</v>
      </c>
      <c r="J452" t="s">
        <v>1</v>
      </c>
      <c r="K452">
        <v>2015</v>
      </c>
      <c r="L452">
        <v>12</v>
      </c>
      <c r="M452">
        <v>13607.044540000001</v>
      </c>
      <c r="N452" t="s">
        <v>4</v>
      </c>
    </row>
    <row r="453" spans="1:14" x14ac:dyDescent="0.25">
      <c r="A453">
        <v>9</v>
      </c>
      <c r="B453" t="str">
        <f>VLOOKUP(A453,Hoja1!$A$2:$H$72,2,FALSE)</f>
        <v>010-2014-SUNAFIL/ILM/SIR1</v>
      </c>
      <c r="C453" t="str">
        <f>VLOOKUP(A453,Hoja1!$A$2:$H$72,3,FALSE)</f>
        <v>BANCO DE CREDITO DEL PERU</v>
      </c>
      <c r="D453">
        <f>VLOOKUP(A453,Hoja1!$A$2:$H$72,4,FALSE)</f>
        <v>20100047218</v>
      </c>
      <c r="E453" t="str">
        <f>VLOOKUP(A453,Hoja1!$A$2:$H$72,5,FALSE)</f>
        <v>005-2014- SUNAFIL/ILM</v>
      </c>
      <c r="F453" s="1">
        <f>VLOOKUP(A453,Hoja1!$A$2:$H$72,6,FALSE)</f>
        <v>41907</v>
      </c>
      <c r="G453" t="str">
        <f>VLOOKUP(A453,Hoja1!$A$2:$H$72,7,FALSE)</f>
        <v>S/. 4,560.00</v>
      </c>
      <c r="H453">
        <f>VLOOKUP(A453,Hoja1!$A$2:$H$72,8,FALSE)</f>
        <v>1</v>
      </c>
      <c r="I453" t="s">
        <v>10</v>
      </c>
      <c r="J453" t="s">
        <v>1</v>
      </c>
      <c r="K453">
        <v>2016</v>
      </c>
      <c r="L453">
        <v>1</v>
      </c>
      <c r="M453">
        <v>38060.92585</v>
      </c>
      <c r="N453" t="s">
        <v>4</v>
      </c>
    </row>
    <row r="454" spans="1:14" x14ac:dyDescent="0.25">
      <c r="A454">
        <v>9</v>
      </c>
      <c r="B454" t="str">
        <f>VLOOKUP(A454,Hoja1!$A$2:$H$72,2,FALSE)</f>
        <v>010-2014-SUNAFIL/ILM/SIR1</v>
      </c>
      <c r="C454" t="str">
        <f>VLOOKUP(A454,Hoja1!$A$2:$H$72,3,FALSE)</f>
        <v>BANCO DE CREDITO DEL PERU</v>
      </c>
      <c r="D454">
        <f>VLOOKUP(A454,Hoja1!$A$2:$H$72,4,FALSE)</f>
        <v>20100047218</v>
      </c>
      <c r="E454" t="str">
        <f>VLOOKUP(A454,Hoja1!$A$2:$H$72,5,FALSE)</f>
        <v>005-2014- SUNAFIL/ILM</v>
      </c>
      <c r="F454" s="1">
        <f>VLOOKUP(A454,Hoja1!$A$2:$H$72,6,FALSE)</f>
        <v>41907</v>
      </c>
      <c r="G454" t="str">
        <f>VLOOKUP(A454,Hoja1!$A$2:$H$72,7,FALSE)</f>
        <v>S/. 4,560.00</v>
      </c>
      <c r="H454">
        <f>VLOOKUP(A454,Hoja1!$A$2:$H$72,8,FALSE)</f>
        <v>1</v>
      </c>
      <c r="I454" t="s">
        <v>10</v>
      </c>
      <c r="J454" t="s">
        <v>1</v>
      </c>
      <c r="K454">
        <v>2016</v>
      </c>
      <c r="L454">
        <v>2</v>
      </c>
      <c r="M454">
        <v>30077.410950000001</v>
      </c>
      <c r="N454" t="s">
        <v>4</v>
      </c>
    </row>
    <row r="455" spans="1:14" x14ac:dyDescent="0.25">
      <c r="A455">
        <v>9</v>
      </c>
      <c r="B455" t="str">
        <f>VLOOKUP(A455,Hoja1!$A$2:$H$72,2,FALSE)</f>
        <v>010-2014-SUNAFIL/ILM/SIR1</v>
      </c>
      <c r="C455" t="str">
        <f>VLOOKUP(A455,Hoja1!$A$2:$H$72,3,FALSE)</f>
        <v>BANCO DE CREDITO DEL PERU</v>
      </c>
      <c r="D455">
        <f>VLOOKUP(A455,Hoja1!$A$2:$H$72,4,FALSE)</f>
        <v>20100047218</v>
      </c>
      <c r="E455" t="str">
        <f>VLOOKUP(A455,Hoja1!$A$2:$H$72,5,FALSE)</f>
        <v>005-2014- SUNAFIL/ILM</v>
      </c>
      <c r="F455" s="1">
        <f>VLOOKUP(A455,Hoja1!$A$2:$H$72,6,FALSE)</f>
        <v>41907</v>
      </c>
      <c r="G455" t="str">
        <f>VLOOKUP(A455,Hoja1!$A$2:$H$72,7,FALSE)</f>
        <v>S/. 4,560.00</v>
      </c>
      <c r="H455">
        <f>VLOOKUP(A455,Hoja1!$A$2:$H$72,8,FALSE)</f>
        <v>1</v>
      </c>
      <c r="I455" t="s">
        <v>10</v>
      </c>
      <c r="J455" t="s">
        <v>1</v>
      </c>
      <c r="K455">
        <v>2016</v>
      </c>
      <c r="L455">
        <v>3</v>
      </c>
      <c r="M455">
        <v>17102.772649999999</v>
      </c>
      <c r="N455" t="s">
        <v>4</v>
      </c>
    </row>
    <row r="456" spans="1:14" x14ac:dyDescent="0.25">
      <c r="A456">
        <v>9</v>
      </c>
      <c r="B456" t="str">
        <f>VLOOKUP(A456,Hoja1!$A$2:$H$72,2,FALSE)</f>
        <v>010-2014-SUNAFIL/ILM/SIR1</v>
      </c>
      <c r="C456" t="str">
        <f>VLOOKUP(A456,Hoja1!$A$2:$H$72,3,FALSE)</f>
        <v>BANCO DE CREDITO DEL PERU</v>
      </c>
      <c r="D456">
        <f>VLOOKUP(A456,Hoja1!$A$2:$H$72,4,FALSE)</f>
        <v>20100047218</v>
      </c>
      <c r="E456" t="str">
        <f>VLOOKUP(A456,Hoja1!$A$2:$H$72,5,FALSE)</f>
        <v>005-2014- SUNAFIL/ILM</v>
      </c>
      <c r="F456" s="1">
        <f>VLOOKUP(A456,Hoja1!$A$2:$H$72,6,FALSE)</f>
        <v>41907</v>
      </c>
      <c r="G456" t="str">
        <f>VLOOKUP(A456,Hoja1!$A$2:$H$72,7,FALSE)</f>
        <v>S/. 4,560.00</v>
      </c>
      <c r="H456">
        <f>VLOOKUP(A456,Hoja1!$A$2:$H$72,8,FALSE)</f>
        <v>1</v>
      </c>
      <c r="I456" t="s">
        <v>10</v>
      </c>
      <c r="J456" t="s">
        <v>1</v>
      </c>
      <c r="K456">
        <v>2016</v>
      </c>
      <c r="L456">
        <v>4</v>
      </c>
      <c r="M456">
        <v>17813.37096</v>
      </c>
      <c r="N456" t="s">
        <v>4</v>
      </c>
    </row>
    <row r="457" spans="1:14" x14ac:dyDescent="0.25">
      <c r="A457">
        <v>9</v>
      </c>
      <c r="B457" t="str">
        <f>VLOOKUP(A457,Hoja1!$A$2:$H$72,2,FALSE)</f>
        <v>010-2014-SUNAFIL/ILM/SIR1</v>
      </c>
      <c r="C457" t="str">
        <f>VLOOKUP(A457,Hoja1!$A$2:$H$72,3,FALSE)</f>
        <v>BANCO DE CREDITO DEL PERU</v>
      </c>
      <c r="D457">
        <f>VLOOKUP(A457,Hoja1!$A$2:$H$72,4,FALSE)</f>
        <v>20100047218</v>
      </c>
      <c r="E457" t="str">
        <f>VLOOKUP(A457,Hoja1!$A$2:$H$72,5,FALSE)</f>
        <v>005-2014- SUNAFIL/ILM</v>
      </c>
      <c r="F457" s="1">
        <f>VLOOKUP(A457,Hoja1!$A$2:$H$72,6,FALSE)</f>
        <v>41907</v>
      </c>
      <c r="G457" t="str">
        <f>VLOOKUP(A457,Hoja1!$A$2:$H$72,7,FALSE)</f>
        <v>S/. 4,560.00</v>
      </c>
      <c r="H457">
        <f>VLOOKUP(A457,Hoja1!$A$2:$H$72,8,FALSE)</f>
        <v>1</v>
      </c>
      <c r="I457" t="s">
        <v>10</v>
      </c>
      <c r="J457" t="s">
        <v>1</v>
      </c>
      <c r="K457">
        <v>2016</v>
      </c>
      <c r="L457">
        <v>5</v>
      </c>
      <c r="M457">
        <v>93040.220390000002</v>
      </c>
      <c r="N457" t="s">
        <v>4</v>
      </c>
    </row>
    <row r="458" spans="1:14" x14ac:dyDescent="0.25">
      <c r="A458">
        <v>9</v>
      </c>
      <c r="B458" t="str">
        <f>VLOOKUP(A458,Hoja1!$A$2:$H$72,2,FALSE)</f>
        <v>010-2014-SUNAFIL/ILM/SIR1</v>
      </c>
      <c r="C458" t="str">
        <f>VLOOKUP(A458,Hoja1!$A$2:$H$72,3,FALSE)</f>
        <v>BANCO DE CREDITO DEL PERU</v>
      </c>
      <c r="D458">
        <f>VLOOKUP(A458,Hoja1!$A$2:$H$72,4,FALSE)</f>
        <v>20100047218</v>
      </c>
      <c r="E458" t="str">
        <f>VLOOKUP(A458,Hoja1!$A$2:$H$72,5,FALSE)</f>
        <v>005-2014- SUNAFIL/ILM</v>
      </c>
      <c r="F458" s="1">
        <f>VLOOKUP(A458,Hoja1!$A$2:$H$72,6,FALSE)</f>
        <v>41907</v>
      </c>
      <c r="G458" t="str">
        <f>VLOOKUP(A458,Hoja1!$A$2:$H$72,7,FALSE)</f>
        <v>S/. 4,560.00</v>
      </c>
      <c r="H458">
        <f>VLOOKUP(A458,Hoja1!$A$2:$H$72,8,FALSE)</f>
        <v>1</v>
      </c>
      <c r="I458" t="s">
        <v>10</v>
      </c>
      <c r="J458" t="s">
        <v>1</v>
      </c>
      <c r="K458">
        <v>2016</v>
      </c>
      <c r="L458">
        <v>6</v>
      </c>
      <c r="M458">
        <v>28850.517479999999</v>
      </c>
      <c r="N458" t="s">
        <v>4</v>
      </c>
    </row>
    <row r="459" spans="1:14" x14ac:dyDescent="0.25">
      <c r="A459">
        <v>9</v>
      </c>
      <c r="B459" t="str">
        <f>VLOOKUP(A459,Hoja1!$A$2:$H$72,2,FALSE)</f>
        <v>010-2014-SUNAFIL/ILM/SIR1</v>
      </c>
      <c r="C459" t="str">
        <f>VLOOKUP(A459,Hoja1!$A$2:$H$72,3,FALSE)</f>
        <v>BANCO DE CREDITO DEL PERU</v>
      </c>
      <c r="D459">
        <f>VLOOKUP(A459,Hoja1!$A$2:$H$72,4,FALSE)</f>
        <v>20100047218</v>
      </c>
      <c r="E459" t="str">
        <f>VLOOKUP(A459,Hoja1!$A$2:$H$72,5,FALSE)</f>
        <v>005-2014- SUNAFIL/ILM</v>
      </c>
      <c r="F459" s="1">
        <f>VLOOKUP(A459,Hoja1!$A$2:$H$72,6,FALSE)</f>
        <v>41907</v>
      </c>
      <c r="G459" t="str">
        <f>VLOOKUP(A459,Hoja1!$A$2:$H$72,7,FALSE)</f>
        <v>S/. 4,560.00</v>
      </c>
      <c r="H459">
        <f>VLOOKUP(A459,Hoja1!$A$2:$H$72,8,FALSE)</f>
        <v>1</v>
      </c>
      <c r="I459" t="s">
        <v>10</v>
      </c>
      <c r="J459" t="s">
        <v>1</v>
      </c>
      <c r="K459">
        <v>2016</v>
      </c>
      <c r="L459">
        <v>7</v>
      </c>
      <c r="M459">
        <v>15297.966829999999</v>
      </c>
      <c r="N459" t="s">
        <v>4</v>
      </c>
    </row>
    <row r="460" spans="1:14" x14ac:dyDescent="0.25">
      <c r="A460">
        <v>9</v>
      </c>
      <c r="B460" t="str">
        <f>VLOOKUP(A460,Hoja1!$A$2:$H$72,2,FALSE)</f>
        <v>010-2014-SUNAFIL/ILM/SIR1</v>
      </c>
      <c r="C460" t="str">
        <f>VLOOKUP(A460,Hoja1!$A$2:$H$72,3,FALSE)</f>
        <v>BANCO DE CREDITO DEL PERU</v>
      </c>
      <c r="D460">
        <f>VLOOKUP(A460,Hoja1!$A$2:$H$72,4,FALSE)</f>
        <v>20100047218</v>
      </c>
      <c r="E460" t="str">
        <f>VLOOKUP(A460,Hoja1!$A$2:$H$72,5,FALSE)</f>
        <v>005-2014- SUNAFIL/ILM</v>
      </c>
      <c r="F460" s="1">
        <f>VLOOKUP(A460,Hoja1!$A$2:$H$72,6,FALSE)</f>
        <v>41907</v>
      </c>
      <c r="G460" t="str">
        <f>VLOOKUP(A460,Hoja1!$A$2:$H$72,7,FALSE)</f>
        <v>S/. 4,560.00</v>
      </c>
      <c r="H460">
        <f>VLOOKUP(A460,Hoja1!$A$2:$H$72,8,FALSE)</f>
        <v>1</v>
      </c>
      <c r="I460" t="s">
        <v>10</v>
      </c>
      <c r="J460" t="s">
        <v>1</v>
      </c>
      <c r="K460">
        <v>2016</v>
      </c>
      <c r="L460">
        <v>8</v>
      </c>
      <c r="M460">
        <v>15753.36916</v>
      </c>
      <c r="N460" t="s">
        <v>4</v>
      </c>
    </row>
    <row r="461" spans="1:14" x14ac:dyDescent="0.25">
      <c r="A461">
        <v>9</v>
      </c>
      <c r="B461" t="str">
        <f>VLOOKUP(A461,Hoja1!$A$2:$H$72,2,FALSE)</f>
        <v>010-2014-SUNAFIL/ILM/SIR1</v>
      </c>
      <c r="C461" t="str">
        <f>VLOOKUP(A461,Hoja1!$A$2:$H$72,3,FALSE)</f>
        <v>BANCO DE CREDITO DEL PERU</v>
      </c>
      <c r="D461">
        <f>VLOOKUP(A461,Hoja1!$A$2:$H$72,4,FALSE)</f>
        <v>20100047218</v>
      </c>
      <c r="E461" t="str">
        <f>VLOOKUP(A461,Hoja1!$A$2:$H$72,5,FALSE)</f>
        <v>005-2014- SUNAFIL/ILM</v>
      </c>
      <c r="F461" s="1">
        <f>VLOOKUP(A461,Hoja1!$A$2:$H$72,6,FALSE)</f>
        <v>41907</v>
      </c>
      <c r="G461" t="str">
        <f>VLOOKUP(A461,Hoja1!$A$2:$H$72,7,FALSE)</f>
        <v>S/. 4,560.00</v>
      </c>
      <c r="H461">
        <f>VLOOKUP(A461,Hoja1!$A$2:$H$72,8,FALSE)</f>
        <v>1</v>
      </c>
      <c r="I461" t="s">
        <v>10</v>
      </c>
      <c r="J461" t="s">
        <v>1</v>
      </c>
      <c r="K461">
        <v>2016</v>
      </c>
      <c r="L461">
        <v>9</v>
      </c>
      <c r="M461">
        <v>6787.9228739999999</v>
      </c>
      <c r="N461" t="s">
        <v>4</v>
      </c>
    </row>
    <row r="462" spans="1:14" x14ac:dyDescent="0.25">
      <c r="A462">
        <v>9</v>
      </c>
      <c r="B462" t="str">
        <f>VLOOKUP(A462,Hoja1!$A$2:$H$72,2,FALSE)</f>
        <v>010-2014-SUNAFIL/ILM/SIR1</v>
      </c>
      <c r="C462" t="str">
        <f>VLOOKUP(A462,Hoja1!$A$2:$H$72,3,FALSE)</f>
        <v>BANCO DE CREDITO DEL PERU</v>
      </c>
      <c r="D462">
        <f>VLOOKUP(A462,Hoja1!$A$2:$H$72,4,FALSE)</f>
        <v>20100047218</v>
      </c>
      <c r="E462" t="str">
        <f>VLOOKUP(A462,Hoja1!$A$2:$H$72,5,FALSE)</f>
        <v>005-2014- SUNAFIL/ILM</v>
      </c>
      <c r="F462" s="1">
        <f>VLOOKUP(A462,Hoja1!$A$2:$H$72,6,FALSE)</f>
        <v>41907</v>
      </c>
      <c r="G462" t="str">
        <f>VLOOKUP(A462,Hoja1!$A$2:$H$72,7,FALSE)</f>
        <v>S/. 4,560.00</v>
      </c>
      <c r="H462">
        <f>VLOOKUP(A462,Hoja1!$A$2:$H$72,8,FALSE)</f>
        <v>1</v>
      </c>
      <c r="I462" t="s">
        <v>10</v>
      </c>
      <c r="J462" t="s">
        <v>1</v>
      </c>
      <c r="K462">
        <v>2016</v>
      </c>
      <c r="L462">
        <v>10</v>
      </c>
      <c r="M462">
        <v>7006.5838000000003</v>
      </c>
      <c r="N462" t="s">
        <v>4</v>
      </c>
    </row>
    <row r="463" spans="1:14" x14ac:dyDescent="0.25">
      <c r="A463">
        <v>9</v>
      </c>
      <c r="B463" t="str">
        <f>VLOOKUP(A463,Hoja1!$A$2:$H$72,2,FALSE)</f>
        <v>010-2014-SUNAFIL/ILM/SIR1</v>
      </c>
      <c r="C463" t="str">
        <f>VLOOKUP(A463,Hoja1!$A$2:$H$72,3,FALSE)</f>
        <v>BANCO DE CREDITO DEL PERU</v>
      </c>
      <c r="D463">
        <f>VLOOKUP(A463,Hoja1!$A$2:$H$72,4,FALSE)</f>
        <v>20100047218</v>
      </c>
      <c r="E463" t="str">
        <f>VLOOKUP(A463,Hoja1!$A$2:$H$72,5,FALSE)</f>
        <v>005-2014- SUNAFIL/ILM</v>
      </c>
      <c r="F463" s="1">
        <f>VLOOKUP(A463,Hoja1!$A$2:$H$72,6,FALSE)</f>
        <v>41907</v>
      </c>
      <c r="G463" t="str">
        <f>VLOOKUP(A463,Hoja1!$A$2:$H$72,7,FALSE)</f>
        <v>S/. 4,560.00</v>
      </c>
      <c r="H463">
        <f>VLOOKUP(A463,Hoja1!$A$2:$H$72,8,FALSE)</f>
        <v>1</v>
      </c>
      <c r="I463" t="s">
        <v>10</v>
      </c>
      <c r="J463" t="s">
        <v>1</v>
      </c>
      <c r="K463">
        <v>2016</v>
      </c>
      <c r="L463">
        <v>11</v>
      </c>
      <c r="M463">
        <v>8613.1173390000004</v>
      </c>
      <c r="N463" t="s">
        <v>4</v>
      </c>
    </row>
    <row r="464" spans="1:14" x14ac:dyDescent="0.25">
      <c r="A464">
        <v>9</v>
      </c>
      <c r="B464" t="str">
        <f>VLOOKUP(A464,Hoja1!$A$2:$H$72,2,FALSE)</f>
        <v>010-2014-SUNAFIL/ILM/SIR1</v>
      </c>
      <c r="C464" t="str">
        <f>VLOOKUP(A464,Hoja1!$A$2:$H$72,3,FALSE)</f>
        <v>BANCO DE CREDITO DEL PERU</v>
      </c>
      <c r="D464">
        <f>VLOOKUP(A464,Hoja1!$A$2:$H$72,4,FALSE)</f>
        <v>20100047218</v>
      </c>
      <c r="E464" t="str">
        <f>VLOOKUP(A464,Hoja1!$A$2:$H$72,5,FALSE)</f>
        <v>005-2014- SUNAFIL/ILM</v>
      </c>
      <c r="F464" s="1">
        <f>VLOOKUP(A464,Hoja1!$A$2:$H$72,6,FALSE)</f>
        <v>41907</v>
      </c>
      <c r="G464" t="str">
        <f>VLOOKUP(A464,Hoja1!$A$2:$H$72,7,FALSE)</f>
        <v>S/. 4,560.00</v>
      </c>
      <c r="H464">
        <f>VLOOKUP(A464,Hoja1!$A$2:$H$72,8,FALSE)</f>
        <v>1</v>
      </c>
      <c r="I464" t="s">
        <v>10</v>
      </c>
      <c r="J464" t="s">
        <v>1</v>
      </c>
      <c r="K464">
        <v>2016</v>
      </c>
      <c r="L464">
        <v>12</v>
      </c>
      <c r="M464">
        <v>11096.88409</v>
      </c>
      <c r="N464" t="s">
        <v>4</v>
      </c>
    </row>
    <row r="465" spans="1:14" x14ac:dyDescent="0.25">
      <c r="A465">
        <v>9</v>
      </c>
      <c r="B465" t="str">
        <f>VLOOKUP(A465,Hoja1!$A$2:$H$72,2,FALSE)</f>
        <v>010-2014-SUNAFIL/ILM/SIR1</v>
      </c>
      <c r="C465" t="str">
        <f>VLOOKUP(A465,Hoja1!$A$2:$H$72,3,FALSE)</f>
        <v>BANCO DE CREDITO DEL PERU</v>
      </c>
      <c r="D465">
        <f>VLOOKUP(A465,Hoja1!$A$2:$H$72,4,FALSE)</f>
        <v>20100047218</v>
      </c>
      <c r="E465" t="str">
        <f>VLOOKUP(A465,Hoja1!$A$2:$H$72,5,FALSE)</f>
        <v>005-2014- SUNAFIL/ILM</v>
      </c>
      <c r="F465" s="1">
        <f>VLOOKUP(A465,Hoja1!$A$2:$H$72,6,FALSE)</f>
        <v>41907</v>
      </c>
      <c r="G465" t="str">
        <f>VLOOKUP(A465,Hoja1!$A$2:$H$72,7,FALSE)</f>
        <v>S/. 4,560.00</v>
      </c>
      <c r="H465">
        <f>VLOOKUP(A465,Hoja1!$A$2:$H$72,8,FALSE)</f>
        <v>1</v>
      </c>
      <c r="I465" t="s">
        <v>10</v>
      </c>
      <c r="J465" t="s">
        <v>1</v>
      </c>
      <c r="K465">
        <v>2017</v>
      </c>
      <c r="L465">
        <v>2</v>
      </c>
      <c r="M465">
        <v>25395.12862</v>
      </c>
      <c r="N465" t="s">
        <v>4</v>
      </c>
    </row>
    <row r="466" spans="1:14" x14ac:dyDescent="0.25">
      <c r="A466">
        <v>9</v>
      </c>
      <c r="B466" t="str">
        <f>VLOOKUP(A466,Hoja1!$A$2:$H$72,2,FALSE)</f>
        <v>010-2014-SUNAFIL/ILM/SIR1</v>
      </c>
      <c r="C466" t="str">
        <f>VLOOKUP(A466,Hoja1!$A$2:$H$72,3,FALSE)</f>
        <v>BANCO DE CREDITO DEL PERU</v>
      </c>
      <c r="D466">
        <f>VLOOKUP(A466,Hoja1!$A$2:$H$72,4,FALSE)</f>
        <v>20100047218</v>
      </c>
      <c r="E466" t="str">
        <f>VLOOKUP(A466,Hoja1!$A$2:$H$72,5,FALSE)</f>
        <v>005-2014- SUNAFIL/ILM</v>
      </c>
      <c r="F466" s="1">
        <f>VLOOKUP(A466,Hoja1!$A$2:$H$72,6,FALSE)</f>
        <v>41907</v>
      </c>
      <c r="G466" t="str">
        <f>VLOOKUP(A466,Hoja1!$A$2:$H$72,7,FALSE)</f>
        <v>S/. 4,560.00</v>
      </c>
      <c r="H466">
        <f>VLOOKUP(A466,Hoja1!$A$2:$H$72,8,FALSE)</f>
        <v>1</v>
      </c>
      <c r="I466" t="s">
        <v>10</v>
      </c>
      <c r="J466" t="s">
        <v>5</v>
      </c>
      <c r="K466">
        <v>2014</v>
      </c>
      <c r="L466">
        <v>8</v>
      </c>
      <c r="M466">
        <v>2037059.8049999999</v>
      </c>
      <c r="N466" t="s">
        <v>2</v>
      </c>
    </row>
    <row r="467" spans="1:14" x14ac:dyDescent="0.25">
      <c r="A467">
        <v>9</v>
      </c>
      <c r="B467" t="str">
        <f>VLOOKUP(A467,Hoja1!$A$2:$H$72,2,FALSE)</f>
        <v>010-2014-SUNAFIL/ILM/SIR1</v>
      </c>
      <c r="C467" t="str">
        <f>VLOOKUP(A467,Hoja1!$A$2:$H$72,3,FALSE)</f>
        <v>BANCO DE CREDITO DEL PERU</v>
      </c>
      <c r="D467">
        <f>VLOOKUP(A467,Hoja1!$A$2:$H$72,4,FALSE)</f>
        <v>20100047218</v>
      </c>
      <c r="E467" t="str">
        <f>VLOOKUP(A467,Hoja1!$A$2:$H$72,5,FALSE)</f>
        <v>005-2014- SUNAFIL/ILM</v>
      </c>
      <c r="F467" s="1">
        <f>VLOOKUP(A467,Hoja1!$A$2:$H$72,6,FALSE)</f>
        <v>41907</v>
      </c>
      <c r="G467" t="str">
        <f>VLOOKUP(A467,Hoja1!$A$2:$H$72,7,FALSE)</f>
        <v>S/. 4,560.00</v>
      </c>
      <c r="H467">
        <f>VLOOKUP(A467,Hoja1!$A$2:$H$72,8,FALSE)</f>
        <v>1</v>
      </c>
      <c r="I467" t="s">
        <v>10</v>
      </c>
      <c r="J467" t="s">
        <v>5</v>
      </c>
      <c r="K467">
        <v>2014</v>
      </c>
      <c r="L467">
        <v>9</v>
      </c>
      <c r="M467">
        <v>2060957.858</v>
      </c>
      <c r="N467" t="s">
        <v>3</v>
      </c>
    </row>
    <row r="468" spans="1:14" x14ac:dyDescent="0.25">
      <c r="A468">
        <v>9</v>
      </c>
      <c r="B468" t="str">
        <f>VLOOKUP(A468,Hoja1!$A$2:$H$72,2,FALSE)</f>
        <v>010-2014-SUNAFIL/ILM/SIR1</v>
      </c>
      <c r="C468" t="str">
        <f>VLOOKUP(A468,Hoja1!$A$2:$H$72,3,FALSE)</f>
        <v>BANCO DE CREDITO DEL PERU</v>
      </c>
      <c r="D468">
        <f>VLOOKUP(A468,Hoja1!$A$2:$H$72,4,FALSE)</f>
        <v>20100047218</v>
      </c>
      <c r="E468" t="str">
        <f>VLOOKUP(A468,Hoja1!$A$2:$H$72,5,FALSE)</f>
        <v>005-2014- SUNAFIL/ILM</v>
      </c>
      <c r="F468" s="1">
        <f>VLOOKUP(A468,Hoja1!$A$2:$H$72,6,FALSE)</f>
        <v>41907</v>
      </c>
      <c r="G468" t="str">
        <f>VLOOKUP(A468,Hoja1!$A$2:$H$72,7,FALSE)</f>
        <v>S/. 4,560.00</v>
      </c>
      <c r="H468">
        <f>VLOOKUP(A468,Hoja1!$A$2:$H$72,8,FALSE)</f>
        <v>1</v>
      </c>
      <c r="I468" t="s">
        <v>10</v>
      </c>
      <c r="J468" t="s">
        <v>5</v>
      </c>
      <c r="K468">
        <v>2014</v>
      </c>
      <c r="L468">
        <v>10</v>
      </c>
      <c r="M468">
        <v>2113989.102</v>
      </c>
      <c r="N468" t="s">
        <v>4</v>
      </c>
    </row>
    <row r="469" spans="1:14" x14ac:dyDescent="0.25">
      <c r="A469">
        <v>9</v>
      </c>
      <c r="B469" t="str">
        <f>VLOOKUP(A469,Hoja1!$A$2:$H$72,2,FALSE)</f>
        <v>010-2014-SUNAFIL/ILM/SIR1</v>
      </c>
      <c r="C469" t="str">
        <f>VLOOKUP(A469,Hoja1!$A$2:$H$72,3,FALSE)</f>
        <v>BANCO DE CREDITO DEL PERU</v>
      </c>
      <c r="D469">
        <f>VLOOKUP(A469,Hoja1!$A$2:$H$72,4,FALSE)</f>
        <v>20100047218</v>
      </c>
      <c r="E469" t="str">
        <f>VLOOKUP(A469,Hoja1!$A$2:$H$72,5,FALSE)</f>
        <v>005-2014- SUNAFIL/ILM</v>
      </c>
      <c r="F469" s="1">
        <f>VLOOKUP(A469,Hoja1!$A$2:$H$72,6,FALSE)</f>
        <v>41907</v>
      </c>
      <c r="G469" t="str">
        <f>VLOOKUP(A469,Hoja1!$A$2:$H$72,7,FALSE)</f>
        <v>S/. 4,560.00</v>
      </c>
      <c r="H469">
        <f>VLOOKUP(A469,Hoja1!$A$2:$H$72,8,FALSE)</f>
        <v>1</v>
      </c>
      <c r="I469" t="s">
        <v>10</v>
      </c>
      <c r="J469" t="s">
        <v>5</v>
      </c>
      <c r="K469">
        <v>2014</v>
      </c>
      <c r="L469">
        <v>11</v>
      </c>
      <c r="M469">
        <v>2509800.966</v>
      </c>
      <c r="N469" t="s">
        <v>4</v>
      </c>
    </row>
    <row r="470" spans="1:14" x14ac:dyDescent="0.25">
      <c r="A470">
        <v>9</v>
      </c>
      <c r="B470" t="str">
        <f>VLOOKUP(A470,Hoja1!$A$2:$H$72,2,FALSE)</f>
        <v>010-2014-SUNAFIL/ILM/SIR1</v>
      </c>
      <c r="C470" t="str">
        <f>VLOOKUP(A470,Hoja1!$A$2:$H$72,3,FALSE)</f>
        <v>BANCO DE CREDITO DEL PERU</v>
      </c>
      <c r="D470">
        <f>VLOOKUP(A470,Hoja1!$A$2:$H$72,4,FALSE)</f>
        <v>20100047218</v>
      </c>
      <c r="E470" t="str">
        <f>VLOOKUP(A470,Hoja1!$A$2:$H$72,5,FALSE)</f>
        <v>005-2014- SUNAFIL/ILM</v>
      </c>
      <c r="F470" s="1">
        <f>VLOOKUP(A470,Hoja1!$A$2:$H$72,6,FALSE)</f>
        <v>41907</v>
      </c>
      <c r="G470" t="str">
        <f>VLOOKUP(A470,Hoja1!$A$2:$H$72,7,FALSE)</f>
        <v>S/. 4,560.00</v>
      </c>
      <c r="H470">
        <f>VLOOKUP(A470,Hoja1!$A$2:$H$72,8,FALSE)</f>
        <v>1</v>
      </c>
      <c r="I470" t="s">
        <v>10</v>
      </c>
      <c r="J470" t="s">
        <v>5</v>
      </c>
      <c r="K470">
        <v>2014</v>
      </c>
      <c r="L470">
        <v>12</v>
      </c>
      <c r="M470">
        <v>1817259.328</v>
      </c>
      <c r="N470" t="s">
        <v>4</v>
      </c>
    </row>
    <row r="471" spans="1:14" x14ac:dyDescent="0.25">
      <c r="A471">
        <v>9</v>
      </c>
      <c r="B471" t="str">
        <f>VLOOKUP(A471,Hoja1!$A$2:$H$72,2,FALSE)</f>
        <v>010-2014-SUNAFIL/ILM/SIR1</v>
      </c>
      <c r="C471" t="str">
        <f>VLOOKUP(A471,Hoja1!$A$2:$H$72,3,FALSE)</f>
        <v>BANCO DE CREDITO DEL PERU</v>
      </c>
      <c r="D471">
        <f>VLOOKUP(A471,Hoja1!$A$2:$H$72,4,FALSE)</f>
        <v>20100047218</v>
      </c>
      <c r="E471" t="str">
        <f>VLOOKUP(A471,Hoja1!$A$2:$H$72,5,FALSE)</f>
        <v>005-2014- SUNAFIL/ILM</v>
      </c>
      <c r="F471" s="1">
        <f>VLOOKUP(A471,Hoja1!$A$2:$H$72,6,FALSE)</f>
        <v>41907</v>
      </c>
      <c r="G471" t="str">
        <f>VLOOKUP(A471,Hoja1!$A$2:$H$72,7,FALSE)</f>
        <v>S/. 4,560.00</v>
      </c>
      <c r="H471">
        <f>VLOOKUP(A471,Hoja1!$A$2:$H$72,8,FALSE)</f>
        <v>1</v>
      </c>
      <c r="I471" t="s">
        <v>10</v>
      </c>
      <c r="J471" t="s">
        <v>5</v>
      </c>
      <c r="K471">
        <v>2015</v>
      </c>
      <c r="L471">
        <v>1</v>
      </c>
      <c r="M471">
        <v>1610018.787</v>
      </c>
      <c r="N471" t="s">
        <v>4</v>
      </c>
    </row>
    <row r="472" spans="1:14" x14ac:dyDescent="0.25">
      <c r="A472">
        <v>9</v>
      </c>
      <c r="B472" t="str">
        <f>VLOOKUP(A472,Hoja1!$A$2:$H$72,2,FALSE)</f>
        <v>010-2014-SUNAFIL/ILM/SIR1</v>
      </c>
      <c r="C472" t="str">
        <f>VLOOKUP(A472,Hoja1!$A$2:$H$72,3,FALSE)</f>
        <v>BANCO DE CREDITO DEL PERU</v>
      </c>
      <c r="D472">
        <f>VLOOKUP(A472,Hoja1!$A$2:$H$72,4,FALSE)</f>
        <v>20100047218</v>
      </c>
      <c r="E472" t="str">
        <f>VLOOKUP(A472,Hoja1!$A$2:$H$72,5,FALSE)</f>
        <v>005-2014- SUNAFIL/ILM</v>
      </c>
      <c r="F472" s="1">
        <f>VLOOKUP(A472,Hoja1!$A$2:$H$72,6,FALSE)</f>
        <v>41907</v>
      </c>
      <c r="G472" t="str">
        <f>VLOOKUP(A472,Hoja1!$A$2:$H$72,7,FALSE)</f>
        <v>S/. 4,560.00</v>
      </c>
      <c r="H472">
        <f>VLOOKUP(A472,Hoja1!$A$2:$H$72,8,FALSE)</f>
        <v>1</v>
      </c>
      <c r="I472" t="s">
        <v>10</v>
      </c>
      <c r="J472" t="s">
        <v>5</v>
      </c>
      <c r="K472">
        <v>2015</v>
      </c>
      <c r="L472">
        <v>2</v>
      </c>
      <c r="M472">
        <v>2092997.527</v>
      </c>
      <c r="N472" t="s">
        <v>4</v>
      </c>
    </row>
    <row r="473" spans="1:14" x14ac:dyDescent="0.25">
      <c r="A473">
        <v>9</v>
      </c>
      <c r="B473" t="str">
        <f>VLOOKUP(A473,Hoja1!$A$2:$H$72,2,FALSE)</f>
        <v>010-2014-SUNAFIL/ILM/SIR1</v>
      </c>
      <c r="C473" t="str">
        <f>VLOOKUP(A473,Hoja1!$A$2:$H$72,3,FALSE)</f>
        <v>BANCO DE CREDITO DEL PERU</v>
      </c>
      <c r="D473">
        <f>VLOOKUP(A473,Hoja1!$A$2:$H$72,4,FALSE)</f>
        <v>20100047218</v>
      </c>
      <c r="E473" t="str">
        <f>VLOOKUP(A473,Hoja1!$A$2:$H$72,5,FALSE)</f>
        <v>005-2014- SUNAFIL/ILM</v>
      </c>
      <c r="F473" s="1">
        <f>VLOOKUP(A473,Hoja1!$A$2:$H$72,6,FALSE)</f>
        <v>41907</v>
      </c>
      <c r="G473" t="str">
        <f>VLOOKUP(A473,Hoja1!$A$2:$H$72,7,FALSE)</f>
        <v>S/. 4,560.00</v>
      </c>
      <c r="H473">
        <f>VLOOKUP(A473,Hoja1!$A$2:$H$72,8,FALSE)</f>
        <v>1</v>
      </c>
      <c r="I473" t="s">
        <v>10</v>
      </c>
      <c r="J473" t="s">
        <v>5</v>
      </c>
      <c r="K473">
        <v>2015</v>
      </c>
      <c r="L473">
        <v>3</v>
      </c>
      <c r="M473">
        <v>2296881.4449999998</v>
      </c>
      <c r="N473" t="s">
        <v>4</v>
      </c>
    </row>
    <row r="474" spans="1:14" x14ac:dyDescent="0.25">
      <c r="A474">
        <v>9</v>
      </c>
      <c r="B474" t="str">
        <f>VLOOKUP(A474,Hoja1!$A$2:$H$72,2,FALSE)</f>
        <v>010-2014-SUNAFIL/ILM/SIR1</v>
      </c>
      <c r="C474" t="str">
        <f>VLOOKUP(A474,Hoja1!$A$2:$H$72,3,FALSE)</f>
        <v>BANCO DE CREDITO DEL PERU</v>
      </c>
      <c r="D474">
        <f>VLOOKUP(A474,Hoja1!$A$2:$H$72,4,FALSE)</f>
        <v>20100047218</v>
      </c>
      <c r="E474" t="str">
        <f>VLOOKUP(A474,Hoja1!$A$2:$H$72,5,FALSE)</f>
        <v>005-2014- SUNAFIL/ILM</v>
      </c>
      <c r="F474" s="1">
        <f>VLOOKUP(A474,Hoja1!$A$2:$H$72,6,FALSE)</f>
        <v>41907</v>
      </c>
      <c r="G474" t="str">
        <f>VLOOKUP(A474,Hoja1!$A$2:$H$72,7,FALSE)</f>
        <v>S/. 4,560.00</v>
      </c>
      <c r="H474">
        <f>VLOOKUP(A474,Hoja1!$A$2:$H$72,8,FALSE)</f>
        <v>1</v>
      </c>
      <c r="I474" t="s">
        <v>10</v>
      </c>
      <c r="J474" t="s">
        <v>5</v>
      </c>
      <c r="K474">
        <v>2015</v>
      </c>
      <c r="L474">
        <v>4</v>
      </c>
      <c r="M474">
        <v>1749077.733</v>
      </c>
      <c r="N474" t="s">
        <v>4</v>
      </c>
    </row>
    <row r="475" spans="1:14" x14ac:dyDescent="0.25">
      <c r="A475">
        <v>9</v>
      </c>
      <c r="B475" t="str">
        <f>VLOOKUP(A475,Hoja1!$A$2:$H$72,2,FALSE)</f>
        <v>010-2014-SUNAFIL/ILM/SIR1</v>
      </c>
      <c r="C475" t="str">
        <f>VLOOKUP(A475,Hoja1!$A$2:$H$72,3,FALSE)</f>
        <v>BANCO DE CREDITO DEL PERU</v>
      </c>
      <c r="D475">
        <f>VLOOKUP(A475,Hoja1!$A$2:$H$72,4,FALSE)</f>
        <v>20100047218</v>
      </c>
      <c r="E475" t="str">
        <f>VLOOKUP(A475,Hoja1!$A$2:$H$72,5,FALSE)</f>
        <v>005-2014- SUNAFIL/ILM</v>
      </c>
      <c r="F475" s="1">
        <f>VLOOKUP(A475,Hoja1!$A$2:$H$72,6,FALSE)</f>
        <v>41907</v>
      </c>
      <c r="G475" t="str">
        <f>VLOOKUP(A475,Hoja1!$A$2:$H$72,7,FALSE)</f>
        <v>S/. 4,560.00</v>
      </c>
      <c r="H475">
        <f>VLOOKUP(A475,Hoja1!$A$2:$H$72,8,FALSE)</f>
        <v>1</v>
      </c>
      <c r="I475" t="s">
        <v>10</v>
      </c>
      <c r="J475" t="s">
        <v>5</v>
      </c>
      <c r="K475">
        <v>2015</v>
      </c>
      <c r="L475">
        <v>5</v>
      </c>
      <c r="M475">
        <v>2581661.4559999998</v>
      </c>
      <c r="N475" t="s">
        <v>4</v>
      </c>
    </row>
    <row r="476" spans="1:14" x14ac:dyDescent="0.25">
      <c r="A476">
        <v>9</v>
      </c>
      <c r="B476" t="str">
        <f>VLOOKUP(A476,Hoja1!$A$2:$H$72,2,FALSE)</f>
        <v>010-2014-SUNAFIL/ILM/SIR1</v>
      </c>
      <c r="C476" t="str">
        <f>VLOOKUP(A476,Hoja1!$A$2:$H$72,3,FALSE)</f>
        <v>BANCO DE CREDITO DEL PERU</v>
      </c>
      <c r="D476">
        <f>VLOOKUP(A476,Hoja1!$A$2:$H$72,4,FALSE)</f>
        <v>20100047218</v>
      </c>
      <c r="E476" t="str">
        <f>VLOOKUP(A476,Hoja1!$A$2:$H$72,5,FALSE)</f>
        <v>005-2014- SUNAFIL/ILM</v>
      </c>
      <c r="F476" s="1">
        <f>VLOOKUP(A476,Hoja1!$A$2:$H$72,6,FALSE)</f>
        <v>41907</v>
      </c>
      <c r="G476" t="str">
        <f>VLOOKUP(A476,Hoja1!$A$2:$H$72,7,FALSE)</f>
        <v>S/. 4,560.00</v>
      </c>
      <c r="H476">
        <f>VLOOKUP(A476,Hoja1!$A$2:$H$72,8,FALSE)</f>
        <v>1</v>
      </c>
      <c r="I476" t="s">
        <v>10</v>
      </c>
      <c r="J476" t="s">
        <v>5</v>
      </c>
      <c r="K476">
        <v>2015</v>
      </c>
      <c r="L476">
        <v>6</v>
      </c>
      <c r="M476">
        <v>1978766.338</v>
      </c>
      <c r="N476" t="s">
        <v>4</v>
      </c>
    </row>
    <row r="477" spans="1:14" x14ac:dyDescent="0.25">
      <c r="A477">
        <v>9</v>
      </c>
      <c r="B477" t="str">
        <f>VLOOKUP(A477,Hoja1!$A$2:$H$72,2,FALSE)</f>
        <v>010-2014-SUNAFIL/ILM/SIR1</v>
      </c>
      <c r="C477" t="str">
        <f>VLOOKUP(A477,Hoja1!$A$2:$H$72,3,FALSE)</f>
        <v>BANCO DE CREDITO DEL PERU</v>
      </c>
      <c r="D477">
        <f>VLOOKUP(A477,Hoja1!$A$2:$H$72,4,FALSE)</f>
        <v>20100047218</v>
      </c>
      <c r="E477" t="str">
        <f>VLOOKUP(A477,Hoja1!$A$2:$H$72,5,FALSE)</f>
        <v>005-2014- SUNAFIL/ILM</v>
      </c>
      <c r="F477" s="1">
        <f>VLOOKUP(A477,Hoja1!$A$2:$H$72,6,FALSE)</f>
        <v>41907</v>
      </c>
      <c r="G477" t="str">
        <f>VLOOKUP(A477,Hoja1!$A$2:$H$72,7,FALSE)</f>
        <v>S/. 4,560.00</v>
      </c>
      <c r="H477">
        <f>VLOOKUP(A477,Hoja1!$A$2:$H$72,8,FALSE)</f>
        <v>1</v>
      </c>
      <c r="I477" t="s">
        <v>10</v>
      </c>
      <c r="J477" t="s">
        <v>5</v>
      </c>
      <c r="K477">
        <v>2015</v>
      </c>
      <c r="L477">
        <v>7</v>
      </c>
      <c r="M477">
        <v>2480253.3229999999</v>
      </c>
      <c r="N477" t="s">
        <v>4</v>
      </c>
    </row>
    <row r="478" spans="1:14" x14ac:dyDescent="0.25">
      <c r="A478">
        <v>9</v>
      </c>
      <c r="B478" t="str">
        <f>VLOOKUP(A478,Hoja1!$A$2:$H$72,2,FALSE)</f>
        <v>010-2014-SUNAFIL/ILM/SIR1</v>
      </c>
      <c r="C478" t="str">
        <f>VLOOKUP(A478,Hoja1!$A$2:$H$72,3,FALSE)</f>
        <v>BANCO DE CREDITO DEL PERU</v>
      </c>
      <c r="D478">
        <f>VLOOKUP(A478,Hoja1!$A$2:$H$72,4,FALSE)</f>
        <v>20100047218</v>
      </c>
      <c r="E478" t="str">
        <f>VLOOKUP(A478,Hoja1!$A$2:$H$72,5,FALSE)</f>
        <v>005-2014- SUNAFIL/ILM</v>
      </c>
      <c r="F478" s="1">
        <f>VLOOKUP(A478,Hoja1!$A$2:$H$72,6,FALSE)</f>
        <v>41907</v>
      </c>
      <c r="G478" t="str">
        <f>VLOOKUP(A478,Hoja1!$A$2:$H$72,7,FALSE)</f>
        <v>S/. 4,560.00</v>
      </c>
      <c r="H478">
        <f>VLOOKUP(A478,Hoja1!$A$2:$H$72,8,FALSE)</f>
        <v>1</v>
      </c>
      <c r="I478" t="s">
        <v>10</v>
      </c>
      <c r="J478" t="s">
        <v>5</v>
      </c>
      <c r="K478">
        <v>2015</v>
      </c>
      <c r="L478">
        <v>8</v>
      </c>
      <c r="M478">
        <v>2861019</v>
      </c>
      <c r="N478" t="s">
        <v>4</v>
      </c>
    </row>
    <row r="479" spans="1:14" x14ac:dyDescent="0.25">
      <c r="A479">
        <v>9</v>
      </c>
      <c r="B479" t="str">
        <f>VLOOKUP(A479,Hoja1!$A$2:$H$72,2,FALSE)</f>
        <v>010-2014-SUNAFIL/ILM/SIR1</v>
      </c>
      <c r="C479" t="str">
        <f>VLOOKUP(A479,Hoja1!$A$2:$H$72,3,FALSE)</f>
        <v>BANCO DE CREDITO DEL PERU</v>
      </c>
      <c r="D479">
        <f>VLOOKUP(A479,Hoja1!$A$2:$H$72,4,FALSE)</f>
        <v>20100047218</v>
      </c>
      <c r="E479" t="str">
        <f>VLOOKUP(A479,Hoja1!$A$2:$H$72,5,FALSE)</f>
        <v>005-2014- SUNAFIL/ILM</v>
      </c>
      <c r="F479" s="1">
        <f>VLOOKUP(A479,Hoja1!$A$2:$H$72,6,FALSE)</f>
        <v>41907</v>
      </c>
      <c r="G479" t="str">
        <f>VLOOKUP(A479,Hoja1!$A$2:$H$72,7,FALSE)</f>
        <v>S/. 4,560.00</v>
      </c>
      <c r="H479">
        <f>VLOOKUP(A479,Hoja1!$A$2:$H$72,8,FALSE)</f>
        <v>1</v>
      </c>
      <c r="I479" t="s">
        <v>10</v>
      </c>
      <c r="J479" t="s">
        <v>5</v>
      </c>
      <c r="K479">
        <v>2015</v>
      </c>
      <c r="L479">
        <v>9</v>
      </c>
      <c r="M479">
        <v>2933205.8769999999</v>
      </c>
      <c r="N479" t="s">
        <v>4</v>
      </c>
    </row>
    <row r="480" spans="1:14" x14ac:dyDescent="0.25">
      <c r="A480">
        <v>9</v>
      </c>
      <c r="B480" t="str">
        <f>VLOOKUP(A480,Hoja1!$A$2:$H$72,2,FALSE)</f>
        <v>010-2014-SUNAFIL/ILM/SIR1</v>
      </c>
      <c r="C480" t="str">
        <f>VLOOKUP(A480,Hoja1!$A$2:$H$72,3,FALSE)</f>
        <v>BANCO DE CREDITO DEL PERU</v>
      </c>
      <c r="D480">
        <f>VLOOKUP(A480,Hoja1!$A$2:$H$72,4,FALSE)</f>
        <v>20100047218</v>
      </c>
      <c r="E480" t="str">
        <f>VLOOKUP(A480,Hoja1!$A$2:$H$72,5,FALSE)</f>
        <v>005-2014- SUNAFIL/ILM</v>
      </c>
      <c r="F480" s="1">
        <f>VLOOKUP(A480,Hoja1!$A$2:$H$72,6,FALSE)</f>
        <v>41907</v>
      </c>
      <c r="G480" t="str">
        <f>VLOOKUP(A480,Hoja1!$A$2:$H$72,7,FALSE)</f>
        <v>S/. 4,560.00</v>
      </c>
      <c r="H480">
        <f>VLOOKUP(A480,Hoja1!$A$2:$H$72,8,FALSE)</f>
        <v>1</v>
      </c>
      <c r="I480" t="s">
        <v>10</v>
      </c>
      <c r="J480" t="s">
        <v>5</v>
      </c>
      <c r="K480">
        <v>2015</v>
      </c>
      <c r="L480">
        <v>10</v>
      </c>
      <c r="M480">
        <v>2986547.32</v>
      </c>
      <c r="N480" t="s">
        <v>4</v>
      </c>
    </row>
    <row r="481" spans="1:14" x14ac:dyDescent="0.25">
      <c r="A481">
        <v>9</v>
      </c>
      <c r="B481" t="str">
        <f>VLOOKUP(A481,Hoja1!$A$2:$H$72,2,FALSE)</f>
        <v>010-2014-SUNAFIL/ILM/SIR1</v>
      </c>
      <c r="C481" t="str">
        <f>VLOOKUP(A481,Hoja1!$A$2:$H$72,3,FALSE)</f>
        <v>BANCO DE CREDITO DEL PERU</v>
      </c>
      <c r="D481">
        <f>VLOOKUP(A481,Hoja1!$A$2:$H$72,4,FALSE)</f>
        <v>20100047218</v>
      </c>
      <c r="E481" t="str">
        <f>VLOOKUP(A481,Hoja1!$A$2:$H$72,5,FALSE)</f>
        <v>005-2014- SUNAFIL/ILM</v>
      </c>
      <c r="F481" s="1">
        <f>VLOOKUP(A481,Hoja1!$A$2:$H$72,6,FALSE)</f>
        <v>41907</v>
      </c>
      <c r="G481" t="str">
        <f>VLOOKUP(A481,Hoja1!$A$2:$H$72,7,FALSE)</f>
        <v>S/. 4,560.00</v>
      </c>
      <c r="H481">
        <f>VLOOKUP(A481,Hoja1!$A$2:$H$72,8,FALSE)</f>
        <v>1</v>
      </c>
      <c r="I481" t="s">
        <v>10</v>
      </c>
      <c r="J481" t="s">
        <v>5</v>
      </c>
      <c r="K481">
        <v>2015</v>
      </c>
      <c r="L481">
        <v>11</v>
      </c>
      <c r="M481">
        <v>2966729.696</v>
      </c>
      <c r="N481" t="s">
        <v>4</v>
      </c>
    </row>
    <row r="482" spans="1:14" x14ac:dyDescent="0.25">
      <c r="A482">
        <v>9</v>
      </c>
      <c r="B482" t="str">
        <f>VLOOKUP(A482,Hoja1!$A$2:$H$72,2,FALSE)</f>
        <v>010-2014-SUNAFIL/ILM/SIR1</v>
      </c>
      <c r="C482" t="str">
        <f>VLOOKUP(A482,Hoja1!$A$2:$H$72,3,FALSE)</f>
        <v>BANCO DE CREDITO DEL PERU</v>
      </c>
      <c r="D482">
        <f>VLOOKUP(A482,Hoja1!$A$2:$H$72,4,FALSE)</f>
        <v>20100047218</v>
      </c>
      <c r="E482" t="str">
        <f>VLOOKUP(A482,Hoja1!$A$2:$H$72,5,FALSE)</f>
        <v>005-2014- SUNAFIL/ILM</v>
      </c>
      <c r="F482" s="1">
        <f>VLOOKUP(A482,Hoja1!$A$2:$H$72,6,FALSE)</f>
        <v>41907</v>
      </c>
      <c r="G482" t="str">
        <f>VLOOKUP(A482,Hoja1!$A$2:$H$72,7,FALSE)</f>
        <v>S/. 4,560.00</v>
      </c>
      <c r="H482">
        <f>VLOOKUP(A482,Hoja1!$A$2:$H$72,8,FALSE)</f>
        <v>1</v>
      </c>
      <c r="I482" t="s">
        <v>10</v>
      </c>
      <c r="J482" t="s">
        <v>5</v>
      </c>
      <c r="K482">
        <v>2015</v>
      </c>
      <c r="L482">
        <v>12</v>
      </c>
      <c r="M482">
        <v>2906720.145</v>
      </c>
      <c r="N482" t="s">
        <v>4</v>
      </c>
    </row>
    <row r="483" spans="1:14" x14ac:dyDescent="0.25">
      <c r="A483">
        <v>9</v>
      </c>
      <c r="B483" t="str">
        <f>VLOOKUP(A483,Hoja1!$A$2:$H$72,2,FALSE)</f>
        <v>010-2014-SUNAFIL/ILM/SIR1</v>
      </c>
      <c r="C483" t="str">
        <f>VLOOKUP(A483,Hoja1!$A$2:$H$72,3,FALSE)</f>
        <v>BANCO DE CREDITO DEL PERU</v>
      </c>
      <c r="D483">
        <f>VLOOKUP(A483,Hoja1!$A$2:$H$72,4,FALSE)</f>
        <v>20100047218</v>
      </c>
      <c r="E483" t="str">
        <f>VLOOKUP(A483,Hoja1!$A$2:$H$72,5,FALSE)</f>
        <v>005-2014- SUNAFIL/ILM</v>
      </c>
      <c r="F483" s="1">
        <f>VLOOKUP(A483,Hoja1!$A$2:$H$72,6,FALSE)</f>
        <v>41907</v>
      </c>
      <c r="G483" t="str">
        <f>VLOOKUP(A483,Hoja1!$A$2:$H$72,7,FALSE)</f>
        <v>S/. 4,560.00</v>
      </c>
      <c r="H483">
        <f>VLOOKUP(A483,Hoja1!$A$2:$H$72,8,FALSE)</f>
        <v>1</v>
      </c>
      <c r="I483" t="s">
        <v>10</v>
      </c>
      <c r="J483" t="s">
        <v>5</v>
      </c>
      <c r="K483">
        <v>2016</v>
      </c>
      <c r="L483">
        <v>1</v>
      </c>
      <c r="M483">
        <v>2599671.8629999999</v>
      </c>
      <c r="N483" t="s">
        <v>4</v>
      </c>
    </row>
    <row r="484" spans="1:14" x14ac:dyDescent="0.25">
      <c r="A484">
        <v>9</v>
      </c>
      <c r="B484" t="str">
        <f>VLOOKUP(A484,Hoja1!$A$2:$H$72,2,FALSE)</f>
        <v>010-2014-SUNAFIL/ILM/SIR1</v>
      </c>
      <c r="C484" t="str">
        <f>VLOOKUP(A484,Hoja1!$A$2:$H$72,3,FALSE)</f>
        <v>BANCO DE CREDITO DEL PERU</v>
      </c>
      <c r="D484">
        <f>VLOOKUP(A484,Hoja1!$A$2:$H$72,4,FALSE)</f>
        <v>20100047218</v>
      </c>
      <c r="E484" t="str">
        <f>VLOOKUP(A484,Hoja1!$A$2:$H$72,5,FALSE)</f>
        <v>005-2014- SUNAFIL/ILM</v>
      </c>
      <c r="F484" s="1">
        <f>VLOOKUP(A484,Hoja1!$A$2:$H$72,6,FALSE)</f>
        <v>41907</v>
      </c>
      <c r="G484" t="str">
        <f>VLOOKUP(A484,Hoja1!$A$2:$H$72,7,FALSE)</f>
        <v>S/. 4,560.00</v>
      </c>
      <c r="H484">
        <f>VLOOKUP(A484,Hoja1!$A$2:$H$72,8,FALSE)</f>
        <v>1</v>
      </c>
      <c r="I484" t="s">
        <v>10</v>
      </c>
      <c r="J484" t="s">
        <v>5</v>
      </c>
      <c r="K484">
        <v>2016</v>
      </c>
      <c r="L484">
        <v>2</v>
      </c>
      <c r="M484">
        <v>2740786.6439999999</v>
      </c>
      <c r="N484" t="s">
        <v>4</v>
      </c>
    </row>
    <row r="485" spans="1:14" x14ac:dyDescent="0.25">
      <c r="A485">
        <v>9</v>
      </c>
      <c r="B485" t="str">
        <f>VLOOKUP(A485,Hoja1!$A$2:$H$72,2,FALSE)</f>
        <v>010-2014-SUNAFIL/ILM/SIR1</v>
      </c>
      <c r="C485" t="str">
        <f>VLOOKUP(A485,Hoja1!$A$2:$H$72,3,FALSE)</f>
        <v>BANCO DE CREDITO DEL PERU</v>
      </c>
      <c r="D485">
        <f>VLOOKUP(A485,Hoja1!$A$2:$H$72,4,FALSE)</f>
        <v>20100047218</v>
      </c>
      <c r="E485" t="str">
        <f>VLOOKUP(A485,Hoja1!$A$2:$H$72,5,FALSE)</f>
        <v>005-2014- SUNAFIL/ILM</v>
      </c>
      <c r="F485" s="1">
        <f>VLOOKUP(A485,Hoja1!$A$2:$H$72,6,FALSE)</f>
        <v>41907</v>
      </c>
      <c r="G485" t="str">
        <f>VLOOKUP(A485,Hoja1!$A$2:$H$72,7,FALSE)</f>
        <v>S/. 4,560.00</v>
      </c>
      <c r="H485">
        <f>VLOOKUP(A485,Hoja1!$A$2:$H$72,8,FALSE)</f>
        <v>1</v>
      </c>
      <c r="I485" t="s">
        <v>10</v>
      </c>
      <c r="J485" t="s">
        <v>5</v>
      </c>
      <c r="K485">
        <v>2016</v>
      </c>
      <c r="L485">
        <v>3</v>
      </c>
      <c r="M485">
        <v>2687660.4730000002</v>
      </c>
      <c r="N485" t="s">
        <v>4</v>
      </c>
    </row>
    <row r="486" spans="1:14" x14ac:dyDescent="0.25">
      <c r="A486">
        <v>9</v>
      </c>
      <c r="B486" t="str">
        <f>VLOOKUP(A486,Hoja1!$A$2:$H$72,2,FALSE)</f>
        <v>010-2014-SUNAFIL/ILM/SIR1</v>
      </c>
      <c r="C486" t="str">
        <f>VLOOKUP(A486,Hoja1!$A$2:$H$72,3,FALSE)</f>
        <v>BANCO DE CREDITO DEL PERU</v>
      </c>
      <c r="D486">
        <f>VLOOKUP(A486,Hoja1!$A$2:$H$72,4,FALSE)</f>
        <v>20100047218</v>
      </c>
      <c r="E486" t="str">
        <f>VLOOKUP(A486,Hoja1!$A$2:$H$72,5,FALSE)</f>
        <v>005-2014- SUNAFIL/ILM</v>
      </c>
      <c r="F486" s="1">
        <f>VLOOKUP(A486,Hoja1!$A$2:$H$72,6,FALSE)</f>
        <v>41907</v>
      </c>
      <c r="G486" t="str">
        <f>VLOOKUP(A486,Hoja1!$A$2:$H$72,7,FALSE)</f>
        <v>S/. 4,560.00</v>
      </c>
      <c r="H486">
        <f>VLOOKUP(A486,Hoja1!$A$2:$H$72,8,FALSE)</f>
        <v>1</v>
      </c>
      <c r="I486" t="s">
        <v>10</v>
      </c>
      <c r="J486" t="s">
        <v>5</v>
      </c>
      <c r="K486">
        <v>2016</v>
      </c>
      <c r="L486">
        <v>4</v>
      </c>
      <c r="M486">
        <v>2815257.3110000002</v>
      </c>
      <c r="N486" t="s">
        <v>4</v>
      </c>
    </row>
    <row r="487" spans="1:14" x14ac:dyDescent="0.25">
      <c r="A487">
        <v>9</v>
      </c>
      <c r="B487" t="str">
        <f>VLOOKUP(A487,Hoja1!$A$2:$H$72,2,FALSE)</f>
        <v>010-2014-SUNAFIL/ILM/SIR1</v>
      </c>
      <c r="C487" t="str">
        <f>VLOOKUP(A487,Hoja1!$A$2:$H$72,3,FALSE)</f>
        <v>BANCO DE CREDITO DEL PERU</v>
      </c>
      <c r="D487">
        <f>VLOOKUP(A487,Hoja1!$A$2:$H$72,4,FALSE)</f>
        <v>20100047218</v>
      </c>
      <c r="E487" t="str">
        <f>VLOOKUP(A487,Hoja1!$A$2:$H$72,5,FALSE)</f>
        <v>005-2014- SUNAFIL/ILM</v>
      </c>
      <c r="F487" s="1">
        <f>VLOOKUP(A487,Hoja1!$A$2:$H$72,6,FALSE)</f>
        <v>41907</v>
      </c>
      <c r="G487" t="str">
        <f>VLOOKUP(A487,Hoja1!$A$2:$H$72,7,FALSE)</f>
        <v>S/. 4,560.00</v>
      </c>
      <c r="H487">
        <f>VLOOKUP(A487,Hoja1!$A$2:$H$72,8,FALSE)</f>
        <v>1</v>
      </c>
      <c r="I487" t="s">
        <v>10</v>
      </c>
      <c r="J487" t="s">
        <v>5</v>
      </c>
      <c r="K487">
        <v>2016</v>
      </c>
      <c r="L487">
        <v>5</v>
      </c>
      <c r="M487">
        <v>3372160.622</v>
      </c>
      <c r="N487" t="s">
        <v>4</v>
      </c>
    </row>
    <row r="488" spans="1:14" x14ac:dyDescent="0.25">
      <c r="A488">
        <v>9</v>
      </c>
      <c r="B488" t="str">
        <f>VLOOKUP(A488,Hoja1!$A$2:$H$72,2,FALSE)</f>
        <v>010-2014-SUNAFIL/ILM/SIR1</v>
      </c>
      <c r="C488" t="str">
        <f>VLOOKUP(A488,Hoja1!$A$2:$H$72,3,FALSE)</f>
        <v>BANCO DE CREDITO DEL PERU</v>
      </c>
      <c r="D488">
        <f>VLOOKUP(A488,Hoja1!$A$2:$H$72,4,FALSE)</f>
        <v>20100047218</v>
      </c>
      <c r="E488" t="str">
        <f>VLOOKUP(A488,Hoja1!$A$2:$H$72,5,FALSE)</f>
        <v>005-2014- SUNAFIL/ILM</v>
      </c>
      <c r="F488" s="1">
        <f>VLOOKUP(A488,Hoja1!$A$2:$H$72,6,FALSE)</f>
        <v>41907</v>
      </c>
      <c r="G488" t="str">
        <f>VLOOKUP(A488,Hoja1!$A$2:$H$72,7,FALSE)</f>
        <v>S/. 4,560.00</v>
      </c>
      <c r="H488">
        <f>VLOOKUP(A488,Hoja1!$A$2:$H$72,8,FALSE)</f>
        <v>1</v>
      </c>
      <c r="I488" t="s">
        <v>10</v>
      </c>
      <c r="J488" t="s">
        <v>5</v>
      </c>
      <c r="K488">
        <v>2016</v>
      </c>
      <c r="L488">
        <v>6</v>
      </c>
      <c r="M488">
        <v>3528786.2039999999</v>
      </c>
      <c r="N488" t="s">
        <v>4</v>
      </c>
    </row>
    <row r="489" spans="1:14" x14ac:dyDescent="0.25">
      <c r="A489">
        <v>9</v>
      </c>
      <c r="B489" t="str">
        <f>VLOOKUP(A489,Hoja1!$A$2:$H$72,2,FALSE)</f>
        <v>010-2014-SUNAFIL/ILM/SIR1</v>
      </c>
      <c r="C489" t="str">
        <f>VLOOKUP(A489,Hoja1!$A$2:$H$72,3,FALSE)</f>
        <v>BANCO DE CREDITO DEL PERU</v>
      </c>
      <c r="D489">
        <f>VLOOKUP(A489,Hoja1!$A$2:$H$72,4,FALSE)</f>
        <v>20100047218</v>
      </c>
      <c r="E489" t="str">
        <f>VLOOKUP(A489,Hoja1!$A$2:$H$72,5,FALSE)</f>
        <v>005-2014- SUNAFIL/ILM</v>
      </c>
      <c r="F489" s="1">
        <f>VLOOKUP(A489,Hoja1!$A$2:$H$72,6,FALSE)</f>
        <v>41907</v>
      </c>
      <c r="G489" t="str">
        <f>VLOOKUP(A489,Hoja1!$A$2:$H$72,7,FALSE)</f>
        <v>S/. 4,560.00</v>
      </c>
      <c r="H489">
        <f>VLOOKUP(A489,Hoja1!$A$2:$H$72,8,FALSE)</f>
        <v>1</v>
      </c>
      <c r="I489" t="s">
        <v>10</v>
      </c>
      <c r="J489" t="s">
        <v>5</v>
      </c>
      <c r="K489">
        <v>2016</v>
      </c>
      <c r="L489">
        <v>7</v>
      </c>
      <c r="M489">
        <v>2703391.1209999998</v>
      </c>
      <c r="N489" t="s">
        <v>4</v>
      </c>
    </row>
    <row r="490" spans="1:14" x14ac:dyDescent="0.25">
      <c r="A490">
        <v>9</v>
      </c>
      <c r="B490" t="str">
        <f>VLOOKUP(A490,Hoja1!$A$2:$H$72,2,FALSE)</f>
        <v>010-2014-SUNAFIL/ILM/SIR1</v>
      </c>
      <c r="C490" t="str">
        <f>VLOOKUP(A490,Hoja1!$A$2:$H$72,3,FALSE)</f>
        <v>BANCO DE CREDITO DEL PERU</v>
      </c>
      <c r="D490">
        <f>VLOOKUP(A490,Hoja1!$A$2:$H$72,4,FALSE)</f>
        <v>20100047218</v>
      </c>
      <c r="E490" t="str">
        <f>VLOOKUP(A490,Hoja1!$A$2:$H$72,5,FALSE)</f>
        <v>005-2014- SUNAFIL/ILM</v>
      </c>
      <c r="F490" s="1">
        <f>VLOOKUP(A490,Hoja1!$A$2:$H$72,6,FALSE)</f>
        <v>41907</v>
      </c>
      <c r="G490" t="str">
        <f>VLOOKUP(A490,Hoja1!$A$2:$H$72,7,FALSE)</f>
        <v>S/. 4,560.00</v>
      </c>
      <c r="H490">
        <f>VLOOKUP(A490,Hoja1!$A$2:$H$72,8,FALSE)</f>
        <v>1</v>
      </c>
      <c r="I490" t="s">
        <v>10</v>
      </c>
      <c r="J490" t="s">
        <v>5</v>
      </c>
      <c r="K490">
        <v>2016</v>
      </c>
      <c r="L490">
        <v>8</v>
      </c>
      <c r="M490">
        <v>3196679.1340000001</v>
      </c>
      <c r="N490" t="s">
        <v>4</v>
      </c>
    </row>
    <row r="491" spans="1:14" x14ac:dyDescent="0.25">
      <c r="A491">
        <v>9</v>
      </c>
      <c r="B491" t="str">
        <f>VLOOKUP(A491,Hoja1!$A$2:$H$72,2,FALSE)</f>
        <v>010-2014-SUNAFIL/ILM/SIR1</v>
      </c>
      <c r="C491" t="str">
        <f>VLOOKUP(A491,Hoja1!$A$2:$H$72,3,FALSE)</f>
        <v>BANCO DE CREDITO DEL PERU</v>
      </c>
      <c r="D491">
        <f>VLOOKUP(A491,Hoja1!$A$2:$H$72,4,FALSE)</f>
        <v>20100047218</v>
      </c>
      <c r="E491" t="str">
        <f>VLOOKUP(A491,Hoja1!$A$2:$H$72,5,FALSE)</f>
        <v>005-2014- SUNAFIL/ILM</v>
      </c>
      <c r="F491" s="1">
        <f>VLOOKUP(A491,Hoja1!$A$2:$H$72,6,FALSE)</f>
        <v>41907</v>
      </c>
      <c r="G491" t="str">
        <f>VLOOKUP(A491,Hoja1!$A$2:$H$72,7,FALSE)</f>
        <v>S/. 4,560.00</v>
      </c>
      <c r="H491">
        <f>VLOOKUP(A491,Hoja1!$A$2:$H$72,8,FALSE)</f>
        <v>1</v>
      </c>
      <c r="I491" t="s">
        <v>10</v>
      </c>
      <c r="J491" t="s">
        <v>5</v>
      </c>
      <c r="K491">
        <v>2016</v>
      </c>
      <c r="L491">
        <v>9</v>
      </c>
      <c r="M491">
        <v>2507590.5249999999</v>
      </c>
      <c r="N491" t="s">
        <v>4</v>
      </c>
    </row>
    <row r="492" spans="1:14" x14ac:dyDescent="0.25">
      <c r="A492">
        <v>9</v>
      </c>
      <c r="B492" t="str">
        <f>VLOOKUP(A492,Hoja1!$A$2:$H$72,2,FALSE)</f>
        <v>010-2014-SUNAFIL/ILM/SIR1</v>
      </c>
      <c r="C492" t="str">
        <f>VLOOKUP(A492,Hoja1!$A$2:$H$72,3,FALSE)</f>
        <v>BANCO DE CREDITO DEL PERU</v>
      </c>
      <c r="D492">
        <f>VLOOKUP(A492,Hoja1!$A$2:$H$72,4,FALSE)</f>
        <v>20100047218</v>
      </c>
      <c r="E492" t="str">
        <f>VLOOKUP(A492,Hoja1!$A$2:$H$72,5,FALSE)</f>
        <v>005-2014- SUNAFIL/ILM</v>
      </c>
      <c r="F492" s="1">
        <f>VLOOKUP(A492,Hoja1!$A$2:$H$72,6,FALSE)</f>
        <v>41907</v>
      </c>
      <c r="G492" t="str">
        <f>VLOOKUP(A492,Hoja1!$A$2:$H$72,7,FALSE)</f>
        <v>S/. 4,560.00</v>
      </c>
      <c r="H492">
        <f>VLOOKUP(A492,Hoja1!$A$2:$H$72,8,FALSE)</f>
        <v>1</v>
      </c>
      <c r="I492" t="s">
        <v>10</v>
      </c>
      <c r="J492" t="s">
        <v>5</v>
      </c>
      <c r="K492">
        <v>2016</v>
      </c>
      <c r="L492">
        <v>10</v>
      </c>
      <c r="M492">
        <v>2955488.2379999999</v>
      </c>
      <c r="N492" t="s">
        <v>4</v>
      </c>
    </row>
    <row r="493" spans="1:14" x14ac:dyDescent="0.25">
      <c r="A493">
        <v>9</v>
      </c>
      <c r="B493" t="str">
        <f>VLOOKUP(A493,Hoja1!$A$2:$H$72,2,FALSE)</f>
        <v>010-2014-SUNAFIL/ILM/SIR1</v>
      </c>
      <c r="C493" t="str">
        <f>VLOOKUP(A493,Hoja1!$A$2:$H$72,3,FALSE)</f>
        <v>BANCO DE CREDITO DEL PERU</v>
      </c>
      <c r="D493">
        <f>VLOOKUP(A493,Hoja1!$A$2:$H$72,4,FALSE)</f>
        <v>20100047218</v>
      </c>
      <c r="E493" t="str">
        <f>VLOOKUP(A493,Hoja1!$A$2:$H$72,5,FALSE)</f>
        <v>005-2014- SUNAFIL/ILM</v>
      </c>
      <c r="F493" s="1">
        <f>VLOOKUP(A493,Hoja1!$A$2:$H$72,6,FALSE)</f>
        <v>41907</v>
      </c>
      <c r="G493" t="str">
        <f>VLOOKUP(A493,Hoja1!$A$2:$H$72,7,FALSE)</f>
        <v>S/. 4,560.00</v>
      </c>
      <c r="H493">
        <f>VLOOKUP(A493,Hoja1!$A$2:$H$72,8,FALSE)</f>
        <v>1</v>
      </c>
      <c r="I493" t="s">
        <v>10</v>
      </c>
      <c r="J493" t="s">
        <v>5</v>
      </c>
      <c r="K493">
        <v>2016</v>
      </c>
      <c r="L493">
        <v>11</v>
      </c>
      <c r="M493">
        <v>3007578.7519999999</v>
      </c>
      <c r="N493" t="s">
        <v>4</v>
      </c>
    </row>
    <row r="494" spans="1:14" x14ac:dyDescent="0.25">
      <c r="A494">
        <v>9</v>
      </c>
      <c r="B494" t="str">
        <f>VLOOKUP(A494,Hoja1!$A$2:$H$72,2,FALSE)</f>
        <v>010-2014-SUNAFIL/ILM/SIR1</v>
      </c>
      <c r="C494" t="str">
        <f>VLOOKUP(A494,Hoja1!$A$2:$H$72,3,FALSE)</f>
        <v>BANCO DE CREDITO DEL PERU</v>
      </c>
      <c r="D494">
        <f>VLOOKUP(A494,Hoja1!$A$2:$H$72,4,FALSE)</f>
        <v>20100047218</v>
      </c>
      <c r="E494" t="str">
        <f>VLOOKUP(A494,Hoja1!$A$2:$H$72,5,FALSE)</f>
        <v>005-2014- SUNAFIL/ILM</v>
      </c>
      <c r="F494" s="1">
        <f>VLOOKUP(A494,Hoja1!$A$2:$H$72,6,FALSE)</f>
        <v>41907</v>
      </c>
      <c r="G494" t="str">
        <f>VLOOKUP(A494,Hoja1!$A$2:$H$72,7,FALSE)</f>
        <v>S/. 4,560.00</v>
      </c>
      <c r="H494">
        <f>VLOOKUP(A494,Hoja1!$A$2:$H$72,8,FALSE)</f>
        <v>1</v>
      </c>
      <c r="I494" t="s">
        <v>10</v>
      </c>
      <c r="J494" t="s">
        <v>5</v>
      </c>
      <c r="K494">
        <v>2016</v>
      </c>
      <c r="L494">
        <v>12</v>
      </c>
      <c r="M494">
        <v>2013593.399</v>
      </c>
      <c r="N494" t="s">
        <v>4</v>
      </c>
    </row>
    <row r="495" spans="1:14" x14ac:dyDescent="0.25">
      <c r="A495">
        <v>9</v>
      </c>
      <c r="B495" t="str">
        <f>VLOOKUP(A495,Hoja1!$A$2:$H$72,2,FALSE)</f>
        <v>010-2014-SUNAFIL/ILM/SIR1</v>
      </c>
      <c r="C495" t="str">
        <f>VLOOKUP(A495,Hoja1!$A$2:$H$72,3,FALSE)</f>
        <v>BANCO DE CREDITO DEL PERU</v>
      </c>
      <c r="D495">
        <f>VLOOKUP(A495,Hoja1!$A$2:$H$72,4,FALSE)</f>
        <v>20100047218</v>
      </c>
      <c r="E495" t="str">
        <f>VLOOKUP(A495,Hoja1!$A$2:$H$72,5,FALSE)</f>
        <v>005-2014- SUNAFIL/ILM</v>
      </c>
      <c r="F495" s="1">
        <f>VLOOKUP(A495,Hoja1!$A$2:$H$72,6,FALSE)</f>
        <v>41907</v>
      </c>
      <c r="G495" t="str">
        <f>VLOOKUP(A495,Hoja1!$A$2:$H$72,7,FALSE)</f>
        <v>S/. 4,560.00</v>
      </c>
      <c r="H495">
        <f>VLOOKUP(A495,Hoja1!$A$2:$H$72,8,FALSE)</f>
        <v>1</v>
      </c>
      <c r="I495" t="s">
        <v>10</v>
      </c>
      <c r="J495" t="s">
        <v>5</v>
      </c>
      <c r="K495">
        <v>2017</v>
      </c>
      <c r="L495">
        <v>2</v>
      </c>
      <c r="M495">
        <v>5748016.2220000001</v>
      </c>
      <c r="N495" t="s">
        <v>4</v>
      </c>
    </row>
    <row r="496" spans="1:14" x14ac:dyDescent="0.25">
      <c r="A496">
        <v>9</v>
      </c>
      <c r="B496" t="str">
        <f>VLOOKUP(A496,Hoja1!$A$2:$H$72,2,FALSE)</f>
        <v>010-2014-SUNAFIL/ILM/SIR1</v>
      </c>
      <c r="C496" t="str">
        <f>VLOOKUP(A496,Hoja1!$A$2:$H$72,3,FALSE)</f>
        <v>BANCO DE CREDITO DEL PERU</v>
      </c>
      <c r="D496">
        <f>VLOOKUP(A496,Hoja1!$A$2:$H$72,4,FALSE)</f>
        <v>20100047218</v>
      </c>
      <c r="E496" t="str">
        <f>VLOOKUP(A496,Hoja1!$A$2:$H$72,5,FALSE)</f>
        <v>005-2014- SUNAFIL/ILM</v>
      </c>
      <c r="F496" s="1">
        <f>VLOOKUP(A496,Hoja1!$A$2:$H$72,6,FALSE)</f>
        <v>41907</v>
      </c>
      <c r="G496" t="str">
        <f>VLOOKUP(A496,Hoja1!$A$2:$H$72,7,FALSE)</f>
        <v>S/. 4,560.00</v>
      </c>
      <c r="H496">
        <f>VLOOKUP(A496,Hoja1!$A$2:$H$72,8,FALSE)</f>
        <v>1</v>
      </c>
      <c r="I496" t="s">
        <v>10</v>
      </c>
      <c r="J496" t="s">
        <v>6</v>
      </c>
      <c r="K496">
        <v>2014</v>
      </c>
      <c r="L496">
        <v>8</v>
      </c>
      <c r="M496">
        <v>985624.98990000004</v>
      </c>
      <c r="N496" t="s">
        <v>2</v>
      </c>
    </row>
    <row r="497" spans="1:14" x14ac:dyDescent="0.25">
      <c r="A497">
        <v>9</v>
      </c>
      <c r="B497" t="str">
        <f>VLOOKUP(A497,Hoja1!$A$2:$H$72,2,FALSE)</f>
        <v>010-2014-SUNAFIL/ILM/SIR1</v>
      </c>
      <c r="C497" t="str">
        <f>VLOOKUP(A497,Hoja1!$A$2:$H$72,3,FALSE)</f>
        <v>BANCO DE CREDITO DEL PERU</v>
      </c>
      <c r="D497">
        <f>VLOOKUP(A497,Hoja1!$A$2:$H$72,4,FALSE)</f>
        <v>20100047218</v>
      </c>
      <c r="E497" t="str">
        <f>VLOOKUP(A497,Hoja1!$A$2:$H$72,5,FALSE)</f>
        <v>005-2014- SUNAFIL/ILM</v>
      </c>
      <c r="F497" s="1">
        <f>VLOOKUP(A497,Hoja1!$A$2:$H$72,6,FALSE)</f>
        <v>41907</v>
      </c>
      <c r="G497" t="str">
        <f>VLOOKUP(A497,Hoja1!$A$2:$H$72,7,FALSE)</f>
        <v>S/. 4,560.00</v>
      </c>
      <c r="H497">
        <f>VLOOKUP(A497,Hoja1!$A$2:$H$72,8,FALSE)</f>
        <v>1</v>
      </c>
      <c r="I497" t="s">
        <v>10</v>
      </c>
      <c r="J497" t="s">
        <v>6</v>
      </c>
      <c r="K497">
        <v>2014</v>
      </c>
      <c r="L497">
        <v>9</v>
      </c>
      <c r="M497">
        <v>1057312.743</v>
      </c>
      <c r="N497" t="s">
        <v>3</v>
      </c>
    </row>
    <row r="498" spans="1:14" x14ac:dyDescent="0.25">
      <c r="A498">
        <v>9</v>
      </c>
      <c r="B498" t="str">
        <f>VLOOKUP(A498,Hoja1!$A$2:$H$72,2,FALSE)</f>
        <v>010-2014-SUNAFIL/ILM/SIR1</v>
      </c>
      <c r="C498" t="str">
        <f>VLOOKUP(A498,Hoja1!$A$2:$H$72,3,FALSE)</f>
        <v>BANCO DE CREDITO DEL PERU</v>
      </c>
      <c r="D498">
        <f>VLOOKUP(A498,Hoja1!$A$2:$H$72,4,FALSE)</f>
        <v>20100047218</v>
      </c>
      <c r="E498" t="str">
        <f>VLOOKUP(A498,Hoja1!$A$2:$H$72,5,FALSE)</f>
        <v>005-2014- SUNAFIL/ILM</v>
      </c>
      <c r="F498" s="1">
        <f>VLOOKUP(A498,Hoja1!$A$2:$H$72,6,FALSE)</f>
        <v>41907</v>
      </c>
      <c r="G498" t="str">
        <f>VLOOKUP(A498,Hoja1!$A$2:$H$72,7,FALSE)</f>
        <v>S/. 4,560.00</v>
      </c>
      <c r="H498">
        <f>VLOOKUP(A498,Hoja1!$A$2:$H$72,8,FALSE)</f>
        <v>1</v>
      </c>
      <c r="I498" t="s">
        <v>10</v>
      </c>
      <c r="J498" t="s">
        <v>6</v>
      </c>
      <c r="K498">
        <v>2014</v>
      </c>
      <c r="L498">
        <v>10</v>
      </c>
      <c r="M498">
        <v>1159841.6470000001</v>
      </c>
      <c r="N498" t="s">
        <v>4</v>
      </c>
    </row>
    <row r="499" spans="1:14" x14ac:dyDescent="0.25">
      <c r="A499">
        <v>9</v>
      </c>
      <c r="B499" t="str">
        <f>VLOOKUP(A499,Hoja1!$A$2:$H$72,2,FALSE)</f>
        <v>010-2014-SUNAFIL/ILM/SIR1</v>
      </c>
      <c r="C499" t="str">
        <f>VLOOKUP(A499,Hoja1!$A$2:$H$72,3,FALSE)</f>
        <v>BANCO DE CREDITO DEL PERU</v>
      </c>
      <c r="D499">
        <f>VLOOKUP(A499,Hoja1!$A$2:$H$72,4,FALSE)</f>
        <v>20100047218</v>
      </c>
      <c r="E499" t="str">
        <f>VLOOKUP(A499,Hoja1!$A$2:$H$72,5,FALSE)</f>
        <v>005-2014- SUNAFIL/ILM</v>
      </c>
      <c r="F499" s="1">
        <f>VLOOKUP(A499,Hoja1!$A$2:$H$72,6,FALSE)</f>
        <v>41907</v>
      </c>
      <c r="G499" t="str">
        <f>VLOOKUP(A499,Hoja1!$A$2:$H$72,7,FALSE)</f>
        <v>S/. 4,560.00</v>
      </c>
      <c r="H499">
        <f>VLOOKUP(A499,Hoja1!$A$2:$H$72,8,FALSE)</f>
        <v>1</v>
      </c>
      <c r="I499" t="s">
        <v>10</v>
      </c>
      <c r="J499" t="s">
        <v>6</v>
      </c>
      <c r="K499">
        <v>2014</v>
      </c>
      <c r="L499">
        <v>11</v>
      </c>
      <c r="M499">
        <v>1015924.285</v>
      </c>
      <c r="N499" t="s">
        <v>4</v>
      </c>
    </row>
    <row r="500" spans="1:14" x14ac:dyDescent="0.25">
      <c r="A500">
        <v>9</v>
      </c>
      <c r="B500" t="str">
        <f>VLOOKUP(A500,Hoja1!$A$2:$H$72,2,FALSE)</f>
        <v>010-2014-SUNAFIL/ILM/SIR1</v>
      </c>
      <c r="C500" t="str">
        <f>VLOOKUP(A500,Hoja1!$A$2:$H$72,3,FALSE)</f>
        <v>BANCO DE CREDITO DEL PERU</v>
      </c>
      <c r="D500">
        <f>VLOOKUP(A500,Hoja1!$A$2:$H$72,4,FALSE)</f>
        <v>20100047218</v>
      </c>
      <c r="E500" t="str">
        <f>VLOOKUP(A500,Hoja1!$A$2:$H$72,5,FALSE)</f>
        <v>005-2014- SUNAFIL/ILM</v>
      </c>
      <c r="F500" s="1">
        <f>VLOOKUP(A500,Hoja1!$A$2:$H$72,6,FALSE)</f>
        <v>41907</v>
      </c>
      <c r="G500" t="str">
        <f>VLOOKUP(A500,Hoja1!$A$2:$H$72,7,FALSE)</f>
        <v>S/. 4,560.00</v>
      </c>
      <c r="H500">
        <f>VLOOKUP(A500,Hoja1!$A$2:$H$72,8,FALSE)</f>
        <v>1</v>
      </c>
      <c r="I500" t="s">
        <v>10</v>
      </c>
      <c r="J500" t="s">
        <v>6</v>
      </c>
      <c r="K500">
        <v>2014</v>
      </c>
      <c r="L500">
        <v>12</v>
      </c>
      <c r="M500">
        <v>953982.40489999996</v>
      </c>
      <c r="N500" t="s">
        <v>4</v>
      </c>
    </row>
    <row r="501" spans="1:14" x14ac:dyDescent="0.25">
      <c r="A501">
        <v>9</v>
      </c>
      <c r="B501" t="str">
        <f>VLOOKUP(A501,Hoja1!$A$2:$H$72,2,FALSE)</f>
        <v>010-2014-SUNAFIL/ILM/SIR1</v>
      </c>
      <c r="C501" t="str">
        <f>VLOOKUP(A501,Hoja1!$A$2:$H$72,3,FALSE)</f>
        <v>BANCO DE CREDITO DEL PERU</v>
      </c>
      <c r="D501">
        <f>VLOOKUP(A501,Hoja1!$A$2:$H$72,4,FALSE)</f>
        <v>20100047218</v>
      </c>
      <c r="E501" t="str">
        <f>VLOOKUP(A501,Hoja1!$A$2:$H$72,5,FALSE)</f>
        <v>005-2014- SUNAFIL/ILM</v>
      </c>
      <c r="F501" s="1">
        <f>VLOOKUP(A501,Hoja1!$A$2:$H$72,6,FALSE)</f>
        <v>41907</v>
      </c>
      <c r="G501" t="str">
        <f>VLOOKUP(A501,Hoja1!$A$2:$H$72,7,FALSE)</f>
        <v>S/. 4,560.00</v>
      </c>
      <c r="H501">
        <f>VLOOKUP(A501,Hoja1!$A$2:$H$72,8,FALSE)</f>
        <v>1</v>
      </c>
      <c r="I501" t="s">
        <v>10</v>
      </c>
      <c r="J501" t="s">
        <v>6</v>
      </c>
      <c r="K501">
        <v>2015</v>
      </c>
      <c r="L501">
        <v>1</v>
      </c>
      <c r="M501">
        <v>961385.45570000005</v>
      </c>
      <c r="N501" t="s">
        <v>4</v>
      </c>
    </row>
    <row r="502" spans="1:14" x14ac:dyDescent="0.25">
      <c r="A502">
        <v>9</v>
      </c>
      <c r="B502" t="str">
        <f>VLOOKUP(A502,Hoja1!$A$2:$H$72,2,FALSE)</f>
        <v>010-2014-SUNAFIL/ILM/SIR1</v>
      </c>
      <c r="C502" t="str">
        <f>VLOOKUP(A502,Hoja1!$A$2:$H$72,3,FALSE)</f>
        <v>BANCO DE CREDITO DEL PERU</v>
      </c>
      <c r="D502">
        <f>VLOOKUP(A502,Hoja1!$A$2:$H$72,4,FALSE)</f>
        <v>20100047218</v>
      </c>
      <c r="E502" t="str">
        <f>VLOOKUP(A502,Hoja1!$A$2:$H$72,5,FALSE)</f>
        <v>005-2014- SUNAFIL/ILM</v>
      </c>
      <c r="F502" s="1">
        <f>VLOOKUP(A502,Hoja1!$A$2:$H$72,6,FALSE)</f>
        <v>41907</v>
      </c>
      <c r="G502" t="str">
        <f>VLOOKUP(A502,Hoja1!$A$2:$H$72,7,FALSE)</f>
        <v>S/. 4,560.00</v>
      </c>
      <c r="H502">
        <f>VLOOKUP(A502,Hoja1!$A$2:$H$72,8,FALSE)</f>
        <v>1</v>
      </c>
      <c r="I502" t="s">
        <v>10</v>
      </c>
      <c r="J502" t="s">
        <v>6</v>
      </c>
      <c r="K502">
        <v>2015</v>
      </c>
      <c r="L502">
        <v>2</v>
      </c>
      <c r="M502">
        <v>1077761.933</v>
      </c>
      <c r="N502" t="s">
        <v>4</v>
      </c>
    </row>
    <row r="503" spans="1:14" x14ac:dyDescent="0.25">
      <c r="A503">
        <v>9</v>
      </c>
      <c r="B503" t="str">
        <f>VLOOKUP(A503,Hoja1!$A$2:$H$72,2,FALSE)</f>
        <v>010-2014-SUNAFIL/ILM/SIR1</v>
      </c>
      <c r="C503" t="str">
        <f>VLOOKUP(A503,Hoja1!$A$2:$H$72,3,FALSE)</f>
        <v>BANCO DE CREDITO DEL PERU</v>
      </c>
      <c r="D503">
        <f>VLOOKUP(A503,Hoja1!$A$2:$H$72,4,FALSE)</f>
        <v>20100047218</v>
      </c>
      <c r="E503" t="str">
        <f>VLOOKUP(A503,Hoja1!$A$2:$H$72,5,FALSE)</f>
        <v>005-2014- SUNAFIL/ILM</v>
      </c>
      <c r="F503" s="1">
        <f>VLOOKUP(A503,Hoja1!$A$2:$H$72,6,FALSE)</f>
        <v>41907</v>
      </c>
      <c r="G503" t="str">
        <f>VLOOKUP(A503,Hoja1!$A$2:$H$72,7,FALSE)</f>
        <v>S/. 4,560.00</v>
      </c>
      <c r="H503">
        <f>VLOOKUP(A503,Hoja1!$A$2:$H$72,8,FALSE)</f>
        <v>1</v>
      </c>
      <c r="I503" t="s">
        <v>10</v>
      </c>
      <c r="J503" t="s">
        <v>6</v>
      </c>
      <c r="K503">
        <v>2015</v>
      </c>
      <c r="L503">
        <v>3</v>
      </c>
      <c r="M503">
        <v>1163244.834</v>
      </c>
      <c r="N503" t="s">
        <v>4</v>
      </c>
    </row>
    <row r="504" spans="1:14" x14ac:dyDescent="0.25">
      <c r="A504">
        <v>9</v>
      </c>
      <c r="B504" t="str">
        <f>VLOOKUP(A504,Hoja1!$A$2:$H$72,2,FALSE)</f>
        <v>010-2014-SUNAFIL/ILM/SIR1</v>
      </c>
      <c r="C504" t="str">
        <f>VLOOKUP(A504,Hoja1!$A$2:$H$72,3,FALSE)</f>
        <v>BANCO DE CREDITO DEL PERU</v>
      </c>
      <c r="D504">
        <f>VLOOKUP(A504,Hoja1!$A$2:$H$72,4,FALSE)</f>
        <v>20100047218</v>
      </c>
      <c r="E504" t="str">
        <f>VLOOKUP(A504,Hoja1!$A$2:$H$72,5,FALSE)</f>
        <v>005-2014- SUNAFIL/ILM</v>
      </c>
      <c r="F504" s="1">
        <f>VLOOKUP(A504,Hoja1!$A$2:$H$72,6,FALSE)</f>
        <v>41907</v>
      </c>
      <c r="G504" t="str">
        <f>VLOOKUP(A504,Hoja1!$A$2:$H$72,7,FALSE)</f>
        <v>S/. 4,560.00</v>
      </c>
      <c r="H504">
        <f>VLOOKUP(A504,Hoja1!$A$2:$H$72,8,FALSE)</f>
        <v>1</v>
      </c>
      <c r="I504" t="s">
        <v>10</v>
      </c>
      <c r="J504" t="s">
        <v>6</v>
      </c>
      <c r="K504">
        <v>2015</v>
      </c>
      <c r="L504">
        <v>4</v>
      </c>
      <c r="M504">
        <v>1266544.784</v>
      </c>
      <c r="N504" t="s">
        <v>4</v>
      </c>
    </row>
    <row r="505" spans="1:14" x14ac:dyDescent="0.25">
      <c r="A505">
        <v>9</v>
      </c>
      <c r="B505" t="str">
        <f>VLOOKUP(A505,Hoja1!$A$2:$H$72,2,FALSE)</f>
        <v>010-2014-SUNAFIL/ILM/SIR1</v>
      </c>
      <c r="C505" t="str">
        <f>VLOOKUP(A505,Hoja1!$A$2:$H$72,3,FALSE)</f>
        <v>BANCO DE CREDITO DEL PERU</v>
      </c>
      <c r="D505">
        <f>VLOOKUP(A505,Hoja1!$A$2:$H$72,4,FALSE)</f>
        <v>20100047218</v>
      </c>
      <c r="E505" t="str">
        <f>VLOOKUP(A505,Hoja1!$A$2:$H$72,5,FALSE)</f>
        <v>005-2014- SUNAFIL/ILM</v>
      </c>
      <c r="F505" s="1">
        <f>VLOOKUP(A505,Hoja1!$A$2:$H$72,6,FALSE)</f>
        <v>41907</v>
      </c>
      <c r="G505" t="str">
        <f>VLOOKUP(A505,Hoja1!$A$2:$H$72,7,FALSE)</f>
        <v>S/. 4,560.00</v>
      </c>
      <c r="H505">
        <f>VLOOKUP(A505,Hoja1!$A$2:$H$72,8,FALSE)</f>
        <v>1</v>
      </c>
      <c r="I505" t="s">
        <v>10</v>
      </c>
      <c r="J505" t="s">
        <v>6</v>
      </c>
      <c r="K505">
        <v>2015</v>
      </c>
      <c r="L505">
        <v>5</v>
      </c>
      <c r="M505">
        <v>1223483.3130000001</v>
      </c>
      <c r="N505" t="s">
        <v>4</v>
      </c>
    </row>
    <row r="506" spans="1:14" x14ac:dyDescent="0.25">
      <c r="A506">
        <v>9</v>
      </c>
      <c r="B506" t="str">
        <f>VLOOKUP(A506,Hoja1!$A$2:$H$72,2,FALSE)</f>
        <v>010-2014-SUNAFIL/ILM/SIR1</v>
      </c>
      <c r="C506" t="str">
        <f>VLOOKUP(A506,Hoja1!$A$2:$H$72,3,FALSE)</f>
        <v>BANCO DE CREDITO DEL PERU</v>
      </c>
      <c r="D506">
        <f>VLOOKUP(A506,Hoja1!$A$2:$H$72,4,FALSE)</f>
        <v>20100047218</v>
      </c>
      <c r="E506" t="str">
        <f>VLOOKUP(A506,Hoja1!$A$2:$H$72,5,FALSE)</f>
        <v>005-2014- SUNAFIL/ILM</v>
      </c>
      <c r="F506" s="1">
        <f>VLOOKUP(A506,Hoja1!$A$2:$H$72,6,FALSE)</f>
        <v>41907</v>
      </c>
      <c r="G506" t="str">
        <f>VLOOKUP(A506,Hoja1!$A$2:$H$72,7,FALSE)</f>
        <v>S/. 4,560.00</v>
      </c>
      <c r="H506">
        <f>VLOOKUP(A506,Hoja1!$A$2:$H$72,8,FALSE)</f>
        <v>1</v>
      </c>
      <c r="I506" t="s">
        <v>10</v>
      </c>
      <c r="J506" t="s">
        <v>6</v>
      </c>
      <c r="K506">
        <v>2015</v>
      </c>
      <c r="L506">
        <v>6</v>
      </c>
      <c r="M506">
        <v>1098044.5179999999</v>
      </c>
      <c r="N506" t="s">
        <v>4</v>
      </c>
    </row>
    <row r="507" spans="1:14" x14ac:dyDescent="0.25">
      <c r="A507">
        <v>9</v>
      </c>
      <c r="B507" t="str">
        <f>VLOOKUP(A507,Hoja1!$A$2:$H$72,2,FALSE)</f>
        <v>010-2014-SUNAFIL/ILM/SIR1</v>
      </c>
      <c r="C507" t="str">
        <f>VLOOKUP(A507,Hoja1!$A$2:$H$72,3,FALSE)</f>
        <v>BANCO DE CREDITO DEL PERU</v>
      </c>
      <c r="D507">
        <f>VLOOKUP(A507,Hoja1!$A$2:$H$72,4,FALSE)</f>
        <v>20100047218</v>
      </c>
      <c r="E507" t="str">
        <f>VLOOKUP(A507,Hoja1!$A$2:$H$72,5,FALSE)</f>
        <v>005-2014- SUNAFIL/ILM</v>
      </c>
      <c r="F507" s="1">
        <f>VLOOKUP(A507,Hoja1!$A$2:$H$72,6,FALSE)</f>
        <v>41907</v>
      </c>
      <c r="G507" t="str">
        <f>VLOOKUP(A507,Hoja1!$A$2:$H$72,7,FALSE)</f>
        <v>S/. 4,560.00</v>
      </c>
      <c r="H507">
        <f>VLOOKUP(A507,Hoja1!$A$2:$H$72,8,FALSE)</f>
        <v>1</v>
      </c>
      <c r="I507" t="s">
        <v>10</v>
      </c>
      <c r="J507" t="s">
        <v>6</v>
      </c>
      <c r="K507">
        <v>2015</v>
      </c>
      <c r="L507">
        <v>7</v>
      </c>
      <c r="M507">
        <v>1207115.584</v>
      </c>
      <c r="N507" t="s">
        <v>4</v>
      </c>
    </row>
    <row r="508" spans="1:14" x14ac:dyDescent="0.25">
      <c r="A508">
        <v>9</v>
      </c>
      <c r="B508" t="str">
        <f>VLOOKUP(A508,Hoja1!$A$2:$H$72,2,FALSE)</f>
        <v>010-2014-SUNAFIL/ILM/SIR1</v>
      </c>
      <c r="C508" t="str">
        <f>VLOOKUP(A508,Hoja1!$A$2:$H$72,3,FALSE)</f>
        <v>BANCO DE CREDITO DEL PERU</v>
      </c>
      <c r="D508">
        <f>VLOOKUP(A508,Hoja1!$A$2:$H$72,4,FALSE)</f>
        <v>20100047218</v>
      </c>
      <c r="E508" t="str">
        <f>VLOOKUP(A508,Hoja1!$A$2:$H$72,5,FALSE)</f>
        <v>005-2014- SUNAFIL/ILM</v>
      </c>
      <c r="F508" s="1">
        <f>VLOOKUP(A508,Hoja1!$A$2:$H$72,6,FALSE)</f>
        <v>41907</v>
      </c>
      <c r="G508" t="str">
        <f>VLOOKUP(A508,Hoja1!$A$2:$H$72,7,FALSE)</f>
        <v>S/. 4,560.00</v>
      </c>
      <c r="H508">
        <f>VLOOKUP(A508,Hoja1!$A$2:$H$72,8,FALSE)</f>
        <v>1</v>
      </c>
      <c r="I508" t="s">
        <v>10</v>
      </c>
      <c r="J508" t="s">
        <v>6</v>
      </c>
      <c r="K508">
        <v>2015</v>
      </c>
      <c r="L508">
        <v>8</v>
      </c>
      <c r="M508">
        <v>980127.12699999998</v>
      </c>
      <c r="N508" t="s">
        <v>4</v>
      </c>
    </row>
    <row r="509" spans="1:14" x14ac:dyDescent="0.25">
      <c r="A509">
        <v>9</v>
      </c>
      <c r="B509" t="str">
        <f>VLOOKUP(A509,Hoja1!$A$2:$H$72,2,FALSE)</f>
        <v>010-2014-SUNAFIL/ILM/SIR1</v>
      </c>
      <c r="C509" t="str">
        <f>VLOOKUP(A509,Hoja1!$A$2:$H$72,3,FALSE)</f>
        <v>BANCO DE CREDITO DEL PERU</v>
      </c>
      <c r="D509">
        <f>VLOOKUP(A509,Hoja1!$A$2:$H$72,4,FALSE)</f>
        <v>20100047218</v>
      </c>
      <c r="E509" t="str">
        <f>VLOOKUP(A509,Hoja1!$A$2:$H$72,5,FALSE)</f>
        <v>005-2014- SUNAFIL/ILM</v>
      </c>
      <c r="F509" s="1">
        <f>VLOOKUP(A509,Hoja1!$A$2:$H$72,6,FALSE)</f>
        <v>41907</v>
      </c>
      <c r="G509" t="str">
        <f>VLOOKUP(A509,Hoja1!$A$2:$H$72,7,FALSE)</f>
        <v>S/. 4,560.00</v>
      </c>
      <c r="H509">
        <f>VLOOKUP(A509,Hoja1!$A$2:$H$72,8,FALSE)</f>
        <v>1</v>
      </c>
      <c r="I509" t="s">
        <v>10</v>
      </c>
      <c r="J509" t="s">
        <v>6</v>
      </c>
      <c r="K509">
        <v>2015</v>
      </c>
      <c r="L509">
        <v>9</v>
      </c>
      <c r="M509">
        <v>1159230.095</v>
      </c>
      <c r="N509" t="s">
        <v>4</v>
      </c>
    </row>
    <row r="510" spans="1:14" x14ac:dyDescent="0.25">
      <c r="A510">
        <v>9</v>
      </c>
      <c r="B510" t="str">
        <f>VLOOKUP(A510,Hoja1!$A$2:$H$72,2,FALSE)</f>
        <v>010-2014-SUNAFIL/ILM/SIR1</v>
      </c>
      <c r="C510" t="str">
        <f>VLOOKUP(A510,Hoja1!$A$2:$H$72,3,FALSE)</f>
        <v>BANCO DE CREDITO DEL PERU</v>
      </c>
      <c r="D510">
        <f>VLOOKUP(A510,Hoja1!$A$2:$H$72,4,FALSE)</f>
        <v>20100047218</v>
      </c>
      <c r="E510" t="str">
        <f>VLOOKUP(A510,Hoja1!$A$2:$H$72,5,FALSE)</f>
        <v>005-2014- SUNAFIL/ILM</v>
      </c>
      <c r="F510" s="1">
        <f>VLOOKUP(A510,Hoja1!$A$2:$H$72,6,FALSE)</f>
        <v>41907</v>
      </c>
      <c r="G510" t="str">
        <f>VLOOKUP(A510,Hoja1!$A$2:$H$72,7,FALSE)</f>
        <v>S/. 4,560.00</v>
      </c>
      <c r="H510">
        <f>VLOOKUP(A510,Hoja1!$A$2:$H$72,8,FALSE)</f>
        <v>1</v>
      </c>
      <c r="I510" t="s">
        <v>10</v>
      </c>
      <c r="J510" t="s">
        <v>6</v>
      </c>
      <c r="K510">
        <v>2015</v>
      </c>
      <c r="L510">
        <v>10</v>
      </c>
      <c r="M510">
        <v>1312138.0819999999</v>
      </c>
      <c r="N510" t="s">
        <v>4</v>
      </c>
    </row>
    <row r="511" spans="1:14" x14ac:dyDescent="0.25">
      <c r="A511">
        <v>9</v>
      </c>
      <c r="B511" t="str">
        <f>VLOOKUP(A511,Hoja1!$A$2:$H$72,2,FALSE)</f>
        <v>010-2014-SUNAFIL/ILM/SIR1</v>
      </c>
      <c r="C511" t="str">
        <f>VLOOKUP(A511,Hoja1!$A$2:$H$72,3,FALSE)</f>
        <v>BANCO DE CREDITO DEL PERU</v>
      </c>
      <c r="D511">
        <f>VLOOKUP(A511,Hoja1!$A$2:$H$72,4,FALSE)</f>
        <v>20100047218</v>
      </c>
      <c r="E511" t="str">
        <f>VLOOKUP(A511,Hoja1!$A$2:$H$72,5,FALSE)</f>
        <v>005-2014- SUNAFIL/ILM</v>
      </c>
      <c r="F511" s="1">
        <f>VLOOKUP(A511,Hoja1!$A$2:$H$72,6,FALSE)</f>
        <v>41907</v>
      </c>
      <c r="G511" t="str">
        <f>VLOOKUP(A511,Hoja1!$A$2:$H$72,7,FALSE)</f>
        <v>S/. 4,560.00</v>
      </c>
      <c r="H511">
        <f>VLOOKUP(A511,Hoja1!$A$2:$H$72,8,FALSE)</f>
        <v>1</v>
      </c>
      <c r="I511" t="s">
        <v>10</v>
      </c>
      <c r="J511" t="s">
        <v>6</v>
      </c>
      <c r="K511">
        <v>2015</v>
      </c>
      <c r="L511">
        <v>11</v>
      </c>
      <c r="M511">
        <v>1400874.4609999999</v>
      </c>
      <c r="N511" t="s">
        <v>4</v>
      </c>
    </row>
    <row r="512" spans="1:14" x14ac:dyDescent="0.25">
      <c r="A512">
        <v>9</v>
      </c>
      <c r="B512" t="str">
        <f>VLOOKUP(A512,Hoja1!$A$2:$H$72,2,FALSE)</f>
        <v>010-2014-SUNAFIL/ILM/SIR1</v>
      </c>
      <c r="C512" t="str">
        <f>VLOOKUP(A512,Hoja1!$A$2:$H$72,3,FALSE)</f>
        <v>BANCO DE CREDITO DEL PERU</v>
      </c>
      <c r="D512">
        <f>VLOOKUP(A512,Hoja1!$A$2:$H$72,4,FALSE)</f>
        <v>20100047218</v>
      </c>
      <c r="E512" t="str">
        <f>VLOOKUP(A512,Hoja1!$A$2:$H$72,5,FALSE)</f>
        <v>005-2014- SUNAFIL/ILM</v>
      </c>
      <c r="F512" s="1">
        <f>VLOOKUP(A512,Hoja1!$A$2:$H$72,6,FALSE)</f>
        <v>41907</v>
      </c>
      <c r="G512" t="str">
        <f>VLOOKUP(A512,Hoja1!$A$2:$H$72,7,FALSE)</f>
        <v>S/. 4,560.00</v>
      </c>
      <c r="H512">
        <f>VLOOKUP(A512,Hoja1!$A$2:$H$72,8,FALSE)</f>
        <v>1</v>
      </c>
      <c r="I512" t="s">
        <v>10</v>
      </c>
      <c r="J512" t="s">
        <v>6</v>
      </c>
      <c r="K512">
        <v>2015</v>
      </c>
      <c r="L512">
        <v>12</v>
      </c>
      <c r="M512">
        <v>1634504.41</v>
      </c>
      <c r="N512" t="s">
        <v>4</v>
      </c>
    </row>
    <row r="513" spans="1:14" x14ac:dyDescent="0.25">
      <c r="A513">
        <v>9</v>
      </c>
      <c r="B513" t="str">
        <f>VLOOKUP(A513,Hoja1!$A$2:$H$72,2,FALSE)</f>
        <v>010-2014-SUNAFIL/ILM/SIR1</v>
      </c>
      <c r="C513" t="str">
        <f>VLOOKUP(A513,Hoja1!$A$2:$H$72,3,FALSE)</f>
        <v>BANCO DE CREDITO DEL PERU</v>
      </c>
      <c r="D513">
        <f>VLOOKUP(A513,Hoja1!$A$2:$H$72,4,FALSE)</f>
        <v>20100047218</v>
      </c>
      <c r="E513" t="str">
        <f>VLOOKUP(A513,Hoja1!$A$2:$H$72,5,FALSE)</f>
        <v>005-2014- SUNAFIL/ILM</v>
      </c>
      <c r="F513" s="1">
        <f>VLOOKUP(A513,Hoja1!$A$2:$H$72,6,FALSE)</f>
        <v>41907</v>
      </c>
      <c r="G513" t="str">
        <f>VLOOKUP(A513,Hoja1!$A$2:$H$72,7,FALSE)</f>
        <v>S/. 4,560.00</v>
      </c>
      <c r="H513">
        <f>VLOOKUP(A513,Hoja1!$A$2:$H$72,8,FALSE)</f>
        <v>1</v>
      </c>
      <c r="I513" t="s">
        <v>10</v>
      </c>
      <c r="J513" t="s">
        <v>6</v>
      </c>
      <c r="K513">
        <v>2016</v>
      </c>
      <c r="L513">
        <v>1</v>
      </c>
      <c r="M513">
        <v>1058374.838</v>
      </c>
      <c r="N513" t="s">
        <v>4</v>
      </c>
    </row>
    <row r="514" spans="1:14" x14ac:dyDescent="0.25">
      <c r="A514">
        <v>9</v>
      </c>
      <c r="B514" t="str">
        <f>VLOOKUP(A514,Hoja1!$A$2:$H$72,2,FALSE)</f>
        <v>010-2014-SUNAFIL/ILM/SIR1</v>
      </c>
      <c r="C514" t="str">
        <f>VLOOKUP(A514,Hoja1!$A$2:$H$72,3,FALSE)</f>
        <v>BANCO DE CREDITO DEL PERU</v>
      </c>
      <c r="D514">
        <f>VLOOKUP(A514,Hoja1!$A$2:$H$72,4,FALSE)</f>
        <v>20100047218</v>
      </c>
      <c r="E514" t="str">
        <f>VLOOKUP(A514,Hoja1!$A$2:$H$72,5,FALSE)</f>
        <v>005-2014- SUNAFIL/ILM</v>
      </c>
      <c r="F514" s="1">
        <f>VLOOKUP(A514,Hoja1!$A$2:$H$72,6,FALSE)</f>
        <v>41907</v>
      </c>
      <c r="G514" t="str">
        <f>VLOOKUP(A514,Hoja1!$A$2:$H$72,7,FALSE)</f>
        <v>S/. 4,560.00</v>
      </c>
      <c r="H514">
        <f>VLOOKUP(A514,Hoja1!$A$2:$H$72,8,FALSE)</f>
        <v>1</v>
      </c>
      <c r="I514" t="s">
        <v>10</v>
      </c>
      <c r="J514" t="s">
        <v>6</v>
      </c>
      <c r="K514">
        <v>2016</v>
      </c>
      <c r="L514">
        <v>2</v>
      </c>
      <c r="M514">
        <v>1059579.423</v>
      </c>
      <c r="N514" t="s">
        <v>4</v>
      </c>
    </row>
    <row r="515" spans="1:14" x14ac:dyDescent="0.25">
      <c r="A515">
        <v>9</v>
      </c>
      <c r="B515" t="str">
        <f>VLOOKUP(A515,Hoja1!$A$2:$H$72,2,FALSE)</f>
        <v>010-2014-SUNAFIL/ILM/SIR1</v>
      </c>
      <c r="C515" t="str">
        <f>VLOOKUP(A515,Hoja1!$A$2:$H$72,3,FALSE)</f>
        <v>BANCO DE CREDITO DEL PERU</v>
      </c>
      <c r="D515">
        <f>VLOOKUP(A515,Hoja1!$A$2:$H$72,4,FALSE)</f>
        <v>20100047218</v>
      </c>
      <c r="E515" t="str">
        <f>VLOOKUP(A515,Hoja1!$A$2:$H$72,5,FALSE)</f>
        <v>005-2014- SUNAFIL/ILM</v>
      </c>
      <c r="F515" s="1">
        <f>VLOOKUP(A515,Hoja1!$A$2:$H$72,6,FALSE)</f>
        <v>41907</v>
      </c>
      <c r="G515" t="str">
        <f>VLOOKUP(A515,Hoja1!$A$2:$H$72,7,FALSE)</f>
        <v>S/. 4,560.00</v>
      </c>
      <c r="H515">
        <f>VLOOKUP(A515,Hoja1!$A$2:$H$72,8,FALSE)</f>
        <v>1</v>
      </c>
      <c r="I515" t="s">
        <v>10</v>
      </c>
      <c r="J515" t="s">
        <v>6</v>
      </c>
      <c r="K515">
        <v>2016</v>
      </c>
      <c r="L515">
        <v>3</v>
      </c>
      <c r="M515">
        <v>1702279.436</v>
      </c>
      <c r="N515" t="s">
        <v>4</v>
      </c>
    </row>
    <row r="516" spans="1:14" x14ac:dyDescent="0.25">
      <c r="A516">
        <v>9</v>
      </c>
      <c r="B516" t="str">
        <f>VLOOKUP(A516,Hoja1!$A$2:$H$72,2,FALSE)</f>
        <v>010-2014-SUNAFIL/ILM/SIR1</v>
      </c>
      <c r="C516" t="str">
        <f>VLOOKUP(A516,Hoja1!$A$2:$H$72,3,FALSE)</f>
        <v>BANCO DE CREDITO DEL PERU</v>
      </c>
      <c r="D516">
        <f>VLOOKUP(A516,Hoja1!$A$2:$H$72,4,FALSE)</f>
        <v>20100047218</v>
      </c>
      <c r="E516" t="str">
        <f>VLOOKUP(A516,Hoja1!$A$2:$H$72,5,FALSE)</f>
        <v>005-2014- SUNAFIL/ILM</v>
      </c>
      <c r="F516" s="1">
        <f>VLOOKUP(A516,Hoja1!$A$2:$H$72,6,FALSE)</f>
        <v>41907</v>
      </c>
      <c r="G516" t="str">
        <f>VLOOKUP(A516,Hoja1!$A$2:$H$72,7,FALSE)</f>
        <v>S/. 4,560.00</v>
      </c>
      <c r="H516">
        <f>VLOOKUP(A516,Hoja1!$A$2:$H$72,8,FALSE)</f>
        <v>1</v>
      </c>
      <c r="I516" t="s">
        <v>10</v>
      </c>
      <c r="J516" t="s">
        <v>6</v>
      </c>
      <c r="K516">
        <v>2016</v>
      </c>
      <c r="L516">
        <v>4</v>
      </c>
      <c r="M516">
        <v>1015591.375</v>
      </c>
      <c r="N516" t="s">
        <v>4</v>
      </c>
    </row>
    <row r="517" spans="1:14" x14ac:dyDescent="0.25">
      <c r="A517">
        <v>9</v>
      </c>
      <c r="B517" t="str">
        <f>VLOOKUP(A517,Hoja1!$A$2:$H$72,2,FALSE)</f>
        <v>010-2014-SUNAFIL/ILM/SIR1</v>
      </c>
      <c r="C517" t="str">
        <f>VLOOKUP(A517,Hoja1!$A$2:$H$72,3,FALSE)</f>
        <v>BANCO DE CREDITO DEL PERU</v>
      </c>
      <c r="D517">
        <f>VLOOKUP(A517,Hoja1!$A$2:$H$72,4,FALSE)</f>
        <v>20100047218</v>
      </c>
      <c r="E517" t="str">
        <f>VLOOKUP(A517,Hoja1!$A$2:$H$72,5,FALSE)</f>
        <v>005-2014- SUNAFIL/ILM</v>
      </c>
      <c r="F517" s="1">
        <f>VLOOKUP(A517,Hoja1!$A$2:$H$72,6,FALSE)</f>
        <v>41907</v>
      </c>
      <c r="G517" t="str">
        <f>VLOOKUP(A517,Hoja1!$A$2:$H$72,7,FALSE)</f>
        <v>S/. 4,560.00</v>
      </c>
      <c r="H517">
        <f>VLOOKUP(A517,Hoja1!$A$2:$H$72,8,FALSE)</f>
        <v>1</v>
      </c>
      <c r="I517" t="s">
        <v>10</v>
      </c>
      <c r="J517" t="s">
        <v>6</v>
      </c>
      <c r="K517">
        <v>2016</v>
      </c>
      <c r="L517">
        <v>5</v>
      </c>
      <c r="M517">
        <v>1288016.0009999999</v>
      </c>
      <c r="N517" t="s">
        <v>4</v>
      </c>
    </row>
    <row r="518" spans="1:14" x14ac:dyDescent="0.25">
      <c r="A518">
        <v>9</v>
      </c>
      <c r="B518" t="str">
        <f>VLOOKUP(A518,Hoja1!$A$2:$H$72,2,FALSE)</f>
        <v>010-2014-SUNAFIL/ILM/SIR1</v>
      </c>
      <c r="C518" t="str">
        <f>VLOOKUP(A518,Hoja1!$A$2:$H$72,3,FALSE)</f>
        <v>BANCO DE CREDITO DEL PERU</v>
      </c>
      <c r="D518">
        <f>VLOOKUP(A518,Hoja1!$A$2:$H$72,4,FALSE)</f>
        <v>20100047218</v>
      </c>
      <c r="E518" t="str">
        <f>VLOOKUP(A518,Hoja1!$A$2:$H$72,5,FALSE)</f>
        <v>005-2014- SUNAFIL/ILM</v>
      </c>
      <c r="F518" s="1">
        <f>VLOOKUP(A518,Hoja1!$A$2:$H$72,6,FALSE)</f>
        <v>41907</v>
      </c>
      <c r="G518" t="str">
        <f>VLOOKUP(A518,Hoja1!$A$2:$H$72,7,FALSE)</f>
        <v>S/. 4,560.00</v>
      </c>
      <c r="H518">
        <f>VLOOKUP(A518,Hoja1!$A$2:$H$72,8,FALSE)</f>
        <v>1</v>
      </c>
      <c r="I518" t="s">
        <v>10</v>
      </c>
      <c r="J518" t="s">
        <v>6</v>
      </c>
      <c r="K518">
        <v>2016</v>
      </c>
      <c r="L518">
        <v>6</v>
      </c>
      <c r="M518">
        <v>1182972.1569999999</v>
      </c>
      <c r="N518" t="s">
        <v>4</v>
      </c>
    </row>
    <row r="519" spans="1:14" x14ac:dyDescent="0.25">
      <c r="A519">
        <v>9</v>
      </c>
      <c r="B519" t="str">
        <f>VLOOKUP(A519,Hoja1!$A$2:$H$72,2,FALSE)</f>
        <v>010-2014-SUNAFIL/ILM/SIR1</v>
      </c>
      <c r="C519" t="str">
        <f>VLOOKUP(A519,Hoja1!$A$2:$H$72,3,FALSE)</f>
        <v>BANCO DE CREDITO DEL PERU</v>
      </c>
      <c r="D519">
        <f>VLOOKUP(A519,Hoja1!$A$2:$H$72,4,FALSE)</f>
        <v>20100047218</v>
      </c>
      <c r="E519" t="str">
        <f>VLOOKUP(A519,Hoja1!$A$2:$H$72,5,FALSE)</f>
        <v>005-2014- SUNAFIL/ILM</v>
      </c>
      <c r="F519" s="1">
        <f>VLOOKUP(A519,Hoja1!$A$2:$H$72,6,FALSE)</f>
        <v>41907</v>
      </c>
      <c r="G519" t="str">
        <f>VLOOKUP(A519,Hoja1!$A$2:$H$72,7,FALSE)</f>
        <v>S/. 4,560.00</v>
      </c>
      <c r="H519">
        <f>VLOOKUP(A519,Hoja1!$A$2:$H$72,8,FALSE)</f>
        <v>1</v>
      </c>
      <c r="I519" t="s">
        <v>10</v>
      </c>
      <c r="J519" t="s">
        <v>6</v>
      </c>
      <c r="K519">
        <v>2016</v>
      </c>
      <c r="L519">
        <v>7</v>
      </c>
      <c r="M519">
        <v>1343175.496</v>
      </c>
      <c r="N519" t="s">
        <v>4</v>
      </c>
    </row>
    <row r="520" spans="1:14" x14ac:dyDescent="0.25">
      <c r="A520">
        <v>9</v>
      </c>
      <c r="B520" t="str">
        <f>VLOOKUP(A520,Hoja1!$A$2:$H$72,2,FALSE)</f>
        <v>010-2014-SUNAFIL/ILM/SIR1</v>
      </c>
      <c r="C520" t="str">
        <f>VLOOKUP(A520,Hoja1!$A$2:$H$72,3,FALSE)</f>
        <v>BANCO DE CREDITO DEL PERU</v>
      </c>
      <c r="D520">
        <f>VLOOKUP(A520,Hoja1!$A$2:$H$72,4,FALSE)</f>
        <v>20100047218</v>
      </c>
      <c r="E520" t="str">
        <f>VLOOKUP(A520,Hoja1!$A$2:$H$72,5,FALSE)</f>
        <v>005-2014- SUNAFIL/ILM</v>
      </c>
      <c r="F520" s="1">
        <f>VLOOKUP(A520,Hoja1!$A$2:$H$72,6,FALSE)</f>
        <v>41907</v>
      </c>
      <c r="G520" t="str">
        <f>VLOOKUP(A520,Hoja1!$A$2:$H$72,7,FALSE)</f>
        <v>S/. 4,560.00</v>
      </c>
      <c r="H520">
        <f>VLOOKUP(A520,Hoja1!$A$2:$H$72,8,FALSE)</f>
        <v>1</v>
      </c>
      <c r="I520" t="s">
        <v>10</v>
      </c>
      <c r="J520" t="s">
        <v>6</v>
      </c>
      <c r="K520">
        <v>2016</v>
      </c>
      <c r="L520">
        <v>8</v>
      </c>
      <c r="M520">
        <v>1603358.2490000001</v>
      </c>
      <c r="N520" t="s">
        <v>4</v>
      </c>
    </row>
    <row r="521" spans="1:14" x14ac:dyDescent="0.25">
      <c r="A521">
        <v>9</v>
      </c>
      <c r="B521" t="str">
        <f>VLOOKUP(A521,Hoja1!$A$2:$H$72,2,FALSE)</f>
        <v>010-2014-SUNAFIL/ILM/SIR1</v>
      </c>
      <c r="C521" t="str">
        <f>VLOOKUP(A521,Hoja1!$A$2:$H$72,3,FALSE)</f>
        <v>BANCO DE CREDITO DEL PERU</v>
      </c>
      <c r="D521">
        <f>VLOOKUP(A521,Hoja1!$A$2:$H$72,4,FALSE)</f>
        <v>20100047218</v>
      </c>
      <c r="E521" t="str">
        <f>VLOOKUP(A521,Hoja1!$A$2:$H$72,5,FALSE)</f>
        <v>005-2014- SUNAFIL/ILM</v>
      </c>
      <c r="F521" s="1">
        <f>VLOOKUP(A521,Hoja1!$A$2:$H$72,6,FALSE)</f>
        <v>41907</v>
      </c>
      <c r="G521" t="str">
        <f>VLOOKUP(A521,Hoja1!$A$2:$H$72,7,FALSE)</f>
        <v>S/. 4,560.00</v>
      </c>
      <c r="H521">
        <f>VLOOKUP(A521,Hoja1!$A$2:$H$72,8,FALSE)</f>
        <v>1</v>
      </c>
      <c r="I521" t="s">
        <v>10</v>
      </c>
      <c r="J521" t="s">
        <v>6</v>
      </c>
      <c r="K521">
        <v>2016</v>
      </c>
      <c r="L521">
        <v>9</v>
      </c>
      <c r="M521">
        <v>1612286.6429999999</v>
      </c>
      <c r="N521" t="s">
        <v>4</v>
      </c>
    </row>
    <row r="522" spans="1:14" x14ac:dyDescent="0.25">
      <c r="A522">
        <v>9</v>
      </c>
      <c r="B522" t="str">
        <f>VLOOKUP(A522,Hoja1!$A$2:$H$72,2,FALSE)</f>
        <v>010-2014-SUNAFIL/ILM/SIR1</v>
      </c>
      <c r="C522" t="str">
        <f>VLOOKUP(A522,Hoja1!$A$2:$H$72,3,FALSE)</f>
        <v>BANCO DE CREDITO DEL PERU</v>
      </c>
      <c r="D522">
        <f>VLOOKUP(A522,Hoja1!$A$2:$H$72,4,FALSE)</f>
        <v>20100047218</v>
      </c>
      <c r="E522" t="str">
        <f>VLOOKUP(A522,Hoja1!$A$2:$H$72,5,FALSE)</f>
        <v>005-2014- SUNAFIL/ILM</v>
      </c>
      <c r="F522" s="1">
        <f>VLOOKUP(A522,Hoja1!$A$2:$H$72,6,FALSE)</f>
        <v>41907</v>
      </c>
      <c r="G522" t="str">
        <f>VLOOKUP(A522,Hoja1!$A$2:$H$72,7,FALSE)</f>
        <v>S/. 4,560.00</v>
      </c>
      <c r="H522">
        <f>VLOOKUP(A522,Hoja1!$A$2:$H$72,8,FALSE)</f>
        <v>1</v>
      </c>
      <c r="I522" t="s">
        <v>10</v>
      </c>
      <c r="J522" t="s">
        <v>6</v>
      </c>
      <c r="K522">
        <v>2016</v>
      </c>
      <c r="L522">
        <v>10</v>
      </c>
      <c r="M522">
        <v>1518992.442</v>
      </c>
      <c r="N522" t="s">
        <v>4</v>
      </c>
    </row>
    <row r="523" spans="1:14" x14ac:dyDescent="0.25">
      <c r="A523">
        <v>9</v>
      </c>
      <c r="B523" t="str">
        <f>VLOOKUP(A523,Hoja1!$A$2:$H$72,2,FALSE)</f>
        <v>010-2014-SUNAFIL/ILM/SIR1</v>
      </c>
      <c r="C523" t="str">
        <f>VLOOKUP(A523,Hoja1!$A$2:$H$72,3,FALSE)</f>
        <v>BANCO DE CREDITO DEL PERU</v>
      </c>
      <c r="D523">
        <f>VLOOKUP(A523,Hoja1!$A$2:$H$72,4,FALSE)</f>
        <v>20100047218</v>
      </c>
      <c r="E523" t="str">
        <f>VLOOKUP(A523,Hoja1!$A$2:$H$72,5,FALSE)</f>
        <v>005-2014- SUNAFIL/ILM</v>
      </c>
      <c r="F523" s="1">
        <f>VLOOKUP(A523,Hoja1!$A$2:$H$72,6,FALSE)</f>
        <v>41907</v>
      </c>
      <c r="G523" t="str">
        <f>VLOOKUP(A523,Hoja1!$A$2:$H$72,7,FALSE)</f>
        <v>S/. 4,560.00</v>
      </c>
      <c r="H523">
        <f>VLOOKUP(A523,Hoja1!$A$2:$H$72,8,FALSE)</f>
        <v>1</v>
      </c>
      <c r="I523" t="s">
        <v>10</v>
      </c>
      <c r="J523" t="s">
        <v>6</v>
      </c>
      <c r="K523">
        <v>2016</v>
      </c>
      <c r="L523">
        <v>11</v>
      </c>
      <c r="M523">
        <v>1615472.0549999999</v>
      </c>
      <c r="N523" t="s">
        <v>4</v>
      </c>
    </row>
    <row r="524" spans="1:14" x14ac:dyDescent="0.25">
      <c r="A524">
        <v>9</v>
      </c>
      <c r="B524" t="str">
        <f>VLOOKUP(A524,Hoja1!$A$2:$H$72,2,FALSE)</f>
        <v>010-2014-SUNAFIL/ILM/SIR1</v>
      </c>
      <c r="C524" t="str">
        <f>VLOOKUP(A524,Hoja1!$A$2:$H$72,3,FALSE)</f>
        <v>BANCO DE CREDITO DEL PERU</v>
      </c>
      <c r="D524">
        <f>VLOOKUP(A524,Hoja1!$A$2:$H$72,4,FALSE)</f>
        <v>20100047218</v>
      </c>
      <c r="E524" t="str">
        <f>VLOOKUP(A524,Hoja1!$A$2:$H$72,5,FALSE)</f>
        <v>005-2014- SUNAFIL/ILM</v>
      </c>
      <c r="F524" s="1">
        <f>VLOOKUP(A524,Hoja1!$A$2:$H$72,6,FALSE)</f>
        <v>41907</v>
      </c>
      <c r="G524" t="str">
        <f>VLOOKUP(A524,Hoja1!$A$2:$H$72,7,FALSE)</f>
        <v>S/. 4,560.00</v>
      </c>
      <c r="H524">
        <f>VLOOKUP(A524,Hoja1!$A$2:$H$72,8,FALSE)</f>
        <v>1</v>
      </c>
      <c r="I524" t="s">
        <v>10</v>
      </c>
      <c r="J524" t="s">
        <v>6</v>
      </c>
      <c r="K524">
        <v>2016</v>
      </c>
      <c r="L524">
        <v>12</v>
      </c>
      <c r="M524">
        <v>1194735.2779999999</v>
      </c>
      <c r="N524" t="s">
        <v>4</v>
      </c>
    </row>
    <row r="525" spans="1:14" x14ac:dyDescent="0.25">
      <c r="A525">
        <v>9</v>
      </c>
      <c r="B525" t="str">
        <f>VLOOKUP(A525,Hoja1!$A$2:$H$72,2,FALSE)</f>
        <v>010-2014-SUNAFIL/ILM/SIR1</v>
      </c>
      <c r="C525" t="str">
        <f>VLOOKUP(A525,Hoja1!$A$2:$H$72,3,FALSE)</f>
        <v>BANCO DE CREDITO DEL PERU</v>
      </c>
      <c r="D525">
        <f>VLOOKUP(A525,Hoja1!$A$2:$H$72,4,FALSE)</f>
        <v>20100047218</v>
      </c>
      <c r="E525" t="str">
        <f>VLOOKUP(A525,Hoja1!$A$2:$H$72,5,FALSE)</f>
        <v>005-2014- SUNAFIL/ILM</v>
      </c>
      <c r="F525" s="1">
        <f>VLOOKUP(A525,Hoja1!$A$2:$H$72,6,FALSE)</f>
        <v>41907</v>
      </c>
      <c r="G525" t="str">
        <f>VLOOKUP(A525,Hoja1!$A$2:$H$72,7,FALSE)</f>
        <v>S/. 4,560.00</v>
      </c>
      <c r="H525">
        <f>VLOOKUP(A525,Hoja1!$A$2:$H$72,8,FALSE)</f>
        <v>1</v>
      </c>
      <c r="I525" t="s">
        <v>10</v>
      </c>
      <c r="J525" t="s">
        <v>6</v>
      </c>
      <c r="K525">
        <v>2017</v>
      </c>
      <c r="L525">
        <v>2</v>
      </c>
      <c r="M525">
        <v>4513102.0209999997</v>
      </c>
      <c r="N525" t="s">
        <v>4</v>
      </c>
    </row>
    <row r="526" spans="1:14" x14ac:dyDescent="0.25">
      <c r="A526">
        <v>9</v>
      </c>
      <c r="B526" t="str">
        <f>VLOOKUP(A526,Hoja1!$A$2:$H$72,2,FALSE)</f>
        <v>010-2014-SUNAFIL/ILM/SIR1</v>
      </c>
      <c r="C526" t="str">
        <f>VLOOKUP(A526,Hoja1!$A$2:$H$72,3,FALSE)</f>
        <v>BANCO DE CREDITO DEL PERU</v>
      </c>
      <c r="D526">
        <f>VLOOKUP(A526,Hoja1!$A$2:$H$72,4,FALSE)</f>
        <v>20100047218</v>
      </c>
      <c r="E526" t="str">
        <f>VLOOKUP(A526,Hoja1!$A$2:$H$72,5,FALSE)</f>
        <v>005-2014- SUNAFIL/ILM</v>
      </c>
      <c r="F526" s="1">
        <f>VLOOKUP(A526,Hoja1!$A$2:$H$72,6,FALSE)</f>
        <v>41907</v>
      </c>
      <c r="G526" t="str">
        <f>VLOOKUP(A526,Hoja1!$A$2:$H$72,7,FALSE)</f>
        <v>S/. 4,560.00</v>
      </c>
      <c r="H526">
        <f>VLOOKUP(A526,Hoja1!$A$2:$H$72,8,FALSE)</f>
        <v>1</v>
      </c>
      <c r="I526" t="s">
        <v>10</v>
      </c>
      <c r="J526" t="s">
        <v>7</v>
      </c>
      <c r="K526">
        <v>2014</v>
      </c>
      <c r="L526">
        <v>8</v>
      </c>
      <c r="M526">
        <v>1295589.416</v>
      </c>
      <c r="N526" t="s">
        <v>2</v>
      </c>
    </row>
    <row r="527" spans="1:14" x14ac:dyDescent="0.25">
      <c r="A527">
        <v>9</v>
      </c>
      <c r="B527" t="str">
        <f>VLOOKUP(A527,Hoja1!$A$2:$H$72,2,FALSE)</f>
        <v>010-2014-SUNAFIL/ILM/SIR1</v>
      </c>
      <c r="C527" t="str">
        <f>VLOOKUP(A527,Hoja1!$A$2:$H$72,3,FALSE)</f>
        <v>BANCO DE CREDITO DEL PERU</v>
      </c>
      <c r="D527">
        <f>VLOOKUP(A527,Hoja1!$A$2:$H$72,4,FALSE)</f>
        <v>20100047218</v>
      </c>
      <c r="E527" t="str">
        <f>VLOOKUP(A527,Hoja1!$A$2:$H$72,5,FALSE)</f>
        <v>005-2014- SUNAFIL/ILM</v>
      </c>
      <c r="F527" s="1">
        <f>VLOOKUP(A527,Hoja1!$A$2:$H$72,6,FALSE)</f>
        <v>41907</v>
      </c>
      <c r="G527" t="str">
        <f>VLOOKUP(A527,Hoja1!$A$2:$H$72,7,FALSE)</f>
        <v>S/. 4,560.00</v>
      </c>
      <c r="H527">
        <f>VLOOKUP(A527,Hoja1!$A$2:$H$72,8,FALSE)</f>
        <v>1</v>
      </c>
      <c r="I527" t="s">
        <v>10</v>
      </c>
      <c r="J527" t="s">
        <v>7</v>
      </c>
      <c r="K527">
        <v>2014</v>
      </c>
      <c r="L527">
        <v>9</v>
      </c>
      <c r="M527">
        <v>1608059.098</v>
      </c>
      <c r="N527" t="s">
        <v>3</v>
      </c>
    </row>
    <row r="528" spans="1:14" x14ac:dyDescent="0.25">
      <c r="A528">
        <v>9</v>
      </c>
      <c r="B528" t="str">
        <f>VLOOKUP(A528,Hoja1!$A$2:$H$72,2,FALSE)</f>
        <v>010-2014-SUNAFIL/ILM/SIR1</v>
      </c>
      <c r="C528" t="str">
        <f>VLOOKUP(A528,Hoja1!$A$2:$H$72,3,FALSE)</f>
        <v>BANCO DE CREDITO DEL PERU</v>
      </c>
      <c r="D528">
        <f>VLOOKUP(A528,Hoja1!$A$2:$H$72,4,FALSE)</f>
        <v>20100047218</v>
      </c>
      <c r="E528" t="str">
        <f>VLOOKUP(A528,Hoja1!$A$2:$H$72,5,FALSE)</f>
        <v>005-2014- SUNAFIL/ILM</v>
      </c>
      <c r="F528" s="1">
        <f>VLOOKUP(A528,Hoja1!$A$2:$H$72,6,FALSE)</f>
        <v>41907</v>
      </c>
      <c r="G528" t="str">
        <f>VLOOKUP(A528,Hoja1!$A$2:$H$72,7,FALSE)</f>
        <v>S/. 4,560.00</v>
      </c>
      <c r="H528">
        <f>VLOOKUP(A528,Hoja1!$A$2:$H$72,8,FALSE)</f>
        <v>1</v>
      </c>
      <c r="I528" t="s">
        <v>10</v>
      </c>
      <c r="J528" t="s">
        <v>7</v>
      </c>
      <c r="K528">
        <v>2014</v>
      </c>
      <c r="L528">
        <v>10</v>
      </c>
      <c r="M528">
        <v>1956099.8970000001</v>
      </c>
      <c r="N528" t="s">
        <v>4</v>
      </c>
    </row>
    <row r="529" spans="1:14" x14ac:dyDescent="0.25">
      <c r="A529">
        <v>9</v>
      </c>
      <c r="B529" t="str">
        <f>VLOOKUP(A529,Hoja1!$A$2:$H$72,2,FALSE)</f>
        <v>010-2014-SUNAFIL/ILM/SIR1</v>
      </c>
      <c r="C529" t="str">
        <f>VLOOKUP(A529,Hoja1!$A$2:$H$72,3,FALSE)</f>
        <v>BANCO DE CREDITO DEL PERU</v>
      </c>
      <c r="D529">
        <f>VLOOKUP(A529,Hoja1!$A$2:$H$72,4,FALSE)</f>
        <v>20100047218</v>
      </c>
      <c r="E529" t="str">
        <f>VLOOKUP(A529,Hoja1!$A$2:$H$72,5,FALSE)</f>
        <v>005-2014- SUNAFIL/ILM</v>
      </c>
      <c r="F529" s="1">
        <f>VLOOKUP(A529,Hoja1!$A$2:$H$72,6,FALSE)</f>
        <v>41907</v>
      </c>
      <c r="G529" t="str">
        <f>VLOOKUP(A529,Hoja1!$A$2:$H$72,7,FALSE)</f>
        <v>S/. 4,560.00</v>
      </c>
      <c r="H529">
        <f>VLOOKUP(A529,Hoja1!$A$2:$H$72,8,FALSE)</f>
        <v>1</v>
      </c>
      <c r="I529" t="s">
        <v>10</v>
      </c>
      <c r="J529" t="s">
        <v>7</v>
      </c>
      <c r="K529">
        <v>2014</v>
      </c>
      <c r="L529">
        <v>11</v>
      </c>
      <c r="M529">
        <v>1782432.3959999999</v>
      </c>
      <c r="N529" t="s">
        <v>4</v>
      </c>
    </row>
    <row r="530" spans="1:14" x14ac:dyDescent="0.25">
      <c r="A530">
        <v>9</v>
      </c>
      <c r="B530" t="str">
        <f>VLOOKUP(A530,Hoja1!$A$2:$H$72,2,FALSE)</f>
        <v>010-2014-SUNAFIL/ILM/SIR1</v>
      </c>
      <c r="C530" t="str">
        <f>VLOOKUP(A530,Hoja1!$A$2:$H$72,3,FALSE)</f>
        <v>BANCO DE CREDITO DEL PERU</v>
      </c>
      <c r="D530">
        <f>VLOOKUP(A530,Hoja1!$A$2:$H$72,4,FALSE)</f>
        <v>20100047218</v>
      </c>
      <c r="E530" t="str">
        <f>VLOOKUP(A530,Hoja1!$A$2:$H$72,5,FALSE)</f>
        <v>005-2014- SUNAFIL/ILM</v>
      </c>
      <c r="F530" s="1">
        <f>VLOOKUP(A530,Hoja1!$A$2:$H$72,6,FALSE)</f>
        <v>41907</v>
      </c>
      <c r="G530" t="str">
        <f>VLOOKUP(A530,Hoja1!$A$2:$H$72,7,FALSE)</f>
        <v>S/. 4,560.00</v>
      </c>
      <c r="H530">
        <f>VLOOKUP(A530,Hoja1!$A$2:$H$72,8,FALSE)</f>
        <v>1</v>
      </c>
      <c r="I530" t="s">
        <v>10</v>
      </c>
      <c r="J530" t="s">
        <v>7</v>
      </c>
      <c r="K530">
        <v>2014</v>
      </c>
      <c r="L530">
        <v>12</v>
      </c>
      <c r="M530">
        <v>1515760.139</v>
      </c>
      <c r="N530" t="s">
        <v>4</v>
      </c>
    </row>
    <row r="531" spans="1:14" x14ac:dyDescent="0.25">
      <c r="A531">
        <v>9</v>
      </c>
      <c r="B531" t="str">
        <f>VLOOKUP(A531,Hoja1!$A$2:$H$72,2,FALSE)</f>
        <v>010-2014-SUNAFIL/ILM/SIR1</v>
      </c>
      <c r="C531" t="str">
        <f>VLOOKUP(A531,Hoja1!$A$2:$H$72,3,FALSE)</f>
        <v>BANCO DE CREDITO DEL PERU</v>
      </c>
      <c r="D531">
        <f>VLOOKUP(A531,Hoja1!$A$2:$H$72,4,FALSE)</f>
        <v>20100047218</v>
      </c>
      <c r="E531" t="str">
        <f>VLOOKUP(A531,Hoja1!$A$2:$H$72,5,FALSE)</f>
        <v>005-2014- SUNAFIL/ILM</v>
      </c>
      <c r="F531" s="1">
        <f>VLOOKUP(A531,Hoja1!$A$2:$H$72,6,FALSE)</f>
        <v>41907</v>
      </c>
      <c r="G531" t="str">
        <f>VLOOKUP(A531,Hoja1!$A$2:$H$72,7,FALSE)</f>
        <v>S/. 4,560.00</v>
      </c>
      <c r="H531">
        <f>VLOOKUP(A531,Hoja1!$A$2:$H$72,8,FALSE)</f>
        <v>1</v>
      </c>
      <c r="I531" t="s">
        <v>10</v>
      </c>
      <c r="J531" t="s">
        <v>7</v>
      </c>
      <c r="K531">
        <v>2015</v>
      </c>
      <c r="L531">
        <v>1</v>
      </c>
      <c r="M531">
        <v>1014833.878</v>
      </c>
      <c r="N531" t="s">
        <v>4</v>
      </c>
    </row>
    <row r="532" spans="1:14" x14ac:dyDescent="0.25">
      <c r="A532">
        <v>9</v>
      </c>
      <c r="B532" t="str">
        <f>VLOOKUP(A532,Hoja1!$A$2:$H$72,2,FALSE)</f>
        <v>010-2014-SUNAFIL/ILM/SIR1</v>
      </c>
      <c r="C532" t="str">
        <f>VLOOKUP(A532,Hoja1!$A$2:$H$72,3,FALSE)</f>
        <v>BANCO DE CREDITO DEL PERU</v>
      </c>
      <c r="D532">
        <f>VLOOKUP(A532,Hoja1!$A$2:$H$72,4,FALSE)</f>
        <v>20100047218</v>
      </c>
      <c r="E532" t="str">
        <f>VLOOKUP(A532,Hoja1!$A$2:$H$72,5,FALSE)</f>
        <v>005-2014- SUNAFIL/ILM</v>
      </c>
      <c r="F532" s="1">
        <f>VLOOKUP(A532,Hoja1!$A$2:$H$72,6,FALSE)</f>
        <v>41907</v>
      </c>
      <c r="G532" t="str">
        <f>VLOOKUP(A532,Hoja1!$A$2:$H$72,7,FALSE)</f>
        <v>S/. 4,560.00</v>
      </c>
      <c r="H532">
        <f>VLOOKUP(A532,Hoja1!$A$2:$H$72,8,FALSE)</f>
        <v>1</v>
      </c>
      <c r="I532" t="s">
        <v>10</v>
      </c>
      <c r="J532" t="s">
        <v>7</v>
      </c>
      <c r="K532">
        <v>2015</v>
      </c>
      <c r="L532">
        <v>2</v>
      </c>
      <c r="M532">
        <v>854659.84199999995</v>
      </c>
      <c r="N532" t="s">
        <v>4</v>
      </c>
    </row>
    <row r="533" spans="1:14" x14ac:dyDescent="0.25">
      <c r="A533">
        <v>9</v>
      </c>
      <c r="B533" t="str">
        <f>VLOOKUP(A533,Hoja1!$A$2:$H$72,2,FALSE)</f>
        <v>010-2014-SUNAFIL/ILM/SIR1</v>
      </c>
      <c r="C533" t="str">
        <f>VLOOKUP(A533,Hoja1!$A$2:$H$72,3,FALSE)</f>
        <v>BANCO DE CREDITO DEL PERU</v>
      </c>
      <c r="D533">
        <f>VLOOKUP(A533,Hoja1!$A$2:$H$72,4,FALSE)</f>
        <v>20100047218</v>
      </c>
      <c r="E533" t="str">
        <f>VLOOKUP(A533,Hoja1!$A$2:$H$72,5,FALSE)</f>
        <v>005-2014- SUNAFIL/ILM</v>
      </c>
      <c r="F533" s="1">
        <f>VLOOKUP(A533,Hoja1!$A$2:$H$72,6,FALSE)</f>
        <v>41907</v>
      </c>
      <c r="G533" t="str">
        <f>VLOOKUP(A533,Hoja1!$A$2:$H$72,7,FALSE)</f>
        <v>S/. 4,560.00</v>
      </c>
      <c r="H533">
        <f>VLOOKUP(A533,Hoja1!$A$2:$H$72,8,FALSE)</f>
        <v>1</v>
      </c>
      <c r="I533" t="s">
        <v>10</v>
      </c>
      <c r="J533" t="s">
        <v>7</v>
      </c>
      <c r="K533">
        <v>2015</v>
      </c>
      <c r="L533">
        <v>3</v>
      </c>
      <c r="M533">
        <v>1719041.487</v>
      </c>
      <c r="N533" t="s">
        <v>4</v>
      </c>
    </row>
    <row r="534" spans="1:14" x14ac:dyDescent="0.25">
      <c r="A534">
        <v>9</v>
      </c>
      <c r="B534" t="str">
        <f>VLOOKUP(A534,Hoja1!$A$2:$H$72,2,FALSE)</f>
        <v>010-2014-SUNAFIL/ILM/SIR1</v>
      </c>
      <c r="C534" t="str">
        <f>VLOOKUP(A534,Hoja1!$A$2:$H$72,3,FALSE)</f>
        <v>BANCO DE CREDITO DEL PERU</v>
      </c>
      <c r="D534">
        <f>VLOOKUP(A534,Hoja1!$A$2:$H$72,4,FALSE)</f>
        <v>20100047218</v>
      </c>
      <c r="E534" t="str">
        <f>VLOOKUP(A534,Hoja1!$A$2:$H$72,5,FALSE)</f>
        <v>005-2014- SUNAFIL/ILM</v>
      </c>
      <c r="F534" s="1">
        <f>VLOOKUP(A534,Hoja1!$A$2:$H$72,6,FALSE)</f>
        <v>41907</v>
      </c>
      <c r="G534" t="str">
        <f>VLOOKUP(A534,Hoja1!$A$2:$H$72,7,FALSE)</f>
        <v>S/. 4,560.00</v>
      </c>
      <c r="H534">
        <f>VLOOKUP(A534,Hoja1!$A$2:$H$72,8,FALSE)</f>
        <v>1</v>
      </c>
      <c r="I534" t="s">
        <v>10</v>
      </c>
      <c r="J534" t="s">
        <v>7</v>
      </c>
      <c r="K534">
        <v>2015</v>
      </c>
      <c r="L534">
        <v>4</v>
      </c>
      <c r="M534">
        <v>2022632.2109999999</v>
      </c>
      <c r="N534" t="s">
        <v>4</v>
      </c>
    </row>
    <row r="535" spans="1:14" x14ac:dyDescent="0.25">
      <c r="A535">
        <v>9</v>
      </c>
      <c r="B535" t="str">
        <f>VLOOKUP(A535,Hoja1!$A$2:$H$72,2,FALSE)</f>
        <v>010-2014-SUNAFIL/ILM/SIR1</v>
      </c>
      <c r="C535" t="str">
        <f>VLOOKUP(A535,Hoja1!$A$2:$H$72,3,FALSE)</f>
        <v>BANCO DE CREDITO DEL PERU</v>
      </c>
      <c r="D535">
        <f>VLOOKUP(A535,Hoja1!$A$2:$H$72,4,FALSE)</f>
        <v>20100047218</v>
      </c>
      <c r="E535" t="str">
        <f>VLOOKUP(A535,Hoja1!$A$2:$H$72,5,FALSE)</f>
        <v>005-2014- SUNAFIL/ILM</v>
      </c>
      <c r="F535" s="1">
        <f>VLOOKUP(A535,Hoja1!$A$2:$H$72,6,FALSE)</f>
        <v>41907</v>
      </c>
      <c r="G535" t="str">
        <f>VLOOKUP(A535,Hoja1!$A$2:$H$72,7,FALSE)</f>
        <v>S/. 4,560.00</v>
      </c>
      <c r="H535">
        <f>VLOOKUP(A535,Hoja1!$A$2:$H$72,8,FALSE)</f>
        <v>1</v>
      </c>
      <c r="I535" t="s">
        <v>10</v>
      </c>
      <c r="J535" t="s">
        <v>7</v>
      </c>
      <c r="K535">
        <v>2015</v>
      </c>
      <c r="L535">
        <v>5</v>
      </c>
      <c r="M535">
        <v>1555065.835</v>
      </c>
      <c r="N535" t="s">
        <v>4</v>
      </c>
    </row>
    <row r="536" spans="1:14" x14ac:dyDescent="0.25">
      <c r="A536">
        <v>9</v>
      </c>
      <c r="B536" t="str">
        <f>VLOOKUP(A536,Hoja1!$A$2:$H$72,2,FALSE)</f>
        <v>010-2014-SUNAFIL/ILM/SIR1</v>
      </c>
      <c r="C536" t="str">
        <f>VLOOKUP(A536,Hoja1!$A$2:$H$72,3,FALSE)</f>
        <v>BANCO DE CREDITO DEL PERU</v>
      </c>
      <c r="D536">
        <f>VLOOKUP(A536,Hoja1!$A$2:$H$72,4,FALSE)</f>
        <v>20100047218</v>
      </c>
      <c r="E536" t="str">
        <f>VLOOKUP(A536,Hoja1!$A$2:$H$72,5,FALSE)</f>
        <v>005-2014- SUNAFIL/ILM</v>
      </c>
      <c r="F536" s="1">
        <f>VLOOKUP(A536,Hoja1!$A$2:$H$72,6,FALSE)</f>
        <v>41907</v>
      </c>
      <c r="G536" t="str">
        <f>VLOOKUP(A536,Hoja1!$A$2:$H$72,7,FALSE)</f>
        <v>S/. 4,560.00</v>
      </c>
      <c r="H536">
        <f>VLOOKUP(A536,Hoja1!$A$2:$H$72,8,FALSE)</f>
        <v>1</v>
      </c>
      <c r="I536" t="s">
        <v>10</v>
      </c>
      <c r="J536" t="s">
        <v>7</v>
      </c>
      <c r="K536">
        <v>2015</v>
      </c>
      <c r="L536">
        <v>6</v>
      </c>
      <c r="M536">
        <v>2177693.7710000002</v>
      </c>
      <c r="N536" t="s">
        <v>4</v>
      </c>
    </row>
    <row r="537" spans="1:14" x14ac:dyDescent="0.25">
      <c r="A537">
        <v>9</v>
      </c>
      <c r="B537" t="str">
        <f>VLOOKUP(A537,Hoja1!$A$2:$H$72,2,FALSE)</f>
        <v>010-2014-SUNAFIL/ILM/SIR1</v>
      </c>
      <c r="C537" t="str">
        <f>VLOOKUP(A537,Hoja1!$A$2:$H$72,3,FALSE)</f>
        <v>BANCO DE CREDITO DEL PERU</v>
      </c>
      <c r="D537">
        <f>VLOOKUP(A537,Hoja1!$A$2:$H$72,4,FALSE)</f>
        <v>20100047218</v>
      </c>
      <c r="E537" t="str">
        <f>VLOOKUP(A537,Hoja1!$A$2:$H$72,5,FALSE)</f>
        <v>005-2014- SUNAFIL/ILM</v>
      </c>
      <c r="F537" s="1">
        <f>VLOOKUP(A537,Hoja1!$A$2:$H$72,6,FALSE)</f>
        <v>41907</v>
      </c>
      <c r="G537" t="str">
        <f>VLOOKUP(A537,Hoja1!$A$2:$H$72,7,FALSE)</f>
        <v>S/. 4,560.00</v>
      </c>
      <c r="H537">
        <f>VLOOKUP(A537,Hoja1!$A$2:$H$72,8,FALSE)</f>
        <v>1</v>
      </c>
      <c r="I537" t="s">
        <v>10</v>
      </c>
      <c r="J537" t="s">
        <v>7</v>
      </c>
      <c r="K537">
        <v>2015</v>
      </c>
      <c r="L537">
        <v>7</v>
      </c>
      <c r="M537">
        <v>2100467.9709999999</v>
      </c>
      <c r="N537" t="s">
        <v>4</v>
      </c>
    </row>
    <row r="538" spans="1:14" x14ac:dyDescent="0.25">
      <c r="A538">
        <v>9</v>
      </c>
      <c r="B538" t="str">
        <f>VLOOKUP(A538,Hoja1!$A$2:$H$72,2,FALSE)</f>
        <v>010-2014-SUNAFIL/ILM/SIR1</v>
      </c>
      <c r="C538" t="str">
        <f>VLOOKUP(A538,Hoja1!$A$2:$H$72,3,FALSE)</f>
        <v>BANCO DE CREDITO DEL PERU</v>
      </c>
      <c r="D538">
        <f>VLOOKUP(A538,Hoja1!$A$2:$H$72,4,FALSE)</f>
        <v>20100047218</v>
      </c>
      <c r="E538" t="str">
        <f>VLOOKUP(A538,Hoja1!$A$2:$H$72,5,FALSE)</f>
        <v>005-2014- SUNAFIL/ILM</v>
      </c>
      <c r="F538" s="1">
        <f>VLOOKUP(A538,Hoja1!$A$2:$H$72,6,FALSE)</f>
        <v>41907</v>
      </c>
      <c r="G538" t="str">
        <f>VLOOKUP(A538,Hoja1!$A$2:$H$72,7,FALSE)</f>
        <v>S/. 4,560.00</v>
      </c>
      <c r="H538">
        <f>VLOOKUP(A538,Hoja1!$A$2:$H$72,8,FALSE)</f>
        <v>1</v>
      </c>
      <c r="I538" t="s">
        <v>10</v>
      </c>
      <c r="J538" t="s">
        <v>7</v>
      </c>
      <c r="K538">
        <v>2015</v>
      </c>
      <c r="L538">
        <v>8</v>
      </c>
      <c r="M538">
        <v>1953333.01</v>
      </c>
      <c r="N538" t="s">
        <v>4</v>
      </c>
    </row>
    <row r="539" spans="1:14" x14ac:dyDescent="0.25">
      <c r="A539">
        <v>9</v>
      </c>
      <c r="B539" t="str">
        <f>VLOOKUP(A539,Hoja1!$A$2:$H$72,2,FALSE)</f>
        <v>010-2014-SUNAFIL/ILM/SIR1</v>
      </c>
      <c r="C539" t="str">
        <f>VLOOKUP(A539,Hoja1!$A$2:$H$72,3,FALSE)</f>
        <v>BANCO DE CREDITO DEL PERU</v>
      </c>
      <c r="D539">
        <f>VLOOKUP(A539,Hoja1!$A$2:$H$72,4,FALSE)</f>
        <v>20100047218</v>
      </c>
      <c r="E539" t="str">
        <f>VLOOKUP(A539,Hoja1!$A$2:$H$72,5,FALSE)</f>
        <v>005-2014- SUNAFIL/ILM</v>
      </c>
      <c r="F539" s="1">
        <f>VLOOKUP(A539,Hoja1!$A$2:$H$72,6,FALSE)</f>
        <v>41907</v>
      </c>
      <c r="G539" t="str">
        <f>VLOOKUP(A539,Hoja1!$A$2:$H$72,7,FALSE)</f>
        <v>S/. 4,560.00</v>
      </c>
      <c r="H539">
        <f>VLOOKUP(A539,Hoja1!$A$2:$H$72,8,FALSE)</f>
        <v>1</v>
      </c>
      <c r="I539" t="s">
        <v>10</v>
      </c>
      <c r="J539" t="s">
        <v>7</v>
      </c>
      <c r="K539">
        <v>2015</v>
      </c>
      <c r="L539">
        <v>9</v>
      </c>
      <c r="M539">
        <v>1595940.497</v>
      </c>
      <c r="N539" t="s">
        <v>4</v>
      </c>
    </row>
    <row r="540" spans="1:14" x14ac:dyDescent="0.25">
      <c r="A540">
        <v>9</v>
      </c>
      <c r="B540" t="str">
        <f>VLOOKUP(A540,Hoja1!$A$2:$H$72,2,FALSE)</f>
        <v>010-2014-SUNAFIL/ILM/SIR1</v>
      </c>
      <c r="C540" t="str">
        <f>VLOOKUP(A540,Hoja1!$A$2:$H$72,3,FALSE)</f>
        <v>BANCO DE CREDITO DEL PERU</v>
      </c>
      <c r="D540">
        <f>VLOOKUP(A540,Hoja1!$A$2:$H$72,4,FALSE)</f>
        <v>20100047218</v>
      </c>
      <c r="E540" t="str">
        <f>VLOOKUP(A540,Hoja1!$A$2:$H$72,5,FALSE)</f>
        <v>005-2014- SUNAFIL/ILM</v>
      </c>
      <c r="F540" s="1">
        <f>VLOOKUP(A540,Hoja1!$A$2:$H$72,6,FALSE)</f>
        <v>41907</v>
      </c>
      <c r="G540" t="str">
        <f>VLOOKUP(A540,Hoja1!$A$2:$H$72,7,FALSE)</f>
        <v>S/. 4,560.00</v>
      </c>
      <c r="H540">
        <f>VLOOKUP(A540,Hoja1!$A$2:$H$72,8,FALSE)</f>
        <v>1</v>
      </c>
      <c r="I540" t="s">
        <v>10</v>
      </c>
      <c r="J540" t="s">
        <v>7</v>
      </c>
      <c r="K540">
        <v>2015</v>
      </c>
      <c r="L540">
        <v>10</v>
      </c>
      <c r="M540">
        <v>1390470.828</v>
      </c>
      <c r="N540" t="s">
        <v>4</v>
      </c>
    </row>
    <row r="541" spans="1:14" x14ac:dyDescent="0.25">
      <c r="A541">
        <v>9</v>
      </c>
      <c r="B541" t="str">
        <f>VLOOKUP(A541,Hoja1!$A$2:$H$72,2,FALSE)</f>
        <v>010-2014-SUNAFIL/ILM/SIR1</v>
      </c>
      <c r="C541" t="str">
        <f>VLOOKUP(A541,Hoja1!$A$2:$H$72,3,FALSE)</f>
        <v>BANCO DE CREDITO DEL PERU</v>
      </c>
      <c r="D541">
        <f>VLOOKUP(A541,Hoja1!$A$2:$H$72,4,FALSE)</f>
        <v>20100047218</v>
      </c>
      <c r="E541" t="str">
        <f>VLOOKUP(A541,Hoja1!$A$2:$H$72,5,FALSE)</f>
        <v>005-2014- SUNAFIL/ILM</v>
      </c>
      <c r="F541" s="1">
        <f>VLOOKUP(A541,Hoja1!$A$2:$H$72,6,FALSE)</f>
        <v>41907</v>
      </c>
      <c r="G541" t="str">
        <f>VLOOKUP(A541,Hoja1!$A$2:$H$72,7,FALSE)</f>
        <v>S/. 4,560.00</v>
      </c>
      <c r="H541">
        <f>VLOOKUP(A541,Hoja1!$A$2:$H$72,8,FALSE)</f>
        <v>1</v>
      </c>
      <c r="I541" t="s">
        <v>10</v>
      </c>
      <c r="J541" t="s">
        <v>7</v>
      </c>
      <c r="K541">
        <v>2015</v>
      </c>
      <c r="L541">
        <v>11</v>
      </c>
      <c r="M541">
        <v>1503064.9739999999</v>
      </c>
      <c r="N541" t="s">
        <v>4</v>
      </c>
    </row>
    <row r="542" spans="1:14" x14ac:dyDescent="0.25">
      <c r="A542">
        <v>9</v>
      </c>
      <c r="B542" t="str">
        <f>VLOOKUP(A542,Hoja1!$A$2:$H$72,2,FALSE)</f>
        <v>010-2014-SUNAFIL/ILM/SIR1</v>
      </c>
      <c r="C542" t="str">
        <f>VLOOKUP(A542,Hoja1!$A$2:$H$72,3,FALSE)</f>
        <v>BANCO DE CREDITO DEL PERU</v>
      </c>
      <c r="D542">
        <f>VLOOKUP(A542,Hoja1!$A$2:$H$72,4,FALSE)</f>
        <v>20100047218</v>
      </c>
      <c r="E542" t="str">
        <f>VLOOKUP(A542,Hoja1!$A$2:$H$72,5,FALSE)</f>
        <v>005-2014- SUNAFIL/ILM</v>
      </c>
      <c r="F542" s="1">
        <f>VLOOKUP(A542,Hoja1!$A$2:$H$72,6,FALSE)</f>
        <v>41907</v>
      </c>
      <c r="G542" t="str">
        <f>VLOOKUP(A542,Hoja1!$A$2:$H$72,7,FALSE)</f>
        <v>S/. 4,560.00</v>
      </c>
      <c r="H542">
        <f>VLOOKUP(A542,Hoja1!$A$2:$H$72,8,FALSE)</f>
        <v>1</v>
      </c>
      <c r="I542" t="s">
        <v>10</v>
      </c>
      <c r="J542" t="s">
        <v>7</v>
      </c>
      <c r="K542">
        <v>2015</v>
      </c>
      <c r="L542">
        <v>12</v>
      </c>
      <c r="M542">
        <v>1288843.4639999999</v>
      </c>
      <c r="N542" t="s">
        <v>4</v>
      </c>
    </row>
    <row r="543" spans="1:14" x14ac:dyDescent="0.25">
      <c r="A543">
        <v>9</v>
      </c>
      <c r="B543" t="str">
        <f>VLOOKUP(A543,Hoja1!$A$2:$H$72,2,FALSE)</f>
        <v>010-2014-SUNAFIL/ILM/SIR1</v>
      </c>
      <c r="C543" t="str">
        <f>VLOOKUP(A543,Hoja1!$A$2:$H$72,3,FALSE)</f>
        <v>BANCO DE CREDITO DEL PERU</v>
      </c>
      <c r="D543">
        <f>VLOOKUP(A543,Hoja1!$A$2:$H$72,4,FALSE)</f>
        <v>20100047218</v>
      </c>
      <c r="E543" t="str">
        <f>VLOOKUP(A543,Hoja1!$A$2:$H$72,5,FALSE)</f>
        <v>005-2014- SUNAFIL/ILM</v>
      </c>
      <c r="F543" s="1">
        <f>VLOOKUP(A543,Hoja1!$A$2:$H$72,6,FALSE)</f>
        <v>41907</v>
      </c>
      <c r="G543" t="str">
        <f>VLOOKUP(A543,Hoja1!$A$2:$H$72,7,FALSE)</f>
        <v>S/. 4,560.00</v>
      </c>
      <c r="H543">
        <f>VLOOKUP(A543,Hoja1!$A$2:$H$72,8,FALSE)</f>
        <v>1</v>
      </c>
      <c r="I543" t="s">
        <v>10</v>
      </c>
      <c r="J543" t="s">
        <v>7</v>
      </c>
      <c r="K543">
        <v>2016</v>
      </c>
      <c r="L543">
        <v>1</v>
      </c>
      <c r="M543">
        <v>1880412.351</v>
      </c>
      <c r="N543" t="s">
        <v>4</v>
      </c>
    </row>
    <row r="544" spans="1:14" x14ac:dyDescent="0.25">
      <c r="A544">
        <v>9</v>
      </c>
      <c r="B544" t="str">
        <f>VLOOKUP(A544,Hoja1!$A$2:$H$72,2,FALSE)</f>
        <v>010-2014-SUNAFIL/ILM/SIR1</v>
      </c>
      <c r="C544" t="str">
        <f>VLOOKUP(A544,Hoja1!$A$2:$H$72,3,FALSE)</f>
        <v>BANCO DE CREDITO DEL PERU</v>
      </c>
      <c r="D544">
        <f>VLOOKUP(A544,Hoja1!$A$2:$H$72,4,FALSE)</f>
        <v>20100047218</v>
      </c>
      <c r="E544" t="str">
        <f>VLOOKUP(A544,Hoja1!$A$2:$H$72,5,FALSE)</f>
        <v>005-2014- SUNAFIL/ILM</v>
      </c>
      <c r="F544" s="1">
        <f>VLOOKUP(A544,Hoja1!$A$2:$H$72,6,FALSE)</f>
        <v>41907</v>
      </c>
      <c r="G544" t="str">
        <f>VLOOKUP(A544,Hoja1!$A$2:$H$72,7,FALSE)</f>
        <v>S/. 4,560.00</v>
      </c>
      <c r="H544">
        <f>VLOOKUP(A544,Hoja1!$A$2:$H$72,8,FALSE)</f>
        <v>1</v>
      </c>
      <c r="I544" t="s">
        <v>10</v>
      </c>
      <c r="J544" t="s">
        <v>7</v>
      </c>
      <c r="K544">
        <v>2016</v>
      </c>
      <c r="L544">
        <v>2</v>
      </c>
      <c r="M544">
        <v>2169010.7779999999</v>
      </c>
      <c r="N544" t="s">
        <v>4</v>
      </c>
    </row>
    <row r="545" spans="1:14" x14ac:dyDescent="0.25">
      <c r="A545">
        <v>9</v>
      </c>
      <c r="B545" t="str">
        <f>VLOOKUP(A545,Hoja1!$A$2:$H$72,2,FALSE)</f>
        <v>010-2014-SUNAFIL/ILM/SIR1</v>
      </c>
      <c r="C545" t="str">
        <f>VLOOKUP(A545,Hoja1!$A$2:$H$72,3,FALSE)</f>
        <v>BANCO DE CREDITO DEL PERU</v>
      </c>
      <c r="D545">
        <f>VLOOKUP(A545,Hoja1!$A$2:$H$72,4,FALSE)</f>
        <v>20100047218</v>
      </c>
      <c r="E545" t="str">
        <f>VLOOKUP(A545,Hoja1!$A$2:$H$72,5,FALSE)</f>
        <v>005-2014- SUNAFIL/ILM</v>
      </c>
      <c r="F545" s="1">
        <f>VLOOKUP(A545,Hoja1!$A$2:$H$72,6,FALSE)</f>
        <v>41907</v>
      </c>
      <c r="G545" t="str">
        <f>VLOOKUP(A545,Hoja1!$A$2:$H$72,7,FALSE)</f>
        <v>S/. 4,560.00</v>
      </c>
      <c r="H545">
        <f>VLOOKUP(A545,Hoja1!$A$2:$H$72,8,FALSE)</f>
        <v>1</v>
      </c>
      <c r="I545" t="s">
        <v>10</v>
      </c>
      <c r="J545" t="s">
        <v>7</v>
      </c>
      <c r="K545">
        <v>2016</v>
      </c>
      <c r="L545">
        <v>3</v>
      </c>
      <c r="M545">
        <v>2316879.9709999999</v>
      </c>
      <c r="N545" t="s">
        <v>4</v>
      </c>
    </row>
    <row r="546" spans="1:14" x14ac:dyDescent="0.25">
      <c r="A546">
        <v>9</v>
      </c>
      <c r="B546" t="str">
        <f>VLOOKUP(A546,Hoja1!$A$2:$H$72,2,FALSE)</f>
        <v>010-2014-SUNAFIL/ILM/SIR1</v>
      </c>
      <c r="C546" t="str">
        <f>VLOOKUP(A546,Hoja1!$A$2:$H$72,3,FALSE)</f>
        <v>BANCO DE CREDITO DEL PERU</v>
      </c>
      <c r="D546">
        <f>VLOOKUP(A546,Hoja1!$A$2:$H$72,4,FALSE)</f>
        <v>20100047218</v>
      </c>
      <c r="E546" t="str">
        <f>VLOOKUP(A546,Hoja1!$A$2:$H$72,5,FALSE)</f>
        <v>005-2014- SUNAFIL/ILM</v>
      </c>
      <c r="F546" s="1">
        <f>VLOOKUP(A546,Hoja1!$A$2:$H$72,6,FALSE)</f>
        <v>41907</v>
      </c>
      <c r="G546" t="str">
        <f>VLOOKUP(A546,Hoja1!$A$2:$H$72,7,FALSE)</f>
        <v>S/. 4,560.00</v>
      </c>
      <c r="H546">
        <f>VLOOKUP(A546,Hoja1!$A$2:$H$72,8,FALSE)</f>
        <v>1</v>
      </c>
      <c r="I546" t="s">
        <v>10</v>
      </c>
      <c r="J546" t="s">
        <v>7</v>
      </c>
      <c r="K546">
        <v>2016</v>
      </c>
      <c r="L546">
        <v>4</v>
      </c>
      <c r="M546">
        <v>2133249.9279999998</v>
      </c>
      <c r="N546" t="s">
        <v>4</v>
      </c>
    </row>
    <row r="547" spans="1:14" x14ac:dyDescent="0.25">
      <c r="A547">
        <v>9</v>
      </c>
      <c r="B547" t="str">
        <f>VLOOKUP(A547,Hoja1!$A$2:$H$72,2,FALSE)</f>
        <v>010-2014-SUNAFIL/ILM/SIR1</v>
      </c>
      <c r="C547" t="str">
        <f>VLOOKUP(A547,Hoja1!$A$2:$H$72,3,FALSE)</f>
        <v>BANCO DE CREDITO DEL PERU</v>
      </c>
      <c r="D547">
        <f>VLOOKUP(A547,Hoja1!$A$2:$H$72,4,FALSE)</f>
        <v>20100047218</v>
      </c>
      <c r="E547" t="str">
        <f>VLOOKUP(A547,Hoja1!$A$2:$H$72,5,FALSE)</f>
        <v>005-2014- SUNAFIL/ILM</v>
      </c>
      <c r="F547" s="1">
        <f>VLOOKUP(A547,Hoja1!$A$2:$H$72,6,FALSE)</f>
        <v>41907</v>
      </c>
      <c r="G547" t="str">
        <f>VLOOKUP(A547,Hoja1!$A$2:$H$72,7,FALSE)</f>
        <v>S/. 4,560.00</v>
      </c>
      <c r="H547">
        <f>VLOOKUP(A547,Hoja1!$A$2:$H$72,8,FALSE)</f>
        <v>1</v>
      </c>
      <c r="I547" t="s">
        <v>10</v>
      </c>
      <c r="J547" t="s">
        <v>7</v>
      </c>
      <c r="K547">
        <v>2016</v>
      </c>
      <c r="L547">
        <v>5</v>
      </c>
      <c r="M547">
        <v>2237374.5240000002</v>
      </c>
      <c r="N547" t="s">
        <v>4</v>
      </c>
    </row>
    <row r="548" spans="1:14" x14ac:dyDescent="0.25">
      <c r="A548">
        <v>9</v>
      </c>
      <c r="B548" t="str">
        <f>VLOOKUP(A548,Hoja1!$A$2:$H$72,2,FALSE)</f>
        <v>010-2014-SUNAFIL/ILM/SIR1</v>
      </c>
      <c r="C548" t="str">
        <f>VLOOKUP(A548,Hoja1!$A$2:$H$72,3,FALSE)</f>
        <v>BANCO DE CREDITO DEL PERU</v>
      </c>
      <c r="D548">
        <f>VLOOKUP(A548,Hoja1!$A$2:$H$72,4,FALSE)</f>
        <v>20100047218</v>
      </c>
      <c r="E548" t="str">
        <f>VLOOKUP(A548,Hoja1!$A$2:$H$72,5,FALSE)</f>
        <v>005-2014- SUNAFIL/ILM</v>
      </c>
      <c r="F548" s="1">
        <f>VLOOKUP(A548,Hoja1!$A$2:$H$72,6,FALSE)</f>
        <v>41907</v>
      </c>
      <c r="G548" t="str">
        <f>VLOOKUP(A548,Hoja1!$A$2:$H$72,7,FALSE)</f>
        <v>S/. 4,560.00</v>
      </c>
      <c r="H548">
        <f>VLOOKUP(A548,Hoja1!$A$2:$H$72,8,FALSE)</f>
        <v>1</v>
      </c>
      <c r="I548" t="s">
        <v>10</v>
      </c>
      <c r="J548" t="s">
        <v>7</v>
      </c>
      <c r="K548">
        <v>2016</v>
      </c>
      <c r="L548">
        <v>6</v>
      </c>
      <c r="M548">
        <v>1599315.21</v>
      </c>
      <c r="N548" t="s">
        <v>4</v>
      </c>
    </row>
    <row r="549" spans="1:14" x14ac:dyDescent="0.25">
      <c r="A549">
        <v>9</v>
      </c>
      <c r="B549" t="str">
        <f>VLOOKUP(A549,Hoja1!$A$2:$H$72,2,FALSE)</f>
        <v>010-2014-SUNAFIL/ILM/SIR1</v>
      </c>
      <c r="C549" t="str">
        <f>VLOOKUP(A549,Hoja1!$A$2:$H$72,3,FALSE)</f>
        <v>BANCO DE CREDITO DEL PERU</v>
      </c>
      <c r="D549">
        <f>VLOOKUP(A549,Hoja1!$A$2:$H$72,4,FALSE)</f>
        <v>20100047218</v>
      </c>
      <c r="E549" t="str">
        <f>VLOOKUP(A549,Hoja1!$A$2:$H$72,5,FALSE)</f>
        <v>005-2014- SUNAFIL/ILM</v>
      </c>
      <c r="F549" s="1">
        <f>VLOOKUP(A549,Hoja1!$A$2:$H$72,6,FALSE)</f>
        <v>41907</v>
      </c>
      <c r="G549" t="str">
        <f>VLOOKUP(A549,Hoja1!$A$2:$H$72,7,FALSE)</f>
        <v>S/. 4,560.00</v>
      </c>
      <c r="H549">
        <f>VLOOKUP(A549,Hoja1!$A$2:$H$72,8,FALSE)</f>
        <v>1</v>
      </c>
      <c r="I549" t="s">
        <v>10</v>
      </c>
      <c r="J549" t="s">
        <v>7</v>
      </c>
      <c r="K549">
        <v>2016</v>
      </c>
      <c r="L549">
        <v>7</v>
      </c>
      <c r="M549">
        <v>1065599.807</v>
      </c>
      <c r="N549" t="s">
        <v>4</v>
      </c>
    </row>
    <row r="550" spans="1:14" x14ac:dyDescent="0.25">
      <c r="A550">
        <v>9</v>
      </c>
      <c r="B550" t="str">
        <f>VLOOKUP(A550,Hoja1!$A$2:$H$72,2,FALSE)</f>
        <v>010-2014-SUNAFIL/ILM/SIR1</v>
      </c>
      <c r="C550" t="str">
        <f>VLOOKUP(A550,Hoja1!$A$2:$H$72,3,FALSE)</f>
        <v>BANCO DE CREDITO DEL PERU</v>
      </c>
      <c r="D550">
        <f>VLOOKUP(A550,Hoja1!$A$2:$H$72,4,FALSE)</f>
        <v>20100047218</v>
      </c>
      <c r="E550" t="str">
        <f>VLOOKUP(A550,Hoja1!$A$2:$H$72,5,FALSE)</f>
        <v>005-2014- SUNAFIL/ILM</v>
      </c>
      <c r="F550" s="1">
        <f>VLOOKUP(A550,Hoja1!$A$2:$H$72,6,FALSE)</f>
        <v>41907</v>
      </c>
      <c r="G550" t="str">
        <f>VLOOKUP(A550,Hoja1!$A$2:$H$72,7,FALSE)</f>
        <v>S/. 4,560.00</v>
      </c>
      <c r="H550">
        <f>VLOOKUP(A550,Hoja1!$A$2:$H$72,8,FALSE)</f>
        <v>1</v>
      </c>
      <c r="I550" t="s">
        <v>10</v>
      </c>
      <c r="J550" t="s">
        <v>7</v>
      </c>
      <c r="K550">
        <v>2016</v>
      </c>
      <c r="L550">
        <v>8</v>
      </c>
      <c r="M550">
        <v>941214.69209999999</v>
      </c>
      <c r="N550" t="s">
        <v>4</v>
      </c>
    </row>
    <row r="551" spans="1:14" x14ac:dyDescent="0.25">
      <c r="A551">
        <v>9</v>
      </c>
      <c r="B551" t="str">
        <f>VLOOKUP(A551,Hoja1!$A$2:$H$72,2,FALSE)</f>
        <v>010-2014-SUNAFIL/ILM/SIR1</v>
      </c>
      <c r="C551" t="str">
        <f>VLOOKUP(A551,Hoja1!$A$2:$H$72,3,FALSE)</f>
        <v>BANCO DE CREDITO DEL PERU</v>
      </c>
      <c r="D551">
        <f>VLOOKUP(A551,Hoja1!$A$2:$H$72,4,FALSE)</f>
        <v>20100047218</v>
      </c>
      <c r="E551" t="str">
        <f>VLOOKUP(A551,Hoja1!$A$2:$H$72,5,FALSE)</f>
        <v>005-2014- SUNAFIL/ILM</v>
      </c>
      <c r="F551" s="1">
        <f>VLOOKUP(A551,Hoja1!$A$2:$H$72,6,FALSE)</f>
        <v>41907</v>
      </c>
      <c r="G551" t="str">
        <f>VLOOKUP(A551,Hoja1!$A$2:$H$72,7,FALSE)</f>
        <v>S/. 4,560.00</v>
      </c>
      <c r="H551">
        <f>VLOOKUP(A551,Hoja1!$A$2:$H$72,8,FALSE)</f>
        <v>1</v>
      </c>
      <c r="I551" t="s">
        <v>10</v>
      </c>
      <c r="J551" t="s">
        <v>7</v>
      </c>
      <c r="K551">
        <v>2016</v>
      </c>
      <c r="L551">
        <v>9</v>
      </c>
      <c r="M551">
        <v>874394.63870000001</v>
      </c>
      <c r="N551" t="s">
        <v>4</v>
      </c>
    </row>
    <row r="552" spans="1:14" x14ac:dyDescent="0.25">
      <c r="A552">
        <v>9</v>
      </c>
      <c r="B552" t="str">
        <f>VLOOKUP(A552,Hoja1!$A$2:$H$72,2,FALSE)</f>
        <v>010-2014-SUNAFIL/ILM/SIR1</v>
      </c>
      <c r="C552" t="str">
        <f>VLOOKUP(A552,Hoja1!$A$2:$H$72,3,FALSE)</f>
        <v>BANCO DE CREDITO DEL PERU</v>
      </c>
      <c r="D552">
        <f>VLOOKUP(A552,Hoja1!$A$2:$H$72,4,FALSE)</f>
        <v>20100047218</v>
      </c>
      <c r="E552" t="str">
        <f>VLOOKUP(A552,Hoja1!$A$2:$H$72,5,FALSE)</f>
        <v>005-2014- SUNAFIL/ILM</v>
      </c>
      <c r="F552" s="1">
        <f>VLOOKUP(A552,Hoja1!$A$2:$H$72,6,FALSE)</f>
        <v>41907</v>
      </c>
      <c r="G552" t="str">
        <f>VLOOKUP(A552,Hoja1!$A$2:$H$72,7,FALSE)</f>
        <v>S/. 4,560.00</v>
      </c>
      <c r="H552">
        <f>VLOOKUP(A552,Hoja1!$A$2:$H$72,8,FALSE)</f>
        <v>1</v>
      </c>
      <c r="I552" t="s">
        <v>10</v>
      </c>
      <c r="J552" t="s">
        <v>7</v>
      </c>
      <c r="K552">
        <v>2016</v>
      </c>
      <c r="L552">
        <v>10</v>
      </c>
      <c r="M552">
        <v>1432726.9909999999</v>
      </c>
      <c r="N552" t="s">
        <v>4</v>
      </c>
    </row>
    <row r="553" spans="1:14" x14ac:dyDescent="0.25">
      <c r="A553">
        <v>9</v>
      </c>
      <c r="B553" t="str">
        <f>VLOOKUP(A553,Hoja1!$A$2:$H$72,2,FALSE)</f>
        <v>010-2014-SUNAFIL/ILM/SIR1</v>
      </c>
      <c r="C553" t="str">
        <f>VLOOKUP(A553,Hoja1!$A$2:$H$72,3,FALSE)</f>
        <v>BANCO DE CREDITO DEL PERU</v>
      </c>
      <c r="D553">
        <f>VLOOKUP(A553,Hoja1!$A$2:$H$72,4,FALSE)</f>
        <v>20100047218</v>
      </c>
      <c r="E553" t="str">
        <f>VLOOKUP(A553,Hoja1!$A$2:$H$72,5,FALSE)</f>
        <v>005-2014- SUNAFIL/ILM</v>
      </c>
      <c r="F553" s="1">
        <f>VLOOKUP(A553,Hoja1!$A$2:$H$72,6,FALSE)</f>
        <v>41907</v>
      </c>
      <c r="G553" t="str">
        <f>VLOOKUP(A553,Hoja1!$A$2:$H$72,7,FALSE)</f>
        <v>S/. 4,560.00</v>
      </c>
      <c r="H553">
        <f>VLOOKUP(A553,Hoja1!$A$2:$H$72,8,FALSE)</f>
        <v>1</v>
      </c>
      <c r="I553" t="s">
        <v>10</v>
      </c>
      <c r="J553" t="s">
        <v>7</v>
      </c>
      <c r="K553">
        <v>2016</v>
      </c>
      <c r="L553">
        <v>11</v>
      </c>
      <c r="M553">
        <v>1436388.1529999999</v>
      </c>
      <c r="N553" t="s">
        <v>4</v>
      </c>
    </row>
    <row r="554" spans="1:14" x14ac:dyDescent="0.25">
      <c r="A554">
        <v>9</v>
      </c>
      <c r="B554" t="str">
        <f>VLOOKUP(A554,Hoja1!$A$2:$H$72,2,FALSE)</f>
        <v>010-2014-SUNAFIL/ILM/SIR1</v>
      </c>
      <c r="C554" t="str">
        <f>VLOOKUP(A554,Hoja1!$A$2:$H$72,3,FALSE)</f>
        <v>BANCO DE CREDITO DEL PERU</v>
      </c>
      <c r="D554">
        <f>VLOOKUP(A554,Hoja1!$A$2:$H$72,4,FALSE)</f>
        <v>20100047218</v>
      </c>
      <c r="E554" t="str">
        <f>VLOOKUP(A554,Hoja1!$A$2:$H$72,5,FALSE)</f>
        <v>005-2014- SUNAFIL/ILM</v>
      </c>
      <c r="F554" s="1">
        <f>VLOOKUP(A554,Hoja1!$A$2:$H$72,6,FALSE)</f>
        <v>41907</v>
      </c>
      <c r="G554" t="str">
        <f>VLOOKUP(A554,Hoja1!$A$2:$H$72,7,FALSE)</f>
        <v>S/. 4,560.00</v>
      </c>
      <c r="H554">
        <f>VLOOKUP(A554,Hoja1!$A$2:$H$72,8,FALSE)</f>
        <v>1</v>
      </c>
      <c r="I554" t="s">
        <v>10</v>
      </c>
      <c r="J554" t="s">
        <v>7</v>
      </c>
      <c r="K554">
        <v>2016</v>
      </c>
      <c r="L554">
        <v>12</v>
      </c>
      <c r="M554">
        <v>765683.56110000005</v>
      </c>
      <c r="N554" t="s">
        <v>4</v>
      </c>
    </row>
    <row r="555" spans="1:14" x14ac:dyDescent="0.25">
      <c r="A555">
        <v>9</v>
      </c>
      <c r="B555" t="str">
        <f>VLOOKUP(A555,Hoja1!$A$2:$H$72,2,FALSE)</f>
        <v>010-2014-SUNAFIL/ILM/SIR1</v>
      </c>
      <c r="C555" t="str">
        <f>VLOOKUP(A555,Hoja1!$A$2:$H$72,3,FALSE)</f>
        <v>BANCO DE CREDITO DEL PERU</v>
      </c>
      <c r="D555">
        <f>VLOOKUP(A555,Hoja1!$A$2:$H$72,4,FALSE)</f>
        <v>20100047218</v>
      </c>
      <c r="E555" t="str">
        <f>VLOOKUP(A555,Hoja1!$A$2:$H$72,5,FALSE)</f>
        <v>005-2014- SUNAFIL/ILM</v>
      </c>
      <c r="F555" s="1">
        <f>VLOOKUP(A555,Hoja1!$A$2:$H$72,6,FALSE)</f>
        <v>41907</v>
      </c>
      <c r="G555" t="str">
        <f>VLOOKUP(A555,Hoja1!$A$2:$H$72,7,FALSE)</f>
        <v>S/. 4,560.00</v>
      </c>
      <c r="H555">
        <f>VLOOKUP(A555,Hoja1!$A$2:$H$72,8,FALSE)</f>
        <v>1</v>
      </c>
      <c r="I555" t="s">
        <v>10</v>
      </c>
      <c r="J555" t="s">
        <v>7</v>
      </c>
      <c r="K555">
        <v>2017</v>
      </c>
      <c r="L555">
        <v>2</v>
      </c>
      <c r="M555">
        <v>2310254.6830000002</v>
      </c>
      <c r="N555" t="s">
        <v>4</v>
      </c>
    </row>
    <row r="556" spans="1:14" x14ac:dyDescent="0.25">
      <c r="A556">
        <v>10</v>
      </c>
      <c r="B556" t="str">
        <f>VLOOKUP(A556,Hoja1!$A$2:$H$72,2,FALSE)</f>
        <v>310-2014-SUNAFIL/ILM/SIRE1</v>
      </c>
      <c r="C556" t="str">
        <f>VLOOKUP(A556,Hoja1!$A$2:$H$72,3,FALSE)</f>
        <v>BANCO DE CREDITO DEL PERU</v>
      </c>
      <c r="D556">
        <f>VLOOKUP(A556,Hoja1!$A$2:$H$72,4,FALSE)</f>
        <v>20100047218</v>
      </c>
      <c r="E556" t="str">
        <f>VLOOKUP(A556,Hoja1!$A$2:$H$72,5,FALSE)</f>
        <v>85-2014- SUNAFIL/ILM</v>
      </c>
      <c r="F556" s="1">
        <f>VLOOKUP(A556,Hoja1!$A$2:$H$72,6,FALSE)</f>
        <v>41963</v>
      </c>
      <c r="G556" t="str">
        <f>VLOOKUP(A556,Hoja1!$A$2:$H$72,7,FALSE)</f>
        <v>S/. 51,300.00</v>
      </c>
      <c r="H556">
        <f>VLOOKUP(A556,Hoja1!$A$2:$H$72,8,FALSE)</f>
        <v>15</v>
      </c>
      <c r="I556" t="s">
        <v>10</v>
      </c>
      <c r="J556" t="s">
        <v>1</v>
      </c>
      <c r="K556">
        <v>2014</v>
      </c>
      <c r="L556">
        <v>10</v>
      </c>
      <c r="M556">
        <v>16966.467820000002</v>
      </c>
      <c r="N556" t="s">
        <v>2</v>
      </c>
    </row>
    <row r="557" spans="1:14" x14ac:dyDescent="0.25">
      <c r="A557">
        <v>10</v>
      </c>
      <c r="B557" t="str">
        <f>VLOOKUP(A557,Hoja1!$A$2:$H$72,2,FALSE)</f>
        <v>310-2014-SUNAFIL/ILM/SIRE1</v>
      </c>
      <c r="C557" t="str">
        <f>VLOOKUP(A557,Hoja1!$A$2:$H$72,3,FALSE)</f>
        <v>BANCO DE CREDITO DEL PERU</v>
      </c>
      <c r="D557">
        <f>VLOOKUP(A557,Hoja1!$A$2:$H$72,4,FALSE)</f>
        <v>20100047218</v>
      </c>
      <c r="E557" t="str">
        <f>VLOOKUP(A557,Hoja1!$A$2:$H$72,5,FALSE)</f>
        <v>85-2014- SUNAFIL/ILM</v>
      </c>
      <c r="F557" s="1">
        <f>VLOOKUP(A557,Hoja1!$A$2:$H$72,6,FALSE)</f>
        <v>41963</v>
      </c>
      <c r="G557" t="str">
        <f>VLOOKUP(A557,Hoja1!$A$2:$H$72,7,FALSE)</f>
        <v>S/. 51,300.00</v>
      </c>
      <c r="H557">
        <f>VLOOKUP(A557,Hoja1!$A$2:$H$72,8,FALSE)</f>
        <v>15</v>
      </c>
      <c r="I557" t="s">
        <v>10</v>
      </c>
      <c r="J557" t="s">
        <v>1</v>
      </c>
      <c r="K557">
        <v>2014</v>
      </c>
      <c r="L557">
        <v>11</v>
      </c>
      <c r="M557">
        <v>20043.16964</v>
      </c>
      <c r="N557" t="s">
        <v>3</v>
      </c>
    </row>
    <row r="558" spans="1:14" x14ac:dyDescent="0.25">
      <c r="A558">
        <v>10</v>
      </c>
      <c r="B558" t="str">
        <f>VLOOKUP(A558,Hoja1!$A$2:$H$72,2,FALSE)</f>
        <v>310-2014-SUNAFIL/ILM/SIRE1</v>
      </c>
      <c r="C558" t="str">
        <f>VLOOKUP(A558,Hoja1!$A$2:$H$72,3,FALSE)</f>
        <v>BANCO DE CREDITO DEL PERU</v>
      </c>
      <c r="D558">
        <f>VLOOKUP(A558,Hoja1!$A$2:$H$72,4,FALSE)</f>
        <v>20100047218</v>
      </c>
      <c r="E558" t="str">
        <f>VLOOKUP(A558,Hoja1!$A$2:$H$72,5,FALSE)</f>
        <v>85-2014- SUNAFIL/ILM</v>
      </c>
      <c r="F558" s="1">
        <f>VLOOKUP(A558,Hoja1!$A$2:$H$72,6,FALSE)</f>
        <v>41963</v>
      </c>
      <c r="G558" t="str">
        <f>VLOOKUP(A558,Hoja1!$A$2:$H$72,7,FALSE)</f>
        <v>S/. 51,300.00</v>
      </c>
      <c r="H558">
        <f>VLOOKUP(A558,Hoja1!$A$2:$H$72,8,FALSE)</f>
        <v>15</v>
      </c>
      <c r="I558" t="s">
        <v>10</v>
      </c>
      <c r="J558" t="s">
        <v>1</v>
      </c>
      <c r="K558">
        <v>2014</v>
      </c>
      <c r="L558">
        <v>12</v>
      </c>
      <c r="M558">
        <v>25123.479289999999</v>
      </c>
      <c r="N558" t="s">
        <v>4</v>
      </c>
    </row>
    <row r="559" spans="1:14" x14ac:dyDescent="0.25">
      <c r="A559">
        <v>10</v>
      </c>
      <c r="B559" t="str">
        <f>VLOOKUP(A559,Hoja1!$A$2:$H$72,2,FALSE)</f>
        <v>310-2014-SUNAFIL/ILM/SIRE1</v>
      </c>
      <c r="C559" t="str">
        <f>VLOOKUP(A559,Hoja1!$A$2:$H$72,3,FALSE)</f>
        <v>BANCO DE CREDITO DEL PERU</v>
      </c>
      <c r="D559">
        <f>VLOOKUP(A559,Hoja1!$A$2:$H$72,4,FALSE)</f>
        <v>20100047218</v>
      </c>
      <c r="E559" t="str">
        <f>VLOOKUP(A559,Hoja1!$A$2:$H$72,5,FALSE)</f>
        <v>85-2014- SUNAFIL/ILM</v>
      </c>
      <c r="F559" s="1">
        <f>VLOOKUP(A559,Hoja1!$A$2:$H$72,6,FALSE)</f>
        <v>41963</v>
      </c>
      <c r="G559" t="str">
        <f>VLOOKUP(A559,Hoja1!$A$2:$H$72,7,FALSE)</f>
        <v>S/. 51,300.00</v>
      </c>
      <c r="H559">
        <f>VLOOKUP(A559,Hoja1!$A$2:$H$72,8,FALSE)</f>
        <v>15</v>
      </c>
      <c r="I559" t="s">
        <v>10</v>
      </c>
      <c r="J559" t="s">
        <v>1</v>
      </c>
      <c r="K559">
        <v>2015</v>
      </c>
      <c r="L559">
        <v>1</v>
      </c>
      <c r="M559">
        <v>24570.35902</v>
      </c>
      <c r="N559" t="s">
        <v>4</v>
      </c>
    </row>
    <row r="560" spans="1:14" x14ac:dyDescent="0.25">
      <c r="A560">
        <v>10</v>
      </c>
      <c r="B560" t="str">
        <f>VLOOKUP(A560,Hoja1!$A$2:$H$72,2,FALSE)</f>
        <v>310-2014-SUNAFIL/ILM/SIRE1</v>
      </c>
      <c r="C560" t="str">
        <f>VLOOKUP(A560,Hoja1!$A$2:$H$72,3,FALSE)</f>
        <v>BANCO DE CREDITO DEL PERU</v>
      </c>
      <c r="D560">
        <f>VLOOKUP(A560,Hoja1!$A$2:$H$72,4,FALSE)</f>
        <v>20100047218</v>
      </c>
      <c r="E560" t="str">
        <f>VLOOKUP(A560,Hoja1!$A$2:$H$72,5,FALSE)</f>
        <v>85-2014- SUNAFIL/ILM</v>
      </c>
      <c r="F560" s="1">
        <f>VLOOKUP(A560,Hoja1!$A$2:$H$72,6,FALSE)</f>
        <v>41963</v>
      </c>
      <c r="G560" t="str">
        <f>VLOOKUP(A560,Hoja1!$A$2:$H$72,7,FALSE)</f>
        <v>S/. 51,300.00</v>
      </c>
      <c r="H560">
        <f>VLOOKUP(A560,Hoja1!$A$2:$H$72,8,FALSE)</f>
        <v>15</v>
      </c>
      <c r="I560" t="s">
        <v>10</v>
      </c>
      <c r="J560" t="s">
        <v>1</v>
      </c>
      <c r="K560">
        <v>2015</v>
      </c>
      <c r="L560">
        <v>2</v>
      </c>
      <c r="M560">
        <v>18409.46531</v>
      </c>
      <c r="N560" t="s">
        <v>4</v>
      </c>
    </row>
    <row r="561" spans="1:14" x14ac:dyDescent="0.25">
      <c r="A561">
        <v>10</v>
      </c>
      <c r="B561" t="str">
        <f>VLOOKUP(A561,Hoja1!$A$2:$H$72,2,FALSE)</f>
        <v>310-2014-SUNAFIL/ILM/SIRE1</v>
      </c>
      <c r="C561" t="str">
        <f>VLOOKUP(A561,Hoja1!$A$2:$H$72,3,FALSE)</f>
        <v>BANCO DE CREDITO DEL PERU</v>
      </c>
      <c r="D561">
        <f>VLOOKUP(A561,Hoja1!$A$2:$H$72,4,FALSE)</f>
        <v>20100047218</v>
      </c>
      <c r="E561" t="str">
        <f>VLOOKUP(A561,Hoja1!$A$2:$H$72,5,FALSE)</f>
        <v>85-2014- SUNAFIL/ILM</v>
      </c>
      <c r="F561" s="1">
        <f>VLOOKUP(A561,Hoja1!$A$2:$H$72,6,FALSE)</f>
        <v>41963</v>
      </c>
      <c r="G561" t="str">
        <f>VLOOKUP(A561,Hoja1!$A$2:$H$72,7,FALSE)</f>
        <v>S/. 51,300.00</v>
      </c>
      <c r="H561">
        <f>VLOOKUP(A561,Hoja1!$A$2:$H$72,8,FALSE)</f>
        <v>15</v>
      </c>
      <c r="I561" t="s">
        <v>10</v>
      </c>
      <c r="J561" t="s">
        <v>1</v>
      </c>
      <c r="K561">
        <v>2015</v>
      </c>
      <c r="L561">
        <v>3</v>
      </c>
      <c r="M561">
        <v>14892.8266</v>
      </c>
      <c r="N561" t="s">
        <v>4</v>
      </c>
    </row>
    <row r="562" spans="1:14" x14ac:dyDescent="0.25">
      <c r="A562">
        <v>10</v>
      </c>
      <c r="B562" t="str">
        <f>VLOOKUP(A562,Hoja1!$A$2:$H$72,2,FALSE)</f>
        <v>310-2014-SUNAFIL/ILM/SIRE1</v>
      </c>
      <c r="C562" t="str">
        <f>VLOOKUP(A562,Hoja1!$A$2:$H$72,3,FALSE)</f>
        <v>BANCO DE CREDITO DEL PERU</v>
      </c>
      <c r="D562">
        <f>VLOOKUP(A562,Hoja1!$A$2:$H$72,4,FALSE)</f>
        <v>20100047218</v>
      </c>
      <c r="E562" t="str">
        <f>VLOOKUP(A562,Hoja1!$A$2:$H$72,5,FALSE)</f>
        <v>85-2014- SUNAFIL/ILM</v>
      </c>
      <c r="F562" s="1">
        <f>VLOOKUP(A562,Hoja1!$A$2:$H$72,6,FALSE)</f>
        <v>41963</v>
      </c>
      <c r="G562" t="str">
        <f>VLOOKUP(A562,Hoja1!$A$2:$H$72,7,FALSE)</f>
        <v>S/. 51,300.00</v>
      </c>
      <c r="H562">
        <f>VLOOKUP(A562,Hoja1!$A$2:$H$72,8,FALSE)</f>
        <v>15</v>
      </c>
      <c r="I562" t="s">
        <v>10</v>
      </c>
      <c r="J562" t="s">
        <v>1</v>
      </c>
      <c r="K562">
        <v>2015</v>
      </c>
      <c r="L562">
        <v>4</v>
      </c>
      <c r="M562">
        <v>10657.92022</v>
      </c>
      <c r="N562" t="s">
        <v>4</v>
      </c>
    </row>
    <row r="563" spans="1:14" x14ac:dyDescent="0.25">
      <c r="A563">
        <v>10</v>
      </c>
      <c r="B563" t="str">
        <f>VLOOKUP(A563,Hoja1!$A$2:$H$72,2,FALSE)</f>
        <v>310-2014-SUNAFIL/ILM/SIRE1</v>
      </c>
      <c r="C563" t="str">
        <f>VLOOKUP(A563,Hoja1!$A$2:$H$72,3,FALSE)</f>
        <v>BANCO DE CREDITO DEL PERU</v>
      </c>
      <c r="D563">
        <f>VLOOKUP(A563,Hoja1!$A$2:$H$72,4,FALSE)</f>
        <v>20100047218</v>
      </c>
      <c r="E563" t="str">
        <f>VLOOKUP(A563,Hoja1!$A$2:$H$72,5,FALSE)</f>
        <v>85-2014- SUNAFIL/ILM</v>
      </c>
      <c r="F563" s="1">
        <f>VLOOKUP(A563,Hoja1!$A$2:$H$72,6,FALSE)</f>
        <v>41963</v>
      </c>
      <c r="G563" t="str">
        <f>VLOOKUP(A563,Hoja1!$A$2:$H$72,7,FALSE)</f>
        <v>S/. 51,300.00</v>
      </c>
      <c r="H563">
        <f>VLOOKUP(A563,Hoja1!$A$2:$H$72,8,FALSE)</f>
        <v>15</v>
      </c>
      <c r="I563" t="s">
        <v>10</v>
      </c>
      <c r="J563" t="s">
        <v>1</v>
      </c>
      <c r="K563">
        <v>2015</v>
      </c>
      <c r="L563">
        <v>5</v>
      </c>
      <c r="M563">
        <v>12544.63595</v>
      </c>
      <c r="N563" t="s">
        <v>4</v>
      </c>
    </row>
    <row r="564" spans="1:14" x14ac:dyDescent="0.25">
      <c r="A564">
        <v>10</v>
      </c>
      <c r="B564" t="str">
        <f>VLOOKUP(A564,Hoja1!$A$2:$H$72,2,FALSE)</f>
        <v>310-2014-SUNAFIL/ILM/SIRE1</v>
      </c>
      <c r="C564" t="str">
        <f>VLOOKUP(A564,Hoja1!$A$2:$H$72,3,FALSE)</f>
        <v>BANCO DE CREDITO DEL PERU</v>
      </c>
      <c r="D564">
        <f>VLOOKUP(A564,Hoja1!$A$2:$H$72,4,FALSE)</f>
        <v>20100047218</v>
      </c>
      <c r="E564" t="str">
        <f>VLOOKUP(A564,Hoja1!$A$2:$H$72,5,FALSE)</f>
        <v>85-2014- SUNAFIL/ILM</v>
      </c>
      <c r="F564" s="1">
        <f>VLOOKUP(A564,Hoja1!$A$2:$H$72,6,FALSE)</f>
        <v>41963</v>
      </c>
      <c r="G564" t="str">
        <f>VLOOKUP(A564,Hoja1!$A$2:$H$72,7,FALSE)</f>
        <v>S/. 51,300.00</v>
      </c>
      <c r="H564">
        <f>VLOOKUP(A564,Hoja1!$A$2:$H$72,8,FALSE)</f>
        <v>15</v>
      </c>
      <c r="I564" t="s">
        <v>10</v>
      </c>
      <c r="J564" t="s">
        <v>1</v>
      </c>
      <c r="K564">
        <v>2015</v>
      </c>
      <c r="L564">
        <v>6</v>
      </c>
      <c r="M564">
        <v>14522.821459999999</v>
      </c>
      <c r="N564" t="s">
        <v>4</v>
      </c>
    </row>
    <row r="565" spans="1:14" x14ac:dyDescent="0.25">
      <c r="A565">
        <v>10</v>
      </c>
      <c r="B565" t="str">
        <f>VLOOKUP(A565,Hoja1!$A$2:$H$72,2,FALSE)</f>
        <v>310-2014-SUNAFIL/ILM/SIRE1</v>
      </c>
      <c r="C565" t="str">
        <f>VLOOKUP(A565,Hoja1!$A$2:$H$72,3,FALSE)</f>
        <v>BANCO DE CREDITO DEL PERU</v>
      </c>
      <c r="D565">
        <f>VLOOKUP(A565,Hoja1!$A$2:$H$72,4,FALSE)</f>
        <v>20100047218</v>
      </c>
      <c r="E565" t="str">
        <f>VLOOKUP(A565,Hoja1!$A$2:$H$72,5,FALSE)</f>
        <v>85-2014- SUNAFIL/ILM</v>
      </c>
      <c r="F565" s="1">
        <f>VLOOKUP(A565,Hoja1!$A$2:$H$72,6,FALSE)</f>
        <v>41963</v>
      </c>
      <c r="G565" t="str">
        <f>VLOOKUP(A565,Hoja1!$A$2:$H$72,7,FALSE)</f>
        <v>S/. 51,300.00</v>
      </c>
      <c r="H565">
        <f>VLOOKUP(A565,Hoja1!$A$2:$H$72,8,FALSE)</f>
        <v>15</v>
      </c>
      <c r="I565" t="s">
        <v>10</v>
      </c>
      <c r="J565" t="s">
        <v>1</v>
      </c>
      <c r="K565">
        <v>2015</v>
      </c>
      <c r="L565">
        <v>7</v>
      </c>
      <c r="M565">
        <v>15103.072179999999</v>
      </c>
      <c r="N565" t="s">
        <v>4</v>
      </c>
    </row>
    <row r="566" spans="1:14" x14ac:dyDescent="0.25">
      <c r="A566">
        <v>10</v>
      </c>
      <c r="B566" t="str">
        <f>VLOOKUP(A566,Hoja1!$A$2:$H$72,2,FALSE)</f>
        <v>310-2014-SUNAFIL/ILM/SIRE1</v>
      </c>
      <c r="C566" t="str">
        <f>VLOOKUP(A566,Hoja1!$A$2:$H$72,3,FALSE)</f>
        <v>BANCO DE CREDITO DEL PERU</v>
      </c>
      <c r="D566">
        <f>VLOOKUP(A566,Hoja1!$A$2:$H$72,4,FALSE)</f>
        <v>20100047218</v>
      </c>
      <c r="E566" t="str">
        <f>VLOOKUP(A566,Hoja1!$A$2:$H$72,5,FALSE)</f>
        <v>85-2014- SUNAFIL/ILM</v>
      </c>
      <c r="F566" s="1">
        <f>VLOOKUP(A566,Hoja1!$A$2:$H$72,6,FALSE)</f>
        <v>41963</v>
      </c>
      <c r="G566" t="str">
        <f>VLOOKUP(A566,Hoja1!$A$2:$H$72,7,FALSE)</f>
        <v>S/. 51,300.00</v>
      </c>
      <c r="H566">
        <f>VLOOKUP(A566,Hoja1!$A$2:$H$72,8,FALSE)</f>
        <v>15</v>
      </c>
      <c r="I566" t="s">
        <v>10</v>
      </c>
      <c r="J566" t="s">
        <v>1</v>
      </c>
      <c r="K566">
        <v>2015</v>
      </c>
      <c r="L566">
        <v>8</v>
      </c>
      <c r="M566">
        <v>15426.3043</v>
      </c>
      <c r="N566" t="s">
        <v>4</v>
      </c>
    </row>
    <row r="567" spans="1:14" x14ac:dyDescent="0.25">
      <c r="A567">
        <v>10</v>
      </c>
      <c r="B567" t="str">
        <f>VLOOKUP(A567,Hoja1!$A$2:$H$72,2,FALSE)</f>
        <v>310-2014-SUNAFIL/ILM/SIRE1</v>
      </c>
      <c r="C567" t="str">
        <f>VLOOKUP(A567,Hoja1!$A$2:$H$72,3,FALSE)</f>
        <v>BANCO DE CREDITO DEL PERU</v>
      </c>
      <c r="D567">
        <f>VLOOKUP(A567,Hoja1!$A$2:$H$72,4,FALSE)</f>
        <v>20100047218</v>
      </c>
      <c r="E567" t="str">
        <f>VLOOKUP(A567,Hoja1!$A$2:$H$72,5,FALSE)</f>
        <v>85-2014- SUNAFIL/ILM</v>
      </c>
      <c r="F567" s="1">
        <f>VLOOKUP(A567,Hoja1!$A$2:$H$72,6,FALSE)</f>
        <v>41963</v>
      </c>
      <c r="G567" t="str">
        <f>VLOOKUP(A567,Hoja1!$A$2:$H$72,7,FALSE)</f>
        <v>S/. 51,300.00</v>
      </c>
      <c r="H567">
        <f>VLOOKUP(A567,Hoja1!$A$2:$H$72,8,FALSE)</f>
        <v>15</v>
      </c>
      <c r="I567" t="s">
        <v>10</v>
      </c>
      <c r="J567" t="s">
        <v>1</v>
      </c>
      <c r="K567">
        <v>2015</v>
      </c>
      <c r="L567">
        <v>9</v>
      </c>
      <c r="M567">
        <v>37625.90191</v>
      </c>
      <c r="N567" t="s">
        <v>4</v>
      </c>
    </row>
    <row r="568" spans="1:14" x14ac:dyDescent="0.25">
      <c r="A568">
        <v>10</v>
      </c>
      <c r="B568" t="str">
        <f>VLOOKUP(A568,Hoja1!$A$2:$H$72,2,FALSE)</f>
        <v>310-2014-SUNAFIL/ILM/SIRE1</v>
      </c>
      <c r="C568" t="str">
        <f>VLOOKUP(A568,Hoja1!$A$2:$H$72,3,FALSE)</f>
        <v>BANCO DE CREDITO DEL PERU</v>
      </c>
      <c r="D568">
        <f>VLOOKUP(A568,Hoja1!$A$2:$H$72,4,FALSE)</f>
        <v>20100047218</v>
      </c>
      <c r="E568" t="str">
        <f>VLOOKUP(A568,Hoja1!$A$2:$H$72,5,FALSE)</f>
        <v>85-2014- SUNAFIL/ILM</v>
      </c>
      <c r="F568" s="1">
        <f>VLOOKUP(A568,Hoja1!$A$2:$H$72,6,FALSE)</f>
        <v>41963</v>
      </c>
      <c r="G568" t="str">
        <f>VLOOKUP(A568,Hoja1!$A$2:$H$72,7,FALSE)</f>
        <v>S/. 51,300.00</v>
      </c>
      <c r="H568">
        <f>VLOOKUP(A568,Hoja1!$A$2:$H$72,8,FALSE)</f>
        <v>15</v>
      </c>
      <c r="I568" t="s">
        <v>10</v>
      </c>
      <c r="J568" t="s">
        <v>1</v>
      </c>
      <c r="K568">
        <v>2015</v>
      </c>
      <c r="L568">
        <v>10</v>
      </c>
      <c r="M568">
        <v>52655.987269999998</v>
      </c>
      <c r="N568" t="s">
        <v>4</v>
      </c>
    </row>
    <row r="569" spans="1:14" x14ac:dyDescent="0.25">
      <c r="A569">
        <v>10</v>
      </c>
      <c r="B569" t="str">
        <f>VLOOKUP(A569,Hoja1!$A$2:$H$72,2,FALSE)</f>
        <v>310-2014-SUNAFIL/ILM/SIRE1</v>
      </c>
      <c r="C569" t="str">
        <f>VLOOKUP(A569,Hoja1!$A$2:$H$72,3,FALSE)</f>
        <v>BANCO DE CREDITO DEL PERU</v>
      </c>
      <c r="D569">
        <f>VLOOKUP(A569,Hoja1!$A$2:$H$72,4,FALSE)</f>
        <v>20100047218</v>
      </c>
      <c r="E569" t="str">
        <f>VLOOKUP(A569,Hoja1!$A$2:$H$72,5,FALSE)</f>
        <v>85-2014- SUNAFIL/ILM</v>
      </c>
      <c r="F569" s="1">
        <f>VLOOKUP(A569,Hoja1!$A$2:$H$72,6,FALSE)</f>
        <v>41963</v>
      </c>
      <c r="G569" t="str">
        <f>VLOOKUP(A569,Hoja1!$A$2:$H$72,7,FALSE)</f>
        <v>S/. 51,300.00</v>
      </c>
      <c r="H569">
        <f>VLOOKUP(A569,Hoja1!$A$2:$H$72,8,FALSE)</f>
        <v>15</v>
      </c>
      <c r="I569" t="s">
        <v>10</v>
      </c>
      <c r="J569" t="s">
        <v>1</v>
      </c>
      <c r="K569">
        <v>2015</v>
      </c>
      <c r="L569">
        <v>11</v>
      </c>
      <c r="M569">
        <v>15168.84417</v>
      </c>
      <c r="N569" t="s">
        <v>4</v>
      </c>
    </row>
    <row r="570" spans="1:14" x14ac:dyDescent="0.25">
      <c r="A570">
        <v>10</v>
      </c>
      <c r="B570" t="str">
        <f>VLOOKUP(A570,Hoja1!$A$2:$H$72,2,FALSE)</f>
        <v>310-2014-SUNAFIL/ILM/SIRE1</v>
      </c>
      <c r="C570" t="str">
        <f>VLOOKUP(A570,Hoja1!$A$2:$H$72,3,FALSE)</f>
        <v>BANCO DE CREDITO DEL PERU</v>
      </c>
      <c r="D570">
        <f>VLOOKUP(A570,Hoja1!$A$2:$H$72,4,FALSE)</f>
        <v>20100047218</v>
      </c>
      <c r="E570" t="str">
        <f>VLOOKUP(A570,Hoja1!$A$2:$H$72,5,FALSE)</f>
        <v>85-2014- SUNAFIL/ILM</v>
      </c>
      <c r="F570" s="1">
        <f>VLOOKUP(A570,Hoja1!$A$2:$H$72,6,FALSE)</f>
        <v>41963</v>
      </c>
      <c r="G570" t="str">
        <f>VLOOKUP(A570,Hoja1!$A$2:$H$72,7,FALSE)</f>
        <v>S/. 51,300.00</v>
      </c>
      <c r="H570">
        <f>VLOOKUP(A570,Hoja1!$A$2:$H$72,8,FALSE)</f>
        <v>15</v>
      </c>
      <c r="I570" t="s">
        <v>10</v>
      </c>
      <c r="J570" t="s">
        <v>1</v>
      </c>
      <c r="K570">
        <v>2015</v>
      </c>
      <c r="L570">
        <v>12</v>
      </c>
      <c r="M570">
        <v>13607.044540000001</v>
      </c>
      <c r="N570" t="s">
        <v>4</v>
      </c>
    </row>
    <row r="571" spans="1:14" x14ac:dyDescent="0.25">
      <c r="A571">
        <v>10</v>
      </c>
      <c r="B571" t="str">
        <f>VLOOKUP(A571,Hoja1!$A$2:$H$72,2,FALSE)</f>
        <v>310-2014-SUNAFIL/ILM/SIRE1</v>
      </c>
      <c r="C571" t="str">
        <f>VLOOKUP(A571,Hoja1!$A$2:$H$72,3,FALSE)</f>
        <v>BANCO DE CREDITO DEL PERU</v>
      </c>
      <c r="D571">
        <f>VLOOKUP(A571,Hoja1!$A$2:$H$72,4,FALSE)</f>
        <v>20100047218</v>
      </c>
      <c r="E571" t="str">
        <f>VLOOKUP(A571,Hoja1!$A$2:$H$72,5,FALSE)</f>
        <v>85-2014- SUNAFIL/ILM</v>
      </c>
      <c r="F571" s="1">
        <f>VLOOKUP(A571,Hoja1!$A$2:$H$72,6,FALSE)</f>
        <v>41963</v>
      </c>
      <c r="G571" t="str">
        <f>VLOOKUP(A571,Hoja1!$A$2:$H$72,7,FALSE)</f>
        <v>S/. 51,300.00</v>
      </c>
      <c r="H571">
        <f>VLOOKUP(A571,Hoja1!$A$2:$H$72,8,FALSE)</f>
        <v>15</v>
      </c>
      <c r="I571" t="s">
        <v>10</v>
      </c>
      <c r="J571" t="s">
        <v>1</v>
      </c>
      <c r="K571">
        <v>2016</v>
      </c>
      <c r="L571">
        <v>1</v>
      </c>
      <c r="M571">
        <v>38060.92585</v>
      </c>
      <c r="N571" t="s">
        <v>4</v>
      </c>
    </row>
    <row r="572" spans="1:14" x14ac:dyDescent="0.25">
      <c r="A572">
        <v>10</v>
      </c>
      <c r="B572" t="str">
        <f>VLOOKUP(A572,Hoja1!$A$2:$H$72,2,FALSE)</f>
        <v>310-2014-SUNAFIL/ILM/SIRE1</v>
      </c>
      <c r="C572" t="str">
        <f>VLOOKUP(A572,Hoja1!$A$2:$H$72,3,FALSE)</f>
        <v>BANCO DE CREDITO DEL PERU</v>
      </c>
      <c r="D572">
        <f>VLOOKUP(A572,Hoja1!$A$2:$H$72,4,FALSE)</f>
        <v>20100047218</v>
      </c>
      <c r="E572" t="str">
        <f>VLOOKUP(A572,Hoja1!$A$2:$H$72,5,FALSE)</f>
        <v>85-2014- SUNAFIL/ILM</v>
      </c>
      <c r="F572" s="1">
        <f>VLOOKUP(A572,Hoja1!$A$2:$H$72,6,FALSE)</f>
        <v>41963</v>
      </c>
      <c r="G572" t="str">
        <f>VLOOKUP(A572,Hoja1!$A$2:$H$72,7,FALSE)</f>
        <v>S/. 51,300.00</v>
      </c>
      <c r="H572">
        <f>VLOOKUP(A572,Hoja1!$A$2:$H$72,8,FALSE)</f>
        <v>15</v>
      </c>
      <c r="I572" t="s">
        <v>10</v>
      </c>
      <c r="J572" t="s">
        <v>1</v>
      </c>
      <c r="K572">
        <v>2016</v>
      </c>
      <c r="L572">
        <v>2</v>
      </c>
      <c r="M572">
        <v>30077.410950000001</v>
      </c>
      <c r="N572" t="s">
        <v>4</v>
      </c>
    </row>
    <row r="573" spans="1:14" x14ac:dyDescent="0.25">
      <c r="A573">
        <v>10</v>
      </c>
      <c r="B573" t="str">
        <f>VLOOKUP(A573,Hoja1!$A$2:$H$72,2,FALSE)</f>
        <v>310-2014-SUNAFIL/ILM/SIRE1</v>
      </c>
      <c r="C573" t="str">
        <f>VLOOKUP(A573,Hoja1!$A$2:$H$72,3,FALSE)</f>
        <v>BANCO DE CREDITO DEL PERU</v>
      </c>
      <c r="D573">
        <f>VLOOKUP(A573,Hoja1!$A$2:$H$72,4,FALSE)</f>
        <v>20100047218</v>
      </c>
      <c r="E573" t="str">
        <f>VLOOKUP(A573,Hoja1!$A$2:$H$72,5,FALSE)</f>
        <v>85-2014- SUNAFIL/ILM</v>
      </c>
      <c r="F573" s="1">
        <f>VLOOKUP(A573,Hoja1!$A$2:$H$72,6,FALSE)</f>
        <v>41963</v>
      </c>
      <c r="G573" t="str">
        <f>VLOOKUP(A573,Hoja1!$A$2:$H$72,7,FALSE)</f>
        <v>S/. 51,300.00</v>
      </c>
      <c r="H573">
        <f>VLOOKUP(A573,Hoja1!$A$2:$H$72,8,FALSE)</f>
        <v>15</v>
      </c>
      <c r="I573" t="s">
        <v>10</v>
      </c>
      <c r="J573" t="s">
        <v>1</v>
      </c>
      <c r="K573">
        <v>2016</v>
      </c>
      <c r="L573">
        <v>3</v>
      </c>
      <c r="M573">
        <v>17102.772649999999</v>
      </c>
      <c r="N573" t="s">
        <v>4</v>
      </c>
    </row>
    <row r="574" spans="1:14" x14ac:dyDescent="0.25">
      <c r="A574">
        <v>10</v>
      </c>
      <c r="B574" t="str">
        <f>VLOOKUP(A574,Hoja1!$A$2:$H$72,2,FALSE)</f>
        <v>310-2014-SUNAFIL/ILM/SIRE1</v>
      </c>
      <c r="C574" t="str">
        <f>VLOOKUP(A574,Hoja1!$A$2:$H$72,3,FALSE)</f>
        <v>BANCO DE CREDITO DEL PERU</v>
      </c>
      <c r="D574">
        <f>VLOOKUP(A574,Hoja1!$A$2:$H$72,4,FALSE)</f>
        <v>20100047218</v>
      </c>
      <c r="E574" t="str">
        <f>VLOOKUP(A574,Hoja1!$A$2:$H$72,5,FALSE)</f>
        <v>85-2014- SUNAFIL/ILM</v>
      </c>
      <c r="F574" s="1">
        <f>VLOOKUP(A574,Hoja1!$A$2:$H$72,6,FALSE)</f>
        <v>41963</v>
      </c>
      <c r="G574" t="str">
        <f>VLOOKUP(A574,Hoja1!$A$2:$H$72,7,FALSE)</f>
        <v>S/. 51,300.00</v>
      </c>
      <c r="H574">
        <f>VLOOKUP(A574,Hoja1!$A$2:$H$72,8,FALSE)</f>
        <v>15</v>
      </c>
      <c r="I574" t="s">
        <v>10</v>
      </c>
      <c r="J574" t="s">
        <v>1</v>
      </c>
      <c r="K574">
        <v>2016</v>
      </c>
      <c r="L574">
        <v>4</v>
      </c>
      <c r="M574">
        <v>17813.37096</v>
      </c>
      <c r="N574" t="s">
        <v>4</v>
      </c>
    </row>
    <row r="575" spans="1:14" x14ac:dyDescent="0.25">
      <c r="A575">
        <v>10</v>
      </c>
      <c r="B575" t="str">
        <f>VLOOKUP(A575,Hoja1!$A$2:$H$72,2,FALSE)</f>
        <v>310-2014-SUNAFIL/ILM/SIRE1</v>
      </c>
      <c r="C575" t="str">
        <f>VLOOKUP(A575,Hoja1!$A$2:$H$72,3,FALSE)</f>
        <v>BANCO DE CREDITO DEL PERU</v>
      </c>
      <c r="D575">
        <f>VLOOKUP(A575,Hoja1!$A$2:$H$72,4,FALSE)</f>
        <v>20100047218</v>
      </c>
      <c r="E575" t="str">
        <f>VLOOKUP(A575,Hoja1!$A$2:$H$72,5,FALSE)</f>
        <v>85-2014- SUNAFIL/ILM</v>
      </c>
      <c r="F575" s="1">
        <f>VLOOKUP(A575,Hoja1!$A$2:$H$72,6,FALSE)</f>
        <v>41963</v>
      </c>
      <c r="G575" t="str">
        <f>VLOOKUP(A575,Hoja1!$A$2:$H$72,7,FALSE)</f>
        <v>S/. 51,300.00</v>
      </c>
      <c r="H575">
        <f>VLOOKUP(A575,Hoja1!$A$2:$H$72,8,FALSE)</f>
        <v>15</v>
      </c>
      <c r="I575" t="s">
        <v>10</v>
      </c>
      <c r="J575" t="s">
        <v>1</v>
      </c>
      <c r="K575">
        <v>2016</v>
      </c>
      <c r="L575">
        <v>5</v>
      </c>
      <c r="M575">
        <v>93040.220390000002</v>
      </c>
      <c r="N575" t="s">
        <v>4</v>
      </c>
    </row>
    <row r="576" spans="1:14" x14ac:dyDescent="0.25">
      <c r="A576">
        <v>10</v>
      </c>
      <c r="B576" t="str">
        <f>VLOOKUP(A576,Hoja1!$A$2:$H$72,2,FALSE)</f>
        <v>310-2014-SUNAFIL/ILM/SIRE1</v>
      </c>
      <c r="C576" t="str">
        <f>VLOOKUP(A576,Hoja1!$A$2:$H$72,3,FALSE)</f>
        <v>BANCO DE CREDITO DEL PERU</v>
      </c>
      <c r="D576">
        <f>VLOOKUP(A576,Hoja1!$A$2:$H$72,4,FALSE)</f>
        <v>20100047218</v>
      </c>
      <c r="E576" t="str">
        <f>VLOOKUP(A576,Hoja1!$A$2:$H$72,5,FALSE)</f>
        <v>85-2014- SUNAFIL/ILM</v>
      </c>
      <c r="F576" s="1">
        <f>VLOOKUP(A576,Hoja1!$A$2:$H$72,6,FALSE)</f>
        <v>41963</v>
      </c>
      <c r="G576" t="str">
        <f>VLOOKUP(A576,Hoja1!$A$2:$H$72,7,FALSE)</f>
        <v>S/. 51,300.00</v>
      </c>
      <c r="H576">
        <f>VLOOKUP(A576,Hoja1!$A$2:$H$72,8,FALSE)</f>
        <v>15</v>
      </c>
      <c r="I576" t="s">
        <v>10</v>
      </c>
      <c r="J576" t="s">
        <v>1</v>
      </c>
      <c r="K576">
        <v>2016</v>
      </c>
      <c r="L576">
        <v>6</v>
      </c>
      <c r="M576">
        <v>28850.517479999999</v>
      </c>
      <c r="N576" t="s">
        <v>4</v>
      </c>
    </row>
    <row r="577" spans="1:14" x14ac:dyDescent="0.25">
      <c r="A577">
        <v>10</v>
      </c>
      <c r="B577" t="str">
        <f>VLOOKUP(A577,Hoja1!$A$2:$H$72,2,FALSE)</f>
        <v>310-2014-SUNAFIL/ILM/SIRE1</v>
      </c>
      <c r="C577" t="str">
        <f>VLOOKUP(A577,Hoja1!$A$2:$H$72,3,FALSE)</f>
        <v>BANCO DE CREDITO DEL PERU</v>
      </c>
      <c r="D577">
        <f>VLOOKUP(A577,Hoja1!$A$2:$H$72,4,FALSE)</f>
        <v>20100047218</v>
      </c>
      <c r="E577" t="str">
        <f>VLOOKUP(A577,Hoja1!$A$2:$H$72,5,FALSE)</f>
        <v>85-2014- SUNAFIL/ILM</v>
      </c>
      <c r="F577" s="1">
        <f>VLOOKUP(A577,Hoja1!$A$2:$H$72,6,FALSE)</f>
        <v>41963</v>
      </c>
      <c r="G577" t="str">
        <f>VLOOKUP(A577,Hoja1!$A$2:$H$72,7,FALSE)</f>
        <v>S/. 51,300.00</v>
      </c>
      <c r="H577">
        <f>VLOOKUP(A577,Hoja1!$A$2:$H$72,8,FALSE)</f>
        <v>15</v>
      </c>
      <c r="I577" t="s">
        <v>10</v>
      </c>
      <c r="J577" t="s">
        <v>1</v>
      </c>
      <c r="K577">
        <v>2016</v>
      </c>
      <c r="L577">
        <v>7</v>
      </c>
      <c r="M577">
        <v>15297.966829999999</v>
      </c>
      <c r="N577" t="s">
        <v>4</v>
      </c>
    </row>
    <row r="578" spans="1:14" x14ac:dyDescent="0.25">
      <c r="A578">
        <v>10</v>
      </c>
      <c r="B578" t="str">
        <f>VLOOKUP(A578,Hoja1!$A$2:$H$72,2,FALSE)</f>
        <v>310-2014-SUNAFIL/ILM/SIRE1</v>
      </c>
      <c r="C578" t="str">
        <f>VLOOKUP(A578,Hoja1!$A$2:$H$72,3,FALSE)</f>
        <v>BANCO DE CREDITO DEL PERU</v>
      </c>
      <c r="D578">
        <f>VLOOKUP(A578,Hoja1!$A$2:$H$72,4,FALSE)</f>
        <v>20100047218</v>
      </c>
      <c r="E578" t="str">
        <f>VLOOKUP(A578,Hoja1!$A$2:$H$72,5,FALSE)</f>
        <v>85-2014- SUNAFIL/ILM</v>
      </c>
      <c r="F578" s="1">
        <f>VLOOKUP(A578,Hoja1!$A$2:$H$72,6,FALSE)</f>
        <v>41963</v>
      </c>
      <c r="G578" t="str">
        <f>VLOOKUP(A578,Hoja1!$A$2:$H$72,7,FALSE)</f>
        <v>S/. 51,300.00</v>
      </c>
      <c r="H578">
        <f>VLOOKUP(A578,Hoja1!$A$2:$H$72,8,FALSE)</f>
        <v>15</v>
      </c>
      <c r="I578" t="s">
        <v>10</v>
      </c>
      <c r="J578" t="s">
        <v>1</v>
      </c>
      <c r="K578">
        <v>2016</v>
      </c>
      <c r="L578">
        <v>8</v>
      </c>
      <c r="M578">
        <v>15753.36916</v>
      </c>
      <c r="N578" t="s">
        <v>4</v>
      </c>
    </row>
    <row r="579" spans="1:14" x14ac:dyDescent="0.25">
      <c r="A579">
        <v>10</v>
      </c>
      <c r="B579" t="str">
        <f>VLOOKUP(A579,Hoja1!$A$2:$H$72,2,FALSE)</f>
        <v>310-2014-SUNAFIL/ILM/SIRE1</v>
      </c>
      <c r="C579" t="str">
        <f>VLOOKUP(A579,Hoja1!$A$2:$H$72,3,FALSE)</f>
        <v>BANCO DE CREDITO DEL PERU</v>
      </c>
      <c r="D579">
        <f>VLOOKUP(A579,Hoja1!$A$2:$H$72,4,FALSE)</f>
        <v>20100047218</v>
      </c>
      <c r="E579" t="str">
        <f>VLOOKUP(A579,Hoja1!$A$2:$H$72,5,FALSE)</f>
        <v>85-2014- SUNAFIL/ILM</v>
      </c>
      <c r="F579" s="1">
        <f>VLOOKUP(A579,Hoja1!$A$2:$H$72,6,FALSE)</f>
        <v>41963</v>
      </c>
      <c r="G579" t="str">
        <f>VLOOKUP(A579,Hoja1!$A$2:$H$72,7,FALSE)</f>
        <v>S/. 51,300.00</v>
      </c>
      <c r="H579">
        <f>VLOOKUP(A579,Hoja1!$A$2:$H$72,8,FALSE)</f>
        <v>15</v>
      </c>
      <c r="I579" t="s">
        <v>10</v>
      </c>
      <c r="J579" t="s">
        <v>1</v>
      </c>
      <c r="K579">
        <v>2016</v>
      </c>
      <c r="L579">
        <v>9</v>
      </c>
      <c r="M579">
        <v>6787.9228739999999</v>
      </c>
      <c r="N579" t="s">
        <v>4</v>
      </c>
    </row>
    <row r="580" spans="1:14" x14ac:dyDescent="0.25">
      <c r="A580">
        <v>10</v>
      </c>
      <c r="B580" t="str">
        <f>VLOOKUP(A580,Hoja1!$A$2:$H$72,2,FALSE)</f>
        <v>310-2014-SUNAFIL/ILM/SIRE1</v>
      </c>
      <c r="C580" t="str">
        <f>VLOOKUP(A580,Hoja1!$A$2:$H$72,3,FALSE)</f>
        <v>BANCO DE CREDITO DEL PERU</v>
      </c>
      <c r="D580">
        <f>VLOOKUP(A580,Hoja1!$A$2:$H$72,4,FALSE)</f>
        <v>20100047218</v>
      </c>
      <c r="E580" t="str">
        <f>VLOOKUP(A580,Hoja1!$A$2:$H$72,5,FALSE)</f>
        <v>85-2014- SUNAFIL/ILM</v>
      </c>
      <c r="F580" s="1">
        <f>VLOOKUP(A580,Hoja1!$A$2:$H$72,6,FALSE)</f>
        <v>41963</v>
      </c>
      <c r="G580" t="str">
        <f>VLOOKUP(A580,Hoja1!$A$2:$H$72,7,FALSE)</f>
        <v>S/. 51,300.00</v>
      </c>
      <c r="H580">
        <f>VLOOKUP(A580,Hoja1!$A$2:$H$72,8,FALSE)</f>
        <v>15</v>
      </c>
      <c r="I580" t="s">
        <v>10</v>
      </c>
      <c r="J580" t="s">
        <v>1</v>
      </c>
      <c r="K580">
        <v>2016</v>
      </c>
      <c r="L580">
        <v>10</v>
      </c>
      <c r="M580">
        <v>7006.5838000000003</v>
      </c>
      <c r="N580" t="s">
        <v>4</v>
      </c>
    </row>
    <row r="581" spans="1:14" x14ac:dyDescent="0.25">
      <c r="A581">
        <v>10</v>
      </c>
      <c r="B581" t="str">
        <f>VLOOKUP(A581,Hoja1!$A$2:$H$72,2,FALSE)</f>
        <v>310-2014-SUNAFIL/ILM/SIRE1</v>
      </c>
      <c r="C581" t="str">
        <f>VLOOKUP(A581,Hoja1!$A$2:$H$72,3,FALSE)</f>
        <v>BANCO DE CREDITO DEL PERU</v>
      </c>
      <c r="D581">
        <f>VLOOKUP(A581,Hoja1!$A$2:$H$72,4,FALSE)</f>
        <v>20100047218</v>
      </c>
      <c r="E581" t="str">
        <f>VLOOKUP(A581,Hoja1!$A$2:$H$72,5,FALSE)</f>
        <v>85-2014- SUNAFIL/ILM</v>
      </c>
      <c r="F581" s="1">
        <f>VLOOKUP(A581,Hoja1!$A$2:$H$72,6,FALSE)</f>
        <v>41963</v>
      </c>
      <c r="G581" t="str">
        <f>VLOOKUP(A581,Hoja1!$A$2:$H$72,7,FALSE)</f>
        <v>S/. 51,300.00</v>
      </c>
      <c r="H581">
        <f>VLOOKUP(A581,Hoja1!$A$2:$H$72,8,FALSE)</f>
        <v>15</v>
      </c>
      <c r="I581" t="s">
        <v>10</v>
      </c>
      <c r="J581" t="s">
        <v>1</v>
      </c>
      <c r="K581">
        <v>2016</v>
      </c>
      <c r="L581">
        <v>11</v>
      </c>
      <c r="M581">
        <v>8613.1173390000004</v>
      </c>
      <c r="N581" t="s">
        <v>4</v>
      </c>
    </row>
    <row r="582" spans="1:14" x14ac:dyDescent="0.25">
      <c r="A582">
        <v>10</v>
      </c>
      <c r="B582" t="str">
        <f>VLOOKUP(A582,Hoja1!$A$2:$H$72,2,FALSE)</f>
        <v>310-2014-SUNAFIL/ILM/SIRE1</v>
      </c>
      <c r="C582" t="str">
        <f>VLOOKUP(A582,Hoja1!$A$2:$H$72,3,FALSE)</f>
        <v>BANCO DE CREDITO DEL PERU</v>
      </c>
      <c r="D582">
        <f>VLOOKUP(A582,Hoja1!$A$2:$H$72,4,FALSE)</f>
        <v>20100047218</v>
      </c>
      <c r="E582" t="str">
        <f>VLOOKUP(A582,Hoja1!$A$2:$H$72,5,FALSE)</f>
        <v>85-2014- SUNAFIL/ILM</v>
      </c>
      <c r="F582" s="1">
        <f>VLOOKUP(A582,Hoja1!$A$2:$H$72,6,FALSE)</f>
        <v>41963</v>
      </c>
      <c r="G582" t="str">
        <f>VLOOKUP(A582,Hoja1!$A$2:$H$72,7,FALSE)</f>
        <v>S/. 51,300.00</v>
      </c>
      <c r="H582">
        <f>VLOOKUP(A582,Hoja1!$A$2:$H$72,8,FALSE)</f>
        <v>15</v>
      </c>
      <c r="I582" t="s">
        <v>10</v>
      </c>
      <c r="J582" t="s">
        <v>1</v>
      </c>
      <c r="K582">
        <v>2016</v>
      </c>
      <c r="L582">
        <v>12</v>
      </c>
      <c r="M582">
        <v>11096.88409</v>
      </c>
      <c r="N582" t="s">
        <v>4</v>
      </c>
    </row>
    <row r="583" spans="1:14" x14ac:dyDescent="0.25">
      <c r="A583">
        <v>10</v>
      </c>
      <c r="B583" t="str">
        <f>VLOOKUP(A583,Hoja1!$A$2:$H$72,2,FALSE)</f>
        <v>310-2014-SUNAFIL/ILM/SIRE1</v>
      </c>
      <c r="C583" t="str">
        <f>VLOOKUP(A583,Hoja1!$A$2:$H$72,3,FALSE)</f>
        <v>BANCO DE CREDITO DEL PERU</v>
      </c>
      <c r="D583">
        <f>VLOOKUP(A583,Hoja1!$A$2:$H$72,4,FALSE)</f>
        <v>20100047218</v>
      </c>
      <c r="E583" t="str">
        <f>VLOOKUP(A583,Hoja1!$A$2:$H$72,5,FALSE)</f>
        <v>85-2014- SUNAFIL/ILM</v>
      </c>
      <c r="F583" s="1">
        <f>VLOOKUP(A583,Hoja1!$A$2:$H$72,6,FALSE)</f>
        <v>41963</v>
      </c>
      <c r="G583" t="str">
        <f>VLOOKUP(A583,Hoja1!$A$2:$H$72,7,FALSE)</f>
        <v>S/. 51,300.00</v>
      </c>
      <c r="H583">
        <f>VLOOKUP(A583,Hoja1!$A$2:$H$72,8,FALSE)</f>
        <v>15</v>
      </c>
      <c r="I583" t="s">
        <v>10</v>
      </c>
      <c r="J583" t="s">
        <v>1</v>
      </c>
      <c r="K583">
        <v>2017</v>
      </c>
      <c r="L583">
        <v>2</v>
      </c>
      <c r="M583">
        <v>25395.12862</v>
      </c>
      <c r="N583" t="s">
        <v>4</v>
      </c>
    </row>
    <row r="584" spans="1:14" x14ac:dyDescent="0.25">
      <c r="A584">
        <v>10</v>
      </c>
      <c r="B584" t="str">
        <f>VLOOKUP(A584,Hoja1!$A$2:$H$72,2,FALSE)</f>
        <v>310-2014-SUNAFIL/ILM/SIRE1</v>
      </c>
      <c r="C584" t="str">
        <f>VLOOKUP(A584,Hoja1!$A$2:$H$72,3,FALSE)</f>
        <v>BANCO DE CREDITO DEL PERU</v>
      </c>
      <c r="D584">
        <f>VLOOKUP(A584,Hoja1!$A$2:$H$72,4,FALSE)</f>
        <v>20100047218</v>
      </c>
      <c r="E584" t="str">
        <f>VLOOKUP(A584,Hoja1!$A$2:$H$72,5,FALSE)</f>
        <v>85-2014- SUNAFIL/ILM</v>
      </c>
      <c r="F584" s="1">
        <f>VLOOKUP(A584,Hoja1!$A$2:$H$72,6,FALSE)</f>
        <v>41963</v>
      </c>
      <c r="G584" t="str">
        <f>VLOOKUP(A584,Hoja1!$A$2:$H$72,7,FALSE)</f>
        <v>S/. 51,300.00</v>
      </c>
      <c r="H584">
        <f>VLOOKUP(A584,Hoja1!$A$2:$H$72,8,FALSE)</f>
        <v>15</v>
      </c>
      <c r="I584" t="s">
        <v>10</v>
      </c>
      <c r="J584" t="s">
        <v>5</v>
      </c>
      <c r="K584">
        <v>2014</v>
      </c>
      <c r="L584">
        <v>10</v>
      </c>
      <c r="M584">
        <v>2113989.102</v>
      </c>
      <c r="N584" t="s">
        <v>2</v>
      </c>
    </row>
    <row r="585" spans="1:14" x14ac:dyDescent="0.25">
      <c r="A585">
        <v>10</v>
      </c>
      <c r="B585" t="str">
        <f>VLOOKUP(A585,Hoja1!$A$2:$H$72,2,FALSE)</f>
        <v>310-2014-SUNAFIL/ILM/SIRE1</v>
      </c>
      <c r="C585" t="str">
        <f>VLOOKUP(A585,Hoja1!$A$2:$H$72,3,FALSE)</f>
        <v>BANCO DE CREDITO DEL PERU</v>
      </c>
      <c r="D585">
        <f>VLOOKUP(A585,Hoja1!$A$2:$H$72,4,FALSE)</f>
        <v>20100047218</v>
      </c>
      <c r="E585" t="str">
        <f>VLOOKUP(A585,Hoja1!$A$2:$H$72,5,FALSE)</f>
        <v>85-2014- SUNAFIL/ILM</v>
      </c>
      <c r="F585" s="1">
        <f>VLOOKUP(A585,Hoja1!$A$2:$H$72,6,FALSE)</f>
        <v>41963</v>
      </c>
      <c r="G585" t="str">
        <f>VLOOKUP(A585,Hoja1!$A$2:$H$72,7,FALSE)</f>
        <v>S/. 51,300.00</v>
      </c>
      <c r="H585">
        <f>VLOOKUP(A585,Hoja1!$A$2:$H$72,8,FALSE)</f>
        <v>15</v>
      </c>
      <c r="I585" t="s">
        <v>10</v>
      </c>
      <c r="J585" t="s">
        <v>5</v>
      </c>
      <c r="K585">
        <v>2014</v>
      </c>
      <c r="L585">
        <v>11</v>
      </c>
      <c r="M585">
        <v>2509800.966</v>
      </c>
      <c r="N585" t="s">
        <v>3</v>
      </c>
    </row>
    <row r="586" spans="1:14" x14ac:dyDescent="0.25">
      <c r="A586">
        <v>10</v>
      </c>
      <c r="B586" t="str">
        <f>VLOOKUP(A586,Hoja1!$A$2:$H$72,2,FALSE)</f>
        <v>310-2014-SUNAFIL/ILM/SIRE1</v>
      </c>
      <c r="C586" t="str">
        <f>VLOOKUP(A586,Hoja1!$A$2:$H$72,3,FALSE)</f>
        <v>BANCO DE CREDITO DEL PERU</v>
      </c>
      <c r="D586">
        <f>VLOOKUP(A586,Hoja1!$A$2:$H$72,4,FALSE)</f>
        <v>20100047218</v>
      </c>
      <c r="E586" t="str">
        <f>VLOOKUP(A586,Hoja1!$A$2:$H$72,5,FALSE)</f>
        <v>85-2014- SUNAFIL/ILM</v>
      </c>
      <c r="F586" s="1">
        <f>VLOOKUP(A586,Hoja1!$A$2:$H$72,6,FALSE)</f>
        <v>41963</v>
      </c>
      <c r="G586" t="str">
        <f>VLOOKUP(A586,Hoja1!$A$2:$H$72,7,FALSE)</f>
        <v>S/. 51,300.00</v>
      </c>
      <c r="H586">
        <f>VLOOKUP(A586,Hoja1!$A$2:$H$72,8,FALSE)</f>
        <v>15</v>
      </c>
      <c r="I586" t="s">
        <v>10</v>
      </c>
      <c r="J586" t="s">
        <v>5</v>
      </c>
      <c r="K586">
        <v>2014</v>
      </c>
      <c r="L586">
        <v>12</v>
      </c>
      <c r="M586">
        <v>1817259.328</v>
      </c>
      <c r="N586" t="s">
        <v>4</v>
      </c>
    </row>
    <row r="587" spans="1:14" x14ac:dyDescent="0.25">
      <c r="A587">
        <v>10</v>
      </c>
      <c r="B587" t="str">
        <f>VLOOKUP(A587,Hoja1!$A$2:$H$72,2,FALSE)</f>
        <v>310-2014-SUNAFIL/ILM/SIRE1</v>
      </c>
      <c r="C587" t="str">
        <f>VLOOKUP(A587,Hoja1!$A$2:$H$72,3,FALSE)</f>
        <v>BANCO DE CREDITO DEL PERU</v>
      </c>
      <c r="D587">
        <f>VLOOKUP(A587,Hoja1!$A$2:$H$72,4,FALSE)</f>
        <v>20100047218</v>
      </c>
      <c r="E587" t="str">
        <f>VLOOKUP(A587,Hoja1!$A$2:$H$72,5,FALSE)</f>
        <v>85-2014- SUNAFIL/ILM</v>
      </c>
      <c r="F587" s="1">
        <f>VLOOKUP(A587,Hoja1!$A$2:$H$72,6,FALSE)</f>
        <v>41963</v>
      </c>
      <c r="G587" t="str">
        <f>VLOOKUP(A587,Hoja1!$A$2:$H$72,7,FALSE)</f>
        <v>S/. 51,300.00</v>
      </c>
      <c r="H587">
        <f>VLOOKUP(A587,Hoja1!$A$2:$H$72,8,FALSE)</f>
        <v>15</v>
      </c>
      <c r="I587" t="s">
        <v>10</v>
      </c>
      <c r="J587" t="s">
        <v>5</v>
      </c>
      <c r="K587">
        <v>2015</v>
      </c>
      <c r="L587">
        <v>1</v>
      </c>
      <c r="M587">
        <v>1610018.787</v>
      </c>
      <c r="N587" t="s">
        <v>4</v>
      </c>
    </row>
    <row r="588" spans="1:14" x14ac:dyDescent="0.25">
      <c r="A588">
        <v>10</v>
      </c>
      <c r="B588" t="str">
        <f>VLOOKUP(A588,Hoja1!$A$2:$H$72,2,FALSE)</f>
        <v>310-2014-SUNAFIL/ILM/SIRE1</v>
      </c>
      <c r="C588" t="str">
        <f>VLOOKUP(A588,Hoja1!$A$2:$H$72,3,FALSE)</f>
        <v>BANCO DE CREDITO DEL PERU</v>
      </c>
      <c r="D588">
        <f>VLOOKUP(A588,Hoja1!$A$2:$H$72,4,FALSE)</f>
        <v>20100047218</v>
      </c>
      <c r="E588" t="str">
        <f>VLOOKUP(A588,Hoja1!$A$2:$H$72,5,FALSE)</f>
        <v>85-2014- SUNAFIL/ILM</v>
      </c>
      <c r="F588" s="1">
        <f>VLOOKUP(A588,Hoja1!$A$2:$H$72,6,FALSE)</f>
        <v>41963</v>
      </c>
      <c r="G588" t="str">
        <f>VLOOKUP(A588,Hoja1!$A$2:$H$72,7,FALSE)</f>
        <v>S/. 51,300.00</v>
      </c>
      <c r="H588">
        <f>VLOOKUP(A588,Hoja1!$A$2:$H$72,8,FALSE)</f>
        <v>15</v>
      </c>
      <c r="I588" t="s">
        <v>10</v>
      </c>
      <c r="J588" t="s">
        <v>5</v>
      </c>
      <c r="K588">
        <v>2015</v>
      </c>
      <c r="L588">
        <v>2</v>
      </c>
      <c r="M588">
        <v>2092997.527</v>
      </c>
      <c r="N588" t="s">
        <v>4</v>
      </c>
    </row>
    <row r="589" spans="1:14" x14ac:dyDescent="0.25">
      <c r="A589">
        <v>10</v>
      </c>
      <c r="B589" t="str">
        <f>VLOOKUP(A589,Hoja1!$A$2:$H$72,2,FALSE)</f>
        <v>310-2014-SUNAFIL/ILM/SIRE1</v>
      </c>
      <c r="C589" t="str">
        <f>VLOOKUP(A589,Hoja1!$A$2:$H$72,3,FALSE)</f>
        <v>BANCO DE CREDITO DEL PERU</v>
      </c>
      <c r="D589">
        <f>VLOOKUP(A589,Hoja1!$A$2:$H$72,4,FALSE)</f>
        <v>20100047218</v>
      </c>
      <c r="E589" t="str">
        <f>VLOOKUP(A589,Hoja1!$A$2:$H$72,5,FALSE)</f>
        <v>85-2014- SUNAFIL/ILM</v>
      </c>
      <c r="F589" s="1">
        <f>VLOOKUP(A589,Hoja1!$A$2:$H$72,6,FALSE)</f>
        <v>41963</v>
      </c>
      <c r="G589" t="str">
        <f>VLOOKUP(A589,Hoja1!$A$2:$H$72,7,FALSE)</f>
        <v>S/. 51,300.00</v>
      </c>
      <c r="H589">
        <f>VLOOKUP(A589,Hoja1!$A$2:$H$72,8,FALSE)</f>
        <v>15</v>
      </c>
      <c r="I589" t="s">
        <v>10</v>
      </c>
      <c r="J589" t="s">
        <v>5</v>
      </c>
      <c r="K589">
        <v>2015</v>
      </c>
      <c r="L589">
        <v>3</v>
      </c>
      <c r="M589">
        <v>2296881.4449999998</v>
      </c>
      <c r="N589" t="s">
        <v>4</v>
      </c>
    </row>
    <row r="590" spans="1:14" x14ac:dyDescent="0.25">
      <c r="A590">
        <v>10</v>
      </c>
      <c r="B590" t="str">
        <f>VLOOKUP(A590,Hoja1!$A$2:$H$72,2,FALSE)</f>
        <v>310-2014-SUNAFIL/ILM/SIRE1</v>
      </c>
      <c r="C590" t="str">
        <f>VLOOKUP(A590,Hoja1!$A$2:$H$72,3,FALSE)</f>
        <v>BANCO DE CREDITO DEL PERU</v>
      </c>
      <c r="D590">
        <f>VLOOKUP(A590,Hoja1!$A$2:$H$72,4,FALSE)</f>
        <v>20100047218</v>
      </c>
      <c r="E590" t="str">
        <f>VLOOKUP(A590,Hoja1!$A$2:$H$72,5,FALSE)</f>
        <v>85-2014- SUNAFIL/ILM</v>
      </c>
      <c r="F590" s="1">
        <f>VLOOKUP(A590,Hoja1!$A$2:$H$72,6,FALSE)</f>
        <v>41963</v>
      </c>
      <c r="G590" t="str">
        <f>VLOOKUP(A590,Hoja1!$A$2:$H$72,7,FALSE)</f>
        <v>S/. 51,300.00</v>
      </c>
      <c r="H590">
        <f>VLOOKUP(A590,Hoja1!$A$2:$H$72,8,FALSE)</f>
        <v>15</v>
      </c>
      <c r="I590" t="s">
        <v>10</v>
      </c>
      <c r="J590" t="s">
        <v>5</v>
      </c>
      <c r="K590">
        <v>2015</v>
      </c>
      <c r="L590">
        <v>4</v>
      </c>
      <c r="M590">
        <v>1749077.733</v>
      </c>
      <c r="N590" t="s">
        <v>4</v>
      </c>
    </row>
    <row r="591" spans="1:14" x14ac:dyDescent="0.25">
      <c r="A591">
        <v>10</v>
      </c>
      <c r="B591" t="str">
        <f>VLOOKUP(A591,Hoja1!$A$2:$H$72,2,FALSE)</f>
        <v>310-2014-SUNAFIL/ILM/SIRE1</v>
      </c>
      <c r="C591" t="str">
        <f>VLOOKUP(A591,Hoja1!$A$2:$H$72,3,FALSE)</f>
        <v>BANCO DE CREDITO DEL PERU</v>
      </c>
      <c r="D591">
        <f>VLOOKUP(A591,Hoja1!$A$2:$H$72,4,FALSE)</f>
        <v>20100047218</v>
      </c>
      <c r="E591" t="str">
        <f>VLOOKUP(A591,Hoja1!$A$2:$H$72,5,FALSE)</f>
        <v>85-2014- SUNAFIL/ILM</v>
      </c>
      <c r="F591" s="1">
        <f>VLOOKUP(A591,Hoja1!$A$2:$H$72,6,FALSE)</f>
        <v>41963</v>
      </c>
      <c r="G591" t="str">
        <f>VLOOKUP(A591,Hoja1!$A$2:$H$72,7,FALSE)</f>
        <v>S/. 51,300.00</v>
      </c>
      <c r="H591">
        <f>VLOOKUP(A591,Hoja1!$A$2:$H$72,8,FALSE)</f>
        <v>15</v>
      </c>
      <c r="I591" t="s">
        <v>10</v>
      </c>
      <c r="J591" t="s">
        <v>5</v>
      </c>
      <c r="K591">
        <v>2015</v>
      </c>
      <c r="L591">
        <v>5</v>
      </c>
      <c r="M591">
        <v>2581661.4559999998</v>
      </c>
      <c r="N591" t="s">
        <v>4</v>
      </c>
    </row>
    <row r="592" spans="1:14" x14ac:dyDescent="0.25">
      <c r="A592">
        <v>10</v>
      </c>
      <c r="B592" t="str">
        <f>VLOOKUP(A592,Hoja1!$A$2:$H$72,2,FALSE)</f>
        <v>310-2014-SUNAFIL/ILM/SIRE1</v>
      </c>
      <c r="C592" t="str">
        <f>VLOOKUP(A592,Hoja1!$A$2:$H$72,3,FALSE)</f>
        <v>BANCO DE CREDITO DEL PERU</v>
      </c>
      <c r="D592">
        <f>VLOOKUP(A592,Hoja1!$A$2:$H$72,4,FALSE)</f>
        <v>20100047218</v>
      </c>
      <c r="E592" t="str">
        <f>VLOOKUP(A592,Hoja1!$A$2:$H$72,5,FALSE)</f>
        <v>85-2014- SUNAFIL/ILM</v>
      </c>
      <c r="F592" s="1">
        <f>VLOOKUP(A592,Hoja1!$A$2:$H$72,6,FALSE)</f>
        <v>41963</v>
      </c>
      <c r="G592" t="str">
        <f>VLOOKUP(A592,Hoja1!$A$2:$H$72,7,FALSE)</f>
        <v>S/. 51,300.00</v>
      </c>
      <c r="H592">
        <f>VLOOKUP(A592,Hoja1!$A$2:$H$72,8,FALSE)</f>
        <v>15</v>
      </c>
      <c r="I592" t="s">
        <v>10</v>
      </c>
      <c r="J592" t="s">
        <v>5</v>
      </c>
      <c r="K592">
        <v>2015</v>
      </c>
      <c r="L592">
        <v>6</v>
      </c>
      <c r="M592">
        <v>1978766.338</v>
      </c>
      <c r="N592" t="s">
        <v>4</v>
      </c>
    </row>
    <row r="593" spans="1:14" x14ac:dyDescent="0.25">
      <c r="A593">
        <v>10</v>
      </c>
      <c r="B593" t="str">
        <f>VLOOKUP(A593,Hoja1!$A$2:$H$72,2,FALSE)</f>
        <v>310-2014-SUNAFIL/ILM/SIRE1</v>
      </c>
      <c r="C593" t="str">
        <f>VLOOKUP(A593,Hoja1!$A$2:$H$72,3,FALSE)</f>
        <v>BANCO DE CREDITO DEL PERU</v>
      </c>
      <c r="D593">
        <f>VLOOKUP(A593,Hoja1!$A$2:$H$72,4,FALSE)</f>
        <v>20100047218</v>
      </c>
      <c r="E593" t="str">
        <f>VLOOKUP(A593,Hoja1!$A$2:$H$72,5,FALSE)</f>
        <v>85-2014- SUNAFIL/ILM</v>
      </c>
      <c r="F593" s="1">
        <f>VLOOKUP(A593,Hoja1!$A$2:$H$72,6,FALSE)</f>
        <v>41963</v>
      </c>
      <c r="G593" t="str">
        <f>VLOOKUP(A593,Hoja1!$A$2:$H$72,7,FALSE)</f>
        <v>S/. 51,300.00</v>
      </c>
      <c r="H593">
        <f>VLOOKUP(A593,Hoja1!$A$2:$H$72,8,FALSE)</f>
        <v>15</v>
      </c>
      <c r="I593" t="s">
        <v>10</v>
      </c>
      <c r="J593" t="s">
        <v>5</v>
      </c>
      <c r="K593">
        <v>2015</v>
      </c>
      <c r="L593">
        <v>7</v>
      </c>
      <c r="M593">
        <v>2480253.3229999999</v>
      </c>
      <c r="N593" t="s">
        <v>4</v>
      </c>
    </row>
    <row r="594" spans="1:14" x14ac:dyDescent="0.25">
      <c r="A594">
        <v>10</v>
      </c>
      <c r="B594" t="str">
        <f>VLOOKUP(A594,Hoja1!$A$2:$H$72,2,FALSE)</f>
        <v>310-2014-SUNAFIL/ILM/SIRE1</v>
      </c>
      <c r="C594" t="str">
        <f>VLOOKUP(A594,Hoja1!$A$2:$H$72,3,FALSE)</f>
        <v>BANCO DE CREDITO DEL PERU</v>
      </c>
      <c r="D594">
        <f>VLOOKUP(A594,Hoja1!$A$2:$H$72,4,FALSE)</f>
        <v>20100047218</v>
      </c>
      <c r="E594" t="str">
        <f>VLOOKUP(A594,Hoja1!$A$2:$H$72,5,FALSE)</f>
        <v>85-2014- SUNAFIL/ILM</v>
      </c>
      <c r="F594" s="1">
        <f>VLOOKUP(A594,Hoja1!$A$2:$H$72,6,FALSE)</f>
        <v>41963</v>
      </c>
      <c r="G594" t="str">
        <f>VLOOKUP(A594,Hoja1!$A$2:$H$72,7,FALSE)</f>
        <v>S/. 51,300.00</v>
      </c>
      <c r="H594">
        <f>VLOOKUP(A594,Hoja1!$A$2:$H$72,8,FALSE)</f>
        <v>15</v>
      </c>
      <c r="I594" t="s">
        <v>10</v>
      </c>
      <c r="J594" t="s">
        <v>5</v>
      </c>
      <c r="K594">
        <v>2015</v>
      </c>
      <c r="L594">
        <v>8</v>
      </c>
      <c r="M594">
        <v>2861019</v>
      </c>
      <c r="N594" t="s">
        <v>4</v>
      </c>
    </row>
    <row r="595" spans="1:14" x14ac:dyDescent="0.25">
      <c r="A595">
        <v>10</v>
      </c>
      <c r="B595" t="str">
        <f>VLOOKUP(A595,Hoja1!$A$2:$H$72,2,FALSE)</f>
        <v>310-2014-SUNAFIL/ILM/SIRE1</v>
      </c>
      <c r="C595" t="str">
        <f>VLOOKUP(A595,Hoja1!$A$2:$H$72,3,FALSE)</f>
        <v>BANCO DE CREDITO DEL PERU</v>
      </c>
      <c r="D595">
        <f>VLOOKUP(A595,Hoja1!$A$2:$H$72,4,FALSE)</f>
        <v>20100047218</v>
      </c>
      <c r="E595" t="str">
        <f>VLOOKUP(A595,Hoja1!$A$2:$H$72,5,FALSE)</f>
        <v>85-2014- SUNAFIL/ILM</v>
      </c>
      <c r="F595" s="1">
        <f>VLOOKUP(A595,Hoja1!$A$2:$H$72,6,FALSE)</f>
        <v>41963</v>
      </c>
      <c r="G595" t="str">
        <f>VLOOKUP(A595,Hoja1!$A$2:$H$72,7,FALSE)</f>
        <v>S/. 51,300.00</v>
      </c>
      <c r="H595">
        <f>VLOOKUP(A595,Hoja1!$A$2:$H$72,8,FALSE)</f>
        <v>15</v>
      </c>
      <c r="I595" t="s">
        <v>10</v>
      </c>
      <c r="J595" t="s">
        <v>5</v>
      </c>
      <c r="K595">
        <v>2015</v>
      </c>
      <c r="L595">
        <v>9</v>
      </c>
      <c r="M595">
        <v>2933205.8769999999</v>
      </c>
      <c r="N595" t="s">
        <v>4</v>
      </c>
    </row>
    <row r="596" spans="1:14" x14ac:dyDescent="0.25">
      <c r="A596">
        <v>10</v>
      </c>
      <c r="B596" t="str">
        <f>VLOOKUP(A596,Hoja1!$A$2:$H$72,2,FALSE)</f>
        <v>310-2014-SUNAFIL/ILM/SIRE1</v>
      </c>
      <c r="C596" t="str">
        <f>VLOOKUP(A596,Hoja1!$A$2:$H$72,3,FALSE)</f>
        <v>BANCO DE CREDITO DEL PERU</v>
      </c>
      <c r="D596">
        <f>VLOOKUP(A596,Hoja1!$A$2:$H$72,4,FALSE)</f>
        <v>20100047218</v>
      </c>
      <c r="E596" t="str">
        <f>VLOOKUP(A596,Hoja1!$A$2:$H$72,5,FALSE)</f>
        <v>85-2014- SUNAFIL/ILM</v>
      </c>
      <c r="F596" s="1">
        <f>VLOOKUP(A596,Hoja1!$A$2:$H$72,6,FALSE)</f>
        <v>41963</v>
      </c>
      <c r="G596" t="str">
        <f>VLOOKUP(A596,Hoja1!$A$2:$H$72,7,FALSE)</f>
        <v>S/. 51,300.00</v>
      </c>
      <c r="H596">
        <f>VLOOKUP(A596,Hoja1!$A$2:$H$72,8,FALSE)</f>
        <v>15</v>
      </c>
      <c r="I596" t="s">
        <v>10</v>
      </c>
      <c r="J596" t="s">
        <v>5</v>
      </c>
      <c r="K596">
        <v>2015</v>
      </c>
      <c r="L596">
        <v>10</v>
      </c>
      <c r="M596">
        <v>2986547.32</v>
      </c>
      <c r="N596" t="s">
        <v>4</v>
      </c>
    </row>
    <row r="597" spans="1:14" x14ac:dyDescent="0.25">
      <c r="A597">
        <v>10</v>
      </c>
      <c r="B597" t="str">
        <f>VLOOKUP(A597,Hoja1!$A$2:$H$72,2,FALSE)</f>
        <v>310-2014-SUNAFIL/ILM/SIRE1</v>
      </c>
      <c r="C597" t="str">
        <f>VLOOKUP(A597,Hoja1!$A$2:$H$72,3,FALSE)</f>
        <v>BANCO DE CREDITO DEL PERU</v>
      </c>
      <c r="D597">
        <f>VLOOKUP(A597,Hoja1!$A$2:$H$72,4,FALSE)</f>
        <v>20100047218</v>
      </c>
      <c r="E597" t="str">
        <f>VLOOKUP(A597,Hoja1!$A$2:$H$72,5,FALSE)</f>
        <v>85-2014- SUNAFIL/ILM</v>
      </c>
      <c r="F597" s="1">
        <f>VLOOKUP(A597,Hoja1!$A$2:$H$72,6,FALSE)</f>
        <v>41963</v>
      </c>
      <c r="G597" t="str">
        <f>VLOOKUP(A597,Hoja1!$A$2:$H$72,7,FALSE)</f>
        <v>S/. 51,300.00</v>
      </c>
      <c r="H597">
        <f>VLOOKUP(A597,Hoja1!$A$2:$H$72,8,FALSE)</f>
        <v>15</v>
      </c>
      <c r="I597" t="s">
        <v>10</v>
      </c>
      <c r="J597" t="s">
        <v>5</v>
      </c>
      <c r="K597">
        <v>2015</v>
      </c>
      <c r="L597">
        <v>11</v>
      </c>
      <c r="M597">
        <v>2966729.696</v>
      </c>
      <c r="N597" t="s">
        <v>4</v>
      </c>
    </row>
    <row r="598" spans="1:14" x14ac:dyDescent="0.25">
      <c r="A598">
        <v>10</v>
      </c>
      <c r="B598" t="str">
        <f>VLOOKUP(A598,Hoja1!$A$2:$H$72,2,FALSE)</f>
        <v>310-2014-SUNAFIL/ILM/SIRE1</v>
      </c>
      <c r="C598" t="str">
        <f>VLOOKUP(A598,Hoja1!$A$2:$H$72,3,FALSE)</f>
        <v>BANCO DE CREDITO DEL PERU</v>
      </c>
      <c r="D598">
        <f>VLOOKUP(A598,Hoja1!$A$2:$H$72,4,FALSE)</f>
        <v>20100047218</v>
      </c>
      <c r="E598" t="str">
        <f>VLOOKUP(A598,Hoja1!$A$2:$H$72,5,FALSE)</f>
        <v>85-2014- SUNAFIL/ILM</v>
      </c>
      <c r="F598" s="1">
        <f>VLOOKUP(A598,Hoja1!$A$2:$H$72,6,FALSE)</f>
        <v>41963</v>
      </c>
      <c r="G598" t="str">
        <f>VLOOKUP(A598,Hoja1!$A$2:$H$72,7,FALSE)</f>
        <v>S/. 51,300.00</v>
      </c>
      <c r="H598">
        <f>VLOOKUP(A598,Hoja1!$A$2:$H$72,8,FALSE)</f>
        <v>15</v>
      </c>
      <c r="I598" t="s">
        <v>10</v>
      </c>
      <c r="J598" t="s">
        <v>5</v>
      </c>
      <c r="K598">
        <v>2015</v>
      </c>
      <c r="L598">
        <v>12</v>
      </c>
      <c r="M598">
        <v>2906720.145</v>
      </c>
      <c r="N598" t="s">
        <v>4</v>
      </c>
    </row>
    <row r="599" spans="1:14" x14ac:dyDescent="0.25">
      <c r="A599">
        <v>10</v>
      </c>
      <c r="B599" t="str">
        <f>VLOOKUP(A599,Hoja1!$A$2:$H$72,2,FALSE)</f>
        <v>310-2014-SUNAFIL/ILM/SIRE1</v>
      </c>
      <c r="C599" t="str">
        <f>VLOOKUP(A599,Hoja1!$A$2:$H$72,3,FALSE)</f>
        <v>BANCO DE CREDITO DEL PERU</v>
      </c>
      <c r="D599">
        <f>VLOOKUP(A599,Hoja1!$A$2:$H$72,4,FALSE)</f>
        <v>20100047218</v>
      </c>
      <c r="E599" t="str">
        <f>VLOOKUP(A599,Hoja1!$A$2:$H$72,5,FALSE)</f>
        <v>85-2014- SUNAFIL/ILM</v>
      </c>
      <c r="F599" s="1">
        <f>VLOOKUP(A599,Hoja1!$A$2:$H$72,6,FALSE)</f>
        <v>41963</v>
      </c>
      <c r="G599" t="str">
        <f>VLOOKUP(A599,Hoja1!$A$2:$H$72,7,FALSE)</f>
        <v>S/. 51,300.00</v>
      </c>
      <c r="H599">
        <f>VLOOKUP(A599,Hoja1!$A$2:$H$72,8,FALSE)</f>
        <v>15</v>
      </c>
      <c r="I599" t="s">
        <v>10</v>
      </c>
      <c r="J599" t="s">
        <v>5</v>
      </c>
      <c r="K599">
        <v>2016</v>
      </c>
      <c r="L599">
        <v>1</v>
      </c>
      <c r="M599">
        <v>2599671.8629999999</v>
      </c>
      <c r="N599" t="s">
        <v>4</v>
      </c>
    </row>
    <row r="600" spans="1:14" x14ac:dyDescent="0.25">
      <c r="A600">
        <v>10</v>
      </c>
      <c r="B600" t="str">
        <f>VLOOKUP(A600,Hoja1!$A$2:$H$72,2,FALSE)</f>
        <v>310-2014-SUNAFIL/ILM/SIRE1</v>
      </c>
      <c r="C600" t="str">
        <f>VLOOKUP(A600,Hoja1!$A$2:$H$72,3,FALSE)</f>
        <v>BANCO DE CREDITO DEL PERU</v>
      </c>
      <c r="D600">
        <f>VLOOKUP(A600,Hoja1!$A$2:$H$72,4,FALSE)</f>
        <v>20100047218</v>
      </c>
      <c r="E600" t="str">
        <f>VLOOKUP(A600,Hoja1!$A$2:$H$72,5,FALSE)</f>
        <v>85-2014- SUNAFIL/ILM</v>
      </c>
      <c r="F600" s="1">
        <f>VLOOKUP(A600,Hoja1!$A$2:$H$72,6,FALSE)</f>
        <v>41963</v>
      </c>
      <c r="G600" t="str">
        <f>VLOOKUP(A600,Hoja1!$A$2:$H$72,7,FALSE)</f>
        <v>S/. 51,300.00</v>
      </c>
      <c r="H600">
        <f>VLOOKUP(A600,Hoja1!$A$2:$H$72,8,FALSE)</f>
        <v>15</v>
      </c>
      <c r="I600" t="s">
        <v>10</v>
      </c>
      <c r="J600" t="s">
        <v>5</v>
      </c>
      <c r="K600">
        <v>2016</v>
      </c>
      <c r="L600">
        <v>2</v>
      </c>
      <c r="M600">
        <v>2740786.6439999999</v>
      </c>
      <c r="N600" t="s">
        <v>4</v>
      </c>
    </row>
    <row r="601" spans="1:14" x14ac:dyDescent="0.25">
      <c r="A601">
        <v>10</v>
      </c>
      <c r="B601" t="str">
        <f>VLOOKUP(A601,Hoja1!$A$2:$H$72,2,FALSE)</f>
        <v>310-2014-SUNAFIL/ILM/SIRE1</v>
      </c>
      <c r="C601" t="str">
        <f>VLOOKUP(A601,Hoja1!$A$2:$H$72,3,FALSE)</f>
        <v>BANCO DE CREDITO DEL PERU</v>
      </c>
      <c r="D601">
        <f>VLOOKUP(A601,Hoja1!$A$2:$H$72,4,FALSE)</f>
        <v>20100047218</v>
      </c>
      <c r="E601" t="str">
        <f>VLOOKUP(A601,Hoja1!$A$2:$H$72,5,FALSE)</f>
        <v>85-2014- SUNAFIL/ILM</v>
      </c>
      <c r="F601" s="1">
        <f>VLOOKUP(A601,Hoja1!$A$2:$H$72,6,FALSE)</f>
        <v>41963</v>
      </c>
      <c r="G601" t="str">
        <f>VLOOKUP(A601,Hoja1!$A$2:$H$72,7,FALSE)</f>
        <v>S/. 51,300.00</v>
      </c>
      <c r="H601">
        <f>VLOOKUP(A601,Hoja1!$A$2:$H$72,8,FALSE)</f>
        <v>15</v>
      </c>
      <c r="I601" t="s">
        <v>10</v>
      </c>
      <c r="J601" t="s">
        <v>5</v>
      </c>
      <c r="K601">
        <v>2016</v>
      </c>
      <c r="L601">
        <v>3</v>
      </c>
      <c r="M601">
        <v>2687660.4730000002</v>
      </c>
      <c r="N601" t="s">
        <v>4</v>
      </c>
    </row>
    <row r="602" spans="1:14" x14ac:dyDescent="0.25">
      <c r="A602">
        <v>10</v>
      </c>
      <c r="B602" t="str">
        <f>VLOOKUP(A602,Hoja1!$A$2:$H$72,2,FALSE)</f>
        <v>310-2014-SUNAFIL/ILM/SIRE1</v>
      </c>
      <c r="C602" t="str">
        <f>VLOOKUP(A602,Hoja1!$A$2:$H$72,3,FALSE)</f>
        <v>BANCO DE CREDITO DEL PERU</v>
      </c>
      <c r="D602">
        <f>VLOOKUP(A602,Hoja1!$A$2:$H$72,4,FALSE)</f>
        <v>20100047218</v>
      </c>
      <c r="E602" t="str">
        <f>VLOOKUP(A602,Hoja1!$A$2:$H$72,5,FALSE)</f>
        <v>85-2014- SUNAFIL/ILM</v>
      </c>
      <c r="F602" s="1">
        <f>VLOOKUP(A602,Hoja1!$A$2:$H$72,6,FALSE)</f>
        <v>41963</v>
      </c>
      <c r="G602" t="str">
        <f>VLOOKUP(A602,Hoja1!$A$2:$H$72,7,FALSE)</f>
        <v>S/. 51,300.00</v>
      </c>
      <c r="H602">
        <f>VLOOKUP(A602,Hoja1!$A$2:$H$72,8,FALSE)</f>
        <v>15</v>
      </c>
      <c r="I602" t="s">
        <v>10</v>
      </c>
      <c r="J602" t="s">
        <v>5</v>
      </c>
      <c r="K602">
        <v>2016</v>
      </c>
      <c r="L602">
        <v>4</v>
      </c>
      <c r="M602">
        <v>2815257.3110000002</v>
      </c>
      <c r="N602" t="s">
        <v>4</v>
      </c>
    </row>
    <row r="603" spans="1:14" x14ac:dyDescent="0.25">
      <c r="A603">
        <v>10</v>
      </c>
      <c r="B603" t="str">
        <f>VLOOKUP(A603,Hoja1!$A$2:$H$72,2,FALSE)</f>
        <v>310-2014-SUNAFIL/ILM/SIRE1</v>
      </c>
      <c r="C603" t="str">
        <f>VLOOKUP(A603,Hoja1!$A$2:$H$72,3,FALSE)</f>
        <v>BANCO DE CREDITO DEL PERU</v>
      </c>
      <c r="D603">
        <f>VLOOKUP(A603,Hoja1!$A$2:$H$72,4,FALSE)</f>
        <v>20100047218</v>
      </c>
      <c r="E603" t="str">
        <f>VLOOKUP(A603,Hoja1!$A$2:$H$72,5,FALSE)</f>
        <v>85-2014- SUNAFIL/ILM</v>
      </c>
      <c r="F603" s="1">
        <f>VLOOKUP(A603,Hoja1!$A$2:$H$72,6,FALSE)</f>
        <v>41963</v>
      </c>
      <c r="G603" t="str">
        <f>VLOOKUP(A603,Hoja1!$A$2:$H$72,7,FALSE)</f>
        <v>S/. 51,300.00</v>
      </c>
      <c r="H603">
        <f>VLOOKUP(A603,Hoja1!$A$2:$H$72,8,FALSE)</f>
        <v>15</v>
      </c>
      <c r="I603" t="s">
        <v>10</v>
      </c>
      <c r="J603" t="s">
        <v>5</v>
      </c>
      <c r="K603">
        <v>2016</v>
      </c>
      <c r="L603">
        <v>5</v>
      </c>
      <c r="M603">
        <v>3372160.622</v>
      </c>
      <c r="N603" t="s">
        <v>4</v>
      </c>
    </row>
    <row r="604" spans="1:14" x14ac:dyDescent="0.25">
      <c r="A604">
        <v>10</v>
      </c>
      <c r="B604" t="str">
        <f>VLOOKUP(A604,Hoja1!$A$2:$H$72,2,FALSE)</f>
        <v>310-2014-SUNAFIL/ILM/SIRE1</v>
      </c>
      <c r="C604" t="str">
        <f>VLOOKUP(A604,Hoja1!$A$2:$H$72,3,FALSE)</f>
        <v>BANCO DE CREDITO DEL PERU</v>
      </c>
      <c r="D604">
        <f>VLOOKUP(A604,Hoja1!$A$2:$H$72,4,FALSE)</f>
        <v>20100047218</v>
      </c>
      <c r="E604" t="str">
        <f>VLOOKUP(A604,Hoja1!$A$2:$H$72,5,FALSE)</f>
        <v>85-2014- SUNAFIL/ILM</v>
      </c>
      <c r="F604" s="1">
        <f>VLOOKUP(A604,Hoja1!$A$2:$H$72,6,FALSE)</f>
        <v>41963</v>
      </c>
      <c r="G604" t="str">
        <f>VLOOKUP(A604,Hoja1!$A$2:$H$72,7,FALSE)</f>
        <v>S/. 51,300.00</v>
      </c>
      <c r="H604">
        <f>VLOOKUP(A604,Hoja1!$A$2:$H$72,8,FALSE)</f>
        <v>15</v>
      </c>
      <c r="I604" t="s">
        <v>10</v>
      </c>
      <c r="J604" t="s">
        <v>5</v>
      </c>
      <c r="K604">
        <v>2016</v>
      </c>
      <c r="L604">
        <v>6</v>
      </c>
      <c r="M604">
        <v>3528786.2039999999</v>
      </c>
      <c r="N604" t="s">
        <v>4</v>
      </c>
    </row>
    <row r="605" spans="1:14" x14ac:dyDescent="0.25">
      <c r="A605">
        <v>10</v>
      </c>
      <c r="B605" t="str">
        <f>VLOOKUP(A605,Hoja1!$A$2:$H$72,2,FALSE)</f>
        <v>310-2014-SUNAFIL/ILM/SIRE1</v>
      </c>
      <c r="C605" t="str">
        <f>VLOOKUP(A605,Hoja1!$A$2:$H$72,3,FALSE)</f>
        <v>BANCO DE CREDITO DEL PERU</v>
      </c>
      <c r="D605">
        <f>VLOOKUP(A605,Hoja1!$A$2:$H$72,4,FALSE)</f>
        <v>20100047218</v>
      </c>
      <c r="E605" t="str">
        <f>VLOOKUP(A605,Hoja1!$A$2:$H$72,5,FALSE)</f>
        <v>85-2014- SUNAFIL/ILM</v>
      </c>
      <c r="F605" s="1">
        <f>VLOOKUP(A605,Hoja1!$A$2:$H$72,6,FALSE)</f>
        <v>41963</v>
      </c>
      <c r="G605" t="str">
        <f>VLOOKUP(A605,Hoja1!$A$2:$H$72,7,FALSE)</f>
        <v>S/. 51,300.00</v>
      </c>
      <c r="H605">
        <f>VLOOKUP(A605,Hoja1!$A$2:$H$72,8,FALSE)</f>
        <v>15</v>
      </c>
      <c r="I605" t="s">
        <v>10</v>
      </c>
      <c r="J605" t="s">
        <v>5</v>
      </c>
      <c r="K605">
        <v>2016</v>
      </c>
      <c r="L605">
        <v>7</v>
      </c>
      <c r="M605">
        <v>2703391.1209999998</v>
      </c>
      <c r="N605" t="s">
        <v>4</v>
      </c>
    </row>
    <row r="606" spans="1:14" x14ac:dyDescent="0.25">
      <c r="A606">
        <v>10</v>
      </c>
      <c r="B606" t="str">
        <f>VLOOKUP(A606,Hoja1!$A$2:$H$72,2,FALSE)</f>
        <v>310-2014-SUNAFIL/ILM/SIRE1</v>
      </c>
      <c r="C606" t="str">
        <f>VLOOKUP(A606,Hoja1!$A$2:$H$72,3,FALSE)</f>
        <v>BANCO DE CREDITO DEL PERU</v>
      </c>
      <c r="D606">
        <f>VLOOKUP(A606,Hoja1!$A$2:$H$72,4,FALSE)</f>
        <v>20100047218</v>
      </c>
      <c r="E606" t="str">
        <f>VLOOKUP(A606,Hoja1!$A$2:$H$72,5,FALSE)</f>
        <v>85-2014- SUNAFIL/ILM</v>
      </c>
      <c r="F606" s="1">
        <f>VLOOKUP(A606,Hoja1!$A$2:$H$72,6,FALSE)</f>
        <v>41963</v>
      </c>
      <c r="G606" t="str">
        <f>VLOOKUP(A606,Hoja1!$A$2:$H$72,7,FALSE)</f>
        <v>S/. 51,300.00</v>
      </c>
      <c r="H606">
        <f>VLOOKUP(A606,Hoja1!$A$2:$H$72,8,FALSE)</f>
        <v>15</v>
      </c>
      <c r="I606" t="s">
        <v>10</v>
      </c>
      <c r="J606" t="s">
        <v>5</v>
      </c>
      <c r="K606">
        <v>2016</v>
      </c>
      <c r="L606">
        <v>8</v>
      </c>
      <c r="M606">
        <v>3196679.1340000001</v>
      </c>
      <c r="N606" t="s">
        <v>4</v>
      </c>
    </row>
    <row r="607" spans="1:14" x14ac:dyDescent="0.25">
      <c r="A607">
        <v>10</v>
      </c>
      <c r="B607" t="str">
        <f>VLOOKUP(A607,Hoja1!$A$2:$H$72,2,FALSE)</f>
        <v>310-2014-SUNAFIL/ILM/SIRE1</v>
      </c>
      <c r="C607" t="str">
        <f>VLOOKUP(A607,Hoja1!$A$2:$H$72,3,FALSE)</f>
        <v>BANCO DE CREDITO DEL PERU</v>
      </c>
      <c r="D607">
        <f>VLOOKUP(A607,Hoja1!$A$2:$H$72,4,FALSE)</f>
        <v>20100047218</v>
      </c>
      <c r="E607" t="str">
        <f>VLOOKUP(A607,Hoja1!$A$2:$H$72,5,FALSE)</f>
        <v>85-2014- SUNAFIL/ILM</v>
      </c>
      <c r="F607" s="1">
        <f>VLOOKUP(A607,Hoja1!$A$2:$H$72,6,FALSE)</f>
        <v>41963</v>
      </c>
      <c r="G607" t="str">
        <f>VLOOKUP(A607,Hoja1!$A$2:$H$72,7,FALSE)</f>
        <v>S/. 51,300.00</v>
      </c>
      <c r="H607">
        <f>VLOOKUP(A607,Hoja1!$A$2:$H$72,8,FALSE)</f>
        <v>15</v>
      </c>
      <c r="I607" t="s">
        <v>10</v>
      </c>
      <c r="J607" t="s">
        <v>5</v>
      </c>
      <c r="K607">
        <v>2016</v>
      </c>
      <c r="L607">
        <v>9</v>
      </c>
      <c r="M607">
        <v>2507590.5249999999</v>
      </c>
      <c r="N607" t="s">
        <v>4</v>
      </c>
    </row>
    <row r="608" spans="1:14" x14ac:dyDescent="0.25">
      <c r="A608">
        <v>10</v>
      </c>
      <c r="B608" t="str">
        <f>VLOOKUP(A608,Hoja1!$A$2:$H$72,2,FALSE)</f>
        <v>310-2014-SUNAFIL/ILM/SIRE1</v>
      </c>
      <c r="C608" t="str">
        <f>VLOOKUP(A608,Hoja1!$A$2:$H$72,3,FALSE)</f>
        <v>BANCO DE CREDITO DEL PERU</v>
      </c>
      <c r="D608">
        <f>VLOOKUP(A608,Hoja1!$A$2:$H$72,4,FALSE)</f>
        <v>20100047218</v>
      </c>
      <c r="E608" t="str">
        <f>VLOOKUP(A608,Hoja1!$A$2:$H$72,5,FALSE)</f>
        <v>85-2014- SUNAFIL/ILM</v>
      </c>
      <c r="F608" s="1">
        <f>VLOOKUP(A608,Hoja1!$A$2:$H$72,6,FALSE)</f>
        <v>41963</v>
      </c>
      <c r="G608" t="str">
        <f>VLOOKUP(A608,Hoja1!$A$2:$H$72,7,FALSE)</f>
        <v>S/. 51,300.00</v>
      </c>
      <c r="H608">
        <f>VLOOKUP(A608,Hoja1!$A$2:$H$72,8,FALSE)</f>
        <v>15</v>
      </c>
      <c r="I608" t="s">
        <v>10</v>
      </c>
      <c r="J608" t="s">
        <v>5</v>
      </c>
      <c r="K608">
        <v>2016</v>
      </c>
      <c r="L608">
        <v>10</v>
      </c>
      <c r="M608">
        <v>2955488.2379999999</v>
      </c>
      <c r="N608" t="s">
        <v>4</v>
      </c>
    </row>
    <row r="609" spans="1:14" x14ac:dyDescent="0.25">
      <c r="A609">
        <v>10</v>
      </c>
      <c r="B609" t="str">
        <f>VLOOKUP(A609,Hoja1!$A$2:$H$72,2,FALSE)</f>
        <v>310-2014-SUNAFIL/ILM/SIRE1</v>
      </c>
      <c r="C609" t="str">
        <f>VLOOKUP(A609,Hoja1!$A$2:$H$72,3,FALSE)</f>
        <v>BANCO DE CREDITO DEL PERU</v>
      </c>
      <c r="D609">
        <f>VLOOKUP(A609,Hoja1!$A$2:$H$72,4,FALSE)</f>
        <v>20100047218</v>
      </c>
      <c r="E609" t="str">
        <f>VLOOKUP(A609,Hoja1!$A$2:$H$72,5,FALSE)</f>
        <v>85-2014- SUNAFIL/ILM</v>
      </c>
      <c r="F609" s="1">
        <f>VLOOKUP(A609,Hoja1!$A$2:$H$72,6,FALSE)</f>
        <v>41963</v>
      </c>
      <c r="G609" t="str">
        <f>VLOOKUP(A609,Hoja1!$A$2:$H$72,7,FALSE)</f>
        <v>S/. 51,300.00</v>
      </c>
      <c r="H609">
        <f>VLOOKUP(A609,Hoja1!$A$2:$H$72,8,FALSE)</f>
        <v>15</v>
      </c>
      <c r="I609" t="s">
        <v>10</v>
      </c>
      <c r="J609" t="s">
        <v>5</v>
      </c>
      <c r="K609">
        <v>2016</v>
      </c>
      <c r="L609">
        <v>11</v>
      </c>
      <c r="M609">
        <v>3007578.7519999999</v>
      </c>
      <c r="N609" t="s">
        <v>4</v>
      </c>
    </row>
    <row r="610" spans="1:14" x14ac:dyDescent="0.25">
      <c r="A610">
        <v>10</v>
      </c>
      <c r="B610" t="str">
        <f>VLOOKUP(A610,Hoja1!$A$2:$H$72,2,FALSE)</f>
        <v>310-2014-SUNAFIL/ILM/SIRE1</v>
      </c>
      <c r="C610" t="str">
        <f>VLOOKUP(A610,Hoja1!$A$2:$H$72,3,FALSE)</f>
        <v>BANCO DE CREDITO DEL PERU</v>
      </c>
      <c r="D610">
        <f>VLOOKUP(A610,Hoja1!$A$2:$H$72,4,FALSE)</f>
        <v>20100047218</v>
      </c>
      <c r="E610" t="str">
        <f>VLOOKUP(A610,Hoja1!$A$2:$H$72,5,FALSE)</f>
        <v>85-2014- SUNAFIL/ILM</v>
      </c>
      <c r="F610" s="1">
        <f>VLOOKUP(A610,Hoja1!$A$2:$H$72,6,FALSE)</f>
        <v>41963</v>
      </c>
      <c r="G610" t="str">
        <f>VLOOKUP(A610,Hoja1!$A$2:$H$72,7,FALSE)</f>
        <v>S/. 51,300.00</v>
      </c>
      <c r="H610">
        <f>VLOOKUP(A610,Hoja1!$A$2:$H$72,8,FALSE)</f>
        <v>15</v>
      </c>
      <c r="I610" t="s">
        <v>10</v>
      </c>
      <c r="J610" t="s">
        <v>5</v>
      </c>
      <c r="K610">
        <v>2016</v>
      </c>
      <c r="L610">
        <v>12</v>
      </c>
      <c r="M610">
        <v>2013593.399</v>
      </c>
      <c r="N610" t="s">
        <v>4</v>
      </c>
    </row>
    <row r="611" spans="1:14" x14ac:dyDescent="0.25">
      <c r="A611">
        <v>10</v>
      </c>
      <c r="B611" t="str">
        <f>VLOOKUP(A611,Hoja1!$A$2:$H$72,2,FALSE)</f>
        <v>310-2014-SUNAFIL/ILM/SIRE1</v>
      </c>
      <c r="C611" t="str">
        <f>VLOOKUP(A611,Hoja1!$A$2:$H$72,3,FALSE)</f>
        <v>BANCO DE CREDITO DEL PERU</v>
      </c>
      <c r="D611">
        <f>VLOOKUP(A611,Hoja1!$A$2:$H$72,4,FALSE)</f>
        <v>20100047218</v>
      </c>
      <c r="E611" t="str">
        <f>VLOOKUP(A611,Hoja1!$A$2:$H$72,5,FALSE)</f>
        <v>85-2014- SUNAFIL/ILM</v>
      </c>
      <c r="F611" s="1">
        <f>VLOOKUP(A611,Hoja1!$A$2:$H$72,6,FALSE)</f>
        <v>41963</v>
      </c>
      <c r="G611" t="str">
        <f>VLOOKUP(A611,Hoja1!$A$2:$H$72,7,FALSE)</f>
        <v>S/. 51,300.00</v>
      </c>
      <c r="H611">
        <f>VLOOKUP(A611,Hoja1!$A$2:$H$72,8,FALSE)</f>
        <v>15</v>
      </c>
      <c r="I611" t="s">
        <v>10</v>
      </c>
      <c r="J611" t="s">
        <v>5</v>
      </c>
      <c r="K611">
        <v>2017</v>
      </c>
      <c r="L611">
        <v>2</v>
      </c>
      <c r="M611">
        <v>5748016.2220000001</v>
      </c>
      <c r="N611" t="s">
        <v>4</v>
      </c>
    </row>
    <row r="612" spans="1:14" x14ac:dyDescent="0.25">
      <c r="A612">
        <v>10</v>
      </c>
      <c r="B612" t="str">
        <f>VLOOKUP(A612,Hoja1!$A$2:$H$72,2,FALSE)</f>
        <v>310-2014-SUNAFIL/ILM/SIRE1</v>
      </c>
      <c r="C612" t="str">
        <f>VLOOKUP(A612,Hoja1!$A$2:$H$72,3,FALSE)</f>
        <v>BANCO DE CREDITO DEL PERU</v>
      </c>
      <c r="D612">
        <f>VLOOKUP(A612,Hoja1!$A$2:$H$72,4,FALSE)</f>
        <v>20100047218</v>
      </c>
      <c r="E612" t="str">
        <f>VLOOKUP(A612,Hoja1!$A$2:$H$72,5,FALSE)</f>
        <v>85-2014- SUNAFIL/ILM</v>
      </c>
      <c r="F612" s="1">
        <f>VLOOKUP(A612,Hoja1!$A$2:$H$72,6,FALSE)</f>
        <v>41963</v>
      </c>
      <c r="G612" t="str">
        <f>VLOOKUP(A612,Hoja1!$A$2:$H$72,7,FALSE)</f>
        <v>S/. 51,300.00</v>
      </c>
      <c r="H612">
        <f>VLOOKUP(A612,Hoja1!$A$2:$H$72,8,FALSE)</f>
        <v>15</v>
      </c>
      <c r="I612" t="s">
        <v>10</v>
      </c>
      <c r="J612" t="s">
        <v>6</v>
      </c>
      <c r="K612">
        <v>2014</v>
      </c>
      <c r="L612">
        <v>10</v>
      </c>
      <c r="M612">
        <v>1159841.6470000001</v>
      </c>
      <c r="N612" t="s">
        <v>2</v>
      </c>
    </row>
    <row r="613" spans="1:14" x14ac:dyDescent="0.25">
      <c r="A613">
        <v>10</v>
      </c>
      <c r="B613" t="str">
        <f>VLOOKUP(A613,Hoja1!$A$2:$H$72,2,FALSE)</f>
        <v>310-2014-SUNAFIL/ILM/SIRE1</v>
      </c>
      <c r="C613" t="str">
        <f>VLOOKUP(A613,Hoja1!$A$2:$H$72,3,FALSE)</f>
        <v>BANCO DE CREDITO DEL PERU</v>
      </c>
      <c r="D613">
        <f>VLOOKUP(A613,Hoja1!$A$2:$H$72,4,FALSE)</f>
        <v>20100047218</v>
      </c>
      <c r="E613" t="str">
        <f>VLOOKUP(A613,Hoja1!$A$2:$H$72,5,FALSE)</f>
        <v>85-2014- SUNAFIL/ILM</v>
      </c>
      <c r="F613" s="1">
        <f>VLOOKUP(A613,Hoja1!$A$2:$H$72,6,FALSE)</f>
        <v>41963</v>
      </c>
      <c r="G613" t="str">
        <f>VLOOKUP(A613,Hoja1!$A$2:$H$72,7,FALSE)</f>
        <v>S/. 51,300.00</v>
      </c>
      <c r="H613">
        <f>VLOOKUP(A613,Hoja1!$A$2:$H$72,8,FALSE)</f>
        <v>15</v>
      </c>
      <c r="I613" t="s">
        <v>10</v>
      </c>
      <c r="J613" t="s">
        <v>6</v>
      </c>
      <c r="K613">
        <v>2014</v>
      </c>
      <c r="L613">
        <v>11</v>
      </c>
      <c r="M613">
        <v>1015924.285</v>
      </c>
      <c r="N613" t="s">
        <v>3</v>
      </c>
    </row>
    <row r="614" spans="1:14" x14ac:dyDescent="0.25">
      <c r="A614">
        <v>10</v>
      </c>
      <c r="B614" t="str">
        <f>VLOOKUP(A614,Hoja1!$A$2:$H$72,2,FALSE)</f>
        <v>310-2014-SUNAFIL/ILM/SIRE1</v>
      </c>
      <c r="C614" t="str">
        <f>VLOOKUP(A614,Hoja1!$A$2:$H$72,3,FALSE)</f>
        <v>BANCO DE CREDITO DEL PERU</v>
      </c>
      <c r="D614">
        <f>VLOOKUP(A614,Hoja1!$A$2:$H$72,4,FALSE)</f>
        <v>20100047218</v>
      </c>
      <c r="E614" t="str">
        <f>VLOOKUP(A614,Hoja1!$A$2:$H$72,5,FALSE)</f>
        <v>85-2014- SUNAFIL/ILM</v>
      </c>
      <c r="F614" s="1">
        <f>VLOOKUP(A614,Hoja1!$A$2:$H$72,6,FALSE)</f>
        <v>41963</v>
      </c>
      <c r="G614" t="str">
        <f>VLOOKUP(A614,Hoja1!$A$2:$H$72,7,FALSE)</f>
        <v>S/. 51,300.00</v>
      </c>
      <c r="H614">
        <f>VLOOKUP(A614,Hoja1!$A$2:$H$72,8,FALSE)</f>
        <v>15</v>
      </c>
      <c r="I614" t="s">
        <v>10</v>
      </c>
      <c r="J614" t="s">
        <v>6</v>
      </c>
      <c r="K614">
        <v>2014</v>
      </c>
      <c r="L614">
        <v>12</v>
      </c>
      <c r="M614">
        <v>953982.40489999996</v>
      </c>
      <c r="N614" t="s">
        <v>4</v>
      </c>
    </row>
    <row r="615" spans="1:14" x14ac:dyDescent="0.25">
      <c r="A615">
        <v>10</v>
      </c>
      <c r="B615" t="str">
        <f>VLOOKUP(A615,Hoja1!$A$2:$H$72,2,FALSE)</f>
        <v>310-2014-SUNAFIL/ILM/SIRE1</v>
      </c>
      <c r="C615" t="str">
        <f>VLOOKUP(A615,Hoja1!$A$2:$H$72,3,FALSE)</f>
        <v>BANCO DE CREDITO DEL PERU</v>
      </c>
      <c r="D615">
        <f>VLOOKUP(A615,Hoja1!$A$2:$H$72,4,FALSE)</f>
        <v>20100047218</v>
      </c>
      <c r="E615" t="str">
        <f>VLOOKUP(A615,Hoja1!$A$2:$H$72,5,FALSE)</f>
        <v>85-2014- SUNAFIL/ILM</v>
      </c>
      <c r="F615" s="1">
        <f>VLOOKUP(A615,Hoja1!$A$2:$H$72,6,FALSE)</f>
        <v>41963</v>
      </c>
      <c r="G615" t="str">
        <f>VLOOKUP(A615,Hoja1!$A$2:$H$72,7,FALSE)</f>
        <v>S/. 51,300.00</v>
      </c>
      <c r="H615">
        <f>VLOOKUP(A615,Hoja1!$A$2:$H$72,8,FALSE)</f>
        <v>15</v>
      </c>
      <c r="I615" t="s">
        <v>10</v>
      </c>
      <c r="J615" t="s">
        <v>6</v>
      </c>
      <c r="K615">
        <v>2015</v>
      </c>
      <c r="L615">
        <v>1</v>
      </c>
      <c r="M615">
        <v>961385.45570000005</v>
      </c>
      <c r="N615" t="s">
        <v>4</v>
      </c>
    </row>
    <row r="616" spans="1:14" x14ac:dyDescent="0.25">
      <c r="A616">
        <v>10</v>
      </c>
      <c r="B616" t="str">
        <f>VLOOKUP(A616,Hoja1!$A$2:$H$72,2,FALSE)</f>
        <v>310-2014-SUNAFIL/ILM/SIRE1</v>
      </c>
      <c r="C616" t="str">
        <f>VLOOKUP(A616,Hoja1!$A$2:$H$72,3,FALSE)</f>
        <v>BANCO DE CREDITO DEL PERU</v>
      </c>
      <c r="D616">
        <f>VLOOKUP(A616,Hoja1!$A$2:$H$72,4,FALSE)</f>
        <v>20100047218</v>
      </c>
      <c r="E616" t="str">
        <f>VLOOKUP(A616,Hoja1!$A$2:$H$72,5,FALSE)</f>
        <v>85-2014- SUNAFIL/ILM</v>
      </c>
      <c r="F616" s="1">
        <f>VLOOKUP(A616,Hoja1!$A$2:$H$72,6,FALSE)</f>
        <v>41963</v>
      </c>
      <c r="G616" t="str">
        <f>VLOOKUP(A616,Hoja1!$A$2:$H$72,7,FALSE)</f>
        <v>S/. 51,300.00</v>
      </c>
      <c r="H616">
        <f>VLOOKUP(A616,Hoja1!$A$2:$H$72,8,FALSE)</f>
        <v>15</v>
      </c>
      <c r="I616" t="s">
        <v>10</v>
      </c>
      <c r="J616" t="s">
        <v>6</v>
      </c>
      <c r="K616">
        <v>2015</v>
      </c>
      <c r="L616">
        <v>2</v>
      </c>
      <c r="M616">
        <v>1077761.933</v>
      </c>
      <c r="N616" t="s">
        <v>4</v>
      </c>
    </row>
    <row r="617" spans="1:14" x14ac:dyDescent="0.25">
      <c r="A617">
        <v>10</v>
      </c>
      <c r="B617" t="str">
        <f>VLOOKUP(A617,Hoja1!$A$2:$H$72,2,FALSE)</f>
        <v>310-2014-SUNAFIL/ILM/SIRE1</v>
      </c>
      <c r="C617" t="str">
        <f>VLOOKUP(A617,Hoja1!$A$2:$H$72,3,FALSE)</f>
        <v>BANCO DE CREDITO DEL PERU</v>
      </c>
      <c r="D617">
        <f>VLOOKUP(A617,Hoja1!$A$2:$H$72,4,FALSE)</f>
        <v>20100047218</v>
      </c>
      <c r="E617" t="str">
        <f>VLOOKUP(A617,Hoja1!$A$2:$H$72,5,FALSE)</f>
        <v>85-2014- SUNAFIL/ILM</v>
      </c>
      <c r="F617" s="1">
        <f>VLOOKUP(A617,Hoja1!$A$2:$H$72,6,FALSE)</f>
        <v>41963</v>
      </c>
      <c r="G617" t="str">
        <f>VLOOKUP(A617,Hoja1!$A$2:$H$72,7,FALSE)</f>
        <v>S/. 51,300.00</v>
      </c>
      <c r="H617">
        <f>VLOOKUP(A617,Hoja1!$A$2:$H$72,8,FALSE)</f>
        <v>15</v>
      </c>
      <c r="I617" t="s">
        <v>10</v>
      </c>
      <c r="J617" t="s">
        <v>6</v>
      </c>
      <c r="K617">
        <v>2015</v>
      </c>
      <c r="L617">
        <v>3</v>
      </c>
      <c r="M617">
        <v>1163244.834</v>
      </c>
      <c r="N617" t="s">
        <v>4</v>
      </c>
    </row>
    <row r="618" spans="1:14" x14ac:dyDescent="0.25">
      <c r="A618">
        <v>10</v>
      </c>
      <c r="B618" t="str">
        <f>VLOOKUP(A618,Hoja1!$A$2:$H$72,2,FALSE)</f>
        <v>310-2014-SUNAFIL/ILM/SIRE1</v>
      </c>
      <c r="C618" t="str">
        <f>VLOOKUP(A618,Hoja1!$A$2:$H$72,3,FALSE)</f>
        <v>BANCO DE CREDITO DEL PERU</v>
      </c>
      <c r="D618">
        <f>VLOOKUP(A618,Hoja1!$A$2:$H$72,4,FALSE)</f>
        <v>20100047218</v>
      </c>
      <c r="E618" t="str">
        <f>VLOOKUP(A618,Hoja1!$A$2:$H$72,5,FALSE)</f>
        <v>85-2014- SUNAFIL/ILM</v>
      </c>
      <c r="F618" s="1">
        <f>VLOOKUP(A618,Hoja1!$A$2:$H$72,6,FALSE)</f>
        <v>41963</v>
      </c>
      <c r="G618" t="str">
        <f>VLOOKUP(A618,Hoja1!$A$2:$H$72,7,FALSE)</f>
        <v>S/. 51,300.00</v>
      </c>
      <c r="H618">
        <f>VLOOKUP(A618,Hoja1!$A$2:$H$72,8,FALSE)</f>
        <v>15</v>
      </c>
      <c r="I618" t="s">
        <v>10</v>
      </c>
      <c r="J618" t="s">
        <v>6</v>
      </c>
      <c r="K618">
        <v>2015</v>
      </c>
      <c r="L618">
        <v>4</v>
      </c>
      <c r="M618">
        <v>1266544.784</v>
      </c>
      <c r="N618" t="s">
        <v>4</v>
      </c>
    </row>
    <row r="619" spans="1:14" x14ac:dyDescent="0.25">
      <c r="A619">
        <v>10</v>
      </c>
      <c r="B619" t="str">
        <f>VLOOKUP(A619,Hoja1!$A$2:$H$72,2,FALSE)</f>
        <v>310-2014-SUNAFIL/ILM/SIRE1</v>
      </c>
      <c r="C619" t="str">
        <f>VLOOKUP(A619,Hoja1!$A$2:$H$72,3,FALSE)</f>
        <v>BANCO DE CREDITO DEL PERU</v>
      </c>
      <c r="D619">
        <f>VLOOKUP(A619,Hoja1!$A$2:$H$72,4,FALSE)</f>
        <v>20100047218</v>
      </c>
      <c r="E619" t="str">
        <f>VLOOKUP(A619,Hoja1!$A$2:$H$72,5,FALSE)</f>
        <v>85-2014- SUNAFIL/ILM</v>
      </c>
      <c r="F619" s="1">
        <f>VLOOKUP(A619,Hoja1!$A$2:$H$72,6,FALSE)</f>
        <v>41963</v>
      </c>
      <c r="G619" t="str">
        <f>VLOOKUP(A619,Hoja1!$A$2:$H$72,7,FALSE)</f>
        <v>S/. 51,300.00</v>
      </c>
      <c r="H619">
        <f>VLOOKUP(A619,Hoja1!$A$2:$H$72,8,FALSE)</f>
        <v>15</v>
      </c>
      <c r="I619" t="s">
        <v>10</v>
      </c>
      <c r="J619" t="s">
        <v>6</v>
      </c>
      <c r="K619">
        <v>2015</v>
      </c>
      <c r="L619">
        <v>5</v>
      </c>
      <c r="M619">
        <v>1223483.3130000001</v>
      </c>
      <c r="N619" t="s">
        <v>4</v>
      </c>
    </row>
    <row r="620" spans="1:14" x14ac:dyDescent="0.25">
      <c r="A620">
        <v>10</v>
      </c>
      <c r="B620" t="str">
        <f>VLOOKUP(A620,Hoja1!$A$2:$H$72,2,FALSE)</f>
        <v>310-2014-SUNAFIL/ILM/SIRE1</v>
      </c>
      <c r="C620" t="str">
        <f>VLOOKUP(A620,Hoja1!$A$2:$H$72,3,FALSE)</f>
        <v>BANCO DE CREDITO DEL PERU</v>
      </c>
      <c r="D620">
        <f>VLOOKUP(A620,Hoja1!$A$2:$H$72,4,FALSE)</f>
        <v>20100047218</v>
      </c>
      <c r="E620" t="str">
        <f>VLOOKUP(A620,Hoja1!$A$2:$H$72,5,FALSE)</f>
        <v>85-2014- SUNAFIL/ILM</v>
      </c>
      <c r="F620" s="1">
        <f>VLOOKUP(A620,Hoja1!$A$2:$H$72,6,FALSE)</f>
        <v>41963</v>
      </c>
      <c r="G620" t="str">
        <f>VLOOKUP(A620,Hoja1!$A$2:$H$72,7,FALSE)</f>
        <v>S/. 51,300.00</v>
      </c>
      <c r="H620">
        <f>VLOOKUP(A620,Hoja1!$A$2:$H$72,8,FALSE)</f>
        <v>15</v>
      </c>
      <c r="I620" t="s">
        <v>10</v>
      </c>
      <c r="J620" t="s">
        <v>6</v>
      </c>
      <c r="K620">
        <v>2015</v>
      </c>
      <c r="L620">
        <v>6</v>
      </c>
      <c r="M620">
        <v>1098044.5179999999</v>
      </c>
      <c r="N620" t="s">
        <v>4</v>
      </c>
    </row>
    <row r="621" spans="1:14" x14ac:dyDescent="0.25">
      <c r="A621">
        <v>10</v>
      </c>
      <c r="B621" t="str">
        <f>VLOOKUP(A621,Hoja1!$A$2:$H$72,2,FALSE)</f>
        <v>310-2014-SUNAFIL/ILM/SIRE1</v>
      </c>
      <c r="C621" t="str">
        <f>VLOOKUP(A621,Hoja1!$A$2:$H$72,3,FALSE)</f>
        <v>BANCO DE CREDITO DEL PERU</v>
      </c>
      <c r="D621">
        <f>VLOOKUP(A621,Hoja1!$A$2:$H$72,4,FALSE)</f>
        <v>20100047218</v>
      </c>
      <c r="E621" t="str">
        <f>VLOOKUP(A621,Hoja1!$A$2:$H$72,5,FALSE)</f>
        <v>85-2014- SUNAFIL/ILM</v>
      </c>
      <c r="F621" s="1">
        <f>VLOOKUP(A621,Hoja1!$A$2:$H$72,6,FALSE)</f>
        <v>41963</v>
      </c>
      <c r="G621" t="str">
        <f>VLOOKUP(A621,Hoja1!$A$2:$H$72,7,FALSE)</f>
        <v>S/. 51,300.00</v>
      </c>
      <c r="H621">
        <f>VLOOKUP(A621,Hoja1!$A$2:$H$72,8,FALSE)</f>
        <v>15</v>
      </c>
      <c r="I621" t="s">
        <v>10</v>
      </c>
      <c r="J621" t="s">
        <v>6</v>
      </c>
      <c r="K621">
        <v>2015</v>
      </c>
      <c r="L621">
        <v>7</v>
      </c>
      <c r="M621">
        <v>1207115.584</v>
      </c>
      <c r="N621" t="s">
        <v>4</v>
      </c>
    </row>
    <row r="622" spans="1:14" x14ac:dyDescent="0.25">
      <c r="A622">
        <v>10</v>
      </c>
      <c r="B622" t="str">
        <f>VLOOKUP(A622,Hoja1!$A$2:$H$72,2,FALSE)</f>
        <v>310-2014-SUNAFIL/ILM/SIRE1</v>
      </c>
      <c r="C622" t="str">
        <f>VLOOKUP(A622,Hoja1!$A$2:$H$72,3,FALSE)</f>
        <v>BANCO DE CREDITO DEL PERU</v>
      </c>
      <c r="D622">
        <f>VLOOKUP(A622,Hoja1!$A$2:$H$72,4,FALSE)</f>
        <v>20100047218</v>
      </c>
      <c r="E622" t="str">
        <f>VLOOKUP(A622,Hoja1!$A$2:$H$72,5,FALSE)</f>
        <v>85-2014- SUNAFIL/ILM</v>
      </c>
      <c r="F622" s="1">
        <f>VLOOKUP(A622,Hoja1!$A$2:$H$72,6,FALSE)</f>
        <v>41963</v>
      </c>
      <c r="G622" t="str">
        <f>VLOOKUP(A622,Hoja1!$A$2:$H$72,7,FALSE)</f>
        <v>S/. 51,300.00</v>
      </c>
      <c r="H622">
        <f>VLOOKUP(A622,Hoja1!$A$2:$H$72,8,FALSE)</f>
        <v>15</v>
      </c>
      <c r="I622" t="s">
        <v>10</v>
      </c>
      <c r="J622" t="s">
        <v>6</v>
      </c>
      <c r="K622">
        <v>2015</v>
      </c>
      <c r="L622">
        <v>8</v>
      </c>
      <c r="M622">
        <v>980127.12699999998</v>
      </c>
      <c r="N622" t="s">
        <v>4</v>
      </c>
    </row>
    <row r="623" spans="1:14" x14ac:dyDescent="0.25">
      <c r="A623">
        <v>10</v>
      </c>
      <c r="B623" t="str">
        <f>VLOOKUP(A623,Hoja1!$A$2:$H$72,2,FALSE)</f>
        <v>310-2014-SUNAFIL/ILM/SIRE1</v>
      </c>
      <c r="C623" t="str">
        <f>VLOOKUP(A623,Hoja1!$A$2:$H$72,3,FALSE)</f>
        <v>BANCO DE CREDITO DEL PERU</v>
      </c>
      <c r="D623">
        <f>VLOOKUP(A623,Hoja1!$A$2:$H$72,4,FALSE)</f>
        <v>20100047218</v>
      </c>
      <c r="E623" t="str">
        <f>VLOOKUP(A623,Hoja1!$A$2:$H$72,5,FALSE)</f>
        <v>85-2014- SUNAFIL/ILM</v>
      </c>
      <c r="F623" s="1">
        <f>VLOOKUP(A623,Hoja1!$A$2:$H$72,6,FALSE)</f>
        <v>41963</v>
      </c>
      <c r="G623" t="str">
        <f>VLOOKUP(A623,Hoja1!$A$2:$H$72,7,FALSE)</f>
        <v>S/. 51,300.00</v>
      </c>
      <c r="H623">
        <f>VLOOKUP(A623,Hoja1!$A$2:$H$72,8,FALSE)</f>
        <v>15</v>
      </c>
      <c r="I623" t="s">
        <v>10</v>
      </c>
      <c r="J623" t="s">
        <v>6</v>
      </c>
      <c r="K623">
        <v>2015</v>
      </c>
      <c r="L623">
        <v>9</v>
      </c>
      <c r="M623">
        <v>1159230.095</v>
      </c>
      <c r="N623" t="s">
        <v>4</v>
      </c>
    </row>
    <row r="624" spans="1:14" x14ac:dyDescent="0.25">
      <c r="A624">
        <v>10</v>
      </c>
      <c r="B624" t="str">
        <f>VLOOKUP(A624,Hoja1!$A$2:$H$72,2,FALSE)</f>
        <v>310-2014-SUNAFIL/ILM/SIRE1</v>
      </c>
      <c r="C624" t="str">
        <f>VLOOKUP(A624,Hoja1!$A$2:$H$72,3,FALSE)</f>
        <v>BANCO DE CREDITO DEL PERU</v>
      </c>
      <c r="D624">
        <f>VLOOKUP(A624,Hoja1!$A$2:$H$72,4,FALSE)</f>
        <v>20100047218</v>
      </c>
      <c r="E624" t="str">
        <f>VLOOKUP(A624,Hoja1!$A$2:$H$72,5,FALSE)</f>
        <v>85-2014- SUNAFIL/ILM</v>
      </c>
      <c r="F624" s="1">
        <f>VLOOKUP(A624,Hoja1!$A$2:$H$72,6,FALSE)</f>
        <v>41963</v>
      </c>
      <c r="G624" t="str">
        <f>VLOOKUP(A624,Hoja1!$A$2:$H$72,7,FALSE)</f>
        <v>S/. 51,300.00</v>
      </c>
      <c r="H624">
        <f>VLOOKUP(A624,Hoja1!$A$2:$H$72,8,FALSE)</f>
        <v>15</v>
      </c>
      <c r="I624" t="s">
        <v>10</v>
      </c>
      <c r="J624" t="s">
        <v>6</v>
      </c>
      <c r="K624">
        <v>2015</v>
      </c>
      <c r="L624">
        <v>10</v>
      </c>
      <c r="M624">
        <v>1312138.0819999999</v>
      </c>
      <c r="N624" t="s">
        <v>4</v>
      </c>
    </row>
    <row r="625" spans="1:14" x14ac:dyDescent="0.25">
      <c r="A625">
        <v>10</v>
      </c>
      <c r="B625" t="str">
        <f>VLOOKUP(A625,Hoja1!$A$2:$H$72,2,FALSE)</f>
        <v>310-2014-SUNAFIL/ILM/SIRE1</v>
      </c>
      <c r="C625" t="str">
        <f>VLOOKUP(A625,Hoja1!$A$2:$H$72,3,FALSE)</f>
        <v>BANCO DE CREDITO DEL PERU</v>
      </c>
      <c r="D625">
        <f>VLOOKUP(A625,Hoja1!$A$2:$H$72,4,FALSE)</f>
        <v>20100047218</v>
      </c>
      <c r="E625" t="str">
        <f>VLOOKUP(A625,Hoja1!$A$2:$H$72,5,FALSE)</f>
        <v>85-2014- SUNAFIL/ILM</v>
      </c>
      <c r="F625" s="1">
        <f>VLOOKUP(A625,Hoja1!$A$2:$H$72,6,FALSE)</f>
        <v>41963</v>
      </c>
      <c r="G625" t="str">
        <f>VLOOKUP(A625,Hoja1!$A$2:$H$72,7,FALSE)</f>
        <v>S/. 51,300.00</v>
      </c>
      <c r="H625">
        <f>VLOOKUP(A625,Hoja1!$A$2:$H$72,8,FALSE)</f>
        <v>15</v>
      </c>
      <c r="I625" t="s">
        <v>10</v>
      </c>
      <c r="J625" t="s">
        <v>6</v>
      </c>
      <c r="K625">
        <v>2015</v>
      </c>
      <c r="L625">
        <v>11</v>
      </c>
      <c r="M625">
        <v>1400874.4609999999</v>
      </c>
      <c r="N625" t="s">
        <v>4</v>
      </c>
    </row>
    <row r="626" spans="1:14" x14ac:dyDescent="0.25">
      <c r="A626">
        <v>10</v>
      </c>
      <c r="B626" t="str">
        <f>VLOOKUP(A626,Hoja1!$A$2:$H$72,2,FALSE)</f>
        <v>310-2014-SUNAFIL/ILM/SIRE1</v>
      </c>
      <c r="C626" t="str">
        <f>VLOOKUP(A626,Hoja1!$A$2:$H$72,3,FALSE)</f>
        <v>BANCO DE CREDITO DEL PERU</v>
      </c>
      <c r="D626">
        <f>VLOOKUP(A626,Hoja1!$A$2:$H$72,4,FALSE)</f>
        <v>20100047218</v>
      </c>
      <c r="E626" t="str">
        <f>VLOOKUP(A626,Hoja1!$A$2:$H$72,5,FALSE)</f>
        <v>85-2014- SUNAFIL/ILM</v>
      </c>
      <c r="F626" s="1">
        <f>VLOOKUP(A626,Hoja1!$A$2:$H$72,6,FALSE)</f>
        <v>41963</v>
      </c>
      <c r="G626" t="str">
        <f>VLOOKUP(A626,Hoja1!$A$2:$H$72,7,FALSE)</f>
        <v>S/. 51,300.00</v>
      </c>
      <c r="H626">
        <f>VLOOKUP(A626,Hoja1!$A$2:$H$72,8,FALSE)</f>
        <v>15</v>
      </c>
      <c r="I626" t="s">
        <v>10</v>
      </c>
      <c r="J626" t="s">
        <v>6</v>
      </c>
      <c r="K626">
        <v>2015</v>
      </c>
      <c r="L626">
        <v>12</v>
      </c>
      <c r="M626">
        <v>1634504.41</v>
      </c>
      <c r="N626" t="s">
        <v>4</v>
      </c>
    </row>
    <row r="627" spans="1:14" x14ac:dyDescent="0.25">
      <c r="A627">
        <v>10</v>
      </c>
      <c r="B627" t="str">
        <f>VLOOKUP(A627,Hoja1!$A$2:$H$72,2,FALSE)</f>
        <v>310-2014-SUNAFIL/ILM/SIRE1</v>
      </c>
      <c r="C627" t="str">
        <f>VLOOKUP(A627,Hoja1!$A$2:$H$72,3,FALSE)</f>
        <v>BANCO DE CREDITO DEL PERU</v>
      </c>
      <c r="D627">
        <f>VLOOKUP(A627,Hoja1!$A$2:$H$72,4,FALSE)</f>
        <v>20100047218</v>
      </c>
      <c r="E627" t="str">
        <f>VLOOKUP(A627,Hoja1!$A$2:$H$72,5,FALSE)</f>
        <v>85-2014- SUNAFIL/ILM</v>
      </c>
      <c r="F627" s="1">
        <f>VLOOKUP(A627,Hoja1!$A$2:$H$72,6,FALSE)</f>
        <v>41963</v>
      </c>
      <c r="G627" t="str">
        <f>VLOOKUP(A627,Hoja1!$A$2:$H$72,7,FALSE)</f>
        <v>S/. 51,300.00</v>
      </c>
      <c r="H627">
        <f>VLOOKUP(A627,Hoja1!$A$2:$H$72,8,FALSE)</f>
        <v>15</v>
      </c>
      <c r="I627" t="s">
        <v>10</v>
      </c>
      <c r="J627" t="s">
        <v>6</v>
      </c>
      <c r="K627">
        <v>2016</v>
      </c>
      <c r="L627">
        <v>1</v>
      </c>
      <c r="M627">
        <v>1058374.838</v>
      </c>
      <c r="N627" t="s">
        <v>4</v>
      </c>
    </row>
    <row r="628" spans="1:14" x14ac:dyDescent="0.25">
      <c r="A628">
        <v>10</v>
      </c>
      <c r="B628" t="str">
        <f>VLOOKUP(A628,Hoja1!$A$2:$H$72,2,FALSE)</f>
        <v>310-2014-SUNAFIL/ILM/SIRE1</v>
      </c>
      <c r="C628" t="str">
        <f>VLOOKUP(A628,Hoja1!$A$2:$H$72,3,FALSE)</f>
        <v>BANCO DE CREDITO DEL PERU</v>
      </c>
      <c r="D628">
        <f>VLOOKUP(A628,Hoja1!$A$2:$H$72,4,FALSE)</f>
        <v>20100047218</v>
      </c>
      <c r="E628" t="str">
        <f>VLOOKUP(A628,Hoja1!$A$2:$H$72,5,FALSE)</f>
        <v>85-2014- SUNAFIL/ILM</v>
      </c>
      <c r="F628" s="1">
        <f>VLOOKUP(A628,Hoja1!$A$2:$H$72,6,FALSE)</f>
        <v>41963</v>
      </c>
      <c r="G628" t="str">
        <f>VLOOKUP(A628,Hoja1!$A$2:$H$72,7,FALSE)</f>
        <v>S/. 51,300.00</v>
      </c>
      <c r="H628">
        <f>VLOOKUP(A628,Hoja1!$A$2:$H$72,8,FALSE)</f>
        <v>15</v>
      </c>
      <c r="I628" t="s">
        <v>10</v>
      </c>
      <c r="J628" t="s">
        <v>6</v>
      </c>
      <c r="K628">
        <v>2016</v>
      </c>
      <c r="L628">
        <v>2</v>
      </c>
      <c r="M628">
        <v>1059579.423</v>
      </c>
      <c r="N628" t="s">
        <v>4</v>
      </c>
    </row>
    <row r="629" spans="1:14" x14ac:dyDescent="0.25">
      <c r="A629">
        <v>10</v>
      </c>
      <c r="B629" t="str">
        <f>VLOOKUP(A629,Hoja1!$A$2:$H$72,2,FALSE)</f>
        <v>310-2014-SUNAFIL/ILM/SIRE1</v>
      </c>
      <c r="C629" t="str">
        <f>VLOOKUP(A629,Hoja1!$A$2:$H$72,3,FALSE)</f>
        <v>BANCO DE CREDITO DEL PERU</v>
      </c>
      <c r="D629">
        <f>VLOOKUP(A629,Hoja1!$A$2:$H$72,4,FALSE)</f>
        <v>20100047218</v>
      </c>
      <c r="E629" t="str">
        <f>VLOOKUP(A629,Hoja1!$A$2:$H$72,5,FALSE)</f>
        <v>85-2014- SUNAFIL/ILM</v>
      </c>
      <c r="F629" s="1">
        <f>VLOOKUP(A629,Hoja1!$A$2:$H$72,6,FALSE)</f>
        <v>41963</v>
      </c>
      <c r="G629" t="str">
        <f>VLOOKUP(A629,Hoja1!$A$2:$H$72,7,FALSE)</f>
        <v>S/. 51,300.00</v>
      </c>
      <c r="H629">
        <f>VLOOKUP(A629,Hoja1!$A$2:$H$72,8,FALSE)</f>
        <v>15</v>
      </c>
      <c r="I629" t="s">
        <v>10</v>
      </c>
      <c r="J629" t="s">
        <v>6</v>
      </c>
      <c r="K629">
        <v>2016</v>
      </c>
      <c r="L629">
        <v>3</v>
      </c>
      <c r="M629">
        <v>1702279.436</v>
      </c>
      <c r="N629" t="s">
        <v>4</v>
      </c>
    </row>
    <row r="630" spans="1:14" x14ac:dyDescent="0.25">
      <c r="A630">
        <v>10</v>
      </c>
      <c r="B630" t="str">
        <f>VLOOKUP(A630,Hoja1!$A$2:$H$72,2,FALSE)</f>
        <v>310-2014-SUNAFIL/ILM/SIRE1</v>
      </c>
      <c r="C630" t="str">
        <f>VLOOKUP(A630,Hoja1!$A$2:$H$72,3,FALSE)</f>
        <v>BANCO DE CREDITO DEL PERU</v>
      </c>
      <c r="D630">
        <f>VLOOKUP(A630,Hoja1!$A$2:$H$72,4,FALSE)</f>
        <v>20100047218</v>
      </c>
      <c r="E630" t="str">
        <f>VLOOKUP(A630,Hoja1!$A$2:$H$72,5,FALSE)</f>
        <v>85-2014- SUNAFIL/ILM</v>
      </c>
      <c r="F630" s="1">
        <f>VLOOKUP(A630,Hoja1!$A$2:$H$72,6,FALSE)</f>
        <v>41963</v>
      </c>
      <c r="G630" t="str">
        <f>VLOOKUP(A630,Hoja1!$A$2:$H$72,7,FALSE)</f>
        <v>S/. 51,300.00</v>
      </c>
      <c r="H630">
        <f>VLOOKUP(A630,Hoja1!$A$2:$H$72,8,FALSE)</f>
        <v>15</v>
      </c>
      <c r="I630" t="s">
        <v>10</v>
      </c>
      <c r="J630" t="s">
        <v>6</v>
      </c>
      <c r="K630">
        <v>2016</v>
      </c>
      <c r="L630">
        <v>4</v>
      </c>
      <c r="M630">
        <v>1015591.375</v>
      </c>
      <c r="N630" t="s">
        <v>4</v>
      </c>
    </row>
    <row r="631" spans="1:14" x14ac:dyDescent="0.25">
      <c r="A631">
        <v>10</v>
      </c>
      <c r="B631" t="str">
        <f>VLOOKUP(A631,Hoja1!$A$2:$H$72,2,FALSE)</f>
        <v>310-2014-SUNAFIL/ILM/SIRE1</v>
      </c>
      <c r="C631" t="str">
        <f>VLOOKUP(A631,Hoja1!$A$2:$H$72,3,FALSE)</f>
        <v>BANCO DE CREDITO DEL PERU</v>
      </c>
      <c r="D631">
        <f>VLOOKUP(A631,Hoja1!$A$2:$H$72,4,FALSE)</f>
        <v>20100047218</v>
      </c>
      <c r="E631" t="str">
        <f>VLOOKUP(A631,Hoja1!$A$2:$H$72,5,FALSE)</f>
        <v>85-2014- SUNAFIL/ILM</v>
      </c>
      <c r="F631" s="1">
        <f>VLOOKUP(A631,Hoja1!$A$2:$H$72,6,FALSE)</f>
        <v>41963</v>
      </c>
      <c r="G631" t="str">
        <f>VLOOKUP(A631,Hoja1!$A$2:$H$72,7,FALSE)</f>
        <v>S/. 51,300.00</v>
      </c>
      <c r="H631">
        <f>VLOOKUP(A631,Hoja1!$A$2:$H$72,8,FALSE)</f>
        <v>15</v>
      </c>
      <c r="I631" t="s">
        <v>10</v>
      </c>
      <c r="J631" t="s">
        <v>6</v>
      </c>
      <c r="K631">
        <v>2016</v>
      </c>
      <c r="L631">
        <v>5</v>
      </c>
      <c r="M631">
        <v>1288016.0009999999</v>
      </c>
      <c r="N631" t="s">
        <v>4</v>
      </c>
    </row>
    <row r="632" spans="1:14" x14ac:dyDescent="0.25">
      <c r="A632">
        <v>10</v>
      </c>
      <c r="B632" t="str">
        <f>VLOOKUP(A632,Hoja1!$A$2:$H$72,2,FALSE)</f>
        <v>310-2014-SUNAFIL/ILM/SIRE1</v>
      </c>
      <c r="C632" t="str">
        <f>VLOOKUP(A632,Hoja1!$A$2:$H$72,3,FALSE)</f>
        <v>BANCO DE CREDITO DEL PERU</v>
      </c>
      <c r="D632">
        <f>VLOOKUP(A632,Hoja1!$A$2:$H$72,4,FALSE)</f>
        <v>20100047218</v>
      </c>
      <c r="E632" t="str">
        <f>VLOOKUP(A632,Hoja1!$A$2:$H$72,5,FALSE)</f>
        <v>85-2014- SUNAFIL/ILM</v>
      </c>
      <c r="F632" s="1">
        <f>VLOOKUP(A632,Hoja1!$A$2:$H$72,6,FALSE)</f>
        <v>41963</v>
      </c>
      <c r="G632" t="str">
        <f>VLOOKUP(A632,Hoja1!$A$2:$H$72,7,FALSE)</f>
        <v>S/. 51,300.00</v>
      </c>
      <c r="H632">
        <f>VLOOKUP(A632,Hoja1!$A$2:$H$72,8,FALSE)</f>
        <v>15</v>
      </c>
      <c r="I632" t="s">
        <v>10</v>
      </c>
      <c r="J632" t="s">
        <v>6</v>
      </c>
      <c r="K632">
        <v>2016</v>
      </c>
      <c r="L632">
        <v>6</v>
      </c>
      <c r="M632">
        <v>1182972.1569999999</v>
      </c>
      <c r="N632" t="s">
        <v>4</v>
      </c>
    </row>
    <row r="633" spans="1:14" x14ac:dyDescent="0.25">
      <c r="A633">
        <v>10</v>
      </c>
      <c r="B633" t="str">
        <f>VLOOKUP(A633,Hoja1!$A$2:$H$72,2,FALSE)</f>
        <v>310-2014-SUNAFIL/ILM/SIRE1</v>
      </c>
      <c r="C633" t="str">
        <f>VLOOKUP(A633,Hoja1!$A$2:$H$72,3,FALSE)</f>
        <v>BANCO DE CREDITO DEL PERU</v>
      </c>
      <c r="D633">
        <f>VLOOKUP(A633,Hoja1!$A$2:$H$72,4,FALSE)</f>
        <v>20100047218</v>
      </c>
      <c r="E633" t="str">
        <f>VLOOKUP(A633,Hoja1!$A$2:$H$72,5,FALSE)</f>
        <v>85-2014- SUNAFIL/ILM</v>
      </c>
      <c r="F633" s="1">
        <f>VLOOKUP(A633,Hoja1!$A$2:$H$72,6,FALSE)</f>
        <v>41963</v>
      </c>
      <c r="G633" t="str">
        <f>VLOOKUP(A633,Hoja1!$A$2:$H$72,7,FALSE)</f>
        <v>S/. 51,300.00</v>
      </c>
      <c r="H633">
        <f>VLOOKUP(A633,Hoja1!$A$2:$H$72,8,FALSE)</f>
        <v>15</v>
      </c>
      <c r="I633" t="s">
        <v>10</v>
      </c>
      <c r="J633" t="s">
        <v>6</v>
      </c>
      <c r="K633">
        <v>2016</v>
      </c>
      <c r="L633">
        <v>7</v>
      </c>
      <c r="M633">
        <v>1343175.496</v>
      </c>
      <c r="N633" t="s">
        <v>4</v>
      </c>
    </row>
    <row r="634" spans="1:14" x14ac:dyDescent="0.25">
      <c r="A634">
        <v>10</v>
      </c>
      <c r="B634" t="str">
        <f>VLOOKUP(A634,Hoja1!$A$2:$H$72,2,FALSE)</f>
        <v>310-2014-SUNAFIL/ILM/SIRE1</v>
      </c>
      <c r="C634" t="str">
        <f>VLOOKUP(A634,Hoja1!$A$2:$H$72,3,FALSE)</f>
        <v>BANCO DE CREDITO DEL PERU</v>
      </c>
      <c r="D634">
        <f>VLOOKUP(A634,Hoja1!$A$2:$H$72,4,FALSE)</f>
        <v>20100047218</v>
      </c>
      <c r="E634" t="str">
        <f>VLOOKUP(A634,Hoja1!$A$2:$H$72,5,FALSE)</f>
        <v>85-2014- SUNAFIL/ILM</v>
      </c>
      <c r="F634" s="1">
        <f>VLOOKUP(A634,Hoja1!$A$2:$H$72,6,FALSE)</f>
        <v>41963</v>
      </c>
      <c r="G634" t="str">
        <f>VLOOKUP(A634,Hoja1!$A$2:$H$72,7,FALSE)</f>
        <v>S/. 51,300.00</v>
      </c>
      <c r="H634">
        <f>VLOOKUP(A634,Hoja1!$A$2:$H$72,8,FALSE)</f>
        <v>15</v>
      </c>
      <c r="I634" t="s">
        <v>10</v>
      </c>
      <c r="J634" t="s">
        <v>6</v>
      </c>
      <c r="K634">
        <v>2016</v>
      </c>
      <c r="L634">
        <v>8</v>
      </c>
      <c r="M634">
        <v>1603358.2490000001</v>
      </c>
      <c r="N634" t="s">
        <v>4</v>
      </c>
    </row>
    <row r="635" spans="1:14" x14ac:dyDescent="0.25">
      <c r="A635">
        <v>10</v>
      </c>
      <c r="B635" t="str">
        <f>VLOOKUP(A635,Hoja1!$A$2:$H$72,2,FALSE)</f>
        <v>310-2014-SUNAFIL/ILM/SIRE1</v>
      </c>
      <c r="C635" t="str">
        <f>VLOOKUP(A635,Hoja1!$A$2:$H$72,3,FALSE)</f>
        <v>BANCO DE CREDITO DEL PERU</v>
      </c>
      <c r="D635">
        <f>VLOOKUP(A635,Hoja1!$A$2:$H$72,4,FALSE)</f>
        <v>20100047218</v>
      </c>
      <c r="E635" t="str">
        <f>VLOOKUP(A635,Hoja1!$A$2:$H$72,5,FALSE)</f>
        <v>85-2014- SUNAFIL/ILM</v>
      </c>
      <c r="F635" s="1">
        <f>VLOOKUP(A635,Hoja1!$A$2:$H$72,6,FALSE)</f>
        <v>41963</v>
      </c>
      <c r="G635" t="str">
        <f>VLOOKUP(A635,Hoja1!$A$2:$H$72,7,FALSE)</f>
        <v>S/. 51,300.00</v>
      </c>
      <c r="H635">
        <f>VLOOKUP(A635,Hoja1!$A$2:$H$72,8,FALSE)</f>
        <v>15</v>
      </c>
      <c r="I635" t="s">
        <v>10</v>
      </c>
      <c r="J635" t="s">
        <v>6</v>
      </c>
      <c r="K635">
        <v>2016</v>
      </c>
      <c r="L635">
        <v>9</v>
      </c>
      <c r="M635">
        <v>1612286.6429999999</v>
      </c>
      <c r="N635" t="s">
        <v>4</v>
      </c>
    </row>
    <row r="636" spans="1:14" x14ac:dyDescent="0.25">
      <c r="A636">
        <v>10</v>
      </c>
      <c r="B636" t="str">
        <f>VLOOKUP(A636,Hoja1!$A$2:$H$72,2,FALSE)</f>
        <v>310-2014-SUNAFIL/ILM/SIRE1</v>
      </c>
      <c r="C636" t="str">
        <f>VLOOKUP(A636,Hoja1!$A$2:$H$72,3,FALSE)</f>
        <v>BANCO DE CREDITO DEL PERU</v>
      </c>
      <c r="D636">
        <f>VLOOKUP(A636,Hoja1!$A$2:$H$72,4,FALSE)</f>
        <v>20100047218</v>
      </c>
      <c r="E636" t="str">
        <f>VLOOKUP(A636,Hoja1!$A$2:$H$72,5,FALSE)</f>
        <v>85-2014- SUNAFIL/ILM</v>
      </c>
      <c r="F636" s="1">
        <f>VLOOKUP(A636,Hoja1!$A$2:$H$72,6,FALSE)</f>
        <v>41963</v>
      </c>
      <c r="G636" t="str">
        <f>VLOOKUP(A636,Hoja1!$A$2:$H$72,7,FALSE)</f>
        <v>S/. 51,300.00</v>
      </c>
      <c r="H636">
        <f>VLOOKUP(A636,Hoja1!$A$2:$H$72,8,FALSE)</f>
        <v>15</v>
      </c>
      <c r="I636" t="s">
        <v>10</v>
      </c>
      <c r="J636" t="s">
        <v>6</v>
      </c>
      <c r="K636">
        <v>2016</v>
      </c>
      <c r="L636">
        <v>10</v>
      </c>
      <c r="M636">
        <v>1518992.442</v>
      </c>
      <c r="N636" t="s">
        <v>4</v>
      </c>
    </row>
    <row r="637" spans="1:14" x14ac:dyDescent="0.25">
      <c r="A637">
        <v>10</v>
      </c>
      <c r="B637" t="str">
        <f>VLOOKUP(A637,Hoja1!$A$2:$H$72,2,FALSE)</f>
        <v>310-2014-SUNAFIL/ILM/SIRE1</v>
      </c>
      <c r="C637" t="str">
        <f>VLOOKUP(A637,Hoja1!$A$2:$H$72,3,FALSE)</f>
        <v>BANCO DE CREDITO DEL PERU</v>
      </c>
      <c r="D637">
        <f>VLOOKUP(A637,Hoja1!$A$2:$H$72,4,FALSE)</f>
        <v>20100047218</v>
      </c>
      <c r="E637" t="str">
        <f>VLOOKUP(A637,Hoja1!$A$2:$H$72,5,FALSE)</f>
        <v>85-2014- SUNAFIL/ILM</v>
      </c>
      <c r="F637" s="1">
        <f>VLOOKUP(A637,Hoja1!$A$2:$H$72,6,FALSE)</f>
        <v>41963</v>
      </c>
      <c r="G637" t="str">
        <f>VLOOKUP(A637,Hoja1!$A$2:$H$72,7,FALSE)</f>
        <v>S/. 51,300.00</v>
      </c>
      <c r="H637">
        <f>VLOOKUP(A637,Hoja1!$A$2:$H$72,8,FALSE)</f>
        <v>15</v>
      </c>
      <c r="I637" t="s">
        <v>10</v>
      </c>
      <c r="J637" t="s">
        <v>6</v>
      </c>
      <c r="K637">
        <v>2016</v>
      </c>
      <c r="L637">
        <v>11</v>
      </c>
      <c r="M637">
        <v>1615472.0549999999</v>
      </c>
      <c r="N637" t="s">
        <v>4</v>
      </c>
    </row>
    <row r="638" spans="1:14" x14ac:dyDescent="0.25">
      <c r="A638">
        <v>10</v>
      </c>
      <c r="B638" t="str">
        <f>VLOOKUP(A638,Hoja1!$A$2:$H$72,2,FALSE)</f>
        <v>310-2014-SUNAFIL/ILM/SIRE1</v>
      </c>
      <c r="C638" t="str">
        <f>VLOOKUP(A638,Hoja1!$A$2:$H$72,3,FALSE)</f>
        <v>BANCO DE CREDITO DEL PERU</v>
      </c>
      <c r="D638">
        <f>VLOOKUP(A638,Hoja1!$A$2:$H$72,4,FALSE)</f>
        <v>20100047218</v>
      </c>
      <c r="E638" t="str">
        <f>VLOOKUP(A638,Hoja1!$A$2:$H$72,5,FALSE)</f>
        <v>85-2014- SUNAFIL/ILM</v>
      </c>
      <c r="F638" s="1">
        <f>VLOOKUP(A638,Hoja1!$A$2:$H$72,6,FALSE)</f>
        <v>41963</v>
      </c>
      <c r="G638" t="str">
        <f>VLOOKUP(A638,Hoja1!$A$2:$H$72,7,FALSE)</f>
        <v>S/. 51,300.00</v>
      </c>
      <c r="H638">
        <f>VLOOKUP(A638,Hoja1!$A$2:$H$72,8,FALSE)</f>
        <v>15</v>
      </c>
      <c r="I638" t="s">
        <v>10</v>
      </c>
      <c r="J638" t="s">
        <v>6</v>
      </c>
      <c r="K638">
        <v>2016</v>
      </c>
      <c r="L638">
        <v>12</v>
      </c>
      <c r="M638">
        <v>1194735.2779999999</v>
      </c>
      <c r="N638" t="s">
        <v>4</v>
      </c>
    </row>
    <row r="639" spans="1:14" x14ac:dyDescent="0.25">
      <c r="A639">
        <v>10</v>
      </c>
      <c r="B639" t="str">
        <f>VLOOKUP(A639,Hoja1!$A$2:$H$72,2,FALSE)</f>
        <v>310-2014-SUNAFIL/ILM/SIRE1</v>
      </c>
      <c r="C639" t="str">
        <f>VLOOKUP(A639,Hoja1!$A$2:$H$72,3,FALSE)</f>
        <v>BANCO DE CREDITO DEL PERU</v>
      </c>
      <c r="D639">
        <f>VLOOKUP(A639,Hoja1!$A$2:$H$72,4,FALSE)</f>
        <v>20100047218</v>
      </c>
      <c r="E639" t="str">
        <f>VLOOKUP(A639,Hoja1!$A$2:$H$72,5,FALSE)</f>
        <v>85-2014- SUNAFIL/ILM</v>
      </c>
      <c r="F639" s="1">
        <f>VLOOKUP(A639,Hoja1!$A$2:$H$72,6,FALSE)</f>
        <v>41963</v>
      </c>
      <c r="G639" t="str">
        <f>VLOOKUP(A639,Hoja1!$A$2:$H$72,7,FALSE)</f>
        <v>S/. 51,300.00</v>
      </c>
      <c r="H639">
        <f>VLOOKUP(A639,Hoja1!$A$2:$H$72,8,FALSE)</f>
        <v>15</v>
      </c>
      <c r="I639" t="s">
        <v>10</v>
      </c>
      <c r="J639" t="s">
        <v>6</v>
      </c>
      <c r="K639">
        <v>2017</v>
      </c>
      <c r="L639">
        <v>2</v>
      </c>
      <c r="M639">
        <v>4513102.0209999997</v>
      </c>
      <c r="N639" t="s">
        <v>4</v>
      </c>
    </row>
    <row r="640" spans="1:14" x14ac:dyDescent="0.25">
      <c r="A640">
        <v>10</v>
      </c>
      <c r="B640" t="str">
        <f>VLOOKUP(A640,Hoja1!$A$2:$H$72,2,FALSE)</f>
        <v>310-2014-SUNAFIL/ILM/SIRE1</v>
      </c>
      <c r="C640" t="str">
        <f>VLOOKUP(A640,Hoja1!$A$2:$H$72,3,FALSE)</f>
        <v>BANCO DE CREDITO DEL PERU</v>
      </c>
      <c r="D640">
        <f>VLOOKUP(A640,Hoja1!$A$2:$H$72,4,FALSE)</f>
        <v>20100047218</v>
      </c>
      <c r="E640" t="str">
        <f>VLOOKUP(A640,Hoja1!$A$2:$H$72,5,FALSE)</f>
        <v>85-2014- SUNAFIL/ILM</v>
      </c>
      <c r="F640" s="1">
        <f>VLOOKUP(A640,Hoja1!$A$2:$H$72,6,FALSE)</f>
        <v>41963</v>
      </c>
      <c r="G640" t="str">
        <f>VLOOKUP(A640,Hoja1!$A$2:$H$72,7,FALSE)</f>
        <v>S/. 51,300.00</v>
      </c>
      <c r="H640">
        <f>VLOOKUP(A640,Hoja1!$A$2:$H$72,8,FALSE)</f>
        <v>15</v>
      </c>
      <c r="I640" t="s">
        <v>10</v>
      </c>
      <c r="J640" t="s">
        <v>7</v>
      </c>
      <c r="K640">
        <v>2014</v>
      </c>
      <c r="L640">
        <v>10</v>
      </c>
      <c r="M640">
        <v>1956099.8970000001</v>
      </c>
      <c r="N640" t="s">
        <v>2</v>
      </c>
    </row>
    <row r="641" spans="1:14" x14ac:dyDescent="0.25">
      <c r="A641">
        <v>10</v>
      </c>
      <c r="B641" t="str">
        <f>VLOOKUP(A641,Hoja1!$A$2:$H$72,2,FALSE)</f>
        <v>310-2014-SUNAFIL/ILM/SIRE1</v>
      </c>
      <c r="C641" t="str">
        <f>VLOOKUP(A641,Hoja1!$A$2:$H$72,3,FALSE)</f>
        <v>BANCO DE CREDITO DEL PERU</v>
      </c>
      <c r="D641">
        <f>VLOOKUP(A641,Hoja1!$A$2:$H$72,4,FALSE)</f>
        <v>20100047218</v>
      </c>
      <c r="E641" t="str">
        <f>VLOOKUP(A641,Hoja1!$A$2:$H$72,5,FALSE)</f>
        <v>85-2014- SUNAFIL/ILM</v>
      </c>
      <c r="F641" s="1">
        <f>VLOOKUP(A641,Hoja1!$A$2:$H$72,6,FALSE)</f>
        <v>41963</v>
      </c>
      <c r="G641" t="str">
        <f>VLOOKUP(A641,Hoja1!$A$2:$H$72,7,FALSE)</f>
        <v>S/. 51,300.00</v>
      </c>
      <c r="H641">
        <f>VLOOKUP(A641,Hoja1!$A$2:$H$72,8,FALSE)</f>
        <v>15</v>
      </c>
      <c r="I641" t="s">
        <v>10</v>
      </c>
      <c r="J641" t="s">
        <v>7</v>
      </c>
      <c r="K641">
        <v>2014</v>
      </c>
      <c r="L641">
        <v>11</v>
      </c>
      <c r="M641">
        <v>1782432.3959999999</v>
      </c>
      <c r="N641" t="s">
        <v>3</v>
      </c>
    </row>
    <row r="642" spans="1:14" x14ac:dyDescent="0.25">
      <c r="A642">
        <v>10</v>
      </c>
      <c r="B642" t="str">
        <f>VLOOKUP(A642,Hoja1!$A$2:$H$72,2,FALSE)</f>
        <v>310-2014-SUNAFIL/ILM/SIRE1</v>
      </c>
      <c r="C642" t="str">
        <f>VLOOKUP(A642,Hoja1!$A$2:$H$72,3,FALSE)</f>
        <v>BANCO DE CREDITO DEL PERU</v>
      </c>
      <c r="D642">
        <f>VLOOKUP(A642,Hoja1!$A$2:$H$72,4,FALSE)</f>
        <v>20100047218</v>
      </c>
      <c r="E642" t="str">
        <f>VLOOKUP(A642,Hoja1!$A$2:$H$72,5,FALSE)</f>
        <v>85-2014- SUNAFIL/ILM</v>
      </c>
      <c r="F642" s="1">
        <f>VLOOKUP(A642,Hoja1!$A$2:$H$72,6,FALSE)</f>
        <v>41963</v>
      </c>
      <c r="G642" t="str">
        <f>VLOOKUP(A642,Hoja1!$A$2:$H$72,7,FALSE)</f>
        <v>S/. 51,300.00</v>
      </c>
      <c r="H642">
        <f>VLOOKUP(A642,Hoja1!$A$2:$H$72,8,FALSE)</f>
        <v>15</v>
      </c>
      <c r="I642" t="s">
        <v>10</v>
      </c>
      <c r="J642" t="s">
        <v>7</v>
      </c>
      <c r="K642">
        <v>2014</v>
      </c>
      <c r="L642">
        <v>12</v>
      </c>
      <c r="M642">
        <v>1515760.139</v>
      </c>
      <c r="N642" t="s">
        <v>4</v>
      </c>
    </row>
    <row r="643" spans="1:14" x14ac:dyDescent="0.25">
      <c r="A643">
        <v>10</v>
      </c>
      <c r="B643" t="str">
        <f>VLOOKUP(A643,Hoja1!$A$2:$H$72,2,FALSE)</f>
        <v>310-2014-SUNAFIL/ILM/SIRE1</v>
      </c>
      <c r="C643" t="str">
        <f>VLOOKUP(A643,Hoja1!$A$2:$H$72,3,FALSE)</f>
        <v>BANCO DE CREDITO DEL PERU</v>
      </c>
      <c r="D643">
        <f>VLOOKUP(A643,Hoja1!$A$2:$H$72,4,FALSE)</f>
        <v>20100047218</v>
      </c>
      <c r="E643" t="str">
        <f>VLOOKUP(A643,Hoja1!$A$2:$H$72,5,FALSE)</f>
        <v>85-2014- SUNAFIL/ILM</v>
      </c>
      <c r="F643" s="1">
        <f>VLOOKUP(A643,Hoja1!$A$2:$H$72,6,FALSE)</f>
        <v>41963</v>
      </c>
      <c r="G643" t="str">
        <f>VLOOKUP(A643,Hoja1!$A$2:$H$72,7,FALSE)</f>
        <v>S/. 51,300.00</v>
      </c>
      <c r="H643">
        <f>VLOOKUP(A643,Hoja1!$A$2:$H$72,8,FALSE)</f>
        <v>15</v>
      </c>
      <c r="I643" t="s">
        <v>10</v>
      </c>
      <c r="J643" t="s">
        <v>7</v>
      </c>
      <c r="K643">
        <v>2015</v>
      </c>
      <c r="L643">
        <v>1</v>
      </c>
      <c r="M643">
        <v>1014833.878</v>
      </c>
      <c r="N643" t="s">
        <v>4</v>
      </c>
    </row>
    <row r="644" spans="1:14" x14ac:dyDescent="0.25">
      <c r="A644">
        <v>10</v>
      </c>
      <c r="B644" t="str">
        <f>VLOOKUP(A644,Hoja1!$A$2:$H$72,2,FALSE)</f>
        <v>310-2014-SUNAFIL/ILM/SIRE1</v>
      </c>
      <c r="C644" t="str">
        <f>VLOOKUP(A644,Hoja1!$A$2:$H$72,3,FALSE)</f>
        <v>BANCO DE CREDITO DEL PERU</v>
      </c>
      <c r="D644">
        <f>VLOOKUP(A644,Hoja1!$A$2:$H$72,4,FALSE)</f>
        <v>20100047218</v>
      </c>
      <c r="E644" t="str">
        <f>VLOOKUP(A644,Hoja1!$A$2:$H$72,5,FALSE)</f>
        <v>85-2014- SUNAFIL/ILM</v>
      </c>
      <c r="F644" s="1">
        <f>VLOOKUP(A644,Hoja1!$A$2:$H$72,6,FALSE)</f>
        <v>41963</v>
      </c>
      <c r="G644" t="str">
        <f>VLOOKUP(A644,Hoja1!$A$2:$H$72,7,FALSE)</f>
        <v>S/. 51,300.00</v>
      </c>
      <c r="H644">
        <f>VLOOKUP(A644,Hoja1!$A$2:$H$72,8,FALSE)</f>
        <v>15</v>
      </c>
      <c r="I644" t="s">
        <v>10</v>
      </c>
      <c r="J644" t="s">
        <v>7</v>
      </c>
      <c r="K644">
        <v>2015</v>
      </c>
      <c r="L644">
        <v>2</v>
      </c>
      <c r="M644">
        <v>854659.84199999995</v>
      </c>
      <c r="N644" t="s">
        <v>4</v>
      </c>
    </row>
    <row r="645" spans="1:14" x14ac:dyDescent="0.25">
      <c r="A645">
        <v>10</v>
      </c>
      <c r="B645" t="str">
        <f>VLOOKUP(A645,Hoja1!$A$2:$H$72,2,FALSE)</f>
        <v>310-2014-SUNAFIL/ILM/SIRE1</v>
      </c>
      <c r="C645" t="str">
        <f>VLOOKUP(A645,Hoja1!$A$2:$H$72,3,FALSE)</f>
        <v>BANCO DE CREDITO DEL PERU</v>
      </c>
      <c r="D645">
        <f>VLOOKUP(A645,Hoja1!$A$2:$H$72,4,FALSE)</f>
        <v>20100047218</v>
      </c>
      <c r="E645" t="str">
        <f>VLOOKUP(A645,Hoja1!$A$2:$H$72,5,FALSE)</f>
        <v>85-2014- SUNAFIL/ILM</v>
      </c>
      <c r="F645" s="1">
        <f>VLOOKUP(A645,Hoja1!$A$2:$H$72,6,FALSE)</f>
        <v>41963</v>
      </c>
      <c r="G645" t="str">
        <f>VLOOKUP(A645,Hoja1!$A$2:$H$72,7,FALSE)</f>
        <v>S/. 51,300.00</v>
      </c>
      <c r="H645">
        <f>VLOOKUP(A645,Hoja1!$A$2:$H$72,8,FALSE)</f>
        <v>15</v>
      </c>
      <c r="I645" t="s">
        <v>10</v>
      </c>
      <c r="J645" t="s">
        <v>7</v>
      </c>
      <c r="K645">
        <v>2015</v>
      </c>
      <c r="L645">
        <v>3</v>
      </c>
      <c r="M645">
        <v>1719041.487</v>
      </c>
      <c r="N645" t="s">
        <v>4</v>
      </c>
    </row>
    <row r="646" spans="1:14" x14ac:dyDescent="0.25">
      <c r="A646">
        <v>10</v>
      </c>
      <c r="B646" t="str">
        <f>VLOOKUP(A646,Hoja1!$A$2:$H$72,2,FALSE)</f>
        <v>310-2014-SUNAFIL/ILM/SIRE1</v>
      </c>
      <c r="C646" t="str">
        <f>VLOOKUP(A646,Hoja1!$A$2:$H$72,3,FALSE)</f>
        <v>BANCO DE CREDITO DEL PERU</v>
      </c>
      <c r="D646">
        <f>VLOOKUP(A646,Hoja1!$A$2:$H$72,4,FALSE)</f>
        <v>20100047218</v>
      </c>
      <c r="E646" t="str">
        <f>VLOOKUP(A646,Hoja1!$A$2:$H$72,5,FALSE)</f>
        <v>85-2014- SUNAFIL/ILM</v>
      </c>
      <c r="F646" s="1">
        <f>VLOOKUP(A646,Hoja1!$A$2:$H$72,6,FALSE)</f>
        <v>41963</v>
      </c>
      <c r="G646" t="str">
        <f>VLOOKUP(A646,Hoja1!$A$2:$H$72,7,FALSE)</f>
        <v>S/. 51,300.00</v>
      </c>
      <c r="H646">
        <f>VLOOKUP(A646,Hoja1!$A$2:$H$72,8,FALSE)</f>
        <v>15</v>
      </c>
      <c r="I646" t="s">
        <v>10</v>
      </c>
      <c r="J646" t="s">
        <v>7</v>
      </c>
      <c r="K646">
        <v>2015</v>
      </c>
      <c r="L646">
        <v>4</v>
      </c>
      <c r="M646">
        <v>2022632.2109999999</v>
      </c>
      <c r="N646" t="s">
        <v>4</v>
      </c>
    </row>
    <row r="647" spans="1:14" x14ac:dyDescent="0.25">
      <c r="A647">
        <v>10</v>
      </c>
      <c r="B647" t="str">
        <f>VLOOKUP(A647,Hoja1!$A$2:$H$72,2,FALSE)</f>
        <v>310-2014-SUNAFIL/ILM/SIRE1</v>
      </c>
      <c r="C647" t="str">
        <f>VLOOKUP(A647,Hoja1!$A$2:$H$72,3,FALSE)</f>
        <v>BANCO DE CREDITO DEL PERU</v>
      </c>
      <c r="D647">
        <f>VLOOKUP(A647,Hoja1!$A$2:$H$72,4,FALSE)</f>
        <v>20100047218</v>
      </c>
      <c r="E647" t="str">
        <f>VLOOKUP(A647,Hoja1!$A$2:$H$72,5,FALSE)</f>
        <v>85-2014- SUNAFIL/ILM</v>
      </c>
      <c r="F647" s="1">
        <f>VLOOKUP(A647,Hoja1!$A$2:$H$72,6,FALSE)</f>
        <v>41963</v>
      </c>
      <c r="G647" t="str">
        <f>VLOOKUP(A647,Hoja1!$A$2:$H$72,7,FALSE)</f>
        <v>S/. 51,300.00</v>
      </c>
      <c r="H647">
        <f>VLOOKUP(A647,Hoja1!$A$2:$H$72,8,FALSE)</f>
        <v>15</v>
      </c>
      <c r="I647" t="s">
        <v>10</v>
      </c>
      <c r="J647" t="s">
        <v>7</v>
      </c>
      <c r="K647">
        <v>2015</v>
      </c>
      <c r="L647">
        <v>5</v>
      </c>
      <c r="M647">
        <v>1555065.835</v>
      </c>
      <c r="N647" t="s">
        <v>4</v>
      </c>
    </row>
    <row r="648" spans="1:14" x14ac:dyDescent="0.25">
      <c r="A648">
        <v>10</v>
      </c>
      <c r="B648" t="str">
        <f>VLOOKUP(A648,Hoja1!$A$2:$H$72,2,FALSE)</f>
        <v>310-2014-SUNAFIL/ILM/SIRE1</v>
      </c>
      <c r="C648" t="str">
        <f>VLOOKUP(A648,Hoja1!$A$2:$H$72,3,FALSE)</f>
        <v>BANCO DE CREDITO DEL PERU</v>
      </c>
      <c r="D648">
        <f>VLOOKUP(A648,Hoja1!$A$2:$H$72,4,FALSE)</f>
        <v>20100047218</v>
      </c>
      <c r="E648" t="str">
        <f>VLOOKUP(A648,Hoja1!$A$2:$H$72,5,FALSE)</f>
        <v>85-2014- SUNAFIL/ILM</v>
      </c>
      <c r="F648" s="1">
        <f>VLOOKUP(A648,Hoja1!$A$2:$H$72,6,FALSE)</f>
        <v>41963</v>
      </c>
      <c r="G648" t="str">
        <f>VLOOKUP(A648,Hoja1!$A$2:$H$72,7,FALSE)</f>
        <v>S/. 51,300.00</v>
      </c>
      <c r="H648">
        <f>VLOOKUP(A648,Hoja1!$A$2:$H$72,8,FALSE)</f>
        <v>15</v>
      </c>
      <c r="I648" t="s">
        <v>10</v>
      </c>
      <c r="J648" t="s">
        <v>7</v>
      </c>
      <c r="K648">
        <v>2015</v>
      </c>
      <c r="L648">
        <v>6</v>
      </c>
      <c r="M648">
        <v>2177693.7710000002</v>
      </c>
      <c r="N648" t="s">
        <v>4</v>
      </c>
    </row>
    <row r="649" spans="1:14" x14ac:dyDescent="0.25">
      <c r="A649">
        <v>10</v>
      </c>
      <c r="B649" t="str">
        <f>VLOOKUP(A649,Hoja1!$A$2:$H$72,2,FALSE)</f>
        <v>310-2014-SUNAFIL/ILM/SIRE1</v>
      </c>
      <c r="C649" t="str">
        <f>VLOOKUP(A649,Hoja1!$A$2:$H$72,3,FALSE)</f>
        <v>BANCO DE CREDITO DEL PERU</v>
      </c>
      <c r="D649">
        <f>VLOOKUP(A649,Hoja1!$A$2:$H$72,4,FALSE)</f>
        <v>20100047218</v>
      </c>
      <c r="E649" t="str">
        <f>VLOOKUP(A649,Hoja1!$A$2:$H$72,5,FALSE)</f>
        <v>85-2014- SUNAFIL/ILM</v>
      </c>
      <c r="F649" s="1">
        <f>VLOOKUP(A649,Hoja1!$A$2:$H$72,6,FALSE)</f>
        <v>41963</v>
      </c>
      <c r="G649" t="str">
        <f>VLOOKUP(A649,Hoja1!$A$2:$H$72,7,FALSE)</f>
        <v>S/. 51,300.00</v>
      </c>
      <c r="H649">
        <f>VLOOKUP(A649,Hoja1!$A$2:$H$72,8,FALSE)</f>
        <v>15</v>
      </c>
      <c r="I649" t="s">
        <v>10</v>
      </c>
      <c r="J649" t="s">
        <v>7</v>
      </c>
      <c r="K649">
        <v>2015</v>
      </c>
      <c r="L649">
        <v>7</v>
      </c>
      <c r="M649">
        <v>2100467.9709999999</v>
      </c>
      <c r="N649" t="s">
        <v>4</v>
      </c>
    </row>
    <row r="650" spans="1:14" x14ac:dyDescent="0.25">
      <c r="A650">
        <v>10</v>
      </c>
      <c r="B650" t="str">
        <f>VLOOKUP(A650,Hoja1!$A$2:$H$72,2,FALSE)</f>
        <v>310-2014-SUNAFIL/ILM/SIRE1</v>
      </c>
      <c r="C650" t="str">
        <f>VLOOKUP(A650,Hoja1!$A$2:$H$72,3,FALSE)</f>
        <v>BANCO DE CREDITO DEL PERU</v>
      </c>
      <c r="D650">
        <f>VLOOKUP(A650,Hoja1!$A$2:$H$72,4,FALSE)</f>
        <v>20100047218</v>
      </c>
      <c r="E650" t="str">
        <f>VLOOKUP(A650,Hoja1!$A$2:$H$72,5,FALSE)</f>
        <v>85-2014- SUNAFIL/ILM</v>
      </c>
      <c r="F650" s="1">
        <f>VLOOKUP(A650,Hoja1!$A$2:$H$72,6,FALSE)</f>
        <v>41963</v>
      </c>
      <c r="G650" t="str">
        <f>VLOOKUP(A650,Hoja1!$A$2:$H$72,7,FALSE)</f>
        <v>S/. 51,300.00</v>
      </c>
      <c r="H650">
        <f>VLOOKUP(A650,Hoja1!$A$2:$H$72,8,FALSE)</f>
        <v>15</v>
      </c>
      <c r="I650" t="s">
        <v>10</v>
      </c>
      <c r="J650" t="s">
        <v>7</v>
      </c>
      <c r="K650">
        <v>2015</v>
      </c>
      <c r="L650">
        <v>8</v>
      </c>
      <c r="M650">
        <v>1953333.01</v>
      </c>
      <c r="N650" t="s">
        <v>4</v>
      </c>
    </row>
    <row r="651" spans="1:14" x14ac:dyDescent="0.25">
      <c r="A651">
        <v>10</v>
      </c>
      <c r="B651" t="str">
        <f>VLOOKUP(A651,Hoja1!$A$2:$H$72,2,FALSE)</f>
        <v>310-2014-SUNAFIL/ILM/SIRE1</v>
      </c>
      <c r="C651" t="str">
        <f>VLOOKUP(A651,Hoja1!$A$2:$H$72,3,FALSE)</f>
        <v>BANCO DE CREDITO DEL PERU</v>
      </c>
      <c r="D651">
        <f>VLOOKUP(A651,Hoja1!$A$2:$H$72,4,FALSE)</f>
        <v>20100047218</v>
      </c>
      <c r="E651" t="str">
        <f>VLOOKUP(A651,Hoja1!$A$2:$H$72,5,FALSE)</f>
        <v>85-2014- SUNAFIL/ILM</v>
      </c>
      <c r="F651" s="1">
        <f>VLOOKUP(A651,Hoja1!$A$2:$H$72,6,FALSE)</f>
        <v>41963</v>
      </c>
      <c r="G651" t="str">
        <f>VLOOKUP(A651,Hoja1!$A$2:$H$72,7,FALSE)</f>
        <v>S/. 51,300.00</v>
      </c>
      <c r="H651">
        <f>VLOOKUP(A651,Hoja1!$A$2:$H$72,8,FALSE)</f>
        <v>15</v>
      </c>
      <c r="I651" t="s">
        <v>10</v>
      </c>
      <c r="J651" t="s">
        <v>7</v>
      </c>
      <c r="K651">
        <v>2015</v>
      </c>
      <c r="L651">
        <v>9</v>
      </c>
      <c r="M651">
        <v>1595940.497</v>
      </c>
      <c r="N651" t="s">
        <v>4</v>
      </c>
    </row>
    <row r="652" spans="1:14" x14ac:dyDescent="0.25">
      <c r="A652">
        <v>10</v>
      </c>
      <c r="B652" t="str">
        <f>VLOOKUP(A652,Hoja1!$A$2:$H$72,2,FALSE)</f>
        <v>310-2014-SUNAFIL/ILM/SIRE1</v>
      </c>
      <c r="C652" t="str">
        <f>VLOOKUP(A652,Hoja1!$A$2:$H$72,3,FALSE)</f>
        <v>BANCO DE CREDITO DEL PERU</v>
      </c>
      <c r="D652">
        <f>VLOOKUP(A652,Hoja1!$A$2:$H$72,4,FALSE)</f>
        <v>20100047218</v>
      </c>
      <c r="E652" t="str">
        <f>VLOOKUP(A652,Hoja1!$A$2:$H$72,5,FALSE)</f>
        <v>85-2014- SUNAFIL/ILM</v>
      </c>
      <c r="F652" s="1">
        <f>VLOOKUP(A652,Hoja1!$A$2:$H$72,6,FALSE)</f>
        <v>41963</v>
      </c>
      <c r="G652" t="str">
        <f>VLOOKUP(A652,Hoja1!$A$2:$H$72,7,FALSE)</f>
        <v>S/. 51,300.00</v>
      </c>
      <c r="H652">
        <f>VLOOKUP(A652,Hoja1!$A$2:$H$72,8,FALSE)</f>
        <v>15</v>
      </c>
      <c r="I652" t="s">
        <v>10</v>
      </c>
      <c r="J652" t="s">
        <v>7</v>
      </c>
      <c r="K652">
        <v>2015</v>
      </c>
      <c r="L652">
        <v>10</v>
      </c>
      <c r="M652">
        <v>1390470.828</v>
      </c>
      <c r="N652" t="s">
        <v>4</v>
      </c>
    </row>
    <row r="653" spans="1:14" x14ac:dyDescent="0.25">
      <c r="A653">
        <v>10</v>
      </c>
      <c r="B653" t="str">
        <f>VLOOKUP(A653,Hoja1!$A$2:$H$72,2,FALSE)</f>
        <v>310-2014-SUNAFIL/ILM/SIRE1</v>
      </c>
      <c r="C653" t="str">
        <f>VLOOKUP(A653,Hoja1!$A$2:$H$72,3,FALSE)</f>
        <v>BANCO DE CREDITO DEL PERU</v>
      </c>
      <c r="D653">
        <f>VLOOKUP(A653,Hoja1!$A$2:$H$72,4,FALSE)</f>
        <v>20100047218</v>
      </c>
      <c r="E653" t="str">
        <f>VLOOKUP(A653,Hoja1!$A$2:$H$72,5,FALSE)</f>
        <v>85-2014- SUNAFIL/ILM</v>
      </c>
      <c r="F653" s="1">
        <f>VLOOKUP(A653,Hoja1!$A$2:$H$72,6,FALSE)</f>
        <v>41963</v>
      </c>
      <c r="G653" t="str">
        <f>VLOOKUP(A653,Hoja1!$A$2:$H$72,7,FALSE)</f>
        <v>S/. 51,300.00</v>
      </c>
      <c r="H653">
        <f>VLOOKUP(A653,Hoja1!$A$2:$H$72,8,FALSE)</f>
        <v>15</v>
      </c>
      <c r="I653" t="s">
        <v>10</v>
      </c>
      <c r="J653" t="s">
        <v>7</v>
      </c>
      <c r="K653">
        <v>2015</v>
      </c>
      <c r="L653">
        <v>11</v>
      </c>
      <c r="M653">
        <v>1503064.9739999999</v>
      </c>
      <c r="N653" t="s">
        <v>4</v>
      </c>
    </row>
    <row r="654" spans="1:14" x14ac:dyDescent="0.25">
      <c r="A654">
        <v>10</v>
      </c>
      <c r="B654" t="str">
        <f>VLOOKUP(A654,Hoja1!$A$2:$H$72,2,FALSE)</f>
        <v>310-2014-SUNAFIL/ILM/SIRE1</v>
      </c>
      <c r="C654" t="str">
        <f>VLOOKUP(A654,Hoja1!$A$2:$H$72,3,FALSE)</f>
        <v>BANCO DE CREDITO DEL PERU</v>
      </c>
      <c r="D654">
        <f>VLOOKUP(A654,Hoja1!$A$2:$H$72,4,FALSE)</f>
        <v>20100047218</v>
      </c>
      <c r="E654" t="str">
        <f>VLOOKUP(A654,Hoja1!$A$2:$H$72,5,FALSE)</f>
        <v>85-2014- SUNAFIL/ILM</v>
      </c>
      <c r="F654" s="1">
        <f>VLOOKUP(A654,Hoja1!$A$2:$H$72,6,FALSE)</f>
        <v>41963</v>
      </c>
      <c r="G654" t="str">
        <f>VLOOKUP(A654,Hoja1!$A$2:$H$72,7,FALSE)</f>
        <v>S/. 51,300.00</v>
      </c>
      <c r="H654">
        <f>VLOOKUP(A654,Hoja1!$A$2:$H$72,8,FALSE)</f>
        <v>15</v>
      </c>
      <c r="I654" t="s">
        <v>10</v>
      </c>
      <c r="J654" t="s">
        <v>7</v>
      </c>
      <c r="K654">
        <v>2015</v>
      </c>
      <c r="L654">
        <v>12</v>
      </c>
      <c r="M654">
        <v>1288843.4639999999</v>
      </c>
      <c r="N654" t="s">
        <v>4</v>
      </c>
    </row>
    <row r="655" spans="1:14" x14ac:dyDescent="0.25">
      <c r="A655">
        <v>10</v>
      </c>
      <c r="B655" t="str">
        <f>VLOOKUP(A655,Hoja1!$A$2:$H$72,2,FALSE)</f>
        <v>310-2014-SUNAFIL/ILM/SIRE1</v>
      </c>
      <c r="C655" t="str">
        <f>VLOOKUP(A655,Hoja1!$A$2:$H$72,3,FALSE)</f>
        <v>BANCO DE CREDITO DEL PERU</v>
      </c>
      <c r="D655">
        <f>VLOOKUP(A655,Hoja1!$A$2:$H$72,4,FALSE)</f>
        <v>20100047218</v>
      </c>
      <c r="E655" t="str">
        <f>VLOOKUP(A655,Hoja1!$A$2:$H$72,5,FALSE)</f>
        <v>85-2014- SUNAFIL/ILM</v>
      </c>
      <c r="F655" s="1">
        <f>VLOOKUP(A655,Hoja1!$A$2:$H$72,6,FALSE)</f>
        <v>41963</v>
      </c>
      <c r="G655" t="str">
        <f>VLOOKUP(A655,Hoja1!$A$2:$H$72,7,FALSE)</f>
        <v>S/. 51,300.00</v>
      </c>
      <c r="H655">
        <f>VLOOKUP(A655,Hoja1!$A$2:$H$72,8,FALSE)</f>
        <v>15</v>
      </c>
      <c r="I655" t="s">
        <v>10</v>
      </c>
      <c r="J655" t="s">
        <v>7</v>
      </c>
      <c r="K655">
        <v>2016</v>
      </c>
      <c r="L655">
        <v>1</v>
      </c>
      <c r="M655">
        <v>1880412.351</v>
      </c>
      <c r="N655" t="s">
        <v>4</v>
      </c>
    </row>
    <row r="656" spans="1:14" x14ac:dyDescent="0.25">
      <c r="A656">
        <v>10</v>
      </c>
      <c r="B656" t="str">
        <f>VLOOKUP(A656,Hoja1!$A$2:$H$72,2,FALSE)</f>
        <v>310-2014-SUNAFIL/ILM/SIRE1</v>
      </c>
      <c r="C656" t="str">
        <f>VLOOKUP(A656,Hoja1!$A$2:$H$72,3,FALSE)</f>
        <v>BANCO DE CREDITO DEL PERU</v>
      </c>
      <c r="D656">
        <f>VLOOKUP(A656,Hoja1!$A$2:$H$72,4,FALSE)</f>
        <v>20100047218</v>
      </c>
      <c r="E656" t="str">
        <f>VLOOKUP(A656,Hoja1!$A$2:$H$72,5,FALSE)</f>
        <v>85-2014- SUNAFIL/ILM</v>
      </c>
      <c r="F656" s="1">
        <f>VLOOKUP(A656,Hoja1!$A$2:$H$72,6,FALSE)</f>
        <v>41963</v>
      </c>
      <c r="G656" t="str">
        <f>VLOOKUP(A656,Hoja1!$A$2:$H$72,7,FALSE)</f>
        <v>S/. 51,300.00</v>
      </c>
      <c r="H656">
        <f>VLOOKUP(A656,Hoja1!$A$2:$H$72,8,FALSE)</f>
        <v>15</v>
      </c>
      <c r="I656" t="s">
        <v>10</v>
      </c>
      <c r="J656" t="s">
        <v>7</v>
      </c>
      <c r="K656">
        <v>2016</v>
      </c>
      <c r="L656">
        <v>2</v>
      </c>
      <c r="M656">
        <v>2169010.7779999999</v>
      </c>
      <c r="N656" t="s">
        <v>4</v>
      </c>
    </row>
    <row r="657" spans="1:14" x14ac:dyDescent="0.25">
      <c r="A657">
        <v>10</v>
      </c>
      <c r="B657" t="str">
        <f>VLOOKUP(A657,Hoja1!$A$2:$H$72,2,FALSE)</f>
        <v>310-2014-SUNAFIL/ILM/SIRE1</v>
      </c>
      <c r="C657" t="str">
        <f>VLOOKUP(A657,Hoja1!$A$2:$H$72,3,FALSE)</f>
        <v>BANCO DE CREDITO DEL PERU</v>
      </c>
      <c r="D657">
        <f>VLOOKUP(A657,Hoja1!$A$2:$H$72,4,FALSE)</f>
        <v>20100047218</v>
      </c>
      <c r="E657" t="str">
        <f>VLOOKUP(A657,Hoja1!$A$2:$H$72,5,FALSE)</f>
        <v>85-2014- SUNAFIL/ILM</v>
      </c>
      <c r="F657" s="1">
        <f>VLOOKUP(A657,Hoja1!$A$2:$H$72,6,FALSE)</f>
        <v>41963</v>
      </c>
      <c r="G657" t="str">
        <f>VLOOKUP(A657,Hoja1!$A$2:$H$72,7,FALSE)</f>
        <v>S/. 51,300.00</v>
      </c>
      <c r="H657">
        <f>VLOOKUP(A657,Hoja1!$A$2:$H$72,8,FALSE)</f>
        <v>15</v>
      </c>
      <c r="I657" t="s">
        <v>10</v>
      </c>
      <c r="J657" t="s">
        <v>7</v>
      </c>
      <c r="K657">
        <v>2016</v>
      </c>
      <c r="L657">
        <v>3</v>
      </c>
      <c r="M657">
        <v>2316879.9709999999</v>
      </c>
      <c r="N657" t="s">
        <v>4</v>
      </c>
    </row>
    <row r="658" spans="1:14" x14ac:dyDescent="0.25">
      <c r="A658">
        <v>10</v>
      </c>
      <c r="B658" t="str">
        <f>VLOOKUP(A658,Hoja1!$A$2:$H$72,2,FALSE)</f>
        <v>310-2014-SUNAFIL/ILM/SIRE1</v>
      </c>
      <c r="C658" t="str">
        <f>VLOOKUP(A658,Hoja1!$A$2:$H$72,3,FALSE)</f>
        <v>BANCO DE CREDITO DEL PERU</v>
      </c>
      <c r="D658">
        <f>VLOOKUP(A658,Hoja1!$A$2:$H$72,4,FALSE)</f>
        <v>20100047218</v>
      </c>
      <c r="E658" t="str">
        <f>VLOOKUP(A658,Hoja1!$A$2:$H$72,5,FALSE)</f>
        <v>85-2014- SUNAFIL/ILM</v>
      </c>
      <c r="F658" s="1">
        <f>VLOOKUP(A658,Hoja1!$A$2:$H$72,6,FALSE)</f>
        <v>41963</v>
      </c>
      <c r="G658" t="str">
        <f>VLOOKUP(A658,Hoja1!$A$2:$H$72,7,FALSE)</f>
        <v>S/. 51,300.00</v>
      </c>
      <c r="H658">
        <f>VLOOKUP(A658,Hoja1!$A$2:$H$72,8,FALSE)</f>
        <v>15</v>
      </c>
      <c r="I658" t="s">
        <v>10</v>
      </c>
      <c r="J658" t="s">
        <v>7</v>
      </c>
      <c r="K658">
        <v>2016</v>
      </c>
      <c r="L658">
        <v>4</v>
      </c>
      <c r="M658">
        <v>2133249.9279999998</v>
      </c>
      <c r="N658" t="s">
        <v>4</v>
      </c>
    </row>
    <row r="659" spans="1:14" x14ac:dyDescent="0.25">
      <c r="A659">
        <v>10</v>
      </c>
      <c r="B659" t="str">
        <f>VLOOKUP(A659,Hoja1!$A$2:$H$72,2,FALSE)</f>
        <v>310-2014-SUNAFIL/ILM/SIRE1</v>
      </c>
      <c r="C659" t="str">
        <f>VLOOKUP(A659,Hoja1!$A$2:$H$72,3,FALSE)</f>
        <v>BANCO DE CREDITO DEL PERU</v>
      </c>
      <c r="D659">
        <f>VLOOKUP(A659,Hoja1!$A$2:$H$72,4,FALSE)</f>
        <v>20100047218</v>
      </c>
      <c r="E659" t="str">
        <f>VLOOKUP(A659,Hoja1!$A$2:$H$72,5,FALSE)</f>
        <v>85-2014- SUNAFIL/ILM</v>
      </c>
      <c r="F659" s="1">
        <f>VLOOKUP(A659,Hoja1!$A$2:$H$72,6,FALSE)</f>
        <v>41963</v>
      </c>
      <c r="G659" t="str">
        <f>VLOOKUP(A659,Hoja1!$A$2:$H$72,7,FALSE)</f>
        <v>S/. 51,300.00</v>
      </c>
      <c r="H659">
        <f>VLOOKUP(A659,Hoja1!$A$2:$H$72,8,FALSE)</f>
        <v>15</v>
      </c>
      <c r="I659" t="s">
        <v>10</v>
      </c>
      <c r="J659" t="s">
        <v>7</v>
      </c>
      <c r="K659">
        <v>2016</v>
      </c>
      <c r="L659">
        <v>5</v>
      </c>
      <c r="M659">
        <v>2237374.5240000002</v>
      </c>
      <c r="N659" t="s">
        <v>4</v>
      </c>
    </row>
    <row r="660" spans="1:14" x14ac:dyDescent="0.25">
      <c r="A660">
        <v>10</v>
      </c>
      <c r="B660" t="str">
        <f>VLOOKUP(A660,Hoja1!$A$2:$H$72,2,FALSE)</f>
        <v>310-2014-SUNAFIL/ILM/SIRE1</v>
      </c>
      <c r="C660" t="str">
        <f>VLOOKUP(A660,Hoja1!$A$2:$H$72,3,FALSE)</f>
        <v>BANCO DE CREDITO DEL PERU</v>
      </c>
      <c r="D660">
        <f>VLOOKUP(A660,Hoja1!$A$2:$H$72,4,FALSE)</f>
        <v>20100047218</v>
      </c>
      <c r="E660" t="str">
        <f>VLOOKUP(A660,Hoja1!$A$2:$H$72,5,FALSE)</f>
        <v>85-2014- SUNAFIL/ILM</v>
      </c>
      <c r="F660" s="1">
        <f>VLOOKUP(A660,Hoja1!$A$2:$H$72,6,FALSE)</f>
        <v>41963</v>
      </c>
      <c r="G660" t="str">
        <f>VLOOKUP(A660,Hoja1!$A$2:$H$72,7,FALSE)</f>
        <v>S/. 51,300.00</v>
      </c>
      <c r="H660">
        <f>VLOOKUP(A660,Hoja1!$A$2:$H$72,8,FALSE)</f>
        <v>15</v>
      </c>
      <c r="I660" t="s">
        <v>10</v>
      </c>
      <c r="J660" t="s">
        <v>7</v>
      </c>
      <c r="K660">
        <v>2016</v>
      </c>
      <c r="L660">
        <v>6</v>
      </c>
      <c r="M660">
        <v>1599315.21</v>
      </c>
      <c r="N660" t="s">
        <v>4</v>
      </c>
    </row>
    <row r="661" spans="1:14" x14ac:dyDescent="0.25">
      <c r="A661">
        <v>10</v>
      </c>
      <c r="B661" t="str">
        <f>VLOOKUP(A661,Hoja1!$A$2:$H$72,2,FALSE)</f>
        <v>310-2014-SUNAFIL/ILM/SIRE1</v>
      </c>
      <c r="C661" t="str">
        <f>VLOOKUP(A661,Hoja1!$A$2:$H$72,3,FALSE)</f>
        <v>BANCO DE CREDITO DEL PERU</v>
      </c>
      <c r="D661">
        <f>VLOOKUP(A661,Hoja1!$A$2:$H$72,4,FALSE)</f>
        <v>20100047218</v>
      </c>
      <c r="E661" t="str">
        <f>VLOOKUP(A661,Hoja1!$A$2:$H$72,5,FALSE)</f>
        <v>85-2014- SUNAFIL/ILM</v>
      </c>
      <c r="F661" s="1">
        <f>VLOOKUP(A661,Hoja1!$A$2:$H$72,6,FALSE)</f>
        <v>41963</v>
      </c>
      <c r="G661" t="str">
        <f>VLOOKUP(A661,Hoja1!$A$2:$H$72,7,FALSE)</f>
        <v>S/. 51,300.00</v>
      </c>
      <c r="H661">
        <f>VLOOKUP(A661,Hoja1!$A$2:$H$72,8,FALSE)</f>
        <v>15</v>
      </c>
      <c r="I661" t="s">
        <v>10</v>
      </c>
      <c r="J661" t="s">
        <v>7</v>
      </c>
      <c r="K661">
        <v>2016</v>
      </c>
      <c r="L661">
        <v>7</v>
      </c>
      <c r="M661">
        <v>1065599.807</v>
      </c>
      <c r="N661" t="s">
        <v>4</v>
      </c>
    </row>
    <row r="662" spans="1:14" x14ac:dyDescent="0.25">
      <c r="A662">
        <v>10</v>
      </c>
      <c r="B662" t="str">
        <f>VLOOKUP(A662,Hoja1!$A$2:$H$72,2,FALSE)</f>
        <v>310-2014-SUNAFIL/ILM/SIRE1</v>
      </c>
      <c r="C662" t="str">
        <f>VLOOKUP(A662,Hoja1!$A$2:$H$72,3,FALSE)</f>
        <v>BANCO DE CREDITO DEL PERU</v>
      </c>
      <c r="D662">
        <f>VLOOKUP(A662,Hoja1!$A$2:$H$72,4,FALSE)</f>
        <v>20100047218</v>
      </c>
      <c r="E662" t="str">
        <f>VLOOKUP(A662,Hoja1!$A$2:$H$72,5,FALSE)</f>
        <v>85-2014- SUNAFIL/ILM</v>
      </c>
      <c r="F662" s="1">
        <f>VLOOKUP(A662,Hoja1!$A$2:$H$72,6,FALSE)</f>
        <v>41963</v>
      </c>
      <c r="G662" t="str">
        <f>VLOOKUP(A662,Hoja1!$A$2:$H$72,7,FALSE)</f>
        <v>S/. 51,300.00</v>
      </c>
      <c r="H662">
        <f>VLOOKUP(A662,Hoja1!$A$2:$H$72,8,FALSE)</f>
        <v>15</v>
      </c>
      <c r="I662" t="s">
        <v>10</v>
      </c>
      <c r="J662" t="s">
        <v>7</v>
      </c>
      <c r="K662">
        <v>2016</v>
      </c>
      <c r="L662">
        <v>8</v>
      </c>
      <c r="M662">
        <v>941214.69209999999</v>
      </c>
      <c r="N662" t="s">
        <v>4</v>
      </c>
    </row>
    <row r="663" spans="1:14" x14ac:dyDescent="0.25">
      <c r="A663">
        <v>10</v>
      </c>
      <c r="B663" t="str">
        <f>VLOOKUP(A663,Hoja1!$A$2:$H$72,2,FALSE)</f>
        <v>310-2014-SUNAFIL/ILM/SIRE1</v>
      </c>
      <c r="C663" t="str">
        <f>VLOOKUP(A663,Hoja1!$A$2:$H$72,3,FALSE)</f>
        <v>BANCO DE CREDITO DEL PERU</v>
      </c>
      <c r="D663">
        <f>VLOOKUP(A663,Hoja1!$A$2:$H$72,4,FALSE)</f>
        <v>20100047218</v>
      </c>
      <c r="E663" t="str">
        <f>VLOOKUP(A663,Hoja1!$A$2:$H$72,5,FALSE)</f>
        <v>85-2014- SUNAFIL/ILM</v>
      </c>
      <c r="F663" s="1">
        <f>VLOOKUP(A663,Hoja1!$A$2:$H$72,6,FALSE)</f>
        <v>41963</v>
      </c>
      <c r="G663" t="str">
        <f>VLOOKUP(A663,Hoja1!$A$2:$H$72,7,FALSE)</f>
        <v>S/. 51,300.00</v>
      </c>
      <c r="H663">
        <f>VLOOKUP(A663,Hoja1!$A$2:$H$72,8,FALSE)</f>
        <v>15</v>
      </c>
      <c r="I663" t="s">
        <v>10</v>
      </c>
      <c r="J663" t="s">
        <v>7</v>
      </c>
      <c r="K663">
        <v>2016</v>
      </c>
      <c r="L663">
        <v>9</v>
      </c>
      <c r="M663">
        <v>874394.63870000001</v>
      </c>
      <c r="N663" t="s">
        <v>4</v>
      </c>
    </row>
    <row r="664" spans="1:14" x14ac:dyDescent="0.25">
      <c r="A664">
        <v>10</v>
      </c>
      <c r="B664" t="str">
        <f>VLOOKUP(A664,Hoja1!$A$2:$H$72,2,FALSE)</f>
        <v>310-2014-SUNAFIL/ILM/SIRE1</v>
      </c>
      <c r="C664" t="str">
        <f>VLOOKUP(A664,Hoja1!$A$2:$H$72,3,FALSE)</f>
        <v>BANCO DE CREDITO DEL PERU</v>
      </c>
      <c r="D664">
        <f>VLOOKUP(A664,Hoja1!$A$2:$H$72,4,FALSE)</f>
        <v>20100047218</v>
      </c>
      <c r="E664" t="str">
        <f>VLOOKUP(A664,Hoja1!$A$2:$H$72,5,FALSE)</f>
        <v>85-2014- SUNAFIL/ILM</v>
      </c>
      <c r="F664" s="1">
        <f>VLOOKUP(A664,Hoja1!$A$2:$H$72,6,FALSE)</f>
        <v>41963</v>
      </c>
      <c r="G664" t="str">
        <f>VLOOKUP(A664,Hoja1!$A$2:$H$72,7,FALSE)</f>
        <v>S/. 51,300.00</v>
      </c>
      <c r="H664">
        <f>VLOOKUP(A664,Hoja1!$A$2:$H$72,8,FALSE)</f>
        <v>15</v>
      </c>
      <c r="I664" t="s">
        <v>10</v>
      </c>
      <c r="J664" t="s">
        <v>7</v>
      </c>
      <c r="K664">
        <v>2016</v>
      </c>
      <c r="L664">
        <v>10</v>
      </c>
      <c r="M664">
        <v>1432726.9909999999</v>
      </c>
      <c r="N664" t="s">
        <v>4</v>
      </c>
    </row>
    <row r="665" spans="1:14" x14ac:dyDescent="0.25">
      <c r="A665">
        <v>10</v>
      </c>
      <c r="B665" t="str">
        <f>VLOOKUP(A665,Hoja1!$A$2:$H$72,2,FALSE)</f>
        <v>310-2014-SUNAFIL/ILM/SIRE1</v>
      </c>
      <c r="C665" t="str">
        <f>VLOOKUP(A665,Hoja1!$A$2:$H$72,3,FALSE)</f>
        <v>BANCO DE CREDITO DEL PERU</v>
      </c>
      <c r="D665">
        <f>VLOOKUP(A665,Hoja1!$A$2:$H$72,4,FALSE)</f>
        <v>20100047218</v>
      </c>
      <c r="E665" t="str">
        <f>VLOOKUP(A665,Hoja1!$A$2:$H$72,5,FALSE)</f>
        <v>85-2014- SUNAFIL/ILM</v>
      </c>
      <c r="F665" s="1">
        <f>VLOOKUP(A665,Hoja1!$A$2:$H$72,6,FALSE)</f>
        <v>41963</v>
      </c>
      <c r="G665" t="str">
        <f>VLOOKUP(A665,Hoja1!$A$2:$H$72,7,FALSE)</f>
        <v>S/. 51,300.00</v>
      </c>
      <c r="H665">
        <f>VLOOKUP(A665,Hoja1!$A$2:$H$72,8,FALSE)</f>
        <v>15</v>
      </c>
      <c r="I665" t="s">
        <v>10</v>
      </c>
      <c r="J665" t="s">
        <v>7</v>
      </c>
      <c r="K665">
        <v>2016</v>
      </c>
      <c r="L665">
        <v>11</v>
      </c>
      <c r="M665">
        <v>1436388.1529999999</v>
      </c>
      <c r="N665" t="s">
        <v>4</v>
      </c>
    </row>
    <row r="666" spans="1:14" x14ac:dyDescent="0.25">
      <c r="A666">
        <v>10</v>
      </c>
      <c r="B666" t="str">
        <f>VLOOKUP(A666,Hoja1!$A$2:$H$72,2,FALSE)</f>
        <v>310-2014-SUNAFIL/ILM/SIRE1</v>
      </c>
      <c r="C666" t="str">
        <f>VLOOKUP(A666,Hoja1!$A$2:$H$72,3,FALSE)</f>
        <v>BANCO DE CREDITO DEL PERU</v>
      </c>
      <c r="D666">
        <f>VLOOKUP(A666,Hoja1!$A$2:$H$72,4,FALSE)</f>
        <v>20100047218</v>
      </c>
      <c r="E666" t="str">
        <f>VLOOKUP(A666,Hoja1!$A$2:$H$72,5,FALSE)</f>
        <v>85-2014- SUNAFIL/ILM</v>
      </c>
      <c r="F666" s="1">
        <f>VLOOKUP(A666,Hoja1!$A$2:$H$72,6,FALSE)</f>
        <v>41963</v>
      </c>
      <c r="G666" t="str">
        <f>VLOOKUP(A666,Hoja1!$A$2:$H$72,7,FALSE)</f>
        <v>S/. 51,300.00</v>
      </c>
      <c r="H666">
        <f>VLOOKUP(A666,Hoja1!$A$2:$H$72,8,FALSE)</f>
        <v>15</v>
      </c>
      <c r="I666" t="s">
        <v>10</v>
      </c>
      <c r="J666" t="s">
        <v>7</v>
      </c>
      <c r="K666">
        <v>2016</v>
      </c>
      <c r="L666">
        <v>12</v>
      </c>
      <c r="M666">
        <v>765683.56110000005</v>
      </c>
      <c r="N666" t="s">
        <v>4</v>
      </c>
    </row>
    <row r="667" spans="1:14" x14ac:dyDescent="0.25">
      <c r="A667">
        <v>10</v>
      </c>
      <c r="B667" t="str">
        <f>VLOOKUP(A667,Hoja1!$A$2:$H$72,2,FALSE)</f>
        <v>310-2014-SUNAFIL/ILM/SIRE1</v>
      </c>
      <c r="C667" t="str">
        <f>VLOOKUP(A667,Hoja1!$A$2:$H$72,3,FALSE)</f>
        <v>BANCO DE CREDITO DEL PERU</v>
      </c>
      <c r="D667">
        <f>VLOOKUP(A667,Hoja1!$A$2:$H$72,4,FALSE)</f>
        <v>20100047218</v>
      </c>
      <c r="E667" t="str">
        <f>VLOOKUP(A667,Hoja1!$A$2:$H$72,5,FALSE)</f>
        <v>85-2014- SUNAFIL/ILM</v>
      </c>
      <c r="F667" s="1">
        <f>VLOOKUP(A667,Hoja1!$A$2:$H$72,6,FALSE)</f>
        <v>41963</v>
      </c>
      <c r="G667" t="str">
        <f>VLOOKUP(A667,Hoja1!$A$2:$H$72,7,FALSE)</f>
        <v>S/. 51,300.00</v>
      </c>
      <c r="H667">
        <f>VLOOKUP(A667,Hoja1!$A$2:$H$72,8,FALSE)</f>
        <v>15</v>
      </c>
      <c r="I667" t="s">
        <v>10</v>
      </c>
      <c r="J667" t="s">
        <v>7</v>
      </c>
      <c r="K667">
        <v>2017</v>
      </c>
      <c r="L667">
        <v>2</v>
      </c>
      <c r="M667">
        <v>2310254.6830000002</v>
      </c>
      <c r="N667" t="s">
        <v>4</v>
      </c>
    </row>
    <row r="668" spans="1:14" x14ac:dyDescent="0.25">
      <c r="A668">
        <v>11</v>
      </c>
      <c r="B668" t="str">
        <f>VLOOKUP(A668,Hoja1!$A$2:$H$72,2,FALSE)</f>
        <v>359-2014- SUNAFIL/ILM/SIRE2</v>
      </c>
      <c r="C668" t="str">
        <f>VLOOKUP(A668,Hoja1!$A$2:$H$72,3,FALSE)</f>
        <v>BANCO DE CREDITO DEL PERU</v>
      </c>
      <c r="D668">
        <f>VLOOKUP(A668,Hoja1!$A$2:$H$72,4,FALSE)</f>
        <v>20100047218</v>
      </c>
      <c r="E668" t="str">
        <f>VLOOKUP(A668,Hoja1!$A$2:$H$72,5,FALSE)</f>
        <v>183-2015- SUNAFIL/ILM</v>
      </c>
      <c r="F668" s="1">
        <f>VLOOKUP(A668,Hoja1!$A$2:$H$72,6,FALSE)</f>
        <v>42153</v>
      </c>
      <c r="G668" t="str">
        <f>VLOOKUP(A668,Hoja1!$A$2:$H$72,7,FALSE)</f>
        <v>S/. 760,000.00</v>
      </c>
      <c r="H668">
        <f>VLOOKUP(A668,Hoja1!$A$2:$H$72,8,FALSE)</f>
        <v>3132</v>
      </c>
      <c r="I668" t="s">
        <v>10</v>
      </c>
      <c r="J668" t="s">
        <v>1</v>
      </c>
      <c r="K668">
        <v>2015</v>
      </c>
      <c r="L668">
        <v>4</v>
      </c>
      <c r="M668">
        <v>10657.92022</v>
      </c>
      <c r="N668" t="s">
        <v>2</v>
      </c>
    </row>
    <row r="669" spans="1:14" x14ac:dyDescent="0.25">
      <c r="A669">
        <v>11</v>
      </c>
      <c r="B669" t="str">
        <f>VLOOKUP(A669,Hoja1!$A$2:$H$72,2,FALSE)</f>
        <v>359-2014- SUNAFIL/ILM/SIRE2</v>
      </c>
      <c r="C669" t="str">
        <f>VLOOKUP(A669,Hoja1!$A$2:$H$72,3,FALSE)</f>
        <v>BANCO DE CREDITO DEL PERU</v>
      </c>
      <c r="D669">
        <f>VLOOKUP(A669,Hoja1!$A$2:$H$72,4,FALSE)</f>
        <v>20100047218</v>
      </c>
      <c r="E669" t="str">
        <f>VLOOKUP(A669,Hoja1!$A$2:$H$72,5,FALSE)</f>
        <v>183-2015- SUNAFIL/ILM</v>
      </c>
      <c r="F669" s="1">
        <f>VLOOKUP(A669,Hoja1!$A$2:$H$72,6,FALSE)</f>
        <v>42153</v>
      </c>
      <c r="G669" t="str">
        <f>VLOOKUP(A669,Hoja1!$A$2:$H$72,7,FALSE)</f>
        <v>S/. 760,000.00</v>
      </c>
      <c r="H669">
        <f>VLOOKUP(A669,Hoja1!$A$2:$H$72,8,FALSE)</f>
        <v>3132</v>
      </c>
      <c r="I669" t="s">
        <v>10</v>
      </c>
      <c r="J669" t="s">
        <v>1</v>
      </c>
      <c r="K669">
        <v>2015</v>
      </c>
      <c r="L669">
        <v>5</v>
      </c>
      <c r="M669">
        <v>12544.63595</v>
      </c>
      <c r="N669" t="s">
        <v>3</v>
      </c>
    </row>
    <row r="670" spans="1:14" x14ac:dyDescent="0.25">
      <c r="A670">
        <v>11</v>
      </c>
      <c r="B670" t="str">
        <f>VLOOKUP(A670,Hoja1!$A$2:$H$72,2,FALSE)</f>
        <v>359-2014- SUNAFIL/ILM/SIRE2</v>
      </c>
      <c r="C670" t="str">
        <f>VLOOKUP(A670,Hoja1!$A$2:$H$72,3,FALSE)</f>
        <v>BANCO DE CREDITO DEL PERU</v>
      </c>
      <c r="D670">
        <f>VLOOKUP(A670,Hoja1!$A$2:$H$72,4,FALSE)</f>
        <v>20100047218</v>
      </c>
      <c r="E670" t="str">
        <f>VLOOKUP(A670,Hoja1!$A$2:$H$72,5,FALSE)</f>
        <v>183-2015- SUNAFIL/ILM</v>
      </c>
      <c r="F670" s="1">
        <f>VLOOKUP(A670,Hoja1!$A$2:$H$72,6,FALSE)</f>
        <v>42153</v>
      </c>
      <c r="G670" t="str">
        <f>VLOOKUP(A670,Hoja1!$A$2:$H$72,7,FALSE)</f>
        <v>S/. 760,000.00</v>
      </c>
      <c r="H670">
        <f>VLOOKUP(A670,Hoja1!$A$2:$H$72,8,FALSE)</f>
        <v>3132</v>
      </c>
      <c r="I670" t="s">
        <v>10</v>
      </c>
      <c r="J670" t="s">
        <v>1</v>
      </c>
      <c r="K670">
        <v>2015</v>
      </c>
      <c r="L670">
        <v>6</v>
      </c>
      <c r="M670">
        <v>14522.821459999999</v>
      </c>
      <c r="N670" t="s">
        <v>4</v>
      </c>
    </row>
    <row r="671" spans="1:14" x14ac:dyDescent="0.25">
      <c r="A671">
        <v>11</v>
      </c>
      <c r="B671" t="str">
        <f>VLOOKUP(A671,Hoja1!$A$2:$H$72,2,FALSE)</f>
        <v>359-2014- SUNAFIL/ILM/SIRE2</v>
      </c>
      <c r="C671" t="str">
        <f>VLOOKUP(A671,Hoja1!$A$2:$H$72,3,FALSE)</f>
        <v>BANCO DE CREDITO DEL PERU</v>
      </c>
      <c r="D671">
        <f>VLOOKUP(A671,Hoja1!$A$2:$H$72,4,FALSE)</f>
        <v>20100047218</v>
      </c>
      <c r="E671" t="str">
        <f>VLOOKUP(A671,Hoja1!$A$2:$H$72,5,FALSE)</f>
        <v>183-2015- SUNAFIL/ILM</v>
      </c>
      <c r="F671" s="1">
        <f>VLOOKUP(A671,Hoja1!$A$2:$H$72,6,FALSE)</f>
        <v>42153</v>
      </c>
      <c r="G671" t="str">
        <f>VLOOKUP(A671,Hoja1!$A$2:$H$72,7,FALSE)</f>
        <v>S/. 760,000.00</v>
      </c>
      <c r="H671">
        <f>VLOOKUP(A671,Hoja1!$A$2:$H$72,8,FALSE)</f>
        <v>3132</v>
      </c>
      <c r="I671" t="s">
        <v>10</v>
      </c>
      <c r="J671" t="s">
        <v>1</v>
      </c>
      <c r="K671">
        <v>2015</v>
      </c>
      <c r="L671">
        <v>7</v>
      </c>
      <c r="M671">
        <v>15103.072179999999</v>
      </c>
      <c r="N671" t="s">
        <v>4</v>
      </c>
    </row>
    <row r="672" spans="1:14" x14ac:dyDescent="0.25">
      <c r="A672">
        <v>11</v>
      </c>
      <c r="B672" t="str">
        <f>VLOOKUP(A672,Hoja1!$A$2:$H$72,2,FALSE)</f>
        <v>359-2014- SUNAFIL/ILM/SIRE2</v>
      </c>
      <c r="C672" t="str">
        <f>VLOOKUP(A672,Hoja1!$A$2:$H$72,3,FALSE)</f>
        <v>BANCO DE CREDITO DEL PERU</v>
      </c>
      <c r="D672">
        <f>VLOOKUP(A672,Hoja1!$A$2:$H$72,4,FALSE)</f>
        <v>20100047218</v>
      </c>
      <c r="E672" t="str">
        <f>VLOOKUP(A672,Hoja1!$A$2:$H$72,5,FALSE)</f>
        <v>183-2015- SUNAFIL/ILM</v>
      </c>
      <c r="F672" s="1">
        <f>VLOOKUP(A672,Hoja1!$A$2:$H$72,6,FALSE)</f>
        <v>42153</v>
      </c>
      <c r="G672" t="str">
        <f>VLOOKUP(A672,Hoja1!$A$2:$H$72,7,FALSE)</f>
        <v>S/. 760,000.00</v>
      </c>
      <c r="H672">
        <f>VLOOKUP(A672,Hoja1!$A$2:$H$72,8,FALSE)</f>
        <v>3132</v>
      </c>
      <c r="I672" t="s">
        <v>10</v>
      </c>
      <c r="J672" t="s">
        <v>1</v>
      </c>
      <c r="K672">
        <v>2015</v>
      </c>
      <c r="L672">
        <v>8</v>
      </c>
      <c r="M672">
        <v>15426.3043</v>
      </c>
      <c r="N672" t="s">
        <v>4</v>
      </c>
    </row>
    <row r="673" spans="1:14" x14ac:dyDescent="0.25">
      <c r="A673">
        <v>11</v>
      </c>
      <c r="B673" t="str">
        <f>VLOOKUP(A673,Hoja1!$A$2:$H$72,2,FALSE)</f>
        <v>359-2014- SUNAFIL/ILM/SIRE2</v>
      </c>
      <c r="C673" t="str">
        <f>VLOOKUP(A673,Hoja1!$A$2:$H$72,3,FALSE)</f>
        <v>BANCO DE CREDITO DEL PERU</v>
      </c>
      <c r="D673">
        <f>VLOOKUP(A673,Hoja1!$A$2:$H$72,4,FALSE)</f>
        <v>20100047218</v>
      </c>
      <c r="E673" t="str">
        <f>VLOOKUP(A673,Hoja1!$A$2:$H$72,5,FALSE)</f>
        <v>183-2015- SUNAFIL/ILM</v>
      </c>
      <c r="F673" s="1">
        <f>VLOOKUP(A673,Hoja1!$A$2:$H$72,6,FALSE)</f>
        <v>42153</v>
      </c>
      <c r="G673" t="str">
        <f>VLOOKUP(A673,Hoja1!$A$2:$H$72,7,FALSE)</f>
        <v>S/. 760,000.00</v>
      </c>
      <c r="H673">
        <f>VLOOKUP(A673,Hoja1!$A$2:$H$72,8,FALSE)</f>
        <v>3132</v>
      </c>
      <c r="I673" t="s">
        <v>10</v>
      </c>
      <c r="J673" t="s">
        <v>1</v>
      </c>
      <c r="K673">
        <v>2015</v>
      </c>
      <c r="L673">
        <v>9</v>
      </c>
      <c r="M673">
        <v>37625.90191</v>
      </c>
      <c r="N673" t="s">
        <v>4</v>
      </c>
    </row>
    <row r="674" spans="1:14" x14ac:dyDescent="0.25">
      <c r="A674">
        <v>11</v>
      </c>
      <c r="B674" t="str">
        <f>VLOOKUP(A674,Hoja1!$A$2:$H$72,2,FALSE)</f>
        <v>359-2014- SUNAFIL/ILM/SIRE2</v>
      </c>
      <c r="C674" t="str">
        <f>VLOOKUP(A674,Hoja1!$A$2:$H$72,3,FALSE)</f>
        <v>BANCO DE CREDITO DEL PERU</v>
      </c>
      <c r="D674">
        <f>VLOOKUP(A674,Hoja1!$A$2:$H$72,4,FALSE)</f>
        <v>20100047218</v>
      </c>
      <c r="E674" t="str">
        <f>VLOOKUP(A674,Hoja1!$A$2:$H$72,5,FALSE)</f>
        <v>183-2015- SUNAFIL/ILM</v>
      </c>
      <c r="F674" s="1">
        <f>VLOOKUP(A674,Hoja1!$A$2:$H$72,6,FALSE)</f>
        <v>42153</v>
      </c>
      <c r="G674" t="str">
        <f>VLOOKUP(A674,Hoja1!$A$2:$H$72,7,FALSE)</f>
        <v>S/. 760,000.00</v>
      </c>
      <c r="H674">
        <f>VLOOKUP(A674,Hoja1!$A$2:$H$72,8,FALSE)</f>
        <v>3132</v>
      </c>
      <c r="I674" t="s">
        <v>10</v>
      </c>
      <c r="J674" t="s">
        <v>1</v>
      </c>
      <c r="K674">
        <v>2015</v>
      </c>
      <c r="L674">
        <v>10</v>
      </c>
      <c r="M674">
        <v>52655.987269999998</v>
      </c>
      <c r="N674" t="s">
        <v>4</v>
      </c>
    </row>
    <row r="675" spans="1:14" x14ac:dyDescent="0.25">
      <c r="A675">
        <v>11</v>
      </c>
      <c r="B675" t="str">
        <f>VLOOKUP(A675,Hoja1!$A$2:$H$72,2,FALSE)</f>
        <v>359-2014- SUNAFIL/ILM/SIRE2</v>
      </c>
      <c r="C675" t="str">
        <f>VLOOKUP(A675,Hoja1!$A$2:$H$72,3,FALSE)</f>
        <v>BANCO DE CREDITO DEL PERU</v>
      </c>
      <c r="D675">
        <f>VLOOKUP(A675,Hoja1!$A$2:$H$72,4,FALSE)</f>
        <v>20100047218</v>
      </c>
      <c r="E675" t="str">
        <f>VLOOKUP(A675,Hoja1!$A$2:$H$72,5,FALSE)</f>
        <v>183-2015- SUNAFIL/ILM</v>
      </c>
      <c r="F675" s="1">
        <f>VLOOKUP(A675,Hoja1!$A$2:$H$72,6,FALSE)</f>
        <v>42153</v>
      </c>
      <c r="G675" t="str">
        <f>VLOOKUP(A675,Hoja1!$A$2:$H$72,7,FALSE)</f>
        <v>S/. 760,000.00</v>
      </c>
      <c r="H675">
        <f>VLOOKUP(A675,Hoja1!$A$2:$H$72,8,FALSE)</f>
        <v>3132</v>
      </c>
      <c r="I675" t="s">
        <v>10</v>
      </c>
      <c r="J675" t="s">
        <v>1</v>
      </c>
      <c r="K675">
        <v>2015</v>
      </c>
      <c r="L675">
        <v>11</v>
      </c>
      <c r="M675">
        <v>15168.84417</v>
      </c>
      <c r="N675" t="s">
        <v>4</v>
      </c>
    </row>
    <row r="676" spans="1:14" x14ac:dyDescent="0.25">
      <c r="A676">
        <v>11</v>
      </c>
      <c r="B676" t="str">
        <f>VLOOKUP(A676,Hoja1!$A$2:$H$72,2,FALSE)</f>
        <v>359-2014- SUNAFIL/ILM/SIRE2</v>
      </c>
      <c r="C676" t="str">
        <f>VLOOKUP(A676,Hoja1!$A$2:$H$72,3,FALSE)</f>
        <v>BANCO DE CREDITO DEL PERU</v>
      </c>
      <c r="D676">
        <f>VLOOKUP(A676,Hoja1!$A$2:$H$72,4,FALSE)</f>
        <v>20100047218</v>
      </c>
      <c r="E676" t="str">
        <f>VLOOKUP(A676,Hoja1!$A$2:$H$72,5,FALSE)</f>
        <v>183-2015- SUNAFIL/ILM</v>
      </c>
      <c r="F676" s="1">
        <f>VLOOKUP(A676,Hoja1!$A$2:$H$72,6,FALSE)</f>
        <v>42153</v>
      </c>
      <c r="G676" t="str">
        <f>VLOOKUP(A676,Hoja1!$A$2:$H$72,7,FALSE)</f>
        <v>S/. 760,000.00</v>
      </c>
      <c r="H676">
        <f>VLOOKUP(A676,Hoja1!$A$2:$H$72,8,FALSE)</f>
        <v>3132</v>
      </c>
      <c r="I676" t="s">
        <v>10</v>
      </c>
      <c r="J676" t="s">
        <v>1</v>
      </c>
      <c r="K676">
        <v>2015</v>
      </c>
      <c r="L676">
        <v>12</v>
      </c>
      <c r="M676">
        <v>13607.044540000001</v>
      </c>
      <c r="N676" t="s">
        <v>4</v>
      </c>
    </row>
    <row r="677" spans="1:14" x14ac:dyDescent="0.25">
      <c r="A677">
        <v>11</v>
      </c>
      <c r="B677" t="str">
        <f>VLOOKUP(A677,Hoja1!$A$2:$H$72,2,FALSE)</f>
        <v>359-2014- SUNAFIL/ILM/SIRE2</v>
      </c>
      <c r="C677" t="str">
        <f>VLOOKUP(A677,Hoja1!$A$2:$H$72,3,FALSE)</f>
        <v>BANCO DE CREDITO DEL PERU</v>
      </c>
      <c r="D677">
        <f>VLOOKUP(A677,Hoja1!$A$2:$H$72,4,FALSE)</f>
        <v>20100047218</v>
      </c>
      <c r="E677" t="str">
        <f>VLOOKUP(A677,Hoja1!$A$2:$H$72,5,FALSE)</f>
        <v>183-2015- SUNAFIL/ILM</v>
      </c>
      <c r="F677" s="1">
        <f>VLOOKUP(A677,Hoja1!$A$2:$H$72,6,FALSE)</f>
        <v>42153</v>
      </c>
      <c r="G677" t="str">
        <f>VLOOKUP(A677,Hoja1!$A$2:$H$72,7,FALSE)</f>
        <v>S/. 760,000.00</v>
      </c>
      <c r="H677">
        <f>VLOOKUP(A677,Hoja1!$A$2:$H$72,8,FALSE)</f>
        <v>3132</v>
      </c>
      <c r="I677" t="s">
        <v>10</v>
      </c>
      <c r="J677" t="s">
        <v>1</v>
      </c>
      <c r="K677">
        <v>2016</v>
      </c>
      <c r="L677">
        <v>1</v>
      </c>
      <c r="M677">
        <v>38060.92585</v>
      </c>
      <c r="N677" t="s">
        <v>4</v>
      </c>
    </row>
    <row r="678" spans="1:14" x14ac:dyDescent="0.25">
      <c r="A678">
        <v>11</v>
      </c>
      <c r="B678" t="str">
        <f>VLOOKUP(A678,Hoja1!$A$2:$H$72,2,FALSE)</f>
        <v>359-2014- SUNAFIL/ILM/SIRE2</v>
      </c>
      <c r="C678" t="str">
        <f>VLOOKUP(A678,Hoja1!$A$2:$H$72,3,FALSE)</f>
        <v>BANCO DE CREDITO DEL PERU</v>
      </c>
      <c r="D678">
        <f>VLOOKUP(A678,Hoja1!$A$2:$H$72,4,FALSE)</f>
        <v>20100047218</v>
      </c>
      <c r="E678" t="str">
        <f>VLOOKUP(A678,Hoja1!$A$2:$H$72,5,FALSE)</f>
        <v>183-2015- SUNAFIL/ILM</v>
      </c>
      <c r="F678" s="1">
        <f>VLOOKUP(A678,Hoja1!$A$2:$H$72,6,FALSE)</f>
        <v>42153</v>
      </c>
      <c r="G678" t="str">
        <f>VLOOKUP(A678,Hoja1!$A$2:$H$72,7,FALSE)</f>
        <v>S/. 760,000.00</v>
      </c>
      <c r="H678">
        <f>VLOOKUP(A678,Hoja1!$A$2:$H$72,8,FALSE)</f>
        <v>3132</v>
      </c>
      <c r="I678" t="s">
        <v>10</v>
      </c>
      <c r="J678" t="s">
        <v>1</v>
      </c>
      <c r="K678">
        <v>2016</v>
      </c>
      <c r="L678">
        <v>2</v>
      </c>
      <c r="M678">
        <v>30077.410950000001</v>
      </c>
      <c r="N678" t="s">
        <v>4</v>
      </c>
    </row>
    <row r="679" spans="1:14" x14ac:dyDescent="0.25">
      <c r="A679">
        <v>11</v>
      </c>
      <c r="B679" t="str">
        <f>VLOOKUP(A679,Hoja1!$A$2:$H$72,2,FALSE)</f>
        <v>359-2014- SUNAFIL/ILM/SIRE2</v>
      </c>
      <c r="C679" t="str">
        <f>VLOOKUP(A679,Hoja1!$A$2:$H$72,3,FALSE)</f>
        <v>BANCO DE CREDITO DEL PERU</v>
      </c>
      <c r="D679">
        <f>VLOOKUP(A679,Hoja1!$A$2:$H$72,4,FALSE)</f>
        <v>20100047218</v>
      </c>
      <c r="E679" t="str">
        <f>VLOOKUP(A679,Hoja1!$A$2:$H$72,5,FALSE)</f>
        <v>183-2015- SUNAFIL/ILM</v>
      </c>
      <c r="F679" s="1">
        <f>VLOOKUP(A679,Hoja1!$A$2:$H$72,6,FALSE)</f>
        <v>42153</v>
      </c>
      <c r="G679" t="str">
        <f>VLOOKUP(A679,Hoja1!$A$2:$H$72,7,FALSE)</f>
        <v>S/. 760,000.00</v>
      </c>
      <c r="H679">
        <f>VLOOKUP(A679,Hoja1!$A$2:$H$72,8,FALSE)</f>
        <v>3132</v>
      </c>
      <c r="I679" t="s">
        <v>10</v>
      </c>
      <c r="J679" t="s">
        <v>1</v>
      </c>
      <c r="K679">
        <v>2016</v>
      </c>
      <c r="L679">
        <v>3</v>
      </c>
      <c r="M679">
        <v>17102.772649999999</v>
      </c>
      <c r="N679" t="s">
        <v>4</v>
      </c>
    </row>
    <row r="680" spans="1:14" x14ac:dyDescent="0.25">
      <c r="A680">
        <v>11</v>
      </c>
      <c r="B680" t="str">
        <f>VLOOKUP(A680,Hoja1!$A$2:$H$72,2,FALSE)</f>
        <v>359-2014- SUNAFIL/ILM/SIRE2</v>
      </c>
      <c r="C680" t="str">
        <f>VLOOKUP(A680,Hoja1!$A$2:$H$72,3,FALSE)</f>
        <v>BANCO DE CREDITO DEL PERU</v>
      </c>
      <c r="D680">
        <f>VLOOKUP(A680,Hoja1!$A$2:$H$72,4,FALSE)</f>
        <v>20100047218</v>
      </c>
      <c r="E680" t="str">
        <f>VLOOKUP(A680,Hoja1!$A$2:$H$72,5,FALSE)</f>
        <v>183-2015- SUNAFIL/ILM</v>
      </c>
      <c r="F680" s="1">
        <f>VLOOKUP(A680,Hoja1!$A$2:$H$72,6,FALSE)</f>
        <v>42153</v>
      </c>
      <c r="G680" t="str">
        <f>VLOOKUP(A680,Hoja1!$A$2:$H$72,7,FALSE)</f>
        <v>S/. 760,000.00</v>
      </c>
      <c r="H680">
        <f>VLOOKUP(A680,Hoja1!$A$2:$H$72,8,FALSE)</f>
        <v>3132</v>
      </c>
      <c r="I680" t="s">
        <v>10</v>
      </c>
      <c r="J680" t="s">
        <v>1</v>
      </c>
      <c r="K680">
        <v>2016</v>
      </c>
      <c r="L680">
        <v>4</v>
      </c>
      <c r="M680">
        <v>17813.37096</v>
      </c>
      <c r="N680" t="s">
        <v>4</v>
      </c>
    </row>
    <row r="681" spans="1:14" x14ac:dyDescent="0.25">
      <c r="A681">
        <v>11</v>
      </c>
      <c r="B681" t="str">
        <f>VLOOKUP(A681,Hoja1!$A$2:$H$72,2,FALSE)</f>
        <v>359-2014- SUNAFIL/ILM/SIRE2</v>
      </c>
      <c r="C681" t="str">
        <f>VLOOKUP(A681,Hoja1!$A$2:$H$72,3,FALSE)</f>
        <v>BANCO DE CREDITO DEL PERU</v>
      </c>
      <c r="D681">
        <f>VLOOKUP(A681,Hoja1!$A$2:$H$72,4,FALSE)</f>
        <v>20100047218</v>
      </c>
      <c r="E681" t="str">
        <f>VLOOKUP(A681,Hoja1!$A$2:$H$72,5,FALSE)</f>
        <v>183-2015- SUNAFIL/ILM</v>
      </c>
      <c r="F681" s="1">
        <f>VLOOKUP(A681,Hoja1!$A$2:$H$72,6,FALSE)</f>
        <v>42153</v>
      </c>
      <c r="G681" t="str">
        <f>VLOOKUP(A681,Hoja1!$A$2:$H$72,7,FALSE)</f>
        <v>S/. 760,000.00</v>
      </c>
      <c r="H681">
        <f>VLOOKUP(A681,Hoja1!$A$2:$H$72,8,FALSE)</f>
        <v>3132</v>
      </c>
      <c r="I681" t="s">
        <v>10</v>
      </c>
      <c r="J681" t="s">
        <v>1</v>
      </c>
      <c r="K681">
        <v>2016</v>
      </c>
      <c r="L681">
        <v>5</v>
      </c>
      <c r="M681">
        <v>93040.220390000002</v>
      </c>
      <c r="N681" t="s">
        <v>4</v>
      </c>
    </row>
    <row r="682" spans="1:14" x14ac:dyDescent="0.25">
      <c r="A682">
        <v>11</v>
      </c>
      <c r="B682" t="str">
        <f>VLOOKUP(A682,Hoja1!$A$2:$H$72,2,FALSE)</f>
        <v>359-2014- SUNAFIL/ILM/SIRE2</v>
      </c>
      <c r="C682" t="str">
        <f>VLOOKUP(A682,Hoja1!$A$2:$H$72,3,FALSE)</f>
        <v>BANCO DE CREDITO DEL PERU</v>
      </c>
      <c r="D682">
        <f>VLOOKUP(A682,Hoja1!$A$2:$H$72,4,FALSE)</f>
        <v>20100047218</v>
      </c>
      <c r="E682" t="str">
        <f>VLOOKUP(A682,Hoja1!$A$2:$H$72,5,FALSE)</f>
        <v>183-2015- SUNAFIL/ILM</v>
      </c>
      <c r="F682" s="1">
        <f>VLOOKUP(A682,Hoja1!$A$2:$H$72,6,FALSE)</f>
        <v>42153</v>
      </c>
      <c r="G682" t="str">
        <f>VLOOKUP(A682,Hoja1!$A$2:$H$72,7,FALSE)</f>
        <v>S/. 760,000.00</v>
      </c>
      <c r="H682">
        <f>VLOOKUP(A682,Hoja1!$A$2:$H$72,8,FALSE)</f>
        <v>3132</v>
      </c>
      <c r="I682" t="s">
        <v>10</v>
      </c>
      <c r="J682" t="s">
        <v>1</v>
      </c>
      <c r="K682">
        <v>2016</v>
      </c>
      <c r="L682">
        <v>6</v>
      </c>
      <c r="M682">
        <v>28850.517479999999</v>
      </c>
      <c r="N682" t="s">
        <v>4</v>
      </c>
    </row>
    <row r="683" spans="1:14" x14ac:dyDescent="0.25">
      <c r="A683">
        <v>11</v>
      </c>
      <c r="B683" t="str">
        <f>VLOOKUP(A683,Hoja1!$A$2:$H$72,2,FALSE)</f>
        <v>359-2014- SUNAFIL/ILM/SIRE2</v>
      </c>
      <c r="C683" t="str">
        <f>VLOOKUP(A683,Hoja1!$A$2:$H$72,3,FALSE)</f>
        <v>BANCO DE CREDITO DEL PERU</v>
      </c>
      <c r="D683">
        <f>VLOOKUP(A683,Hoja1!$A$2:$H$72,4,FALSE)</f>
        <v>20100047218</v>
      </c>
      <c r="E683" t="str">
        <f>VLOOKUP(A683,Hoja1!$A$2:$H$72,5,FALSE)</f>
        <v>183-2015- SUNAFIL/ILM</v>
      </c>
      <c r="F683" s="1">
        <f>VLOOKUP(A683,Hoja1!$A$2:$H$72,6,FALSE)</f>
        <v>42153</v>
      </c>
      <c r="G683" t="str">
        <f>VLOOKUP(A683,Hoja1!$A$2:$H$72,7,FALSE)</f>
        <v>S/. 760,000.00</v>
      </c>
      <c r="H683">
        <f>VLOOKUP(A683,Hoja1!$A$2:$H$72,8,FALSE)</f>
        <v>3132</v>
      </c>
      <c r="I683" t="s">
        <v>10</v>
      </c>
      <c r="J683" t="s">
        <v>1</v>
      </c>
      <c r="K683">
        <v>2016</v>
      </c>
      <c r="L683">
        <v>7</v>
      </c>
      <c r="M683">
        <v>15297.966829999999</v>
      </c>
      <c r="N683" t="s">
        <v>4</v>
      </c>
    </row>
    <row r="684" spans="1:14" x14ac:dyDescent="0.25">
      <c r="A684">
        <v>11</v>
      </c>
      <c r="B684" t="str">
        <f>VLOOKUP(A684,Hoja1!$A$2:$H$72,2,FALSE)</f>
        <v>359-2014- SUNAFIL/ILM/SIRE2</v>
      </c>
      <c r="C684" t="str">
        <f>VLOOKUP(A684,Hoja1!$A$2:$H$72,3,FALSE)</f>
        <v>BANCO DE CREDITO DEL PERU</v>
      </c>
      <c r="D684">
        <f>VLOOKUP(A684,Hoja1!$A$2:$H$72,4,FALSE)</f>
        <v>20100047218</v>
      </c>
      <c r="E684" t="str">
        <f>VLOOKUP(A684,Hoja1!$A$2:$H$72,5,FALSE)</f>
        <v>183-2015- SUNAFIL/ILM</v>
      </c>
      <c r="F684" s="1">
        <f>VLOOKUP(A684,Hoja1!$A$2:$H$72,6,FALSE)</f>
        <v>42153</v>
      </c>
      <c r="G684" t="str">
        <f>VLOOKUP(A684,Hoja1!$A$2:$H$72,7,FALSE)</f>
        <v>S/. 760,000.00</v>
      </c>
      <c r="H684">
        <f>VLOOKUP(A684,Hoja1!$A$2:$H$72,8,FALSE)</f>
        <v>3132</v>
      </c>
      <c r="I684" t="s">
        <v>10</v>
      </c>
      <c r="J684" t="s">
        <v>1</v>
      </c>
      <c r="K684">
        <v>2016</v>
      </c>
      <c r="L684">
        <v>8</v>
      </c>
      <c r="M684">
        <v>15753.36916</v>
      </c>
      <c r="N684" t="s">
        <v>4</v>
      </c>
    </row>
    <row r="685" spans="1:14" x14ac:dyDescent="0.25">
      <c r="A685">
        <v>11</v>
      </c>
      <c r="B685" t="str">
        <f>VLOOKUP(A685,Hoja1!$A$2:$H$72,2,FALSE)</f>
        <v>359-2014- SUNAFIL/ILM/SIRE2</v>
      </c>
      <c r="C685" t="str">
        <f>VLOOKUP(A685,Hoja1!$A$2:$H$72,3,FALSE)</f>
        <v>BANCO DE CREDITO DEL PERU</v>
      </c>
      <c r="D685">
        <f>VLOOKUP(A685,Hoja1!$A$2:$H$72,4,FALSE)</f>
        <v>20100047218</v>
      </c>
      <c r="E685" t="str">
        <f>VLOOKUP(A685,Hoja1!$A$2:$H$72,5,FALSE)</f>
        <v>183-2015- SUNAFIL/ILM</v>
      </c>
      <c r="F685" s="1">
        <f>VLOOKUP(A685,Hoja1!$A$2:$H$72,6,FALSE)</f>
        <v>42153</v>
      </c>
      <c r="G685" t="str">
        <f>VLOOKUP(A685,Hoja1!$A$2:$H$72,7,FALSE)</f>
        <v>S/. 760,000.00</v>
      </c>
      <c r="H685">
        <f>VLOOKUP(A685,Hoja1!$A$2:$H$72,8,FALSE)</f>
        <v>3132</v>
      </c>
      <c r="I685" t="s">
        <v>10</v>
      </c>
      <c r="J685" t="s">
        <v>1</v>
      </c>
      <c r="K685">
        <v>2016</v>
      </c>
      <c r="L685">
        <v>9</v>
      </c>
      <c r="M685">
        <v>6787.9228739999999</v>
      </c>
      <c r="N685" t="s">
        <v>4</v>
      </c>
    </row>
    <row r="686" spans="1:14" x14ac:dyDescent="0.25">
      <c r="A686">
        <v>11</v>
      </c>
      <c r="B686" t="str">
        <f>VLOOKUP(A686,Hoja1!$A$2:$H$72,2,FALSE)</f>
        <v>359-2014- SUNAFIL/ILM/SIRE2</v>
      </c>
      <c r="C686" t="str">
        <f>VLOOKUP(A686,Hoja1!$A$2:$H$72,3,FALSE)</f>
        <v>BANCO DE CREDITO DEL PERU</v>
      </c>
      <c r="D686">
        <f>VLOOKUP(A686,Hoja1!$A$2:$H$72,4,FALSE)</f>
        <v>20100047218</v>
      </c>
      <c r="E686" t="str">
        <f>VLOOKUP(A686,Hoja1!$A$2:$H$72,5,FALSE)</f>
        <v>183-2015- SUNAFIL/ILM</v>
      </c>
      <c r="F686" s="1">
        <f>VLOOKUP(A686,Hoja1!$A$2:$H$72,6,FALSE)</f>
        <v>42153</v>
      </c>
      <c r="G686" t="str">
        <f>VLOOKUP(A686,Hoja1!$A$2:$H$72,7,FALSE)</f>
        <v>S/. 760,000.00</v>
      </c>
      <c r="H686">
        <f>VLOOKUP(A686,Hoja1!$A$2:$H$72,8,FALSE)</f>
        <v>3132</v>
      </c>
      <c r="I686" t="s">
        <v>10</v>
      </c>
      <c r="J686" t="s">
        <v>1</v>
      </c>
      <c r="K686">
        <v>2016</v>
      </c>
      <c r="L686">
        <v>10</v>
      </c>
      <c r="M686">
        <v>7006.5838000000003</v>
      </c>
      <c r="N686" t="s">
        <v>4</v>
      </c>
    </row>
    <row r="687" spans="1:14" x14ac:dyDescent="0.25">
      <c r="A687">
        <v>11</v>
      </c>
      <c r="B687" t="str">
        <f>VLOOKUP(A687,Hoja1!$A$2:$H$72,2,FALSE)</f>
        <v>359-2014- SUNAFIL/ILM/SIRE2</v>
      </c>
      <c r="C687" t="str">
        <f>VLOOKUP(A687,Hoja1!$A$2:$H$72,3,FALSE)</f>
        <v>BANCO DE CREDITO DEL PERU</v>
      </c>
      <c r="D687">
        <f>VLOOKUP(A687,Hoja1!$A$2:$H$72,4,FALSE)</f>
        <v>20100047218</v>
      </c>
      <c r="E687" t="str">
        <f>VLOOKUP(A687,Hoja1!$A$2:$H$72,5,FALSE)</f>
        <v>183-2015- SUNAFIL/ILM</v>
      </c>
      <c r="F687" s="1">
        <f>VLOOKUP(A687,Hoja1!$A$2:$H$72,6,FALSE)</f>
        <v>42153</v>
      </c>
      <c r="G687" t="str">
        <f>VLOOKUP(A687,Hoja1!$A$2:$H$72,7,FALSE)</f>
        <v>S/. 760,000.00</v>
      </c>
      <c r="H687">
        <f>VLOOKUP(A687,Hoja1!$A$2:$H$72,8,FALSE)</f>
        <v>3132</v>
      </c>
      <c r="I687" t="s">
        <v>10</v>
      </c>
      <c r="J687" t="s">
        <v>1</v>
      </c>
      <c r="K687">
        <v>2016</v>
      </c>
      <c r="L687">
        <v>11</v>
      </c>
      <c r="M687">
        <v>8613.1173390000004</v>
      </c>
      <c r="N687" t="s">
        <v>4</v>
      </c>
    </row>
    <row r="688" spans="1:14" x14ac:dyDescent="0.25">
      <c r="A688">
        <v>11</v>
      </c>
      <c r="B688" t="str">
        <f>VLOOKUP(A688,Hoja1!$A$2:$H$72,2,FALSE)</f>
        <v>359-2014- SUNAFIL/ILM/SIRE2</v>
      </c>
      <c r="C688" t="str">
        <f>VLOOKUP(A688,Hoja1!$A$2:$H$72,3,FALSE)</f>
        <v>BANCO DE CREDITO DEL PERU</v>
      </c>
      <c r="D688">
        <f>VLOOKUP(A688,Hoja1!$A$2:$H$72,4,FALSE)</f>
        <v>20100047218</v>
      </c>
      <c r="E688" t="str">
        <f>VLOOKUP(A688,Hoja1!$A$2:$H$72,5,FALSE)</f>
        <v>183-2015- SUNAFIL/ILM</v>
      </c>
      <c r="F688" s="1">
        <f>VLOOKUP(A688,Hoja1!$A$2:$H$72,6,FALSE)</f>
        <v>42153</v>
      </c>
      <c r="G688" t="str">
        <f>VLOOKUP(A688,Hoja1!$A$2:$H$72,7,FALSE)</f>
        <v>S/. 760,000.00</v>
      </c>
      <c r="H688">
        <f>VLOOKUP(A688,Hoja1!$A$2:$H$72,8,FALSE)</f>
        <v>3132</v>
      </c>
      <c r="I688" t="s">
        <v>10</v>
      </c>
      <c r="J688" t="s">
        <v>1</v>
      </c>
      <c r="K688">
        <v>2016</v>
      </c>
      <c r="L688">
        <v>12</v>
      </c>
      <c r="M688">
        <v>11096.88409</v>
      </c>
      <c r="N688" t="s">
        <v>4</v>
      </c>
    </row>
    <row r="689" spans="1:14" x14ac:dyDescent="0.25">
      <c r="A689">
        <v>11</v>
      </c>
      <c r="B689" t="str">
        <f>VLOOKUP(A689,Hoja1!$A$2:$H$72,2,FALSE)</f>
        <v>359-2014- SUNAFIL/ILM/SIRE2</v>
      </c>
      <c r="C689" t="str">
        <f>VLOOKUP(A689,Hoja1!$A$2:$H$72,3,FALSE)</f>
        <v>BANCO DE CREDITO DEL PERU</v>
      </c>
      <c r="D689">
        <f>VLOOKUP(A689,Hoja1!$A$2:$H$72,4,FALSE)</f>
        <v>20100047218</v>
      </c>
      <c r="E689" t="str">
        <f>VLOOKUP(A689,Hoja1!$A$2:$H$72,5,FALSE)</f>
        <v>183-2015- SUNAFIL/ILM</v>
      </c>
      <c r="F689" s="1">
        <f>VLOOKUP(A689,Hoja1!$A$2:$H$72,6,FALSE)</f>
        <v>42153</v>
      </c>
      <c r="G689" t="str">
        <f>VLOOKUP(A689,Hoja1!$A$2:$H$72,7,FALSE)</f>
        <v>S/. 760,000.00</v>
      </c>
      <c r="H689">
        <f>VLOOKUP(A689,Hoja1!$A$2:$H$72,8,FALSE)</f>
        <v>3132</v>
      </c>
      <c r="I689" t="s">
        <v>10</v>
      </c>
      <c r="J689" t="s">
        <v>1</v>
      </c>
      <c r="K689">
        <v>2017</v>
      </c>
      <c r="L689">
        <v>2</v>
      </c>
      <c r="M689">
        <v>25395.12862</v>
      </c>
      <c r="N689" t="s">
        <v>4</v>
      </c>
    </row>
    <row r="690" spans="1:14" x14ac:dyDescent="0.25">
      <c r="A690">
        <v>11</v>
      </c>
      <c r="B690" t="str">
        <f>VLOOKUP(A690,Hoja1!$A$2:$H$72,2,FALSE)</f>
        <v>359-2014- SUNAFIL/ILM/SIRE2</v>
      </c>
      <c r="C690" t="str">
        <f>VLOOKUP(A690,Hoja1!$A$2:$H$72,3,FALSE)</f>
        <v>BANCO DE CREDITO DEL PERU</v>
      </c>
      <c r="D690">
        <f>VLOOKUP(A690,Hoja1!$A$2:$H$72,4,FALSE)</f>
        <v>20100047218</v>
      </c>
      <c r="E690" t="str">
        <f>VLOOKUP(A690,Hoja1!$A$2:$H$72,5,FALSE)</f>
        <v>183-2015- SUNAFIL/ILM</v>
      </c>
      <c r="F690" s="1">
        <f>VLOOKUP(A690,Hoja1!$A$2:$H$72,6,FALSE)</f>
        <v>42153</v>
      </c>
      <c r="G690" t="str">
        <f>VLOOKUP(A690,Hoja1!$A$2:$H$72,7,FALSE)</f>
        <v>S/. 760,000.00</v>
      </c>
      <c r="H690">
        <f>VLOOKUP(A690,Hoja1!$A$2:$H$72,8,FALSE)</f>
        <v>3132</v>
      </c>
      <c r="I690" t="s">
        <v>10</v>
      </c>
      <c r="J690" t="s">
        <v>5</v>
      </c>
      <c r="K690">
        <v>2015</v>
      </c>
      <c r="L690">
        <v>4</v>
      </c>
      <c r="M690">
        <v>1749077.733</v>
      </c>
      <c r="N690" t="s">
        <v>2</v>
      </c>
    </row>
    <row r="691" spans="1:14" x14ac:dyDescent="0.25">
      <c r="A691">
        <v>11</v>
      </c>
      <c r="B691" t="str">
        <f>VLOOKUP(A691,Hoja1!$A$2:$H$72,2,FALSE)</f>
        <v>359-2014- SUNAFIL/ILM/SIRE2</v>
      </c>
      <c r="C691" t="str">
        <f>VLOOKUP(A691,Hoja1!$A$2:$H$72,3,FALSE)</f>
        <v>BANCO DE CREDITO DEL PERU</v>
      </c>
      <c r="D691">
        <f>VLOOKUP(A691,Hoja1!$A$2:$H$72,4,FALSE)</f>
        <v>20100047218</v>
      </c>
      <c r="E691" t="str">
        <f>VLOOKUP(A691,Hoja1!$A$2:$H$72,5,FALSE)</f>
        <v>183-2015- SUNAFIL/ILM</v>
      </c>
      <c r="F691" s="1">
        <f>VLOOKUP(A691,Hoja1!$A$2:$H$72,6,FALSE)</f>
        <v>42153</v>
      </c>
      <c r="G691" t="str">
        <f>VLOOKUP(A691,Hoja1!$A$2:$H$72,7,FALSE)</f>
        <v>S/. 760,000.00</v>
      </c>
      <c r="H691">
        <f>VLOOKUP(A691,Hoja1!$A$2:$H$72,8,FALSE)</f>
        <v>3132</v>
      </c>
      <c r="I691" t="s">
        <v>10</v>
      </c>
      <c r="J691" t="s">
        <v>5</v>
      </c>
      <c r="K691">
        <v>2015</v>
      </c>
      <c r="L691">
        <v>5</v>
      </c>
      <c r="M691">
        <v>2581661.4559999998</v>
      </c>
      <c r="N691" t="s">
        <v>3</v>
      </c>
    </row>
    <row r="692" spans="1:14" x14ac:dyDescent="0.25">
      <c r="A692">
        <v>11</v>
      </c>
      <c r="B692" t="str">
        <f>VLOOKUP(A692,Hoja1!$A$2:$H$72,2,FALSE)</f>
        <v>359-2014- SUNAFIL/ILM/SIRE2</v>
      </c>
      <c r="C692" t="str">
        <f>VLOOKUP(A692,Hoja1!$A$2:$H$72,3,FALSE)</f>
        <v>BANCO DE CREDITO DEL PERU</v>
      </c>
      <c r="D692">
        <f>VLOOKUP(A692,Hoja1!$A$2:$H$72,4,FALSE)</f>
        <v>20100047218</v>
      </c>
      <c r="E692" t="str">
        <f>VLOOKUP(A692,Hoja1!$A$2:$H$72,5,FALSE)</f>
        <v>183-2015- SUNAFIL/ILM</v>
      </c>
      <c r="F692" s="1">
        <f>VLOOKUP(A692,Hoja1!$A$2:$H$72,6,FALSE)</f>
        <v>42153</v>
      </c>
      <c r="G692" t="str">
        <f>VLOOKUP(A692,Hoja1!$A$2:$H$72,7,FALSE)</f>
        <v>S/. 760,000.00</v>
      </c>
      <c r="H692">
        <f>VLOOKUP(A692,Hoja1!$A$2:$H$72,8,FALSE)</f>
        <v>3132</v>
      </c>
      <c r="I692" t="s">
        <v>10</v>
      </c>
      <c r="J692" t="s">
        <v>5</v>
      </c>
      <c r="K692">
        <v>2015</v>
      </c>
      <c r="L692">
        <v>6</v>
      </c>
      <c r="M692">
        <v>1978766.338</v>
      </c>
      <c r="N692" t="s">
        <v>4</v>
      </c>
    </row>
    <row r="693" spans="1:14" x14ac:dyDescent="0.25">
      <c r="A693">
        <v>11</v>
      </c>
      <c r="B693" t="str">
        <f>VLOOKUP(A693,Hoja1!$A$2:$H$72,2,FALSE)</f>
        <v>359-2014- SUNAFIL/ILM/SIRE2</v>
      </c>
      <c r="C693" t="str">
        <f>VLOOKUP(A693,Hoja1!$A$2:$H$72,3,FALSE)</f>
        <v>BANCO DE CREDITO DEL PERU</v>
      </c>
      <c r="D693">
        <f>VLOOKUP(A693,Hoja1!$A$2:$H$72,4,FALSE)</f>
        <v>20100047218</v>
      </c>
      <c r="E693" t="str">
        <f>VLOOKUP(A693,Hoja1!$A$2:$H$72,5,FALSE)</f>
        <v>183-2015- SUNAFIL/ILM</v>
      </c>
      <c r="F693" s="1">
        <f>VLOOKUP(A693,Hoja1!$A$2:$H$72,6,FALSE)</f>
        <v>42153</v>
      </c>
      <c r="G693" t="str">
        <f>VLOOKUP(A693,Hoja1!$A$2:$H$72,7,FALSE)</f>
        <v>S/. 760,000.00</v>
      </c>
      <c r="H693">
        <f>VLOOKUP(A693,Hoja1!$A$2:$H$72,8,FALSE)</f>
        <v>3132</v>
      </c>
      <c r="I693" t="s">
        <v>10</v>
      </c>
      <c r="J693" t="s">
        <v>5</v>
      </c>
      <c r="K693">
        <v>2015</v>
      </c>
      <c r="L693">
        <v>7</v>
      </c>
      <c r="M693">
        <v>2480253.3229999999</v>
      </c>
      <c r="N693" t="s">
        <v>4</v>
      </c>
    </row>
    <row r="694" spans="1:14" x14ac:dyDescent="0.25">
      <c r="A694">
        <v>11</v>
      </c>
      <c r="B694" t="str">
        <f>VLOOKUP(A694,Hoja1!$A$2:$H$72,2,FALSE)</f>
        <v>359-2014- SUNAFIL/ILM/SIRE2</v>
      </c>
      <c r="C694" t="str">
        <f>VLOOKUP(A694,Hoja1!$A$2:$H$72,3,FALSE)</f>
        <v>BANCO DE CREDITO DEL PERU</v>
      </c>
      <c r="D694">
        <f>VLOOKUP(A694,Hoja1!$A$2:$H$72,4,FALSE)</f>
        <v>20100047218</v>
      </c>
      <c r="E694" t="str">
        <f>VLOOKUP(A694,Hoja1!$A$2:$H$72,5,FALSE)</f>
        <v>183-2015- SUNAFIL/ILM</v>
      </c>
      <c r="F694" s="1">
        <f>VLOOKUP(A694,Hoja1!$A$2:$H$72,6,FALSE)</f>
        <v>42153</v>
      </c>
      <c r="G694" t="str">
        <f>VLOOKUP(A694,Hoja1!$A$2:$H$72,7,FALSE)</f>
        <v>S/. 760,000.00</v>
      </c>
      <c r="H694">
        <f>VLOOKUP(A694,Hoja1!$A$2:$H$72,8,FALSE)</f>
        <v>3132</v>
      </c>
      <c r="I694" t="s">
        <v>10</v>
      </c>
      <c r="J694" t="s">
        <v>5</v>
      </c>
      <c r="K694">
        <v>2015</v>
      </c>
      <c r="L694">
        <v>8</v>
      </c>
      <c r="M694">
        <v>2861019</v>
      </c>
      <c r="N694" t="s">
        <v>4</v>
      </c>
    </row>
    <row r="695" spans="1:14" x14ac:dyDescent="0.25">
      <c r="A695">
        <v>11</v>
      </c>
      <c r="B695" t="str">
        <f>VLOOKUP(A695,Hoja1!$A$2:$H$72,2,FALSE)</f>
        <v>359-2014- SUNAFIL/ILM/SIRE2</v>
      </c>
      <c r="C695" t="str">
        <f>VLOOKUP(A695,Hoja1!$A$2:$H$72,3,FALSE)</f>
        <v>BANCO DE CREDITO DEL PERU</v>
      </c>
      <c r="D695">
        <f>VLOOKUP(A695,Hoja1!$A$2:$H$72,4,FALSE)</f>
        <v>20100047218</v>
      </c>
      <c r="E695" t="str">
        <f>VLOOKUP(A695,Hoja1!$A$2:$H$72,5,FALSE)</f>
        <v>183-2015- SUNAFIL/ILM</v>
      </c>
      <c r="F695" s="1">
        <f>VLOOKUP(A695,Hoja1!$A$2:$H$72,6,FALSE)</f>
        <v>42153</v>
      </c>
      <c r="G695" t="str">
        <f>VLOOKUP(A695,Hoja1!$A$2:$H$72,7,FALSE)</f>
        <v>S/. 760,000.00</v>
      </c>
      <c r="H695">
        <f>VLOOKUP(A695,Hoja1!$A$2:$H$72,8,FALSE)</f>
        <v>3132</v>
      </c>
      <c r="I695" t="s">
        <v>10</v>
      </c>
      <c r="J695" t="s">
        <v>5</v>
      </c>
      <c r="K695">
        <v>2015</v>
      </c>
      <c r="L695">
        <v>9</v>
      </c>
      <c r="M695">
        <v>2933205.8769999999</v>
      </c>
      <c r="N695" t="s">
        <v>4</v>
      </c>
    </row>
    <row r="696" spans="1:14" x14ac:dyDescent="0.25">
      <c r="A696">
        <v>11</v>
      </c>
      <c r="B696" t="str">
        <f>VLOOKUP(A696,Hoja1!$A$2:$H$72,2,FALSE)</f>
        <v>359-2014- SUNAFIL/ILM/SIRE2</v>
      </c>
      <c r="C696" t="str">
        <f>VLOOKUP(A696,Hoja1!$A$2:$H$72,3,FALSE)</f>
        <v>BANCO DE CREDITO DEL PERU</v>
      </c>
      <c r="D696">
        <f>VLOOKUP(A696,Hoja1!$A$2:$H$72,4,FALSE)</f>
        <v>20100047218</v>
      </c>
      <c r="E696" t="str">
        <f>VLOOKUP(A696,Hoja1!$A$2:$H$72,5,FALSE)</f>
        <v>183-2015- SUNAFIL/ILM</v>
      </c>
      <c r="F696" s="1">
        <f>VLOOKUP(A696,Hoja1!$A$2:$H$72,6,FALSE)</f>
        <v>42153</v>
      </c>
      <c r="G696" t="str">
        <f>VLOOKUP(A696,Hoja1!$A$2:$H$72,7,FALSE)</f>
        <v>S/. 760,000.00</v>
      </c>
      <c r="H696">
        <f>VLOOKUP(A696,Hoja1!$A$2:$H$72,8,FALSE)</f>
        <v>3132</v>
      </c>
      <c r="I696" t="s">
        <v>10</v>
      </c>
      <c r="J696" t="s">
        <v>5</v>
      </c>
      <c r="K696">
        <v>2015</v>
      </c>
      <c r="L696">
        <v>10</v>
      </c>
      <c r="M696">
        <v>2986547.32</v>
      </c>
      <c r="N696" t="s">
        <v>4</v>
      </c>
    </row>
    <row r="697" spans="1:14" x14ac:dyDescent="0.25">
      <c r="A697">
        <v>11</v>
      </c>
      <c r="B697" t="str">
        <f>VLOOKUP(A697,Hoja1!$A$2:$H$72,2,FALSE)</f>
        <v>359-2014- SUNAFIL/ILM/SIRE2</v>
      </c>
      <c r="C697" t="str">
        <f>VLOOKUP(A697,Hoja1!$A$2:$H$72,3,FALSE)</f>
        <v>BANCO DE CREDITO DEL PERU</v>
      </c>
      <c r="D697">
        <f>VLOOKUP(A697,Hoja1!$A$2:$H$72,4,FALSE)</f>
        <v>20100047218</v>
      </c>
      <c r="E697" t="str">
        <f>VLOOKUP(A697,Hoja1!$A$2:$H$72,5,FALSE)</f>
        <v>183-2015- SUNAFIL/ILM</v>
      </c>
      <c r="F697" s="1">
        <f>VLOOKUP(A697,Hoja1!$A$2:$H$72,6,FALSE)</f>
        <v>42153</v>
      </c>
      <c r="G697" t="str">
        <f>VLOOKUP(A697,Hoja1!$A$2:$H$72,7,FALSE)</f>
        <v>S/. 760,000.00</v>
      </c>
      <c r="H697">
        <f>VLOOKUP(A697,Hoja1!$A$2:$H$72,8,FALSE)</f>
        <v>3132</v>
      </c>
      <c r="I697" t="s">
        <v>10</v>
      </c>
      <c r="J697" t="s">
        <v>5</v>
      </c>
      <c r="K697">
        <v>2015</v>
      </c>
      <c r="L697">
        <v>11</v>
      </c>
      <c r="M697">
        <v>2966729.696</v>
      </c>
      <c r="N697" t="s">
        <v>4</v>
      </c>
    </row>
    <row r="698" spans="1:14" x14ac:dyDescent="0.25">
      <c r="A698">
        <v>11</v>
      </c>
      <c r="B698" t="str">
        <f>VLOOKUP(A698,Hoja1!$A$2:$H$72,2,FALSE)</f>
        <v>359-2014- SUNAFIL/ILM/SIRE2</v>
      </c>
      <c r="C698" t="str">
        <f>VLOOKUP(A698,Hoja1!$A$2:$H$72,3,FALSE)</f>
        <v>BANCO DE CREDITO DEL PERU</v>
      </c>
      <c r="D698">
        <f>VLOOKUP(A698,Hoja1!$A$2:$H$72,4,FALSE)</f>
        <v>20100047218</v>
      </c>
      <c r="E698" t="str">
        <f>VLOOKUP(A698,Hoja1!$A$2:$H$72,5,FALSE)</f>
        <v>183-2015- SUNAFIL/ILM</v>
      </c>
      <c r="F698" s="1">
        <f>VLOOKUP(A698,Hoja1!$A$2:$H$72,6,FALSE)</f>
        <v>42153</v>
      </c>
      <c r="G698" t="str">
        <f>VLOOKUP(A698,Hoja1!$A$2:$H$72,7,FALSE)</f>
        <v>S/. 760,000.00</v>
      </c>
      <c r="H698">
        <f>VLOOKUP(A698,Hoja1!$A$2:$H$72,8,FALSE)</f>
        <v>3132</v>
      </c>
      <c r="I698" t="s">
        <v>10</v>
      </c>
      <c r="J698" t="s">
        <v>5</v>
      </c>
      <c r="K698">
        <v>2015</v>
      </c>
      <c r="L698">
        <v>12</v>
      </c>
      <c r="M698">
        <v>2906720.145</v>
      </c>
      <c r="N698" t="s">
        <v>4</v>
      </c>
    </row>
    <row r="699" spans="1:14" x14ac:dyDescent="0.25">
      <c r="A699">
        <v>11</v>
      </c>
      <c r="B699" t="str">
        <f>VLOOKUP(A699,Hoja1!$A$2:$H$72,2,FALSE)</f>
        <v>359-2014- SUNAFIL/ILM/SIRE2</v>
      </c>
      <c r="C699" t="str">
        <f>VLOOKUP(A699,Hoja1!$A$2:$H$72,3,FALSE)</f>
        <v>BANCO DE CREDITO DEL PERU</v>
      </c>
      <c r="D699">
        <f>VLOOKUP(A699,Hoja1!$A$2:$H$72,4,FALSE)</f>
        <v>20100047218</v>
      </c>
      <c r="E699" t="str">
        <f>VLOOKUP(A699,Hoja1!$A$2:$H$72,5,FALSE)</f>
        <v>183-2015- SUNAFIL/ILM</v>
      </c>
      <c r="F699" s="1">
        <f>VLOOKUP(A699,Hoja1!$A$2:$H$72,6,FALSE)</f>
        <v>42153</v>
      </c>
      <c r="G699" t="str">
        <f>VLOOKUP(A699,Hoja1!$A$2:$H$72,7,FALSE)</f>
        <v>S/. 760,000.00</v>
      </c>
      <c r="H699">
        <f>VLOOKUP(A699,Hoja1!$A$2:$H$72,8,FALSE)</f>
        <v>3132</v>
      </c>
      <c r="I699" t="s">
        <v>10</v>
      </c>
      <c r="J699" t="s">
        <v>5</v>
      </c>
      <c r="K699">
        <v>2016</v>
      </c>
      <c r="L699">
        <v>1</v>
      </c>
      <c r="M699">
        <v>2599671.8629999999</v>
      </c>
      <c r="N699" t="s">
        <v>4</v>
      </c>
    </row>
    <row r="700" spans="1:14" x14ac:dyDescent="0.25">
      <c r="A700">
        <v>11</v>
      </c>
      <c r="B700" t="str">
        <f>VLOOKUP(A700,Hoja1!$A$2:$H$72,2,FALSE)</f>
        <v>359-2014- SUNAFIL/ILM/SIRE2</v>
      </c>
      <c r="C700" t="str">
        <f>VLOOKUP(A700,Hoja1!$A$2:$H$72,3,FALSE)</f>
        <v>BANCO DE CREDITO DEL PERU</v>
      </c>
      <c r="D700">
        <f>VLOOKUP(A700,Hoja1!$A$2:$H$72,4,FALSE)</f>
        <v>20100047218</v>
      </c>
      <c r="E700" t="str">
        <f>VLOOKUP(A700,Hoja1!$A$2:$H$72,5,FALSE)</f>
        <v>183-2015- SUNAFIL/ILM</v>
      </c>
      <c r="F700" s="1">
        <f>VLOOKUP(A700,Hoja1!$A$2:$H$72,6,FALSE)</f>
        <v>42153</v>
      </c>
      <c r="G700" t="str">
        <f>VLOOKUP(A700,Hoja1!$A$2:$H$72,7,FALSE)</f>
        <v>S/. 760,000.00</v>
      </c>
      <c r="H700">
        <f>VLOOKUP(A700,Hoja1!$A$2:$H$72,8,FALSE)</f>
        <v>3132</v>
      </c>
      <c r="I700" t="s">
        <v>10</v>
      </c>
      <c r="J700" t="s">
        <v>5</v>
      </c>
      <c r="K700">
        <v>2016</v>
      </c>
      <c r="L700">
        <v>2</v>
      </c>
      <c r="M700">
        <v>2740786.6439999999</v>
      </c>
      <c r="N700" t="s">
        <v>4</v>
      </c>
    </row>
    <row r="701" spans="1:14" x14ac:dyDescent="0.25">
      <c r="A701">
        <v>11</v>
      </c>
      <c r="B701" t="str">
        <f>VLOOKUP(A701,Hoja1!$A$2:$H$72,2,FALSE)</f>
        <v>359-2014- SUNAFIL/ILM/SIRE2</v>
      </c>
      <c r="C701" t="str">
        <f>VLOOKUP(A701,Hoja1!$A$2:$H$72,3,FALSE)</f>
        <v>BANCO DE CREDITO DEL PERU</v>
      </c>
      <c r="D701">
        <f>VLOOKUP(A701,Hoja1!$A$2:$H$72,4,FALSE)</f>
        <v>20100047218</v>
      </c>
      <c r="E701" t="str">
        <f>VLOOKUP(A701,Hoja1!$A$2:$H$72,5,FALSE)</f>
        <v>183-2015- SUNAFIL/ILM</v>
      </c>
      <c r="F701" s="1">
        <f>VLOOKUP(A701,Hoja1!$A$2:$H$72,6,FALSE)</f>
        <v>42153</v>
      </c>
      <c r="G701" t="str">
        <f>VLOOKUP(A701,Hoja1!$A$2:$H$72,7,FALSE)</f>
        <v>S/. 760,000.00</v>
      </c>
      <c r="H701">
        <f>VLOOKUP(A701,Hoja1!$A$2:$H$72,8,FALSE)</f>
        <v>3132</v>
      </c>
      <c r="I701" t="s">
        <v>10</v>
      </c>
      <c r="J701" t="s">
        <v>5</v>
      </c>
      <c r="K701">
        <v>2016</v>
      </c>
      <c r="L701">
        <v>3</v>
      </c>
      <c r="M701">
        <v>2687660.4730000002</v>
      </c>
      <c r="N701" t="s">
        <v>4</v>
      </c>
    </row>
    <row r="702" spans="1:14" x14ac:dyDescent="0.25">
      <c r="A702">
        <v>11</v>
      </c>
      <c r="B702" t="str">
        <f>VLOOKUP(A702,Hoja1!$A$2:$H$72,2,FALSE)</f>
        <v>359-2014- SUNAFIL/ILM/SIRE2</v>
      </c>
      <c r="C702" t="str">
        <f>VLOOKUP(A702,Hoja1!$A$2:$H$72,3,FALSE)</f>
        <v>BANCO DE CREDITO DEL PERU</v>
      </c>
      <c r="D702">
        <f>VLOOKUP(A702,Hoja1!$A$2:$H$72,4,FALSE)</f>
        <v>20100047218</v>
      </c>
      <c r="E702" t="str">
        <f>VLOOKUP(A702,Hoja1!$A$2:$H$72,5,FALSE)</f>
        <v>183-2015- SUNAFIL/ILM</v>
      </c>
      <c r="F702" s="1">
        <f>VLOOKUP(A702,Hoja1!$A$2:$H$72,6,FALSE)</f>
        <v>42153</v>
      </c>
      <c r="G702" t="str">
        <f>VLOOKUP(A702,Hoja1!$A$2:$H$72,7,FALSE)</f>
        <v>S/. 760,000.00</v>
      </c>
      <c r="H702">
        <f>VLOOKUP(A702,Hoja1!$A$2:$H$72,8,FALSE)</f>
        <v>3132</v>
      </c>
      <c r="I702" t="s">
        <v>10</v>
      </c>
      <c r="J702" t="s">
        <v>5</v>
      </c>
      <c r="K702">
        <v>2016</v>
      </c>
      <c r="L702">
        <v>4</v>
      </c>
      <c r="M702">
        <v>2815257.3110000002</v>
      </c>
      <c r="N702" t="s">
        <v>4</v>
      </c>
    </row>
    <row r="703" spans="1:14" x14ac:dyDescent="0.25">
      <c r="A703">
        <v>11</v>
      </c>
      <c r="B703" t="str">
        <f>VLOOKUP(A703,Hoja1!$A$2:$H$72,2,FALSE)</f>
        <v>359-2014- SUNAFIL/ILM/SIRE2</v>
      </c>
      <c r="C703" t="str">
        <f>VLOOKUP(A703,Hoja1!$A$2:$H$72,3,FALSE)</f>
        <v>BANCO DE CREDITO DEL PERU</v>
      </c>
      <c r="D703">
        <f>VLOOKUP(A703,Hoja1!$A$2:$H$72,4,FALSE)</f>
        <v>20100047218</v>
      </c>
      <c r="E703" t="str">
        <f>VLOOKUP(A703,Hoja1!$A$2:$H$72,5,FALSE)</f>
        <v>183-2015- SUNAFIL/ILM</v>
      </c>
      <c r="F703" s="1">
        <f>VLOOKUP(A703,Hoja1!$A$2:$H$72,6,FALSE)</f>
        <v>42153</v>
      </c>
      <c r="G703" t="str">
        <f>VLOOKUP(A703,Hoja1!$A$2:$H$72,7,FALSE)</f>
        <v>S/. 760,000.00</v>
      </c>
      <c r="H703">
        <f>VLOOKUP(A703,Hoja1!$A$2:$H$72,8,FALSE)</f>
        <v>3132</v>
      </c>
      <c r="I703" t="s">
        <v>10</v>
      </c>
      <c r="J703" t="s">
        <v>5</v>
      </c>
      <c r="K703">
        <v>2016</v>
      </c>
      <c r="L703">
        <v>5</v>
      </c>
      <c r="M703">
        <v>3372160.622</v>
      </c>
      <c r="N703" t="s">
        <v>4</v>
      </c>
    </row>
    <row r="704" spans="1:14" x14ac:dyDescent="0.25">
      <c r="A704">
        <v>11</v>
      </c>
      <c r="B704" t="str">
        <f>VLOOKUP(A704,Hoja1!$A$2:$H$72,2,FALSE)</f>
        <v>359-2014- SUNAFIL/ILM/SIRE2</v>
      </c>
      <c r="C704" t="str">
        <f>VLOOKUP(A704,Hoja1!$A$2:$H$72,3,FALSE)</f>
        <v>BANCO DE CREDITO DEL PERU</v>
      </c>
      <c r="D704">
        <f>VLOOKUP(A704,Hoja1!$A$2:$H$72,4,FALSE)</f>
        <v>20100047218</v>
      </c>
      <c r="E704" t="str">
        <f>VLOOKUP(A704,Hoja1!$A$2:$H$72,5,FALSE)</f>
        <v>183-2015- SUNAFIL/ILM</v>
      </c>
      <c r="F704" s="1">
        <f>VLOOKUP(A704,Hoja1!$A$2:$H$72,6,FALSE)</f>
        <v>42153</v>
      </c>
      <c r="G704" t="str">
        <f>VLOOKUP(A704,Hoja1!$A$2:$H$72,7,FALSE)</f>
        <v>S/. 760,000.00</v>
      </c>
      <c r="H704">
        <f>VLOOKUP(A704,Hoja1!$A$2:$H$72,8,FALSE)</f>
        <v>3132</v>
      </c>
      <c r="I704" t="s">
        <v>10</v>
      </c>
      <c r="J704" t="s">
        <v>5</v>
      </c>
      <c r="K704">
        <v>2016</v>
      </c>
      <c r="L704">
        <v>6</v>
      </c>
      <c r="M704">
        <v>3528786.2039999999</v>
      </c>
      <c r="N704" t="s">
        <v>4</v>
      </c>
    </row>
    <row r="705" spans="1:14" x14ac:dyDescent="0.25">
      <c r="A705">
        <v>11</v>
      </c>
      <c r="B705" t="str">
        <f>VLOOKUP(A705,Hoja1!$A$2:$H$72,2,FALSE)</f>
        <v>359-2014- SUNAFIL/ILM/SIRE2</v>
      </c>
      <c r="C705" t="str">
        <f>VLOOKUP(A705,Hoja1!$A$2:$H$72,3,FALSE)</f>
        <v>BANCO DE CREDITO DEL PERU</v>
      </c>
      <c r="D705">
        <f>VLOOKUP(A705,Hoja1!$A$2:$H$72,4,FALSE)</f>
        <v>20100047218</v>
      </c>
      <c r="E705" t="str">
        <f>VLOOKUP(A705,Hoja1!$A$2:$H$72,5,FALSE)</f>
        <v>183-2015- SUNAFIL/ILM</v>
      </c>
      <c r="F705" s="1">
        <f>VLOOKUP(A705,Hoja1!$A$2:$H$72,6,FALSE)</f>
        <v>42153</v>
      </c>
      <c r="G705" t="str">
        <f>VLOOKUP(A705,Hoja1!$A$2:$H$72,7,FALSE)</f>
        <v>S/. 760,000.00</v>
      </c>
      <c r="H705">
        <f>VLOOKUP(A705,Hoja1!$A$2:$H$72,8,FALSE)</f>
        <v>3132</v>
      </c>
      <c r="I705" t="s">
        <v>10</v>
      </c>
      <c r="J705" t="s">
        <v>5</v>
      </c>
      <c r="K705">
        <v>2016</v>
      </c>
      <c r="L705">
        <v>7</v>
      </c>
      <c r="M705">
        <v>2703391.1209999998</v>
      </c>
      <c r="N705" t="s">
        <v>4</v>
      </c>
    </row>
    <row r="706" spans="1:14" x14ac:dyDescent="0.25">
      <c r="A706">
        <v>11</v>
      </c>
      <c r="B706" t="str">
        <f>VLOOKUP(A706,Hoja1!$A$2:$H$72,2,FALSE)</f>
        <v>359-2014- SUNAFIL/ILM/SIRE2</v>
      </c>
      <c r="C706" t="str">
        <f>VLOOKUP(A706,Hoja1!$A$2:$H$72,3,FALSE)</f>
        <v>BANCO DE CREDITO DEL PERU</v>
      </c>
      <c r="D706">
        <f>VLOOKUP(A706,Hoja1!$A$2:$H$72,4,FALSE)</f>
        <v>20100047218</v>
      </c>
      <c r="E706" t="str">
        <f>VLOOKUP(A706,Hoja1!$A$2:$H$72,5,FALSE)</f>
        <v>183-2015- SUNAFIL/ILM</v>
      </c>
      <c r="F706" s="1">
        <f>VLOOKUP(A706,Hoja1!$A$2:$H$72,6,FALSE)</f>
        <v>42153</v>
      </c>
      <c r="G706" t="str">
        <f>VLOOKUP(A706,Hoja1!$A$2:$H$72,7,FALSE)</f>
        <v>S/. 760,000.00</v>
      </c>
      <c r="H706">
        <f>VLOOKUP(A706,Hoja1!$A$2:$H$72,8,FALSE)</f>
        <v>3132</v>
      </c>
      <c r="I706" t="s">
        <v>10</v>
      </c>
      <c r="J706" t="s">
        <v>5</v>
      </c>
      <c r="K706">
        <v>2016</v>
      </c>
      <c r="L706">
        <v>8</v>
      </c>
      <c r="M706">
        <v>3196679.1340000001</v>
      </c>
      <c r="N706" t="s">
        <v>4</v>
      </c>
    </row>
    <row r="707" spans="1:14" x14ac:dyDescent="0.25">
      <c r="A707">
        <v>11</v>
      </c>
      <c r="B707" t="str">
        <f>VLOOKUP(A707,Hoja1!$A$2:$H$72,2,FALSE)</f>
        <v>359-2014- SUNAFIL/ILM/SIRE2</v>
      </c>
      <c r="C707" t="str">
        <f>VLOOKUP(A707,Hoja1!$A$2:$H$72,3,FALSE)</f>
        <v>BANCO DE CREDITO DEL PERU</v>
      </c>
      <c r="D707">
        <f>VLOOKUP(A707,Hoja1!$A$2:$H$72,4,FALSE)</f>
        <v>20100047218</v>
      </c>
      <c r="E707" t="str">
        <f>VLOOKUP(A707,Hoja1!$A$2:$H$72,5,FALSE)</f>
        <v>183-2015- SUNAFIL/ILM</v>
      </c>
      <c r="F707" s="1">
        <f>VLOOKUP(A707,Hoja1!$A$2:$H$72,6,FALSE)</f>
        <v>42153</v>
      </c>
      <c r="G707" t="str">
        <f>VLOOKUP(A707,Hoja1!$A$2:$H$72,7,FALSE)</f>
        <v>S/. 760,000.00</v>
      </c>
      <c r="H707">
        <f>VLOOKUP(A707,Hoja1!$A$2:$H$72,8,FALSE)</f>
        <v>3132</v>
      </c>
      <c r="I707" t="s">
        <v>10</v>
      </c>
      <c r="J707" t="s">
        <v>5</v>
      </c>
      <c r="K707">
        <v>2016</v>
      </c>
      <c r="L707">
        <v>9</v>
      </c>
      <c r="M707">
        <v>2507590.5249999999</v>
      </c>
      <c r="N707" t="s">
        <v>4</v>
      </c>
    </row>
    <row r="708" spans="1:14" x14ac:dyDescent="0.25">
      <c r="A708">
        <v>11</v>
      </c>
      <c r="B708" t="str">
        <f>VLOOKUP(A708,Hoja1!$A$2:$H$72,2,FALSE)</f>
        <v>359-2014- SUNAFIL/ILM/SIRE2</v>
      </c>
      <c r="C708" t="str">
        <f>VLOOKUP(A708,Hoja1!$A$2:$H$72,3,FALSE)</f>
        <v>BANCO DE CREDITO DEL PERU</v>
      </c>
      <c r="D708">
        <f>VLOOKUP(A708,Hoja1!$A$2:$H$72,4,FALSE)</f>
        <v>20100047218</v>
      </c>
      <c r="E708" t="str">
        <f>VLOOKUP(A708,Hoja1!$A$2:$H$72,5,FALSE)</f>
        <v>183-2015- SUNAFIL/ILM</v>
      </c>
      <c r="F708" s="1">
        <f>VLOOKUP(A708,Hoja1!$A$2:$H$72,6,FALSE)</f>
        <v>42153</v>
      </c>
      <c r="G708" t="str">
        <f>VLOOKUP(A708,Hoja1!$A$2:$H$72,7,FALSE)</f>
        <v>S/. 760,000.00</v>
      </c>
      <c r="H708">
        <f>VLOOKUP(A708,Hoja1!$A$2:$H$72,8,FALSE)</f>
        <v>3132</v>
      </c>
      <c r="I708" t="s">
        <v>10</v>
      </c>
      <c r="J708" t="s">
        <v>5</v>
      </c>
      <c r="K708">
        <v>2016</v>
      </c>
      <c r="L708">
        <v>10</v>
      </c>
      <c r="M708">
        <v>2955488.2379999999</v>
      </c>
      <c r="N708" t="s">
        <v>4</v>
      </c>
    </row>
    <row r="709" spans="1:14" x14ac:dyDescent="0.25">
      <c r="A709">
        <v>11</v>
      </c>
      <c r="B709" t="str">
        <f>VLOOKUP(A709,Hoja1!$A$2:$H$72,2,FALSE)</f>
        <v>359-2014- SUNAFIL/ILM/SIRE2</v>
      </c>
      <c r="C709" t="str">
        <f>VLOOKUP(A709,Hoja1!$A$2:$H$72,3,FALSE)</f>
        <v>BANCO DE CREDITO DEL PERU</v>
      </c>
      <c r="D709">
        <f>VLOOKUP(A709,Hoja1!$A$2:$H$72,4,FALSE)</f>
        <v>20100047218</v>
      </c>
      <c r="E709" t="str">
        <f>VLOOKUP(A709,Hoja1!$A$2:$H$72,5,FALSE)</f>
        <v>183-2015- SUNAFIL/ILM</v>
      </c>
      <c r="F709" s="1">
        <f>VLOOKUP(A709,Hoja1!$A$2:$H$72,6,FALSE)</f>
        <v>42153</v>
      </c>
      <c r="G709" t="str">
        <f>VLOOKUP(A709,Hoja1!$A$2:$H$72,7,FALSE)</f>
        <v>S/. 760,000.00</v>
      </c>
      <c r="H709">
        <f>VLOOKUP(A709,Hoja1!$A$2:$H$72,8,FALSE)</f>
        <v>3132</v>
      </c>
      <c r="I709" t="s">
        <v>10</v>
      </c>
      <c r="J709" t="s">
        <v>5</v>
      </c>
      <c r="K709">
        <v>2016</v>
      </c>
      <c r="L709">
        <v>11</v>
      </c>
      <c r="M709">
        <v>3007578.7519999999</v>
      </c>
      <c r="N709" t="s">
        <v>4</v>
      </c>
    </row>
    <row r="710" spans="1:14" x14ac:dyDescent="0.25">
      <c r="A710">
        <v>11</v>
      </c>
      <c r="B710" t="str">
        <f>VLOOKUP(A710,Hoja1!$A$2:$H$72,2,FALSE)</f>
        <v>359-2014- SUNAFIL/ILM/SIRE2</v>
      </c>
      <c r="C710" t="str">
        <f>VLOOKUP(A710,Hoja1!$A$2:$H$72,3,FALSE)</f>
        <v>BANCO DE CREDITO DEL PERU</v>
      </c>
      <c r="D710">
        <f>VLOOKUP(A710,Hoja1!$A$2:$H$72,4,FALSE)</f>
        <v>20100047218</v>
      </c>
      <c r="E710" t="str">
        <f>VLOOKUP(A710,Hoja1!$A$2:$H$72,5,FALSE)</f>
        <v>183-2015- SUNAFIL/ILM</v>
      </c>
      <c r="F710" s="1">
        <f>VLOOKUP(A710,Hoja1!$A$2:$H$72,6,FALSE)</f>
        <v>42153</v>
      </c>
      <c r="G710" t="str">
        <f>VLOOKUP(A710,Hoja1!$A$2:$H$72,7,FALSE)</f>
        <v>S/. 760,000.00</v>
      </c>
      <c r="H710">
        <f>VLOOKUP(A710,Hoja1!$A$2:$H$72,8,FALSE)</f>
        <v>3132</v>
      </c>
      <c r="I710" t="s">
        <v>10</v>
      </c>
      <c r="J710" t="s">
        <v>5</v>
      </c>
      <c r="K710">
        <v>2016</v>
      </c>
      <c r="L710">
        <v>12</v>
      </c>
      <c r="M710">
        <v>2013593.399</v>
      </c>
      <c r="N710" t="s">
        <v>4</v>
      </c>
    </row>
    <row r="711" spans="1:14" x14ac:dyDescent="0.25">
      <c r="A711">
        <v>11</v>
      </c>
      <c r="B711" t="str">
        <f>VLOOKUP(A711,Hoja1!$A$2:$H$72,2,FALSE)</f>
        <v>359-2014- SUNAFIL/ILM/SIRE2</v>
      </c>
      <c r="C711" t="str">
        <f>VLOOKUP(A711,Hoja1!$A$2:$H$72,3,FALSE)</f>
        <v>BANCO DE CREDITO DEL PERU</v>
      </c>
      <c r="D711">
        <f>VLOOKUP(A711,Hoja1!$A$2:$H$72,4,FALSE)</f>
        <v>20100047218</v>
      </c>
      <c r="E711" t="str">
        <f>VLOOKUP(A711,Hoja1!$A$2:$H$72,5,FALSE)</f>
        <v>183-2015- SUNAFIL/ILM</v>
      </c>
      <c r="F711" s="1">
        <f>VLOOKUP(A711,Hoja1!$A$2:$H$72,6,FALSE)</f>
        <v>42153</v>
      </c>
      <c r="G711" t="str">
        <f>VLOOKUP(A711,Hoja1!$A$2:$H$72,7,FALSE)</f>
        <v>S/. 760,000.00</v>
      </c>
      <c r="H711">
        <f>VLOOKUP(A711,Hoja1!$A$2:$H$72,8,FALSE)</f>
        <v>3132</v>
      </c>
      <c r="I711" t="s">
        <v>10</v>
      </c>
      <c r="J711" t="s">
        <v>5</v>
      </c>
      <c r="K711">
        <v>2017</v>
      </c>
      <c r="L711">
        <v>2</v>
      </c>
      <c r="M711">
        <v>5748016.2220000001</v>
      </c>
      <c r="N711" t="s">
        <v>4</v>
      </c>
    </row>
    <row r="712" spans="1:14" x14ac:dyDescent="0.25">
      <c r="A712">
        <v>11</v>
      </c>
      <c r="B712" t="str">
        <f>VLOOKUP(A712,Hoja1!$A$2:$H$72,2,FALSE)</f>
        <v>359-2014- SUNAFIL/ILM/SIRE2</v>
      </c>
      <c r="C712" t="str">
        <f>VLOOKUP(A712,Hoja1!$A$2:$H$72,3,FALSE)</f>
        <v>BANCO DE CREDITO DEL PERU</v>
      </c>
      <c r="D712">
        <f>VLOOKUP(A712,Hoja1!$A$2:$H$72,4,FALSE)</f>
        <v>20100047218</v>
      </c>
      <c r="E712" t="str">
        <f>VLOOKUP(A712,Hoja1!$A$2:$H$72,5,FALSE)</f>
        <v>183-2015- SUNAFIL/ILM</v>
      </c>
      <c r="F712" s="1">
        <f>VLOOKUP(A712,Hoja1!$A$2:$H$72,6,FALSE)</f>
        <v>42153</v>
      </c>
      <c r="G712" t="str">
        <f>VLOOKUP(A712,Hoja1!$A$2:$H$72,7,FALSE)</f>
        <v>S/. 760,000.00</v>
      </c>
      <c r="H712">
        <f>VLOOKUP(A712,Hoja1!$A$2:$H$72,8,FALSE)</f>
        <v>3132</v>
      </c>
      <c r="I712" t="s">
        <v>10</v>
      </c>
      <c r="J712" t="s">
        <v>6</v>
      </c>
      <c r="K712">
        <v>2015</v>
      </c>
      <c r="L712">
        <v>4</v>
      </c>
      <c r="M712">
        <v>1266544.784</v>
      </c>
      <c r="N712" t="s">
        <v>2</v>
      </c>
    </row>
    <row r="713" spans="1:14" x14ac:dyDescent="0.25">
      <c r="A713">
        <v>11</v>
      </c>
      <c r="B713" t="str">
        <f>VLOOKUP(A713,Hoja1!$A$2:$H$72,2,FALSE)</f>
        <v>359-2014- SUNAFIL/ILM/SIRE2</v>
      </c>
      <c r="C713" t="str">
        <f>VLOOKUP(A713,Hoja1!$A$2:$H$72,3,FALSE)</f>
        <v>BANCO DE CREDITO DEL PERU</v>
      </c>
      <c r="D713">
        <f>VLOOKUP(A713,Hoja1!$A$2:$H$72,4,FALSE)</f>
        <v>20100047218</v>
      </c>
      <c r="E713" t="str">
        <f>VLOOKUP(A713,Hoja1!$A$2:$H$72,5,FALSE)</f>
        <v>183-2015- SUNAFIL/ILM</v>
      </c>
      <c r="F713" s="1">
        <f>VLOOKUP(A713,Hoja1!$A$2:$H$72,6,FALSE)</f>
        <v>42153</v>
      </c>
      <c r="G713" t="str">
        <f>VLOOKUP(A713,Hoja1!$A$2:$H$72,7,FALSE)</f>
        <v>S/. 760,000.00</v>
      </c>
      <c r="H713">
        <f>VLOOKUP(A713,Hoja1!$A$2:$H$72,8,FALSE)</f>
        <v>3132</v>
      </c>
      <c r="I713" t="s">
        <v>10</v>
      </c>
      <c r="J713" t="s">
        <v>6</v>
      </c>
      <c r="K713">
        <v>2015</v>
      </c>
      <c r="L713">
        <v>5</v>
      </c>
      <c r="M713">
        <v>1223483.3130000001</v>
      </c>
      <c r="N713" t="s">
        <v>3</v>
      </c>
    </row>
    <row r="714" spans="1:14" x14ac:dyDescent="0.25">
      <c r="A714">
        <v>11</v>
      </c>
      <c r="B714" t="str">
        <f>VLOOKUP(A714,Hoja1!$A$2:$H$72,2,FALSE)</f>
        <v>359-2014- SUNAFIL/ILM/SIRE2</v>
      </c>
      <c r="C714" t="str">
        <f>VLOOKUP(A714,Hoja1!$A$2:$H$72,3,FALSE)</f>
        <v>BANCO DE CREDITO DEL PERU</v>
      </c>
      <c r="D714">
        <f>VLOOKUP(A714,Hoja1!$A$2:$H$72,4,FALSE)</f>
        <v>20100047218</v>
      </c>
      <c r="E714" t="str">
        <f>VLOOKUP(A714,Hoja1!$A$2:$H$72,5,FALSE)</f>
        <v>183-2015- SUNAFIL/ILM</v>
      </c>
      <c r="F714" s="1">
        <f>VLOOKUP(A714,Hoja1!$A$2:$H$72,6,FALSE)</f>
        <v>42153</v>
      </c>
      <c r="G714" t="str">
        <f>VLOOKUP(A714,Hoja1!$A$2:$H$72,7,FALSE)</f>
        <v>S/. 760,000.00</v>
      </c>
      <c r="H714">
        <f>VLOOKUP(A714,Hoja1!$A$2:$H$72,8,FALSE)</f>
        <v>3132</v>
      </c>
      <c r="I714" t="s">
        <v>10</v>
      </c>
      <c r="J714" t="s">
        <v>6</v>
      </c>
      <c r="K714">
        <v>2015</v>
      </c>
      <c r="L714">
        <v>6</v>
      </c>
      <c r="M714">
        <v>1098044.5179999999</v>
      </c>
      <c r="N714" t="s">
        <v>4</v>
      </c>
    </row>
    <row r="715" spans="1:14" x14ac:dyDescent="0.25">
      <c r="A715">
        <v>11</v>
      </c>
      <c r="B715" t="str">
        <f>VLOOKUP(A715,Hoja1!$A$2:$H$72,2,FALSE)</f>
        <v>359-2014- SUNAFIL/ILM/SIRE2</v>
      </c>
      <c r="C715" t="str">
        <f>VLOOKUP(A715,Hoja1!$A$2:$H$72,3,FALSE)</f>
        <v>BANCO DE CREDITO DEL PERU</v>
      </c>
      <c r="D715">
        <f>VLOOKUP(A715,Hoja1!$A$2:$H$72,4,FALSE)</f>
        <v>20100047218</v>
      </c>
      <c r="E715" t="str">
        <f>VLOOKUP(A715,Hoja1!$A$2:$H$72,5,FALSE)</f>
        <v>183-2015- SUNAFIL/ILM</v>
      </c>
      <c r="F715" s="1">
        <f>VLOOKUP(A715,Hoja1!$A$2:$H$72,6,FALSE)</f>
        <v>42153</v>
      </c>
      <c r="G715" t="str">
        <f>VLOOKUP(A715,Hoja1!$A$2:$H$72,7,FALSE)</f>
        <v>S/. 760,000.00</v>
      </c>
      <c r="H715">
        <f>VLOOKUP(A715,Hoja1!$A$2:$H$72,8,FALSE)</f>
        <v>3132</v>
      </c>
      <c r="I715" t="s">
        <v>10</v>
      </c>
      <c r="J715" t="s">
        <v>6</v>
      </c>
      <c r="K715">
        <v>2015</v>
      </c>
      <c r="L715">
        <v>7</v>
      </c>
      <c r="M715">
        <v>1207115.584</v>
      </c>
      <c r="N715" t="s">
        <v>4</v>
      </c>
    </row>
    <row r="716" spans="1:14" x14ac:dyDescent="0.25">
      <c r="A716">
        <v>11</v>
      </c>
      <c r="B716" t="str">
        <f>VLOOKUP(A716,Hoja1!$A$2:$H$72,2,FALSE)</f>
        <v>359-2014- SUNAFIL/ILM/SIRE2</v>
      </c>
      <c r="C716" t="str">
        <f>VLOOKUP(A716,Hoja1!$A$2:$H$72,3,FALSE)</f>
        <v>BANCO DE CREDITO DEL PERU</v>
      </c>
      <c r="D716">
        <f>VLOOKUP(A716,Hoja1!$A$2:$H$72,4,FALSE)</f>
        <v>20100047218</v>
      </c>
      <c r="E716" t="str">
        <f>VLOOKUP(A716,Hoja1!$A$2:$H$72,5,FALSE)</f>
        <v>183-2015- SUNAFIL/ILM</v>
      </c>
      <c r="F716" s="1">
        <f>VLOOKUP(A716,Hoja1!$A$2:$H$72,6,FALSE)</f>
        <v>42153</v>
      </c>
      <c r="G716" t="str">
        <f>VLOOKUP(A716,Hoja1!$A$2:$H$72,7,FALSE)</f>
        <v>S/. 760,000.00</v>
      </c>
      <c r="H716">
        <f>VLOOKUP(A716,Hoja1!$A$2:$H$72,8,FALSE)</f>
        <v>3132</v>
      </c>
      <c r="I716" t="s">
        <v>10</v>
      </c>
      <c r="J716" t="s">
        <v>6</v>
      </c>
      <c r="K716">
        <v>2015</v>
      </c>
      <c r="L716">
        <v>8</v>
      </c>
      <c r="M716">
        <v>980127.12699999998</v>
      </c>
      <c r="N716" t="s">
        <v>4</v>
      </c>
    </row>
    <row r="717" spans="1:14" x14ac:dyDescent="0.25">
      <c r="A717">
        <v>11</v>
      </c>
      <c r="B717" t="str">
        <f>VLOOKUP(A717,Hoja1!$A$2:$H$72,2,FALSE)</f>
        <v>359-2014- SUNAFIL/ILM/SIRE2</v>
      </c>
      <c r="C717" t="str">
        <f>VLOOKUP(A717,Hoja1!$A$2:$H$72,3,FALSE)</f>
        <v>BANCO DE CREDITO DEL PERU</v>
      </c>
      <c r="D717">
        <f>VLOOKUP(A717,Hoja1!$A$2:$H$72,4,FALSE)</f>
        <v>20100047218</v>
      </c>
      <c r="E717" t="str">
        <f>VLOOKUP(A717,Hoja1!$A$2:$H$72,5,FALSE)</f>
        <v>183-2015- SUNAFIL/ILM</v>
      </c>
      <c r="F717" s="1">
        <f>VLOOKUP(A717,Hoja1!$A$2:$H$72,6,FALSE)</f>
        <v>42153</v>
      </c>
      <c r="G717" t="str">
        <f>VLOOKUP(A717,Hoja1!$A$2:$H$72,7,FALSE)</f>
        <v>S/. 760,000.00</v>
      </c>
      <c r="H717">
        <f>VLOOKUP(A717,Hoja1!$A$2:$H$72,8,FALSE)</f>
        <v>3132</v>
      </c>
      <c r="I717" t="s">
        <v>10</v>
      </c>
      <c r="J717" t="s">
        <v>6</v>
      </c>
      <c r="K717">
        <v>2015</v>
      </c>
      <c r="L717">
        <v>9</v>
      </c>
      <c r="M717">
        <v>1159230.095</v>
      </c>
      <c r="N717" t="s">
        <v>4</v>
      </c>
    </row>
    <row r="718" spans="1:14" x14ac:dyDescent="0.25">
      <c r="A718">
        <v>11</v>
      </c>
      <c r="B718" t="str">
        <f>VLOOKUP(A718,Hoja1!$A$2:$H$72,2,FALSE)</f>
        <v>359-2014- SUNAFIL/ILM/SIRE2</v>
      </c>
      <c r="C718" t="str">
        <f>VLOOKUP(A718,Hoja1!$A$2:$H$72,3,FALSE)</f>
        <v>BANCO DE CREDITO DEL PERU</v>
      </c>
      <c r="D718">
        <f>VLOOKUP(A718,Hoja1!$A$2:$H$72,4,FALSE)</f>
        <v>20100047218</v>
      </c>
      <c r="E718" t="str">
        <f>VLOOKUP(A718,Hoja1!$A$2:$H$72,5,FALSE)</f>
        <v>183-2015- SUNAFIL/ILM</v>
      </c>
      <c r="F718" s="1">
        <f>VLOOKUP(A718,Hoja1!$A$2:$H$72,6,FALSE)</f>
        <v>42153</v>
      </c>
      <c r="G718" t="str">
        <f>VLOOKUP(A718,Hoja1!$A$2:$H$72,7,FALSE)</f>
        <v>S/. 760,000.00</v>
      </c>
      <c r="H718">
        <f>VLOOKUP(A718,Hoja1!$A$2:$H$72,8,FALSE)</f>
        <v>3132</v>
      </c>
      <c r="I718" t="s">
        <v>10</v>
      </c>
      <c r="J718" t="s">
        <v>6</v>
      </c>
      <c r="K718">
        <v>2015</v>
      </c>
      <c r="L718">
        <v>10</v>
      </c>
      <c r="M718">
        <v>1312138.0819999999</v>
      </c>
      <c r="N718" t="s">
        <v>4</v>
      </c>
    </row>
    <row r="719" spans="1:14" x14ac:dyDescent="0.25">
      <c r="A719">
        <v>11</v>
      </c>
      <c r="B719" t="str">
        <f>VLOOKUP(A719,Hoja1!$A$2:$H$72,2,FALSE)</f>
        <v>359-2014- SUNAFIL/ILM/SIRE2</v>
      </c>
      <c r="C719" t="str">
        <f>VLOOKUP(A719,Hoja1!$A$2:$H$72,3,FALSE)</f>
        <v>BANCO DE CREDITO DEL PERU</v>
      </c>
      <c r="D719">
        <f>VLOOKUP(A719,Hoja1!$A$2:$H$72,4,FALSE)</f>
        <v>20100047218</v>
      </c>
      <c r="E719" t="str">
        <f>VLOOKUP(A719,Hoja1!$A$2:$H$72,5,FALSE)</f>
        <v>183-2015- SUNAFIL/ILM</v>
      </c>
      <c r="F719" s="1">
        <f>VLOOKUP(A719,Hoja1!$A$2:$H$72,6,FALSE)</f>
        <v>42153</v>
      </c>
      <c r="G719" t="str">
        <f>VLOOKUP(A719,Hoja1!$A$2:$H$72,7,FALSE)</f>
        <v>S/. 760,000.00</v>
      </c>
      <c r="H719">
        <f>VLOOKUP(A719,Hoja1!$A$2:$H$72,8,FALSE)</f>
        <v>3132</v>
      </c>
      <c r="I719" t="s">
        <v>10</v>
      </c>
      <c r="J719" t="s">
        <v>6</v>
      </c>
      <c r="K719">
        <v>2015</v>
      </c>
      <c r="L719">
        <v>11</v>
      </c>
      <c r="M719">
        <v>1400874.4609999999</v>
      </c>
      <c r="N719" t="s">
        <v>4</v>
      </c>
    </row>
    <row r="720" spans="1:14" x14ac:dyDescent="0.25">
      <c r="A720">
        <v>11</v>
      </c>
      <c r="B720" t="str">
        <f>VLOOKUP(A720,Hoja1!$A$2:$H$72,2,FALSE)</f>
        <v>359-2014- SUNAFIL/ILM/SIRE2</v>
      </c>
      <c r="C720" t="str">
        <f>VLOOKUP(A720,Hoja1!$A$2:$H$72,3,FALSE)</f>
        <v>BANCO DE CREDITO DEL PERU</v>
      </c>
      <c r="D720">
        <f>VLOOKUP(A720,Hoja1!$A$2:$H$72,4,FALSE)</f>
        <v>20100047218</v>
      </c>
      <c r="E720" t="str">
        <f>VLOOKUP(A720,Hoja1!$A$2:$H$72,5,FALSE)</f>
        <v>183-2015- SUNAFIL/ILM</v>
      </c>
      <c r="F720" s="1">
        <f>VLOOKUP(A720,Hoja1!$A$2:$H$72,6,FALSE)</f>
        <v>42153</v>
      </c>
      <c r="G720" t="str">
        <f>VLOOKUP(A720,Hoja1!$A$2:$H$72,7,FALSE)</f>
        <v>S/. 760,000.00</v>
      </c>
      <c r="H720">
        <f>VLOOKUP(A720,Hoja1!$A$2:$H$72,8,FALSE)</f>
        <v>3132</v>
      </c>
      <c r="I720" t="s">
        <v>10</v>
      </c>
      <c r="J720" t="s">
        <v>6</v>
      </c>
      <c r="K720">
        <v>2015</v>
      </c>
      <c r="L720">
        <v>12</v>
      </c>
      <c r="M720">
        <v>1634504.41</v>
      </c>
      <c r="N720" t="s">
        <v>4</v>
      </c>
    </row>
    <row r="721" spans="1:14" x14ac:dyDescent="0.25">
      <c r="A721">
        <v>11</v>
      </c>
      <c r="B721" t="str">
        <f>VLOOKUP(A721,Hoja1!$A$2:$H$72,2,FALSE)</f>
        <v>359-2014- SUNAFIL/ILM/SIRE2</v>
      </c>
      <c r="C721" t="str">
        <f>VLOOKUP(A721,Hoja1!$A$2:$H$72,3,FALSE)</f>
        <v>BANCO DE CREDITO DEL PERU</v>
      </c>
      <c r="D721">
        <f>VLOOKUP(A721,Hoja1!$A$2:$H$72,4,FALSE)</f>
        <v>20100047218</v>
      </c>
      <c r="E721" t="str">
        <f>VLOOKUP(A721,Hoja1!$A$2:$H$72,5,FALSE)</f>
        <v>183-2015- SUNAFIL/ILM</v>
      </c>
      <c r="F721" s="1">
        <f>VLOOKUP(A721,Hoja1!$A$2:$H$72,6,FALSE)</f>
        <v>42153</v>
      </c>
      <c r="G721" t="str">
        <f>VLOOKUP(A721,Hoja1!$A$2:$H$72,7,FALSE)</f>
        <v>S/. 760,000.00</v>
      </c>
      <c r="H721">
        <f>VLOOKUP(A721,Hoja1!$A$2:$H$72,8,FALSE)</f>
        <v>3132</v>
      </c>
      <c r="I721" t="s">
        <v>10</v>
      </c>
      <c r="J721" t="s">
        <v>6</v>
      </c>
      <c r="K721">
        <v>2016</v>
      </c>
      <c r="L721">
        <v>1</v>
      </c>
      <c r="M721">
        <v>1058374.838</v>
      </c>
      <c r="N721" t="s">
        <v>4</v>
      </c>
    </row>
    <row r="722" spans="1:14" x14ac:dyDescent="0.25">
      <c r="A722">
        <v>11</v>
      </c>
      <c r="B722" t="str">
        <f>VLOOKUP(A722,Hoja1!$A$2:$H$72,2,FALSE)</f>
        <v>359-2014- SUNAFIL/ILM/SIRE2</v>
      </c>
      <c r="C722" t="str">
        <f>VLOOKUP(A722,Hoja1!$A$2:$H$72,3,FALSE)</f>
        <v>BANCO DE CREDITO DEL PERU</v>
      </c>
      <c r="D722">
        <f>VLOOKUP(A722,Hoja1!$A$2:$H$72,4,FALSE)</f>
        <v>20100047218</v>
      </c>
      <c r="E722" t="str">
        <f>VLOOKUP(A722,Hoja1!$A$2:$H$72,5,FALSE)</f>
        <v>183-2015- SUNAFIL/ILM</v>
      </c>
      <c r="F722" s="1">
        <f>VLOOKUP(A722,Hoja1!$A$2:$H$72,6,FALSE)</f>
        <v>42153</v>
      </c>
      <c r="G722" t="str">
        <f>VLOOKUP(A722,Hoja1!$A$2:$H$72,7,FALSE)</f>
        <v>S/. 760,000.00</v>
      </c>
      <c r="H722">
        <f>VLOOKUP(A722,Hoja1!$A$2:$H$72,8,FALSE)</f>
        <v>3132</v>
      </c>
      <c r="I722" t="s">
        <v>10</v>
      </c>
      <c r="J722" t="s">
        <v>6</v>
      </c>
      <c r="K722">
        <v>2016</v>
      </c>
      <c r="L722">
        <v>2</v>
      </c>
      <c r="M722">
        <v>1059579.423</v>
      </c>
      <c r="N722" t="s">
        <v>4</v>
      </c>
    </row>
    <row r="723" spans="1:14" x14ac:dyDescent="0.25">
      <c r="A723">
        <v>11</v>
      </c>
      <c r="B723" t="str">
        <f>VLOOKUP(A723,Hoja1!$A$2:$H$72,2,FALSE)</f>
        <v>359-2014- SUNAFIL/ILM/SIRE2</v>
      </c>
      <c r="C723" t="str">
        <f>VLOOKUP(A723,Hoja1!$A$2:$H$72,3,FALSE)</f>
        <v>BANCO DE CREDITO DEL PERU</v>
      </c>
      <c r="D723">
        <f>VLOOKUP(A723,Hoja1!$A$2:$H$72,4,FALSE)</f>
        <v>20100047218</v>
      </c>
      <c r="E723" t="str">
        <f>VLOOKUP(A723,Hoja1!$A$2:$H$72,5,FALSE)</f>
        <v>183-2015- SUNAFIL/ILM</v>
      </c>
      <c r="F723" s="1">
        <f>VLOOKUP(A723,Hoja1!$A$2:$H$72,6,FALSE)</f>
        <v>42153</v>
      </c>
      <c r="G723" t="str">
        <f>VLOOKUP(A723,Hoja1!$A$2:$H$72,7,FALSE)</f>
        <v>S/. 760,000.00</v>
      </c>
      <c r="H723">
        <f>VLOOKUP(A723,Hoja1!$A$2:$H$72,8,FALSE)</f>
        <v>3132</v>
      </c>
      <c r="I723" t="s">
        <v>10</v>
      </c>
      <c r="J723" t="s">
        <v>6</v>
      </c>
      <c r="K723">
        <v>2016</v>
      </c>
      <c r="L723">
        <v>3</v>
      </c>
      <c r="M723">
        <v>1702279.436</v>
      </c>
      <c r="N723" t="s">
        <v>4</v>
      </c>
    </row>
    <row r="724" spans="1:14" x14ac:dyDescent="0.25">
      <c r="A724">
        <v>11</v>
      </c>
      <c r="B724" t="str">
        <f>VLOOKUP(A724,Hoja1!$A$2:$H$72,2,FALSE)</f>
        <v>359-2014- SUNAFIL/ILM/SIRE2</v>
      </c>
      <c r="C724" t="str">
        <f>VLOOKUP(A724,Hoja1!$A$2:$H$72,3,FALSE)</f>
        <v>BANCO DE CREDITO DEL PERU</v>
      </c>
      <c r="D724">
        <f>VLOOKUP(A724,Hoja1!$A$2:$H$72,4,FALSE)</f>
        <v>20100047218</v>
      </c>
      <c r="E724" t="str">
        <f>VLOOKUP(A724,Hoja1!$A$2:$H$72,5,FALSE)</f>
        <v>183-2015- SUNAFIL/ILM</v>
      </c>
      <c r="F724" s="1">
        <f>VLOOKUP(A724,Hoja1!$A$2:$H$72,6,FALSE)</f>
        <v>42153</v>
      </c>
      <c r="G724" t="str">
        <f>VLOOKUP(A724,Hoja1!$A$2:$H$72,7,FALSE)</f>
        <v>S/. 760,000.00</v>
      </c>
      <c r="H724">
        <f>VLOOKUP(A724,Hoja1!$A$2:$H$72,8,FALSE)</f>
        <v>3132</v>
      </c>
      <c r="I724" t="s">
        <v>10</v>
      </c>
      <c r="J724" t="s">
        <v>6</v>
      </c>
      <c r="K724">
        <v>2016</v>
      </c>
      <c r="L724">
        <v>4</v>
      </c>
      <c r="M724">
        <v>1015591.375</v>
      </c>
      <c r="N724" t="s">
        <v>4</v>
      </c>
    </row>
    <row r="725" spans="1:14" x14ac:dyDescent="0.25">
      <c r="A725">
        <v>11</v>
      </c>
      <c r="B725" t="str">
        <f>VLOOKUP(A725,Hoja1!$A$2:$H$72,2,FALSE)</f>
        <v>359-2014- SUNAFIL/ILM/SIRE2</v>
      </c>
      <c r="C725" t="str">
        <f>VLOOKUP(A725,Hoja1!$A$2:$H$72,3,FALSE)</f>
        <v>BANCO DE CREDITO DEL PERU</v>
      </c>
      <c r="D725">
        <f>VLOOKUP(A725,Hoja1!$A$2:$H$72,4,FALSE)</f>
        <v>20100047218</v>
      </c>
      <c r="E725" t="str">
        <f>VLOOKUP(A725,Hoja1!$A$2:$H$72,5,FALSE)</f>
        <v>183-2015- SUNAFIL/ILM</v>
      </c>
      <c r="F725" s="1">
        <f>VLOOKUP(A725,Hoja1!$A$2:$H$72,6,FALSE)</f>
        <v>42153</v>
      </c>
      <c r="G725" t="str">
        <f>VLOOKUP(A725,Hoja1!$A$2:$H$72,7,FALSE)</f>
        <v>S/. 760,000.00</v>
      </c>
      <c r="H725">
        <f>VLOOKUP(A725,Hoja1!$A$2:$H$72,8,FALSE)</f>
        <v>3132</v>
      </c>
      <c r="I725" t="s">
        <v>10</v>
      </c>
      <c r="J725" t="s">
        <v>6</v>
      </c>
      <c r="K725">
        <v>2016</v>
      </c>
      <c r="L725">
        <v>5</v>
      </c>
      <c r="M725">
        <v>1288016.0009999999</v>
      </c>
      <c r="N725" t="s">
        <v>4</v>
      </c>
    </row>
    <row r="726" spans="1:14" x14ac:dyDescent="0.25">
      <c r="A726">
        <v>11</v>
      </c>
      <c r="B726" t="str">
        <f>VLOOKUP(A726,Hoja1!$A$2:$H$72,2,FALSE)</f>
        <v>359-2014- SUNAFIL/ILM/SIRE2</v>
      </c>
      <c r="C726" t="str">
        <f>VLOOKUP(A726,Hoja1!$A$2:$H$72,3,FALSE)</f>
        <v>BANCO DE CREDITO DEL PERU</v>
      </c>
      <c r="D726">
        <f>VLOOKUP(A726,Hoja1!$A$2:$H$72,4,FALSE)</f>
        <v>20100047218</v>
      </c>
      <c r="E726" t="str">
        <f>VLOOKUP(A726,Hoja1!$A$2:$H$72,5,FALSE)</f>
        <v>183-2015- SUNAFIL/ILM</v>
      </c>
      <c r="F726" s="1">
        <f>VLOOKUP(A726,Hoja1!$A$2:$H$72,6,FALSE)</f>
        <v>42153</v>
      </c>
      <c r="G726" t="str">
        <f>VLOOKUP(A726,Hoja1!$A$2:$H$72,7,FALSE)</f>
        <v>S/. 760,000.00</v>
      </c>
      <c r="H726">
        <f>VLOOKUP(A726,Hoja1!$A$2:$H$72,8,FALSE)</f>
        <v>3132</v>
      </c>
      <c r="I726" t="s">
        <v>10</v>
      </c>
      <c r="J726" t="s">
        <v>6</v>
      </c>
      <c r="K726">
        <v>2016</v>
      </c>
      <c r="L726">
        <v>6</v>
      </c>
      <c r="M726">
        <v>1182972.1569999999</v>
      </c>
      <c r="N726" t="s">
        <v>4</v>
      </c>
    </row>
    <row r="727" spans="1:14" x14ac:dyDescent="0.25">
      <c r="A727">
        <v>11</v>
      </c>
      <c r="B727" t="str">
        <f>VLOOKUP(A727,Hoja1!$A$2:$H$72,2,FALSE)</f>
        <v>359-2014- SUNAFIL/ILM/SIRE2</v>
      </c>
      <c r="C727" t="str">
        <f>VLOOKUP(A727,Hoja1!$A$2:$H$72,3,FALSE)</f>
        <v>BANCO DE CREDITO DEL PERU</v>
      </c>
      <c r="D727">
        <f>VLOOKUP(A727,Hoja1!$A$2:$H$72,4,FALSE)</f>
        <v>20100047218</v>
      </c>
      <c r="E727" t="str">
        <f>VLOOKUP(A727,Hoja1!$A$2:$H$72,5,FALSE)</f>
        <v>183-2015- SUNAFIL/ILM</v>
      </c>
      <c r="F727" s="1">
        <f>VLOOKUP(A727,Hoja1!$A$2:$H$72,6,FALSE)</f>
        <v>42153</v>
      </c>
      <c r="G727" t="str">
        <f>VLOOKUP(A727,Hoja1!$A$2:$H$72,7,FALSE)</f>
        <v>S/. 760,000.00</v>
      </c>
      <c r="H727">
        <f>VLOOKUP(A727,Hoja1!$A$2:$H$72,8,FALSE)</f>
        <v>3132</v>
      </c>
      <c r="I727" t="s">
        <v>10</v>
      </c>
      <c r="J727" t="s">
        <v>6</v>
      </c>
      <c r="K727">
        <v>2016</v>
      </c>
      <c r="L727">
        <v>7</v>
      </c>
      <c r="M727">
        <v>1343175.496</v>
      </c>
      <c r="N727" t="s">
        <v>4</v>
      </c>
    </row>
    <row r="728" spans="1:14" x14ac:dyDescent="0.25">
      <c r="A728">
        <v>11</v>
      </c>
      <c r="B728" t="str">
        <f>VLOOKUP(A728,Hoja1!$A$2:$H$72,2,FALSE)</f>
        <v>359-2014- SUNAFIL/ILM/SIRE2</v>
      </c>
      <c r="C728" t="str">
        <f>VLOOKUP(A728,Hoja1!$A$2:$H$72,3,FALSE)</f>
        <v>BANCO DE CREDITO DEL PERU</v>
      </c>
      <c r="D728">
        <f>VLOOKUP(A728,Hoja1!$A$2:$H$72,4,FALSE)</f>
        <v>20100047218</v>
      </c>
      <c r="E728" t="str">
        <f>VLOOKUP(A728,Hoja1!$A$2:$H$72,5,FALSE)</f>
        <v>183-2015- SUNAFIL/ILM</v>
      </c>
      <c r="F728" s="1">
        <f>VLOOKUP(A728,Hoja1!$A$2:$H$72,6,FALSE)</f>
        <v>42153</v>
      </c>
      <c r="G728" t="str">
        <f>VLOOKUP(A728,Hoja1!$A$2:$H$72,7,FALSE)</f>
        <v>S/. 760,000.00</v>
      </c>
      <c r="H728">
        <f>VLOOKUP(A728,Hoja1!$A$2:$H$72,8,FALSE)</f>
        <v>3132</v>
      </c>
      <c r="I728" t="s">
        <v>10</v>
      </c>
      <c r="J728" t="s">
        <v>6</v>
      </c>
      <c r="K728">
        <v>2016</v>
      </c>
      <c r="L728">
        <v>8</v>
      </c>
      <c r="M728">
        <v>1603358.2490000001</v>
      </c>
      <c r="N728" t="s">
        <v>4</v>
      </c>
    </row>
    <row r="729" spans="1:14" x14ac:dyDescent="0.25">
      <c r="A729">
        <v>11</v>
      </c>
      <c r="B729" t="str">
        <f>VLOOKUP(A729,Hoja1!$A$2:$H$72,2,FALSE)</f>
        <v>359-2014- SUNAFIL/ILM/SIRE2</v>
      </c>
      <c r="C729" t="str">
        <f>VLOOKUP(A729,Hoja1!$A$2:$H$72,3,FALSE)</f>
        <v>BANCO DE CREDITO DEL PERU</v>
      </c>
      <c r="D729">
        <f>VLOOKUP(A729,Hoja1!$A$2:$H$72,4,FALSE)</f>
        <v>20100047218</v>
      </c>
      <c r="E729" t="str">
        <f>VLOOKUP(A729,Hoja1!$A$2:$H$72,5,FALSE)</f>
        <v>183-2015- SUNAFIL/ILM</v>
      </c>
      <c r="F729" s="1">
        <f>VLOOKUP(A729,Hoja1!$A$2:$H$72,6,FALSE)</f>
        <v>42153</v>
      </c>
      <c r="G729" t="str">
        <f>VLOOKUP(A729,Hoja1!$A$2:$H$72,7,FALSE)</f>
        <v>S/. 760,000.00</v>
      </c>
      <c r="H729">
        <f>VLOOKUP(A729,Hoja1!$A$2:$H$72,8,FALSE)</f>
        <v>3132</v>
      </c>
      <c r="I729" t="s">
        <v>10</v>
      </c>
      <c r="J729" t="s">
        <v>6</v>
      </c>
      <c r="K729">
        <v>2016</v>
      </c>
      <c r="L729">
        <v>9</v>
      </c>
      <c r="M729">
        <v>1612286.6429999999</v>
      </c>
      <c r="N729" t="s">
        <v>4</v>
      </c>
    </row>
    <row r="730" spans="1:14" x14ac:dyDescent="0.25">
      <c r="A730">
        <v>11</v>
      </c>
      <c r="B730" t="str">
        <f>VLOOKUP(A730,Hoja1!$A$2:$H$72,2,FALSE)</f>
        <v>359-2014- SUNAFIL/ILM/SIRE2</v>
      </c>
      <c r="C730" t="str">
        <f>VLOOKUP(A730,Hoja1!$A$2:$H$72,3,FALSE)</f>
        <v>BANCO DE CREDITO DEL PERU</v>
      </c>
      <c r="D730">
        <f>VLOOKUP(A730,Hoja1!$A$2:$H$72,4,FALSE)</f>
        <v>20100047218</v>
      </c>
      <c r="E730" t="str">
        <f>VLOOKUP(A730,Hoja1!$A$2:$H$72,5,FALSE)</f>
        <v>183-2015- SUNAFIL/ILM</v>
      </c>
      <c r="F730" s="1">
        <f>VLOOKUP(A730,Hoja1!$A$2:$H$72,6,FALSE)</f>
        <v>42153</v>
      </c>
      <c r="G730" t="str">
        <f>VLOOKUP(A730,Hoja1!$A$2:$H$72,7,FALSE)</f>
        <v>S/. 760,000.00</v>
      </c>
      <c r="H730">
        <f>VLOOKUP(A730,Hoja1!$A$2:$H$72,8,FALSE)</f>
        <v>3132</v>
      </c>
      <c r="I730" t="s">
        <v>10</v>
      </c>
      <c r="J730" t="s">
        <v>6</v>
      </c>
      <c r="K730">
        <v>2016</v>
      </c>
      <c r="L730">
        <v>10</v>
      </c>
      <c r="M730">
        <v>1518992.442</v>
      </c>
      <c r="N730" t="s">
        <v>4</v>
      </c>
    </row>
    <row r="731" spans="1:14" x14ac:dyDescent="0.25">
      <c r="A731">
        <v>11</v>
      </c>
      <c r="B731" t="str">
        <f>VLOOKUP(A731,Hoja1!$A$2:$H$72,2,FALSE)</f>
        <v>359-2014- SUNAFIL/ILM/SIRE2</v>
      </c>
      <c r="C731" t="str">
        <f>VLOOKUP(A731,Hoja1!$A$2:$H$72,3,FALSE)</f>
        <v>BANCO DE CREDITO DEL PERU</v>
      </c>
      <c r="D731">
        <f>VLOOKUP(A731,Hoja1!$A$2:$H$72,4,FALSE)</f>
        <v>20100047218</v>
      </c>
      <c r="E731" t="str">
        <f>VLOOKUP(A731,Hoja1!$A$2:$H$72,5,FALSE)</f>
        <v>183-2015- SUNAFIL/ILM</v>
      </c>
      <c r="F731" s="1">
        <f>VLOOKUP(A731,Hoja1!$A$2:$H$72,6,FALSE)</f>
        <v>42153</v>
      </c>
      <c r="G731" t="str">
        <f>VLOOKUP(A731,Hoja1!$A$2:$H$72,7,FALSE)</f>
        <v>S/. 760,000.00</v>
      </c>
      <c r="H731">
        <f>VLOOKUP(A731,Hoja1!$A$2:$H$72,8,FALSE)</f>
        <v>3132</v>
      </c>
      <c r="I731" t="s">
        <v>10</v>
      </c>
      <c r="J731" t="s">
        <v>6</v>
      </c>
      <c r="K731">
        <v>2016</v>
      </c>
      <c r="L731">
        <v>11</v>
      </c>
      <c r="M731">
        <v>1615472.0549999999</v>
      </c>
      <c r="N731" t="s">
        <v>4</v>
      </c>
    </row>
    <row r="732" spans="1:14" x14ac:dyDescent="0.25">
      <c r="A732">
        <v>11</v>
      </c>
      <c r="B732" t="str">
        <f>VLOOKUP(A732,Hoja1!$A$2:$H$72,2,FALSE)</f>
        <v>359-2014- SUNAFIL/ILM/SIRE2</v>
      </c>
      <c r="C732" t="str">
        <f>VLOOKUP(A732,Hoja1!$A$2:$H$72,3,FALSE)</f>
        <v>BANCO DE CREDITO DEL PERU</v>
      </c>
      <c r="D732">
        <f>VLOOKUP(A732,Hoja1!$A$2:$H$72,4,FALSE)</f>
        <v>20100047218</v>
      </c>
      <c r="E732" t="str">
        <f>VLOOKUP(A732,Hoja1!$A$2:$H$72,5,FALSE)</f>
        <v>183-2015- SUNAFIL/ILM</v>
      </c>
      <c r="F732" s="1">
        <f>VLOOKUP(A732,Hoja1!$A$2:$H$72,6,FALSE)</f>
        <v>42153</v>
      </c>
      <c r="G732" t="str">
        <f>VLOOKUP(A732,Hoja1!$A$2:$H$72,7,FALSE)</f>
        <v>S/. 760,000.00</v>
      </c>
      <c r="H732">
        <f>VLOOKUP(A732,Hoja1!$A$2:$H$72,8,FALSE)</f>
        <v>3132</v>
      </c>
      <c r="I732" t="s">
        <v>10</v>
      </c>
      <c r="J732" t="s">
        <v>6</v>
      </c>
      <c r="K732">
        <v>2016</v>
      </c>
      <c r="L732">
        <v>12</v>
      </c>
      <c r="M732">
        <v>1194735.2779999999</v>
      </c>
      <c r="N732" t="s">
        <v>4</v>
      </c>
    </row>
    <row r="733" spans="1:14" x14ac:dyDescent="0.25">
      <c r="A733">
        <v>11</v>
      </c>
      <c r="B733" t="str">
        <f>VLOOKUP(A733,Hoja1!$A$2:$H$72,2,FALSE)</f>
        <v>359-2014- SUNAFIL/ILM/SIRE2</v>
      </c>
      <c r="C733" t="str">
        <f>VLOOKUP(A733,Hoja1!$A$2:$H$72,3,FALSE)</f>
        <v>BANCO DE CREDITO DEL PERU</v>
      </c>
      <c r="D733">
        <f>VLOOKUP(A733,Hoja1!$A$2:$H$72,4,FALSE)</f>
        <v>20100047218</v>
      </c>
      <c r="E733" t="str">
        <f>VLOOKUP(A733,Hoja1!$A$2:$H$72,5,FALSE)</f>
        <v>183-2015- SUNAFIL/ILM</v>
      </c>
      <c r="F733" s="1">
        <f>VLOOKUP(A733,Hoja1!$A$2:$H$72,6,FALSE)</f>
        <v>42153</v>
      </c>
      <c r="G733" t="str">
        <f>VLOOKUP(A733,Hoja1!$A$2:$H$72,7,FALSE)</f>
        <v>S/. 760,000.00</v>
      </c>
      <c r="H733">
        <f>VLOOKUP(A733,Hoja1!$A$2:$H$72,8,FALSE)</f>
        <v>3132</v>
      </c>
      <c r="I733" t="s">
        <v>10</v>
      </c>
      <c r="J733" t="s">
        <v>6</v>
      </c>
      <c r="K733">
        <v>2017</v>
      </c>
      <c r="L733">
        <v>2</v>
      </c>
      <c r="M733">
        <v>4513102.0209999997</v>
      </c>
      <c r="N733" t="s">
        <v>4</v>
      </c>
    </row>
    <row r="734" spans="1:14" x14ac:dyDescent="0.25">
      <c r="A734">
        <v>11</v>
      </c>
      <c r="B734" t="str">
        <f>VLOOKUP(A734,Hoja1!$A$2:$H$72,2,FALSE)</f>
        <v>359-2014- SUNAFIL/ILM/SIRE2</v>
      </c>
      <c r="C734" t="str">
        <f>VLOOKUP(A734,Hoja1!$A$2:$H$72,3,FALSE)</f>
        <v>BANCO DE CREDITO DEL PERU</v>
      </c>
      <c r="D734">
        <f>VLOOKUP(A734,Hoja1!$A$2:$H$72,4,FALSE)</f>
        <v>20100047218</v>
      </c>
      <c r="E734" t="str">
        <f>VLOOKUP(A734,Hoja1!$A$2:$H$72,5,FALSE)</f>
        <v>183-2015- SUNAFIL/ILM</v>
      </c>
      <c r="F734" s="1">
        <f>VLOOKUP(A734,Hoja1!$A$2:$H$72,6,FALSE)</f>
        <v>42153</v>
      </c>
      <c r="G734" t="str">
        <f>VLOOKUP(A734,Hoja1!$A$2:$H$72,7,FALSE)</f>
        <v>S/. 760,000.00</v>
      </c>
      <c r="H734">
        <f>VLOOKUP(A734,Hoja1!$A$2:$H$72,8,FALSE)</f>
        <v>3132</v>
      </c>
      <c r="I734" t="s">
        <v>10</v>
      </c>
      <c r="J734" t="s">
        <v>7</v>
      </c>
      <c r="K734">
        <v>2015</v>
      </c>
      <c r="L734">
        <v>4</v>
      </c>
      <c r="M734">
        <v>2022632.2109999999</v>
      </c>
      <c r="N734" t="s">
        <v>2</v>
      </c>
    </row>
    <row r="735" spans="1:14" x14ac:dyDescent="0.25">
      <c r="A735">
        <v>11</v>
      </c>
      <c r="B735" t="str">
        <f>VLOOKUP(A735,Hoja1!$A$2:$H$72,2,FALSE)</f>
        <v>359-2014- SUNAFIL/ILM/SIRE2</v>
      </c>
      <c r="C735" t="str">
        <f>VLOOKUP(A735,Hoja1!$A$2:$H$72,3,FALSE)</f>
        <v>BANCO DE CREDITO DEL PERU</v>
      </c>
      <c r="D735">
        <f>VLOOKUP(A735,Hoja1!$A$2:$H$72,4,FALSE)</f>
        <v>20100047218</v>
      </c>
      <c r="E735" t="str">
        <f>VLOOKUP(A735,Hoja1!$A$2:$H$72,5,FALSE)</f>
        <v>183-2015- SUNAFIL/ILM</v>
      </c>
      <c r="F735" s="1">
        <f>VLOOKUP(A735,Hoja1!$A$2:$H$72,6,FALSE)</f>
        <v>42153</v>
      </c>
      <c r="G735" t="str">
        <f>VLOOKUP(A735,Hoja1!$A$2:$H$72,7,FALSE)</f>
        <v>S/. 760,000.00</v>
      </c>
      <c r="H735">
        <f>VLOOKUP(A735,Hoja1!$A$2:$H$72,8,FALSE)</f>
        <v>3132</v>
      </c>
      <c r="I735" t="s">
        <v>10</v>
      </c>
      <c r="J735" t="s">
        <v>7</v>
      </c>
      <c r="K735">
        <v>2015</v>
      </c>
      <c r="L735">
        <v>5</v>
      </c>
      <c r="M735">
        <v>1555065.835</v>
      </c>
      <c r="N735" t="s">
        <v>3</v>
      </c>
    </row>
    <row r="736" spans="1:14" x14ac:dyDescent="0.25">
      <c r="A736">
        <v>11</v>
      </c>
      <c r="B736" t="str">
        <f>VLOOKUP(A736,Hoja1!$A$2:$H$72,2,FALSE)</f>
        <v>359-2014- SUNAFIL/ILM/SIRE2</v>
      </c>
      <c r="C736" t="str">
        <f>VLOOKUP(A736,Hoja1!$A$2:$H$72,3,FALSE)</f>
        <v>BANCO DE CREDITO DEL PERU</v>
      </c>
      <c r="D736">
        <f>VLOOKUP(A736,Hoja1!$A$2:$H$72,4,FALSE)</f>
        <v>20100047218</v>
      </c>
      <c r="E736" t="str">
        <f>VLOOKUP(A736,Hoja1!$A$2:$H$72,5,FALSE)</f>
        <v>183-2015- SUNAFIL/ILM</v>
      </c>
      <c r="F736" s="1">
        <f>VLOOKUP(A736,Hoja1!$A$2:$H$72,6,FALSE)</f>
        <v>42153</v>
      </c>
      <c r="G736" t="str">
        <f>VLOOKUP(A736,Hoja1!$A$2:$H$72,7,FALSE)</f>
        <v>S/. 760,000.00</v>
      </c>
      <c r="H736">
        <f>VLOOKUP(A736,Hoja1!$A$2:$H$72,8,FALSE)</f>
        <v>3132</v>
      </c>
      <c r="I736" t="s">
        <v>10</v>
      </c>
      <c r="J736" t="s">
        <v>7</v>
      </c>
      <c r="K736">
        <v>2015</v>
      </c>
      <c r="L736">
        <v>6</v>
      </c>
      <c r="M736">
        <v>2177693.7710000002</v>
      </c>
      <c r="N736" t="s">
        <v>4</v>
      </c>
    </row>
    <row r="737" spans="1:14" x14ac:dyDescent="0.25">
      <c r="A737">
        <v>11</v>
      </c>
      <c r="B737" t="str">
        <f>VLOOKUP(A737,Hoja1!$A$2:$H$72,2,FALSE)</f>
        <v>359-2014- SUNAFIL/ILM/SIRE2</v>
      </c>
      <c r="C737" t="str">
        <f>VLOOKUP(A737,Hoja1!$A$2:$H$72,3,FALSE)</f>
        <v>BANCO DE CREDITO DEL PERU</v>
      </c>
      <c r="D737">
        <f>VLOOKUP(A737,Hoja1!$A$2:$H$72,4,FALSE)</f>
        <v>20100047218</v>
      </c>
      <c r="E737" t="str">
        <f>VLOOKUP(A737,Hoja1!$A$2:$H$72,5,FALSE)</f>
        <v>183-2015- SUNAFIL/ILM</v>
      </c>
      <c r="F737" s="1">
        <f>VLOOKUP(A737,Hoja1!$A$2:$H$72,6,FALSE)</f>
        <v>42153</v>
      </c>
      <c r="G737" t="str">
        <f>VLOOKUP(A737,Hoja1!$A$2:$H$72,7,FALSE)</f>
        <v>S/. 760,000.00</v>
      </c>
      <c r="H737">
        <f>VLOOKUP(A737,Hoja1!$A$2:$H$72,8,FALSE)</f>
        <v>3132</v>
      </c>
      <c r="I737" t="s">
        <v>10</v>
      </c>
      <c r="J737" t="s">
        <v>7</v>
      </c>
      <c r="K737">
        <v>2015</v>
      </c>
      <c r="L737">
        <v>7</v>
      </c>
      <c r="M737">
        <v>2100467.9709999999</v>
      </c>
      <c r="N737" t="s">
        <v>4</v>
      </c>
    </row>
    <row r="738" spans="1:14" x14ac:dyDescent="0.25">
      <c r="A738">
        <v>11</v>
      </c>
      <c r="B738" t="str">
        <f>VLOOKUP(A738,Hoja1!$A$2:$H$72,2,FALSE)</f>
        <v>359-2014- SUNAFIL/ILM/SIRE2</v>
      </c>
      <c r="C738" t="str">
        <f>VLOOKUP(A738,Hoja1!$A$2:$H$72,3,FALSE)</f>
        <v>BANCO DE CREDITO DEL PERU</v>
      </c>
      <c r="D738">
        <f>VLOOKUP(A738,Hoja1!$A$2:$H$72,4,FALSE)</f>
        <v>20100047218</v>
      </c>
      <c r="E738" t="str">
        <f>VLOOKUP(A738,Hoja1!$A$2:$H$72,5,FALSE)</f>
        <v>183-2015- SUNAFIL/ILM</v>
      </c>
      <c r="F738" s="1">
        <f>VLOOKUP(A738,Hoja1!$A$2:$H$72,6,FALSE)</f>
        <v>42153</v>
      </c>
      <c r="G738" t="str">
        <f>VLOOKUP(A738,Hoja1!$A$2:$H$72,7,FALSE)</f>
        <v>S/. 760,000.00</v>
      </c>
      <c r="H738">
        <f>VLOOKUP(A738,Hoja1!$A$2:$H$72,8,FALSE)</f>
        <v>3132</v>
      </c>
      <c r="I738" t="s">
        <v>10</v>
      </c>
      <c r="J738" t="s">
        <v>7</v>
      </c>
      <c r="K738">
        <v>2015</v>
      </c>
      <c r="L738">
        <v>8</v>
      </c>
      <c r="M738">
        <v>1953333.01</v>
      </c>
      <c r="N738" t="s">
        <v>4</v>
      </c>
    </row>
    <row r="739" spans="1:14" x14ac:dyDescent="0.25">
      <c r="A739">
        <v>11</v>
      </c>
      <c r="B739" t="str">
        <f>VLOOKUP(A739,Hoja1!$A$2:$H$72,2,FALSE)</f>
        <v>359-2014- SUNAFIL/ILM/SIRE2</v>
      </c>
      <c r="C739" t="str">
        <f>VLOOKUP(A739,Hoja1!$A$2:$H$72,3,FALSE)</f>
        <v>BANCO DE CREDITO DEL PERU</v>
      </c>
      <c r="D739">
        <f>VLOOKUP(A739,Hoja1!$A$2:$H$72,4,FALSE)</f>
        <v>20100047218</v>
      </c>
      <c r="E739" t="str">
        <f>VLOOKUP(A739,Hoja1!$A$2:$H$72,5,FALSE)</f>
        <v>183-2015- SUNAFIL/ILM</v>
      </c>
      <c r="F739" s="1">
        <f>VLOOKUP(A739,Hoja1!$A$2:$H$72,6,FALSE)</f>
        <v>42153</v>
      </c>
      <c r="G739" t="str">
        <f>VLOOKUP(A739,Hoja1!$A$2:$H$72,7,FALSE)</f>
        <v>S/. 760,000.00</v>
      </c>
      <c r="H739">
        <f>VLOOKUP(A739,Hoja1!$A$2:$H$72,8,FALSE)</f>
        <v>3132</v>
      </c>
      <c r="I739" t="s">
        <v>10</v>
      </c>
      <c r="J739" t="s">
        <v>7</v>
      </c>
      <c r="K739">
        <v>2015</v>
      </c>
      <c r="L739">
        <v>9</v>
      </c>
      <c r="M739">
        <v>1595940.497</v>
      </c>
      <c r="N739" t="s">
        <v>4</v>
      </c>
    </row>
    <row r="740" spans="1:14" x14ac:dyDescent="0.25">
      <c r="A740">
        <v>11</v>
      </c>
      <c r="B740" t="str">
        <f>VLOOKUP(A740,Hoja1!$A$2:$H$72,2,FALSE)</f>
        <v>359-2014- SUNAFIL/ILM/SIRE2</v>
      </c>
      <c r="C740" t="str">
        <f>VLOOKUP(A740,Hoja1!$A$2:$H$72,3,FALSE)</f>
        <v>BANCO DE CREDITO DEL PERU</v>
      </c>
      <c r="D740">
        <f>VLOOKUP(A740,Hoja1!$A$2:$H$72,4,FALSE)</f>
        <v>20100047218</v>
      </c>
      <c r="E740" t="str">
        <f>VLOOKUP(A740,Hoja1!$A$2:$H$72,5,FALSE)</f>
        <v>183-2015- SUNAFIL/ILM</v>
      </c>
      <c r="F740" s="1">
        <f>VLOOKUP(A740,Hoja1!$A$2:$H$72,6,FALSE)</f>
        <v>42153</v>
      </c>
      <c r="G740" t="str">
        <f>VLOOKUP(A740,Hoja1!$A$2:$H$72,7,FALSE)</f>
        <v>S/. 760,000.00</v>
      </c>
      <c r="H740">
        <f>VLOOKUP(A740,Hoja1!$A$2:$H$72,8,FALSE)</f>
        <v>3132</v>
      </c>
      <c r="I740" t="s">
        <v>10</v>
      </c>
      <c r="J740" t="s">
        <v>7</v>
      </c>
      <c r="K740">
        <v>2015</v>
      </c>
      <c r="L740">
        <v>10</v>
      </c>
      <c r="M740">
        <v>1390470.828</v>
      </c>
      <c r="N740" t="s">
        <v>4</v>
      </c>
    </row>
    <row r="741" spans="1:14" x14ac:dyDescent="0.25">
      <c r="A741">
        <v>11</v>
      </c>
      <c r="B741" t="str">
        <f>VLOOKUP(A741,Hoja1!$A$2:$H$72,2,FALSE)</f>
        <v>359-2014- SUNAFIL/ILM/SIRE2</v>
      </c>
      <c r="C741" t="str">
        <f>VLOOKUP(A741,Hoja1!$A$2:$H$72,3,FALSE)</f>
        <v>BANCO DE CREDITO DEL PERU</v>
      </c>
      <c r="D741">
        <f>VLOOKUP(A741,Hoja1!$A$2:$H$72,4,FALSE)</f>
        <v>20100047218</v>
      </c>
      <c r="E741" t="str">
        <f>VLOOKUP(A741,Hoja1!$A$2:$H$72,5,FALSE)</f>
        <v>183-2015- SUNAFIL/ILM</v>
      </c>
      <c r="F741" s="1">
        <f>VLOOKUP(A741,Hoja1!$A$2:$H$72,6,FALSE)</f>
        <v>42153</v>
      </c>
      <c r="G741" t="str">
        <f>VLOOKUP(A741,Hoja1!$A$2:$H$72,7,FALSE)</f>
        <v>S/. 760,000.00</v>
      </c>
      <c r="H741">
        <f>VLOOKUP(A741,Hoja1!$A$2:$H$72,8,FALSE)</f>
        <v>3132</v>
      </c>
      <c r="I741" t="s">
        <v>10</v>
      </c>
      <c r="J741" t="s">
        <v>7</v>
      </c>
      <c r="K741">
        <v>2015</v>
      </c>
      <c r="L741">
        <v>11</v>
      </c>
      <c r="M741">
        <v>1503064.9739999999</v>
      </c>
      <c r="N741" t="s">
        <v>4</v>
      </c>
    </row>
    <row r="742" spans="1:14" x14ac:dyDescent="0.25">
      <c r="A742">
        <v>11</v>
      </c>
      <c r="B742" t="str">
        <f>VLOOKUP(A742,Hoja1!$A$2:$H$72,2,FALSE)</f>
        <v>359-2014- SUNAFIL/ILM/SIRE2</v>
      </c>
      <c r="C742" t="str">
        <f>VLOOKUP(A742,Hoja1!$A$2:$H$72,3,FALSE)</f>
        <v>BANCO DE CREDITO DEL PERU</v>
      </c>
      <c r="D742">
        <f>VLOOKUP(A742,Hoja1!$A$2:$H$72,4,FALSE)</f>
        <v>20100047218</v>
      </c>
      <c r="E742" t="str">
        <f>VLOOKUP(A742,Hoja1!$A$2:$H$72,5,FALSE)</f>
        <v>183-2015- SUNAFIL/ILM</v>
      </c>
      <c r="F742" s="1">
        <f>VLOOKUP(A742,Hoja1!$A$2:$H$72,6,FALSE)</f>
        <v>42153</v>
      </c>
      <c r="G742" t="str">
        <f>VLOOKUP(A742,Hoja1!$A$2:$H$72,7,FALSE)</f>
        <v>S/. 760,000.00</v>
      </c>
      <c r="H742">
        <f>VLOOKUP(A742,Hoja1!$A$2:$H$72,8,FALSE)</f>
        <v>3132</v>
      </c>
      <c r="I742" t="s">
        <v>10</v>
      </c>
      <c r="J742" t="s">
        <v>7</v>
      </c>
      <c r="K742">
        <v>2015</v>
      </c>
      <c r="L742">
        <v>12</v>
      </c>
      <c r="M742">
        <v>1288843.4639999999</v>
      </c>
      <c r="N742" t="s">
        <v>4</v>
      </c>
    </row>
    <row r="743" spans="1:14" x14ac:dyDescent="0.25">
      <c r="A743">
        <v>11</v>
      </c>
      <c r="B743" t="str">
        <f>VLOOKUP(A743,Hoja1!$A$2:$H$72,2,FALSE)</f>
        <v>359-2014- SUNAFIL/ILM/SIRE2</v>
      </c>
      <c r="C743" t="str">
        <f>VLOOKUP(A743,Hoja1!$A$2:$H$72,3,FALSE)</f>
        <v>BANCO DE CREDITO DEL PERU</v>
      </c>
      <c r="D743">
        <f>VLOOKUP(A743,Hoja1!$A$2:$H$72,4,FALSE)</f>
        <v>20100047218</v>
      </c>
      <c r="E743" t="str">
        <f>VLOOKUP(A743,Hoja1!$A$2:$H$72,5,FALSE)</f>
        <v>183-2015- SUNAFIL/ILM</v>
      </c>
      <c r="F743" s="1">
        <f>VLOOKUP(A743,Hoja1!$A$2:$H$72,6,FALSE)</f>
        <v>42153</v>
      </c>
      <c r="G743" t="str">
        <f>VLOOKUP(A743,Hoja1!$A$2:$H$72,7,FALSE)</f>
        <v>S/. 760,000.00</v>
      </c>
      <c r="H743">
        <f>VLOOKUP(A743,Hoja1!$A$2:$H$72,8,FALSE)</f>
        <v>3132</v>
      </c>
      <c r="I743" t="s">
        <v>10</v>
      </c>
      <c r="J743" t="s">
        <v>7</v>
      </c>
      <c r="K743">
        <v>2016</v>
      </c>
      <c r="L743">
        <v>1</v>
      </c>
      <c r="M743">
        <v>1880412.351</v>
      </c>
      <c r="N743" t="s">
        <v>4</v>
      </c>
    </row>
    <row r="744" spans="1:14" x14ac:dyDescent="0.25">
      <c r="A744">
        <v>11</v>
      </c>
      <c r="B744" t="str">
        <f>VLOOKUP(A744,Hoja1!$A$2:$H$72,2,FALSE)</f>
        <v>359-2014- SUNAFIL/ILM/SIRE2</v>
      </c>
      <c r="C744" t="str">
        <f>VLOOKUP(A744,Hoja1!$A$2:$H$72,3,FALSE)</f>
        <v>BANCO DE CREDITO DEL PERU</v>
      </c>
      <c r="D744">
        <f>VLOOKUP(A744,Hoja1!$A$2:$H$72,4,FALSE)</f>
        <v>20100047218</v>
      </c>
      <c r="E744" t="str">
        <f>VLOOKUP(A744,Hoja1!$A$2:$H$72,5,FALSE)</f>
        <v>183-2015- SUNAFIL/ILM</v>
      </c>
      <c r="F744" s="1">
        <f>VLOOKUP(A744,Hoja1!$A$2:$H$72,6,FALSE)</f>
        <v>42153</v>
      </c>
      <c r="G744" t="str">
        <f>VLOOKUP(A744,Hoja1!$A$2:$H$72,7,FALSE)</f>
        <v>S/. 760,000.00</v>
      </c>
      <c r="H744">
        <f>VLOOKUP(A744,Hoja1!$A$2:$H$72,8,FALSE)</f>
        <v>3132</v>
      </c>
      <c r="I744" t="s">
        <v>10</v>
      </c>
      <c r="J744" t="s">
        <v>7</v>
      </c>
      <c r="K744">
        <v>2016</v>
      </c>
      <c r="L744">
        <v>2</v>
      </c>
      <c r="M744">
        <v>2169010.7779999999</v>
      </c>
      <c r="N744" t="s">
        <v>4</v>
      </c>
    </row>
    <row r="745" spans="1:14" x14ac:dyDescent="0.25">
      <c r="A745">
        <v>11</v>
      </c>
      <c r="B745" t="str">
        <f>VLOOKUP(A745,Hoja1!$A$2:$H$72,2,FALSE)</f>
        <v>359-2014- SUNAFIL/ILM/SIRE2</v>
      </c>
      <c r="C745" t="str">
        <f>VLOOKUP(A745,Hoja1!$A$2:$H$72,3,FALSE)</f>
        <v>BANCO DE CREDITO DEL PERU</v>
      </c>
      <c r="D745">
        <f>VLOOKUP(A745,Hoja1!$A$2:$H$72,4,FALSE)</f>
        <v>20100047218</v>
      </c>
      <c r="E745" t="str">
        <f>VLOOKUP(A745,Hoja1!$A$2:$H$72,5,FALSE)</f>
        <v>183-2015- SUNAFIL/ILM</v>
      </c>
      <c r="F745" s="1">
        <f>VLOOKUP(A745,Hoja1!$A$2:$H$72,6,FALSE)</f>
        <v>42153</v>
      </c>
      <c r="G745" t="str">
        <f>VLOOKUP(A745,Hoja1!$A$2:$H$72,7,FALSE)</f>
        <v>S/. 760,000.00</v>
      </c>
      <c r="H745">
        <f>VLOOKUP(A745,Hoja1!$A$2:$H$72,8,FALSE)</f>
        <v>3132</v>
      </c>
      <c r="I745" t="s">
        <v>10</v>
      </c>
      <c r="J745" t="s">
        <v>7</v>
      </c>
      <c r="K745">
        <v>2016</v>
      </c>
      <c r="L745">
        <v>3</v>
      </c>
      <c r="M745">
        <v>2316879.9709999999</v>
      </c>
      <c r="N745" t="s">
        <v>4</v>
      </c>
    </row>
    <row r="746" spans="1:14" x14ac:dyDescent="0.25">
      <c r="A746">
        <v>11</v>
      </c>
      <c r="B746" t="str">
        <f>VLOOKUP(A746,Hoja1!$A$2:$H$72,2,FALSE)</f>
        <v>359-2014- SUNAFIL/ILM/SIRE2</v>
      </c>
      <c r="C746" t="str">
        <f>VLOOKUP(A746,Hoja1!$A$2:$H$72,3,FALSE)</f>
        <v>BANCO DE CREDITO DEL PERU</v>
      </c>
      <c r="D746">
        <f>VLOOKUP(A746,Hoja1!$A$2:$H$72,4,FALSE)</f>
        <v>20100047218</v>
      </c>
      <c r="E746" t="str">
        <f>VLOOKUP(A746,Hoja1!$A$2:$H$72,5,FALSE)</f>
        <v>183-2015- SUNAFIL/ILM</v>
      </c>
      <c r="F746" s="1">
        <f>VLOOKUP(A746,Hoja1!$A$2:$H$72,6,FALSE)</f>
        <v>42153</v>
      </c>
      <c r="G746" t="str">
        <f>VLOOKUP(A746,Hoja1!$A$2:$H$72,7,FALSE)</f>
        <v>S/. 760,000.00</v>
      </c>
      <c r="H746">
        <f>VLOOKUP(A746,Hoja1!$A$2:$H$72,8,FALSE)</f>
        <v>3132</v>
      </c>
      <c r="I746" t="s">
        <v>10</v>
      </c>
      <c r="J746" t="s">
        <v>7</v>
      </c>
      <c r="K746">
        <v>2016</v>
      </c>
      <c r="L746">
        <v>4</v>
      </c>
      <c r="M746">
        <v>2133249.9279999998</v>
      </c>
      <c r="N746" t="s">
        <v>4</v>
      </c>
    </row>
    <row r="747" spans="1:14" x14ac:dyDescent="0.25">
      <c r="A747">
        <v>11</v>
      </c>
      <c r="B747" t="str">
        <f>VLOOKUP(A747,Hoja1!$A$2:$H$72,2,FALSE)</f>
        <v>359-2014- SUNAFIL/ILM/SIRE2</v>
      </c>
      <c r="C747" t="str">
        <f>VLOOKUP(A747,Hoja1!$A$2:$H$72,3,FALSE)</f>
        <v>BANCO DE CREDITO DEL PERU</v>
      </c>
      <c r="D747">
        <f>VLOOKUP(A747,Hoja1!$A$2:$H$72,4,FALSE)</f>
        <v>20100047218</v>
      </c>
      <c r="E747" t="str">
        <f>VLOOKUP(A747,Hoja1!$A$2:$H$72,5,FALSE)</f>
        <v>183-2015- SUNAFIL/ILM</v>
      </c>
      <c r="F747" s="1">
        <f>VLOOKUP(A747,Hoja1!$A$2:$H$72,6,FALSE)</f>
        <v>42153</v>
      </c>
      <c r="G747" t="str">
        <f>VLOOKUP(A747,Hoja1!$A$2:$H$72,7,FALSE)</f>
        <v>S/. 760,000.00</v>
      </c>
      <c r="H747">
        <f>VLOOKUP(A747,Hoja1!$A$2:$H$72,8,FALSE)</f>
        <v>3132</v>
      </c>
      <c r="I747" t="s">
        <v>10</v>
      </c>
      <c r="J747" t="s">
        <v>7</v>
      </c>
      <c r="K747">
        <v>2016</v>
      </c>
      <c r="L747">
        <v>5</v>
      </c>
      <c r="M747">
        <v>2237374.5240000002</v>
      </c>
      <c r="N747" t="s">
        <v>4</v>
      </c>
    </row>
    <row r="748" spans="1:14" x14ac:dyDescent="0.25">
      <c r="A748">
        <v>11</v>
      </c>
      <c r="B748" t="str">
        <f>VLOOKUP(A748,Hoja1!$A$2:$H$72,2,FALSE)</f>
        <v>359-2014- SUNAFIL/ILM/SIRE2</v>
      </c>
      <c r="C748" t="str">
        <f>VLOOKUP(A748,Hoja1!$A$2:$H$72,3,FALSE)</f>
        <v>BANCO DE CREDITO DEL PERU</v>
      </c>
      <c r="D748">
        <f>VLOOKUP(A748,Hoja1!$A$2:$H$72,4,FALSE)</f>
        <v>20100047218</v>
      </c>
      <c r="E748" t="str">
        <f>VLOOKUP(A748,Hoja1!$A$2:$H$72,5,FALSE)</f>
        <v>183-2015- SUNAFIL/ILM</v>
      </c>
      <c r="F748" s="1">
        <f>VLOOKUP(A748,Hoja1!$A$2:$H$72,6,FALSE)</f>
        <v>42153</v>
      </c>
      <c r="G748" t="str">
        <f>VLOOKUP(A748,Hoja1!$A$2:$H$72,7,FALSE)</f>
        <v>S/. 760,000.00</v>
      </c>
      <c r="H748">
        <f>VLOOKUP(A748,Hoja1!$A$2:$H$72,8,FALSE)</f>
        <v>3132</v>
      </c>
      <c r="I748" t="s">
        <v>10</v>
      </c>
      <c r="J748" t="s">
        <v>7</v>
      </c>
      <c r="K748">
        <v>2016</v>
      </c>
      <c r="L748">
        <v>6</v>
      </c>
      <c r="M748">
        <v>1599315.21</v>
      </c>
      <c r="N748" t="s">
        <v>4</v>
      </c>
    </row>
    <row r="749" spans="1:14" x14ac:dyDescent="0.25">
      <c r="A749">
        <v>11</v>
      </c>
      <c r="B749" t="str">
        <f>VLOOKUP(A749,Hoja1!$A$2:$H$72,2,FALSE)</f>
        <v>359-2014- SUNAFIL/ILM/SIRE2</v>
      </c>
      <c r="C749" t="str">
        <f>VLOOKUP(A749,Hoja1!$A$2:$H$72,3,FALSE)</f>
        <v>BANCO DE CREDITO DEL PERU</v>
      </c>
      <c r="D749">
        <f>VLOOKUP(A749,Hoja1!$A$2:$H$72,4,FALSE)</f>
        <v>20100047218</v>
      </c>
      <c r="E749" t="str">
        <f>VLOOKUP(A749,Hoja1!$A$2:$H$72,5,FALSE)</f>
        <v>183-2015- SUNAFIL/ILM</v>
      </c>
      <c r="F749" s="1">
        <f>VLOOKUP(A749,Hoja1!$A$2:$H$72,6,FALSE)</f>
        <v>42153</v>
      </c>
      <c r="G749" t="str">
        <f>VLOOKUP(A749,Hoja1!$A$2:$H$72,7,FALSE)</f>
        <v>S/. 760,000.00</v>
      </c>
      <c r="H749">
        <f>VLOOKUP(A749,Hoja1!$A$2:$H$72,8,FALSE)</f>
        <v>3132</v>
      </c>
      <c r="I749" t="s">
        <v>10</v>
      </c>
      <c r="J749" t="s">
        <v>7</v>
      </c>
      <c r="K749">
        <v>2016</v>
      </c>
      <c r="L749">
        <v>7</v>
      </c>
      <c r="M749">
        <v>1065599.807</v>
      </c>
      <c r="N749" t="s">
        <v>4</v>
      </c>
    </row>
    <row r="750" spans="1:14" x14ac:dyDescent="0.25">
      <c r="A750">
        <v>11</v>
      </c>
      <c r="B750" t="str">
        <f>VLOOKUP(A750,Hoja1!$A$2:$H$72,2,FALSE)</f>
        <v>359-2014- SUNAFIL/ILM/SIRE2</v>
      </c>
      <c r="C750" t="str">
        <f>VLOOKUP(A750,Hoja1!$A$2:$H$72,3,FALSE)</f>
        <v>BANCO DE CREDITO DEL PERU</v>
      </c>
      <c r="D750">
        <f>VLOOKUP(A750,Hoja1!$A$2:$H$72,4,FALSE)</f>
        <v>20100047218</v>
      </c>
      <c r="E750" t="str">
        <f>VLOOKUP(A750,Hoja1!$A$2:$H$72,5,FALSE)</f>
        <v>183-2015- SUNAFIL/ILM</v>
      </c>
      <c r="F750" s="1">
        <f>VLOOKUP(A750,Hoja1!$A$2:$H$72,6,FALSE)</f>
        <v>42153</v>
      </c>
      <c r="G750" t="str">
        <f>VLOOKUP(A750,Hoja1!$A$2:$H$72,7,FALSE)</f>
        <v>S/. 760,000.00</v>
      </c>
      <c r="H750">
        <f>VLOOKUP(A750,Hoja1!$A$2:$H$72,8,FALSE)</f>
        <v>3132</v>
      </c>
      <c r="I750" t="s">
        <v>10</v>
      </c>
      <c r="J750" t="s">
        <v>7</v>
      </c>
      <c r="K750">
        <v>2016</v>
      </c>
      <c r="L750">
        <v>8</v>
      </c>
      <c r="M750">
        <v>941214.69209999999</v>
      </c>
      <c r="N750" t="s">
        <v>4</v>
      </c>
    </row>
    <row r="751" spans="1:14" x14ac:dyDescent="0.25">
      <c r="A751">
        <v>11</v>
      </c>
      <c r="B751" t="str">
        <f>VLOOKUP(A751,Hoja1!$A$2:$H$72,2,FALSE)</f>
        <v>359-2014- SUNAFIL/ILM/SIRE2</v>
      </c>
      <c r="C751" t="str">
        <f>VLOOKUP(A751,Hoja1!$A$2:$H$72,3,FALSE)</f>
        <v>BANCO DE CREDITO DEL PERU</v>
      </c>
      <c r="D751">
        <f>VLOOKUP(A751,Hoja1!$A$2:$H$72,4,FALSE)</f>
        <v>20100047218</v>
      </c>
      <c r="E751" t="str">
        <f>VLOOKUP(A751,Hoja1!$A$2:$H$72,5,FALSE)</f>
        <v>183-2015- SUNAFIL/ILM</v>
      </c>
      <c r="F751" s="1">
        <f>VLOOKUP(A751,Hoja1!$A$2:$H$72,6,FALSE)</f>
        <v>42153</v>
      </c>
      <c r="G751" t="str">
        <f>VLOOKUP(A751,Hoja1!$A$2:$H$72,7,FALSE)</f>
        <v>S/. 760,000.00</v>
      </c>
      <c r="H751">
        <f>VLOOKUP(A751,Hoja1!$A$2:$H$72,8,FALSE)</f>
        <v>3132</v>
      </c>
      <c r="I751" t="s">
        <v>10</v>
      </c>
      <c r="J751" t="s">
        <v>7</v>
      </c>
      <c r="K751">
        <v>2016</v>
      </c>
      <c r="L751">
        <v>9</v>
      </c>
      <c r="M751">
        <v>874394.63870000001</v>
      </c>
      <c r="N751" t="s">
        <v>4</v>
      </c>
    </row>
    <row r="752" spans="1:14" x14ac:dyDescent="0.25">
      <c r="A752">
        <v>11</v>
      </c>
      <c r="B752" t="str">
        <f>VLOOKUP(A752,Hoja1!$A$2:$H$72,2,FALSE)</f>
        <v>359-2014- SUNAFIL/ILM/SIRE2</v>
      </c>
      <c r="C752" t="str">
        <f>VLOOKUP(A752,Hoja1!$A$2:$H$72,3,FALSE)</f>
        <v>BANCO DE CREDITO DEL PERU</v>
      </c>
      <c r="D752">
        <f>VLOOKUP(A752,Hoja1!$A$2:$H$72,4,FALSE)</f>
        <v>20100047218</v>
      </c>
      <c r="E752" t="str">
        <f>VLOOKUP(A752,Hoja1!$A$2:$H$72,5,FALSE)</f>
        <v>183-2015- SUNAFIL/ILM</v>
      </c>
      <c r="F752" s="1">
        <f>VLOOKUP(A752,Hoja1!$A$2:$H$72,6,FALSE)</f>
        <v>42153</v>
      </c>
      <c r="G752" t="str">
        <f>VLOOKUP(A752,Hoja1!$A$2:$H$72,7,FALSE)</f>
        <v>S/. 760,000.00</v>
      </c>
      <c r="H752">
        <f>VLOOKUP(A752,Hoja1!$A$2:$H$72,8,FALSE)</f>
        <v>3132</v>
      </c>
      <c r="I752" t="s">
        <v>10</v>
      </c>
      <c r="J752" t="s">
        <v>7</v>
      </c>
      <c r="K752">
        <v>2016</v>
      </c>
      <c r="L752">
        <v>10</v>
      </c>
      <c r="M752">
        <v>1432726.9909999999</v>
      </c>
      <c r="N752" t="s">
        <v>4</v>
      </c>
    </row>
    <row r="753" spans="1:14" x14ac:dyDescent="0.25">
      <c r="A753">
        <v>11</v>
      </c>
      <c r="B753" t="str">
        <f>VLOOKUP(A753,Hoja1!$A$2:$H$72,2,FALSE)</f>
        <v>359-2014- SUNAFIL/ILM/SIRE2</v>
      </c>
      <c r="C753" t="str">
        <f>VLOOKUP(A753,Hoja1!$A$2:$H$72,3,FALSE)</f>
        <v>BANCO DE CREDITO DEL PERU</v>
      </c>
      <c r="D753">
        <f>VLOOKUP(A753,Hoja1!$A$2:$H$72,4,FALSE)</f>
        <v>20100047218</v>
      </c>
      <c r="E753" t="str">
        <f>VLOOKUP(A753,Hoja1!$A$2:$H$72,5,FALSE)</f>
        <v>183-2015- SUNAFIL/ILM</v>
      </c>
      <c r="F753" s="1">
        <f>VLOOKUP(A753,Hoja1!$A$2:$H$72,6,FALSE)</f>
        <v>42153</v>
      </c>
      <c r="G753" t="str">
        <f>VLOOKUP(A753,Hoja1!$A$2:$H$72,7,FALSE)</f>
        <v>S/. 760,000.00</v>
      </c>
      <c r="H753">
        <f>VLOOKUP(A753,Hoja1!$A$2:$H$72,8,FALSE)</f>
        <v>3132</v>
      </c>
      <c r="I753" t="s">
        <v>10</v>
      </c>
      <c r="J753" t="s">
        <v>7</v>
      </c>
      <c r="K753">
        <v>2016</v>
      </c>
      <c r="L753">
        <v>11</v>
      </c>
      <c r="M753">
        <v>1436388.1529999999</v>
      </c>
      <c r="N753" t="s">
        <v>4</v>
      </c>
    </row>
    <row r="754" spans="1:14" x14ac:dyDescent="0.25">
      <c r="A754">
        <v>11</v>
      </c>
      <c r="B754" t="str">
        <f>VLOOKUP(A754,Hoja1!$A$2:$H$72,2,FALSE)</f>
        <v>359-2014- SUNAFIL/ILM/SIRE2</v>
      </c>
      <c r="C754" t="str">
        <f>VLOOKUP(A754,Hoja1!$A$2:$H$72,3,FALSE)</f>
        <v>BANCO DE CREDITO DEL PERU</v>
      </c>
      <c r="D754">
        <f>VLOOKUP(A754,Hoja1!$A$2:$H$72,4,FALSE)</f>
        <v>20100047218</v>
      </c>
      <c r="E754" t="str">
        <f>VLOOKUP(A754,Hoja1!$A$2:$H$72,5,FALSE)</f>
        <v>183-2015- SUNAFIL/ILM</v>
      </c>
      <c r="F754" s="1">
        <f>VLOOKUP(A754,Hoja1!$A$2:$H$72,6,FALSE)</f>
        <v>42153</v>
      </c>
      <c r="G754" t="str">
        <f>VLOOKUP(A754,Hoja1!$A$2:$H$72,7,FALSE)</f>
        <v>S/. 760,000.00</v>
      </c>
      <c r="H754">
        <f>VLOOKUP(A754,Hoja1!$A$2:$H$72,8,FALSE)</f>
        <v>3132</v>
      </c>
      <c r="I754" t="s">
        <v>10</v>
      </c>
      <c r="J754" t="s">
        <v>7</v>
      </c>
      <c r="K754">
        <v>2016</v>
      </c>
      <c r="L754">
        <v>12</v>
      </c>
      <c r="M754">
        <v>765683.56110000005</v>
      </c>
      <c r="N754" t="s">
        <v>4</v>
      </c>
    </row>
    <row r="755" spans="1:14" x14ac:dyDescent="0.25">
      <c r="A755">
        <v>11</v>
      </c>
      <c r="B755" t="str">
        <f>VLOOKUP(A755,Hoja1!$A$2:$H$72,2,FALSE)</f>
        <v>359-2014- SUNAFIL/ILM/SIRE2</v>
      </c>
      <c r="C755" t="str">
        <f>VLOOKUP(A755,Hoja1!$A$2:$H$72,3,FALSE)</f>
        <v>BANCO DE CREDITO DEL PERU</v>
      </c>
      <c r="D755">
        <f>VLOOKUP(A755,Hoja1!$A$2:$H$72,4,FALSE)</f>
        <v>20100047218</v>
      </c>
      <c r="E755" t="str">
        <f>VLOOKUP(A755,Hoja1!$A$2:$H$72,5,FALSE)</f>
        <v>183-2015- SUNAFIL/ILM</v>
      </c>
      <c r="F755" s="1">
        <f>VLOOKUP(A755,Hoja1!$A$2:$H$72,6,FALSE)</f>
        <v>42153</v>
      </c>
      <c r="G755" t="str">
        <f>VLOOKUP(A755,Hoja1!$A$2:$H$72,7,FALSE)</f>
        <v>S/. 760,000.00</v>
      </c>
      <c r="H755">
        <f>VLOOKUP(A755,Hoja1!$A$2:$H$72,8,FALSE)</f>
        <v>3132</v>
      </c>
      <c r="I755" t="s">
        <v>10</v>
      </c>
      <c r="J755" t="s">
        <v>7</v>
      </c>
      <c r="K755">
        <v>2017</v>
      </c>
      <c r="L755">
        <v>2</v>
      </c>
      <c r="M755">
        <v>2310254.6830000002</v>
      </c>
      <c r="N755" t="s">
        <v>4</v>
      </c>
    </row>
    <row r="756" spans="1:14" x14ac:dyDescent="0.25">
      <c r="A756">
        <v>12</v>
      </c>
      <c r="B756" t="str">
        <f>VLOOKUP(A756,Hoja1!$A$2:$H$72,2,FALSE)</f>
        <v>623-2015- SUNAFIL/ILM/SIRE1</v>
      </c>
      <c r="C756" t="str">
        <f>VLOOKUP(A756,Hoja1!$A$2:$H$72,3,FALSE)</f>
        <v>BANCO DE CREDITO DEL PERU</v>
      </c>
      <c r="D756">
        <f>VLOOKUP(A756,Hoja1!$A$2:$H$72,4,FALSE)</f>
        <v>20100047218</v>
      </c>
      <c r="E756" t="str">
        <f>VLOOKUP(A756,Hoja1!$A$2:$H$72,5,FALSE)</f>
        <v>86-2016- SUNAFIL/ILM/SIRE1</v>
      </c>
      <c r="F756" s="1">
        <f>VLOOKUP(A756,Hoja1!$A$2:$H$72,6,FALSE)</f>
        <v>42457</v>
      </c>
      <c r="G756" t="str">
        <f>VLOOKUP(A756,Hoja1!$A$2:$H$72,7,FALSE)</f>
        <v>S/. 6,650.00</v>
      </c>
      <c r="H756">
        <f>VLOOKUP(A756,Hoja1!$A$2:$H$72,8,FALSE)</f>
        <v>1</v>
      </c>
      <c r="I756" t="s">
        <v>10</v>
      </c>
      <c r="J756" t="s">
        <v>1</v>
      </c>
      <c r="K756">
        <v>2016</v>
      </c>
      <c r="L756">
        <v>2</v>
      </c>
      <c r="M756">
        <v>30077.410950000001</v>
      </c>
      <c r="N756" t="s">
        <v>2</v>
      </c>
    </row>
    <row r="757" spans="1:14" x14ac:dyDescent="0.25">
      <c r="A757">
        <v>12</v>
      </c>
      <c r="B757" t="str">
        <f>VLOOKUP(A757,Hoja1!$A$2:$H$72,2,FALSE)</f>
        <v>623-2015- SUNAFIL/ILM/SIRE1</v>
      </c>
      <c r="C757" t="str">
        <f>VLOOKUP(A757,Hoja1!$A$2:$H$72,3,FALSE)</f>
        <v>BANCO DE CREDITO DEL PERU</v>
      </c>
      <c r="D757">
        <f>VLOOKUP(A757,Hoja1!$A$2:$H$72,4,FALSE)</f>
        <v>20100047218</v>
      </c>
      <c r="E757" t="str">
        <f>VLOOKUP(A757,Hoja1!$A$2:$H$72,5,FALSE)</f>
        <v>86-2016- SUNAFIL/ILM/SIRE1</v>
      </c>
      <c r="F757" s="1">
        <f>VLOOKUP(A757,Hoja1!$A$2:$H$72,6,FALSE)</f>
        <v>42457</v>
      </c>
      <c r="G757" t="str">
        <f>VLOOKUP(A757,Hoja1!$A$2:$H$72,7,FALSE)</f>
        <v>S/. 6,650.00</v>
      </c>
      <c r="H757">
        <f>VLOOKUP(A757,Hoja1!$A$2:$H$72,8,FALSE)</f>
        <v>1</v>
      </c>
      <c r="I757" t="s">
        <v>10</v>
      </c>
      <c r="J757" t="s">
        <v>1</v>
      </c>
      <c r="K757">
        <v>2016</v>
      </c>
      <c r="L757">
        <v>3</v>
      </c>
      <c r="M757">
        <v>17102.772649999999</v>
      </c>
      <c r="N757" t="s">
        <v>3</v>
      </c>
    </row>
    <row r="758" spans="1:14" x14ac:dyDescent="0.25">
      <c r="A758">
        <v>12</v>
      </c>
      <c r="B758" t="str">
        <f>VLOOKUP(A758,Hoja1!$A$2:$H$72,2,FALSE)</f>
        <v>623-2015- SUNAFIL/ILM/SIRE1</v>
      </c>
      <c r="C758" t="str">
        <f>VLOOKUP(A758,Hoja1!$A$2:$H$72,3,FALSE)</f>
        <v>BANCO DE CREDITO DEL PERU</v>
      </c>
      <c r="D758">
        <f>VLOOKUP(A758,Hoja1!$A$2:$H$72,4,FALSE)</f>
        <v>20100047218</v>
      </c>
      <c r="E758" t="str">
        <f>VLOOKUP(A758,Hoja1!$A$2:$H$72,5,FALSE)</f>
        <v>86-2016- SUNAFIL/ILM/SIRE1</v>
      </c>
      <c r="F758" s="1">
        <f>VLOOKUP(A758,Hoja1!$A$2:$H$72,6,FALSE)</f>
        <v>42457</v>
      </c>
      <c r="G758" t="str">
        <f>VLOOKUP(A758,Hoja1!$A$2:$H$72,7,FALSE)</f>
        <v>S/. 6,650.00</v>
      </c>
      <c r="H758">
        <f>VLOOKUP(A758,Hoja1!$A$2:$H$72,8,FALSE)</f>
        <v>1</v>
      </c>
      <c r="I758" t="s">
        <v>10</v>
      </c>
      <c r="J758" t="s">
        <v>1</v>
      </c>
      <c r="K758">
        <v>2016</v>
      </c>
      <c r="L758">
        <v>4</v>
      </c>
      <c r="M758">
        <v>17813.37096</v>
      </c>
      <c r="N758" t="s">
        <v>4</v>
      </c>
    </row>
    <row r="759" spans="1:14" x14ac:dyDescent="0.25">
      <c r="A759">
        <v>12</v>
      </c>
      <c r="B759" t="str">
        <f>VLOOKUP(A759,Hoja1!$A$2:$H$72,2,FALSE)</f>
        <v>623-2015- SUNAFIL/ILM/SIRE1</v>
      </c>
      <c r="C759" t="str">
        <f>VLOOKUP(A759,Hoja1!$A$2:$H$72,3,FALSE)</f>
        <v>BANCO DE CREDITO DEL PERU</v>
      </c>
      <c r="D759">
        <f>VLOOKUP(A759,Hoja1!$A$2:$H$72,4,FALSE)</f>
        <v>20100047218</v>
      </c>
      <c r="E759" t="str">
        <f>VLOOKUP(A759,Hoja1!$A$2:$H$72,5,FALSE)</f>
        <v>86-2016- SUNAFIL/ILM/SIRE1</v>
      </c>
      <c r="F759" s="1">
        <f>VLOOKUP(A759,Hoja1!$A$2:$H$72,6,FALSE)</f>
        <v>42457</v>
      </c>
      <c r="G759" t="str">
        <f>VLOOKUP(A759,Hoja1!$A$2:$H$72,7,FALSE)</f>
        <v>S/. 6,650.00</v>
      </c>
      <c r="H759">
        <f>VLOOKUP(A759,Hoja1!$A$2:$H$72,8,FALSE)</f>
        <v>1</v>
      </c>
      <c r="I759" t="s">
        <v>10</v>
      </c>
      <c r="J759" t="s">
        <v>1</v>
      </c>
      <c r="K759">
        <v>2016</v>
      </c>
      <c r="L759">
        <v>5</v>
      </c>
      <c r="M759">
        <v>93040.220390000002</v>
      </c>
      <c r="N759" t="s">
        <v>4</v>
      </c>
    </row>
    <row r="760" spans="1:14" x14ac:dyDescent="0.25">
      <c r="A760">
        <v>12</v>
      </c>
      <c r="B760" t="str">
        <f>VLOOKUP(A760,Hoja1!$A$2:$H$72,2,FALSE)</f>
        <v>623-2015- SUNAFIL/ILM/SIRE1</v>
      </c>
      <c r="C760" t="str">
        <f>VLOOKUP(A760,Hoja1!$A$2:$H$72,3,FALSE)</f>
        <v>BANCO DE CREDITO DEL PERU</v>
      </c>
      <c r="D760">
        <f>VLOOKUP(A760,Hoja1!$A$2:$H$72,4,FALSE)</f>
        <v>20100047218</v>
      </c>
      <c r="E760" t="str">
        <f>VLOOKUP(A760,Hoja1!$A$2:$H$72,5,FALSE)</f>
        <v>86-2016- SUNAFIL/ILM/SIRE1</v>
      </c>
      <c r="F760" s="1">
        <f>VLOOKUP(A760,Hoja1!$A$2:$H$72,6,FALSE)</f>
        <v>42457</v>
      </c>
      <c r="G760" t="str">
        <f>VLOOKUP(A760,Hoja1!$A$2:$H$72,7,FALSE)</f>
        <v>S/. 6,650.00</v>
      </c>
      <c r="H760">
        <f>VLOOKUP(A760,Hoja1!$A$2:$H$72,8,FALSE)</f>
        <v>1</v>
      </c>
      <c r="I760" t="s">
        <v>10</v>
      </c>
      <c r="J760" t="s">
        <v>1</v>
      </c>
      <c r="K760">
        <v>2016</v>
      </c>
      <c r="L760">
        <v>6</v>
      </c>
      <c r="M760">
        <v>28850.517479999999</v>
      </c>
      <c r="N760" t="s">
        <v>4</v>
      </c>
    </row>
    <row r="761" spans="1:14" x14ac:dyDescent="0.25">
      <c r="A761">
        <v>12</v>
      </c>
      <c r="B761" t="str">
        <f>VLOOKUP(A761,Hoja1!$A$2:$H$72,2,FALSE)</f>
        <v>623-2015- SUNAFIL/ILM/SIRE1</v>
      </c>
      <c r="C761" t="str">
        <f>VLOOKUP(A761,Hoja1!$A$2:$H$72,3,FALSE)</f>
        <v>BANCO DE CREDITO DEL PERU</v>
      </c>
      <c r="D761">
        <f>VLOOKUP(A761,Hoja1!$A$2:$H$72,4,FALSE)</f>
        <v>20100047218</v>
      </c>
      <c r="E761" t="str">
        <f>VLOOKUP(A761,Hoja1!$A$2:$H$72,5,FALSE)</f>
        <v>86-2016- SUNAFIL/ILM/SIRE1</v>
      </c>
      <c r="F761" s="1">
        <f>VLOOKUP(A761,Hoja1!$A$2:$H$72,6,FALSE)</f>
        <v>42457</v>
      </c>
      <c r="G761" t="str">
        <f>VLOOKUP(A761,Hoja1!$A$2:$H$72,7,FALSE)</f>
        <v>S/. 6,650.00</v>
      </c>
      <c r="H761">
        <f>VLOOKUP(A761,Hoja1!$A$2:$H$72,8,FALSE)</f>
        <v>1</v>
      </c>
      <c r="I761" t="s">
        <v>10</v>
      </c>
      <c r="J761" t="s">
        <v>1</v>
      </c>
      <c r="K761">
        <v>2016</v>
      </c>
      <c r="L761">
        <v>7</v>
      </c>
      <c r="M761">
        <v>15297.966829999999</v>
      </c>
      <c r="N761" t="s">
        <v>4</v>
      </c>
    </row>
    <row r="762" spans="1:14" x14ac:dyDescent="0.25">
      <c r="A762">
        <v>12</v>
      </c>
      <c r="B762" t="str">
        <f>VLOOKUP(A762,Hoja1!$A$2:$H$72,2,FALSE)</f>
        <v>623-2015- SUNAFIL/ILM/SIRE1</v>
      </c>
      <c r="C762" t="str">
        <f>VLOOKUP(A762,Hoja1!$A$2:$H$72,3,FALSE)</f>
        <v>BANCO DE CREDITO DEL PERU</v>
      </c>
      <c r="D762">
        <f>VLOOKUP(A762,Hoja1!$A$2:$H$72,4,FALSE)</f>
        <v>20100047218</v>
      </c>
      <c r="E762" t="str">
        <f>VLOOKUP(A762,Hoja1!$A$2:$H$72,5,FALSE)</f>
        <v>86-2016- SUNAFIL/ILM/SIRE1</v>
      </c>
      <c r="F762" s="1">
        <f>VLOOKUP(A762,Hoja1!$A$2:$H$72,6,FALSE)</f>
        <v>42457</v>
      </c>
      <c r="G762" t="str">
        <f>VLOOKUP(A762,Hoja1!$A$2:$H$72,7,FALSE)</f>
        <v>S/. 6,650.00</v>
      </c>
      <c r="H762">
        <f>VLOOKUP(A762,Hoja1!$A$2:$H$72,8,FALSE)</f>
        <v>1</v>
      </c>
      <c r="I762" t="s">
        <v>10</v>
      </c>
      <c r="J762" t="s">
        <v>1</v>
      </c>
      <c r="K762">
        <v>2016</v>
      </c>
      <c r="L762">
        <v>8</v>
      </c>
      <c r="M762">
        <v>15753.36916</v>
      </c>
      <c r="N762" t="s">
        <v>4</v>
      </c>
    </row>
    <row r="763" spans="1:14" x14ac:dyDescent="0.25">
      <c r="A763">
        <v>12</v>
      </c>
      <c r="B763" t="str">
        <f>VLOOKUP(A763,Hoja1!$A$2:$H$72,2,FALSE)</f>
        <v>623-2015- SUNAFIL/ILM/SIRE1</v>
      </c>
      <c r="C763" t="str">
        <f>VLOOKUP(A763,Hoja1!$A$2:$H$72,3,FALSE)</f>
        <v>BANCO DE CREDITO DEL PERU</v>
      </c>
      <c r="D763">
        <f>VLOOKUP(A763,Hoja1!$A$2:$H$72,4,FALSE)</f>
        <v>20100047218</v>
      </c>
      <c r="E763" t="str">
        <f>VLOOKUP(A763,Hoja1!$A$2:$H$72,5,FALSE)</f>
        <v>86-2016- SUNAFIL/ILM/SIRE1</v>
      </c>
      <c r="F763" s="1">
        <f>VLOOKUP(A763,Hoja1!$A$2:$H$72,6,FALSE)</f>
        <v>42457</v>
      </c>
      <c r="G763" t="str">
        <f>VLOOKUP(A763,Hoja1!$A$2:$H$72,7,FALSE)</f>
        <v>S/. 6,650.00</v>
      </c>
      <c r="H763">
        <f>VLOOKUP(A763,Hoja1!$A$2:$H$72,8,FALSE)</f>
        <v>1</v>
      </c>
      <c r="I763" t="s">
        <v>10</v>
      </c>
      <c r="J763" t="s">
        <v>1</v>
      </c>
      <c r="K763">
        <v>2016</v>
      </c>
      <c r="L763">
        <v>9</v>
      </c>
      <c r="M763">
        <v>6787.9228739999999</v>
      </c>
      <c r="N763" t="s">
        <v>4</v>
      </c>
    </row>
    <row r="764" spans="1:14" x14ac:dyDescent="0.25">
      <c r="A764">
        <v>12</v>
      </c>
      <c r="B764" t="str">
        <f>VLOOKUP(A764,Hoja1!$A$2:$H$72,2,FALSE)</f>
        <v>623-2015- SUNAFIL/ILM/SIRE1</v>
      </c>
      <c r="C764" t="str">
        <f>VLOOKUP(A764,Hoja1!$A$2:$H$72,3,FALSE)</f>
        <v>BANCO DE CREDITO DEL PERU</v>
      </c>
      <c r="D764">
        <f>VLOOKUP(A764,Hoja1!$A$2:$H$72,4,FALSE)</f>
        <v>20100047218</v>
      </c>
      <c r="E764" t="str">
        <f>VLOOKUP(A764,Hoja1!$A$2:$H$72,5,FALSE)</f>
        <v>86-2016- SUNAFIL/ILM/SIRE1</v>
      </c>
      <c r="F764" s="1">
        <f>VLOOKUP(A764,Hoja1!$A$2:$H$72,6,FALSE)</f>
        <v>42457</v>
      </c>
      <c r="G764" t="str">
        <f>VLOOKUP(A764,Hoja1!$A$2:$H$72,7,FALSE)</f>
        <v>S/. 6,650.00</v>
      </c>
      <c r="H764">
        <f>VLOOKUP(A764,Hoja1!$A$2:$H$72,8,FALSE)</f>
        <v>1</v>
      </c>
      <c r="I764" t="s">
        <v>10</v>
      </c>
      <c r="J764" t="s">
        <v>1</v>
      </c>
      <c r="K764">
        <v>2016</v>
      </c>
      <c r="L764">
        <v>10</v>
      </c>
      <c r="M764">
        <v>7006.5838000000003</v>
      </c>
      <c r="N764" t="s">
        <v>4</v>
      </c>
    </row>
    <row r="765" spans="1:14" x14ac:dyDescent="0.25">
      <c r="A765">
        <v>12</v>
      </c>
      <c r="B765" t="str">
        <f>VLOOKUP(A765,Hoja1!$A$2:$H$72,2,FALSE)</f>
        <v>623-2015- SUNAFIL/ILM/SIRE1</v>
      </c>
      <c r="C765" t="str">
        <f>VLOOKUP(A765,Hoja1!$A$2:$H$72,3,FALSE)</f>
        <v>BANCO DE CREDITO DEL PERU</v>
      </c>
      <c r="D765">
        <f>VLOOKUP(A765,Hoja1!$A$2:$H$72,4,FALSE)</f>
        <v>20100047218</v>
      </c>
      <c r="E765" t="str">
        <f>VLOOKUP(A765,Hoja1!$A$2:$H$72,5,FALSE)</f>
        <v>86-2016- SUNAFIL/ILM/SIRE1</v>
      </c>
      <c r="F765" s="1">
        <f>VLOOKUP(A765,Hoja1!$A$2:$H$72,6,FALSE)</f>
        <v>42457</v>
      </c>
      <c r="G765" t="str">
        <f>VLOOKUP(A765,Hoja1!$A$2:$H$72,7,FALSE)</f>
        <v>S/. 6,650.00</v>
      </c>
      <c r="H765">
        <f>VLOOKUP(A765,Hoja1!$A$2:$H$72,8,FALSE)</f>
        <v>1</v>
      </c>
      <c r="I765" t="s">
        <v>10</v>
      </c>
      <c r="J765" t="s">
        <v>1</v>
      </c>
      <c r="K765">
        <v>2016</v>
      </c>
      <c r="L765">
        <v>11</v>
      </c>
      <c r="M765">
        <v>8613.1173390000004</v>
      </c>
      <c r="N765" t="s">
        <v>4</v>
      </c>
    </row>
    <row r="766" spans="1:14" x14ac:dyDescent="0.25">
      <c r="A766">
        <v>12</v>
      </c>
      <c r="B766" t="str">
        <f>VLOOKUP(A766,Hoja1!$A$2:$H$72,2,FALSE)</f>
        <v>623-2015- SUNAFIL/ILM/SIRE1</v>
      </c>
      <c r="C766" t="str">
        <f>VLOOKUP(A766,Hoja1!$A$2:$H$72,3,FALSE)</f>
        <v>BANCO DE CREDITO DEL PERU</v>
      </c>
      <c r="D766">
        <f>VLOOKUP(A766,Hoja1!$A$2:$H$72,4,FALSE)</f>
        <v>20100047218</v>
      </c>
      <c r="E766" t="str">
        <f>VLOOKUP(A766,Hoja1!$A$2:$H$72,5,FALSE)</f>
        <v>86-2016- SUNAFIL/ILM/SIRE1</v>
      </c>
      <c r="F766" s="1">
        <f>VLOOKUP(A766,Hoja1!$A$2:$H$72,6,FALSE)</f>
        <v>42457</v>
      </c>
      <c r="G766" t="str">
        <f>VLOOKUP(A766,Hoja1!$A$2:$H$72,7,FALSE)</f>
        <v>S/. 6,650.00</v>
      </c>
      <c r="H766">
        <f>VLOOKUP(A766,Hoja1!$A$2:$H$72,8,FALSE)</f>
        <v>1</v>
      </c>
      <c r="I766" t="s">
        <v>10</v>
      </c>
      <c r="J766" t="s">
        <v>1</v>
      </c>
      <c r="K766">
        <v>2016</v>
      </c>
      <c r="L766">
        <v>12</v>
      </c>
      <c r="M766">
        <v>11096.88409</v>
      </c>
      <c r="N766" t="s">
        <v>4</v>
      </c>
    </row>
    <row r="767" spans="1:14" x14ac:dyDescent="0.25">
      <c r="A767">
        <v>12</v>
      </c>
      <c r="B767" t="str">
        <f>VLOOKUP(A767,Hoja1!$A$2:$H$72,2,FALSE)</f>
        <v>623-2015- SUNAFIL/ILM/SIRE1</v>
      </c>
      <c r="C767" t="str">
        <f>VLOOKUP(A767,Hoja1!$A$2:$H$72,3,FALSE)</f>
        <v>BANCO DE CREDITO DEL PERU</v>
      </c>
      <c r="D767">
        <f>VLOOKUP(A767,Hoja1!$A$2:$H$72,4,FALSE)</f>
        <v>20100047218</v>
      </c>
      <c r="E767" t="str">
        <f>VLOOKUP(A767,Hoja1!$A$2:$H$72,5,FALSE)</f>
        <v>86-2016- SUNAFIL/ILM/SIRE1</v>
      </c>
      <c r="F767" s="1">
        <f>VLOOKUP(A767,Hoja1!$A$2:$H$72,6,FALSE)</f>
        <v>42457</v>
      </c>
      <c r="G767" t="str">
        <f>VLOOKUP(A767,Hoja1!$A$2:$H$72,7,FALSE)</f>
        <v>S/. 6,650.00</v>
      </c>
      <c r="H767">
        <f>VLOOKUP(A767,Hoja1!$A$2:$H$72,8,FALSE)</f>
        <v>1</v>
      </c>
      <c r="I767" t="s">
        <v>10</v>
      </c>
      <c r="J767" t="s">
        <v>1</v>
      </c>
      <c r="K767">
        <v>2017</v>
      </c>
      <c r="L767">
        <v>2</v>
      </c>
      <c r="M767">
        <v>25395.12862</v>
      </c>
      <c r="N767" t="s">
        <v>4</v>
      </c>
    </row>
    <row r="768" spans="1:14" x14ac:dyDescent="0.25">
      <c r="A768">
        <v>12</v>
      </c>
      <c r="B768" t="str">
        <f>VLOOKUP(A768,Hoja1!$A$2:$H$72,2,FALSE)</f>
        <v>623-2015- SUNAFIL/ILM/SIRE1</v>
      </c>
      <c r="C768" t="str">
        <f>VLOOKUP(A768,Hoja1!$A$2:$H$72,3,FALSE)</f>
        <v>BANCO DE CREDITO DEL PERU</v>
      </c>
      <c r="D768">
        <f>VLOOKUP(A768,Hoja1!$A$2:$H$72,4,FALSE)</f>
        <v>20100047218</v>
      </c>
      <c r="E768" t="str">
        <f>VLOOKUP(A768,Hoja1!$A$2:$H$72,5,FALSE)</f>
        <v>86-2016- SUNAFIL/ILM/SIRE1</v>
      </c>
      <c r="F768" s="1">
        <f>VLOOKUP(A768,Hoja1!$A$2:$H$72,6,FALSE)</f>
        <v>42457</v>
      </c>
      <c r="G768" t="str">
        <f>VLOOKUP(A768,Hoja1!$A$2:$H$72,7,FALSE)</f>
        <v>S/. 6,650.00</v>
      </c>
      <c r="H768">
        <f>VLOOKUP(A768,Hoja1!$A$2:$H$72,8,FALSE)</f>
        <v>1</v>
      </c>
      <c r="I768" t="s">
        <v>10</v>
      </c>
      <c r="J768" t="s">
        <v>5</v>
      </c>
      <c r="K768">
        <v>2016</v>
      </c>
      <c r="L768">
        <v>2</v>
      </c>
      <c r="M768">
        <v>2740786.6439999999</v>
      </c>
      <c r="N768" t="s">
        <v>2</v>
      </c>
    </row>
    <row r="769" spans="1:14" x14ac:dyDescent="0.25">
      <c r="A769">
        <v>12</v>
      </c>
      <c r="B769" t="str">
        <f>VLOOKUP(A769,Hoja1!$A$2:$H$72,2,FALSE)</f>
        <v>623-2015- SUNAFIL/ILM/SIRE1</v>
      </c>
      <c r="C769" t="str">
        <f>VLOOKUP(A769,Hoja1!$A$2:$H$72,3,FALSE)</f>
        <v>BANCO DE CREDITO DEL PERU</v>
      </c>
      <c r="D769">
        <f>VLOOKUP(A769,Hoja1!$A$2:$H$72,4,FALSE)</f>
        <v>20100047218</v>
      </c>
      <c r="E769" t="str">
        <f>VLOOKUP(A769,Hoja1!$A$2:$H$72,5,FALSE)</f>
        <v>86-2016- SUNAFIL/ILM/SIRE1</v>
      </c>
      <c r="F769" s="1">
        <f>VLOOKUP(A769,Hoja1!$A$2:$H$72,6,FALSE)</f>
        <v>42457</v>
      </c>
      <c r="G769" t="str">
        <f>VLOOKUP(A769,Hoja1!$A$2:$H$72,7,FALSE)</f>
        <v>S/. 6,650.00</v>
      </c>
      <c r="H769">
        <f>VLOOKUP(A769,Hoja1!$A$2:$H$72,8,FALSE)</f>
        <v>1</v>
      </c>
      <c r="I769" t="s">
        <v>10</v>
      </c>
      <c r="J769" t="s">
        <v>5</v>
      </c>
      <c r="K769">
        <v>2016</v>
      </c>
      <c r="L769">
        <v>3</v>
      </c>
      <c r="M769">
        <v>2687660.4730000002</v>
      </c>
      <c r="N769" t="s">
        <v>3</v>
      </c>
    </row>
    <row r="770" spans="1:14" x14ac:dyDescent="0.25">
      <c r="A770">
        <v>12</v>
      </c>
      <c r="B770" t="str">
        <f>VLOOKUP(A770,Hoja1!$A$2:$H$72,2,FALSE)</f>
        <v>623-2015- SUNAFIL/ILM/SIRE1</v>
      </c>
      <c r="C770" t="str">
        <f>VLOOKUP(A770,Hoja1!$A$2:$H$72,3,FALSE)</f>
        <v>BANCO DE CREDITO DEL PERU</v>
      </c>
      <c r="D770">
        <f>VLOOKUP(A770,Hoja1!$A$2:$H$72,4,FALSE)</f>
        <v>20100047218</v>
      </c>
      <c r="E770" t="str">
        <f>VLOOKUP(A770,Hoja1!$A$2:$H$72,5,FALSE)</f>
        <v>86-2016- SUNAFIL/ILM/SIRE1</v>
      </c>
      <c r="F770" s="1">
        <f>VLOOKUP(A770,Hoja1!$A$2:$H$72,6,FALSE)</f>
        <v>42457</v>
      </c>
      <c r="G770" t="str">
        <f>VLOOKUP(A770,Hoja1!$A$2:$H$72,7,FALSE)</f>
        <v>S/. 6,650.00</v>
      </c>
      <c r="H770">
        <f>VLOOKUP(A770,Hoja1!$A$2:$H$72,8,FALSE)</f>
        <v>1</v>
      </c>
      <c r="I770" t="s">
        <v>10</v>
      </c>
      <c r="J770" t="s">
        <v>5</v>
      </c>
      <c r="K770">
        <v>2016</v>
      </c>
      <c r="L770">
        <v>4</v>
      </c>
      <c r="M770">
        <v>2815257.3110000002</v>
      </c>
      <c r="N770" t="s">
        <v>4</v>
      </c>
    </row>
    <row r="771" spans="1:14" x14ac:dyDescent="0.25">
      <c r="A771">
        <v>12</v>
      </c>
      <c r="B771" t="str">
        <f>VLOOKUP(A771,Hoja1!$A$2:$H$72,2,FALSE)</f>
        <v>623-2015- SUNAFIL/ILM/SIRE1</v>
      </c>
      <c r="C771" t="str">
        <f>VLOOKUP(A771,Hoja1!$A$2:$H$72,3,FALSE)</f>
        <v>BANCO DE CREDITO DEL PERU</v>
      </c>
      <c r="D771">
        <f>VLOOKUP(A771,Hoja1!$A$2:$H$72,4,FALSE)</f>
        <v>20100047218</v>
      </c>
      <c r="E771" t="str">
        <f>VLOOKUP(A771,Hoja1!$A$2:$H$72,5,FALSE)</f>
        <v>86-2016- SUNAFIL/ILM/SIRE1</v>
      </c>
      <c r="F771" s="1">
        <f>VLOOKUP(A771,Hoja1!$A$2:$H$72,6,FALSE)</f>
        <v>42457</v>
      </c>
      <c r="G771" t="str">
        <f>VLOOKUP(A771,Hoja1!$A$2:$H$72,7,FALSE)</f>
        <v>S/. 6,650.00</v>
      </c>
      <c r="H771">
        <f>VLOOKUP(A771,Hoja1!$A$2:$H$72,8,FALSE)</f>
        <v>1</v>
      </c>
      <c r="I771" t="s">
        <v>10</v>
      </c>
      <c r="J771" t="s">
        <v>5</v>
      </c>
      <c r="K771">
        <v>2016</v>
      </c>
      <c r="L771">
        <v>5</v>
      </c>
      <c r="M771">
        <v>3372160.622</v>
      </c>
      <c r="N771" t="s">
        <v>4</v>
      </c>
    </row>
    <row r="772" spans="1:14" x14ac:dyDescent="0.25">
      <c r="A772">
        <v>12</v>
      </c>
      <c r="B772" t="str">
        <f>VLOOKUP(A772,Hoja1!$A$2:$H$72,2,FALSE)</f>
        <v>623-2015- SUNAFIL/ILM/SIRE1</v>
      </c>
      <c r="C772" t="str">
        <f>VLOOKUP(A772,Hoja1!$A$2:$H$72,3,FALSE)</f>
        <v>BANCO DE CREDITO DEL PERU</v>
      </c>
      <c r="D772">
        <f>VLOOKUP(A772,Hoja1!$A$2:$H$72,4,FALSE)</f>
        <v>20100047218</v>
      </c>
      <c r="E772" t="str">
        <f>VLOOKUP(A772,Hoja1!$A$2:$H$72,5,FALSE)</f>
        <v>86-2016- SUNAFIL/ILM/SIRE1</v>
      </c>
      <c r="F772" s="1">
        <f>VLOOKUP(A772,Hoja1!$A$2:$H$72,6,FALSE)</f>
        <v>42457</v>
      </c>
      <c r="G772" t="str">
        <f>VLOOKUP(A772,Hoja1!$A$2:$H$72,7,FALSE)</f>
        <v>S/. 6,650.00</v>
      </c>
      <c r="H772">
        <f>VLOOKUP(A772,Hoja1!$A$2:$H$72,8,FALSE)</f>
        <v>1</v>
      </c>
      <c r="I772" t="s">
        <v>10</v>
      </c>
      <c r="J772" t="s">
        <v>5</v>
      </c>
      <c r="K772">
        <v>2016</v>
      </c>
      <c r="L772">
        <v>6</v>
      </c>
      <c r="M772">
        <v>3528786.2039999999</v>
      </c>
      <c r="N772" t="s">
        <v>4</v>
      </c>
    </row>
    <row r="773" spans="1:14" x14ac:dyDescent="0.25">
      <c r="A773">
        <v>12</v>
      </c>
      <c r="B773" t="str">
        <f>VLOOKUP(A773,Hoja1!$A$2:$H$72,2,FALSE)</f>
        <v>623-2015- SUNAFIL/ILM/SIRE1</v>
      </c>
      <c r="C773" t="str">
        <f>VLOOKUP(A773,Hoja1!$A$2:$H$72,3,FALSE)</f>
        <v>BANCO DE CREDITO DEL PERU</v>
      </c>
      <c r="D773">
        <f>VLOOKUP(A773,Hoja1!$A$2:$H$72,4,FALSE)</f>
        <v>20100047218</v>
      </c>
      <c r="E773" t="str">
        <f>VLOOKUP(A773,Hoja1!$A$2:$H$72,5,FALSE)</f>
        <v>86-2016- SUNAFIL/ILM/SIRE1</v>
      </c>
      <c r="F773" s="1">
        <f>VLOOKUP(A773,Hoja1!$A$2:$H$72,6,FALSE)</f>
        <v>42457</v>
      </c>
      <c r="G773" t="str">
        <f>VLOOKUP(A773,Hoja1!$A$2:$H$72,7,FALSE)</f>
        <v>S/. 6,650.00</v>
      </c>
      <c r="H773">
        <f>VLOOKUP(A773,Hoja1!$A$2:$H$72,8,FALSE)</f>
        <v>1</v>
      </c>
      <c r="I773" t="s">
        <v>10</v>
      </c>
      <c r="J773" t="s">
        <v>5</v>
      </c>
      <c r="K773">
        <v>2016</v>
      </c>
      <c r="L773">
        <v>7</v>
      </c>
      <c r="M773">
        <v>2703391.1209999998</v>
      </c>
      <c r="N773" t="s">
        <v>4</v>
      </c>
    </row>
    <row r="774" spans="1:14" x14ac:dyDescent="0.25">
      <c r="A774">
        <v>12</v>
      </c>
      <c r="B774" t="str">
        <f>VLOOKUP(A774,Hoja1!$A$2:$H$72,2,FALSE)</f>
        <v>623-2015- SUNAFIL/ILM/SIRE1</v>
      </c>
      <c r="C774" t="str">
        <f>VLOOKUP(A774,Hoja1!$A$2:$H$72,3,FALSE)</f>
        <v>BANCO DE CREDITO DEL PERU</v>
      </c>
      <c r="D774">
        <f>VLOOKUP(A774,Hoja1!$A$2:$H$72,4,FALSE)</f>
        <v>20100047218</v>
      </c>
      <c r="E774" t="str">
        <f>VLOOKUP(A774,Hoja1!$A$2:$H$72,5,FALSE)</f>
        <v>86-2016- SUNAFIL/ILM/SIRE1</v>
      </c>
      <c r="F774" s="1">
        <f>VLOOKUP(A774,Hoja1!$A$2:$H$72,6,FALSE)</f>
        <v>42457</v>
      </c>
      <c r="G774" t="str">
        <f>VLOOKUP(A774,Hoja1!$A$2:$H$72,7,FALSE)</f>
        <v>S/. 6,650.00</v>
      </c>
      <c r="H774">
        <f>VLOOKUP(A774,Hoja1!$A$2:$H$72,8,FALSE)</f>
        <v>1</v>
      </c>
      <c r="I774" t="s">
        <v>10</v>
      </c>
      <c r="J774" t="s">
        <v>5</v>
      </c>
      <c r="K774">
        <v>2016</v>
      </c>
      <c r="L774">
        <v>8</v>
      </c>
      <c r="M774">
        <v>3196679.1340000001</v>
      </c>
      <c r="N774" t="s">
        <v>4</v>
      </c>
    </row>
    <row r="775" spans="1:14" x14ac:dyDescent="0.25">
      <c r="A775">
        <v>12</v>
      </c>
      <c r="B775" t="str">
        <f>VLOOKUP(A775,Hoja1!$A$2:$H$72,2,FALSE)</f>
        <v>623-2015- SUNAFIL/ILM/SIRE1</v>
      </c>
      <c r="C775" t="str">
        <f>VLOOKUP(A775,Hoja1!$A$2:$H$72,3,FALSE)</f>
        <v>BANCO DE CREDITO DEL PERU</v>
      </c>
      <c r="D775">
        <f>VLOOKUP(A775,Hoja1!$A$2:$H$72,4,FALSE)</f>
        <v>20100047218</v>
      </c>
      <c r="E775" t="str">
        <f>VLOOKUP(A775,Hoja1!$A$2:$H$72,5,FALSE)</f>
        <v>86-2016- SUNAFIL/ILM/SIRE1</v>
      </c>
      <c r="F775" s="1">
        <f>VLOOKUP(A775,Hoja1!$A$2:$H$72,6,FALSE)</f>
        <v>42457</v>
      </c>
      <c r="G775" t="str">
        <f>VLOOKUP(A775,Hoja1!$A$2:$H$72,7,FALSE)</f>
        <v>S/. 6,650.00</v>
      </c>
      <c r="H775">
        <f>VLOOKUP(A775,Hoja1!$A$2:$H$72,8,FALSE)</f>
        <v>1</v>
      </c>
      <c r="I775" t="s">
        <v>10</v>
      </c>
      <c r="J775" t="s">
        <v>5</v>
      </c>
      <c r="K775">
        <v>2016</v>
      </c>
      <c r="L775">
        <v>9</v>
      </c>
      <c r="M775">
        <v>2507590.5249999999</v>
      </c>
      <c r="N775" t="s">
        <v>4</v>
      </c>
    </row>
    <row r="776" spans="1:14" x14ac:dyDescent="0.25">
      <c r="A776">
        <v>12</v>
      </c>
      <c r="B776" t="str">
        <f>VLOOKUP(A776,Hoja1!$A$2:$H$72,2,FALSE)</f>
        <v>623-2015- SUNAFIL/ILM/SIRE1</v>
      </c>
      <c r="C776" t="str">
        <f>VLOOKUP(A776,Hoja1!$A$2:$H$72,3,FALSE)</f>
        <v>BANCO DE CREDITO DEL PERU</v>
      </c>
      <c r="D776">
        <f>VLOOKUP(A776,Hoja1!$A$2:$H$72,4,FALSE)</f>
        <v>20100047218</v>
      </c>
      <c r="E776" t="str">
        <f>VLOOKUP(A776,Hoja1!$A$2:$H$72,5,FALSE)</f>
        <v>86-2016- SUNAFIL/ILM/SIRE1</v>
      </c>
      <c r="F776" s="1">
        <f>VLOOKUP(A776,Hoja1!$A$2:$H$72,6,FALSE)</f>
        <v>42457</v>
      </c>
      <c r="G776" t="str">
        <f>VLOOKUP(A776,Hoja1!$A$2:$H$72,7,FALSE)</f>
        <v>S/. 6,650.00</v>
      </c>
      <c r="H776">
        <f>VLOOKUP(A776,Hoja1!$A$2:$H$72,8,FALSE)</f>
        <v>1</v>
      </c>
      <c r="I776" t="s">
        <v>10</v>
      </c>
      <c r="J776" t="s">
        <v>5</v>
      </c>
      <c r="K776">
        <v>2016</v>
      </c>
      <c r="L776">
        <v>10</v>
      </c>
      <c r="M776">
        <v>2955488.2379999999</v>
      </c>
      <c r="N776" t="s">
        <v>4</v>
      </c>
    </row>
    <row r="777" spans="1:14" x14ac:dyDescent="0.25">
      <c r="A777">
        <v>12</v>
      </c>
      <c r="B777" t="str">
        <f>VLOOKUP(A777,Hoja1!$A$2:$H$72,2,FALSE)</f>
        <v>623-2015- SUNAFIL/ILM/SIRE1</v>
      </c>
      <c r="C777" t="str">
        <f>VLOOKUP(A777,Hoja1!$A$2:$H$72,3,FALSE)</f>
        <v>BANCO DE CREDITO DEL PERU</v>
      </c>
      <c r="D777">
        <f>VLOOKUP(A777,Hoja1!$A$2:$H$72,4,FALSE)</f>
        <v>20100047218</v>
      </c>
      <c r="E777" t="str">
        <f>VLOOKUP(A777,Hoja1!$A$2:$H$72,5,FALSE)</f>
        <v>86-2016- SUNAFIL/ILM/SIRE1</v>
      </c>
      <c r="F777" s="1">
        <f>VLOOKUP(A777,Hoja1!$A$2:$H$72,6,FALSE)</f>
        <v>42457</v>
      </c>
      <c r="G777" t="str">
        <f>VLOOKUP(A777,Hoja1!$A$2:$H$72,7,FALSE)</f>
        <v>S/. 6,650.00</v>
      </c>
      <c r="H777">
        <f>VLOOKUP(A777,Hoja1!$A$2:$H$72,8,FALSE)</f>
        <v>1</v>
      </c>
      <c r="I777" t="s">
        <v>10</v>
      </c>
      <c r="J777" t="s">
        <v>5</v>
      </c>
      <c r="K777">
        <v>2016</v>
      </c>
      <c r="L777">
        <v>11</v>
      </c>
      <c r="M777">
        <v>3007578.7519999999</v>
      </c>
      <c r="N777" t="s">
        <v>4</v>
      </c>
    </row>
    <row r="778" spans="1:14" x14ac:dyDescent="0.25">
      <c r="A778">
        <v>12</v>
      </c>
      <c r="B778" t="str">
        <f>VLOOKUP(A778,Hoja1!$A$2:$H$72,2,FALSE)</f>
        <v>623-2015- SUNAFIL/ILM/SIRE1</v>
      </c>
      <c r="C778" t="str">
        <f>VLOOKUP(A778,Hoja1!$A$2:$H$72,3,FALSE)</f>
        <v>BANCO DE CREDITO DEL PERU</v>
      </c>
      <c r="D778">
        <f>VLOOKUP(A778,Hoja1!$A$2:$H$72,4,FALSE)</f>
        <v>20100047218</v>
      </c>
      <c r="E778" t="str">
        <f>VLOOKUP(A778,Hoja1!$A$2:$H$72,5,FALSE)</f>
        <v>86-2016- SUNAFIL/ILM/SIRE1</v>
      </c>
      <c r="F778" s="1">
        <f>VLOOKUP(A778,Hoja1!$A$2:$H$72,6,FALSE)</f>
        <v>42457</v>
      </c>
      <c r="G778" t="str">
        <f>VLOOKUP(A778,Hoja1!$A$2:$H$72,7,FALSE)</f>
        <v>S/. 6,650.00</v>
      </c>
      <c r="H778">
        <f>VLOOKUP(A778,Hoja1!$A$2:$H$72,8,FALSE)</f>
        <v>1</v>
      </c>
      <c r="I778" t="s">
        <v>10</v>
      </c>
      <c r="J778" t="s">
        <v>5</v>
      </c>
      <c r="K778">
        <v>2016</v>
      </c>
      <c r="L778">
        <v>12</v>
      </c>
      <c r="M778">
        <v>2013593.399</v>
      </c>
      <c r="N778" t="s">
        <v>4</v>
      </c>
    </row>
    <row r="779" spans="1:14" x14ac:dyDescent="0.25">
      <c r="A779">
        <v>12</v>
      </c>
      <c r="B779" t="str">
        <f>VLOOKUP(A779,Hoja1!$A$2:$H$72,2,FALSE)</f>
        <v>623-2015- SUNAFIL/ILM/SIRE1</v>
      </c>
      <c r="C779" t="str">
        <f>VLOOKUP(A779,Hoja1!$A$2:$H$72,3,FALSE)</f>
        <v>BANCO DE CREDITO DEL PERU</v>
      </c>
      <c r="D779">
        <f>VLOOKUP(A779,Hoja1!$A$2:$H$72,4,FALSE)</f>
        <v>20100047218</v>
      </c>
      <c r="E779" t="str">
        <f>VLOOKUP(A779,Hoja1!$A$2:$H$72,5,FALSE)</f>
        <v>86-2016- SUNAFIL/ILM/SIRE1</v>
      </c>
      <c r="F779" s="1">
        <f>VLOOKUP(A779,Hoja1!$A$2:$H$72,6,FALSE)</f>
        <v>42457</v>
      </c>
      <c r="G779" t="str">
        <f>VLOOKUP(A779,Hoja1!$A$2:$H$72,7,FALSE)</f>
        <v>S/. 6,650.00</v>
      </c>
      <c r="H779">
        <f>VLOOKUP(A779,Hoja1!$A$2:$H$72,8,FALSE)</f>
        <v>1</v>
      </c>
      <c r="I779" t="s">
        <v>10</v>
      </c>
      <c r="J779" t="s">
        <v>5</v>
      </c>
      <c r="K779">
        <v>2017</v>
      </c>
      <c r="L779">
        <v>2</v>
      </c>
      <c r="M779">
        <v>5748016.2220000001</v>
      </c>
      <c r="N779" t="s">
        <v>4</v>
      </c>
    </row>
    <row r="780" spans="1:14" x14ac:dyDescent="0.25">
      <c r="A780">
        <v>12</v>
      </c>
      <c r="B780" t="str">
        <f>VLOOKUP(A780,Hoja1!$A$2:$H$72,2,FALSE)</f>
        <v>623-2015- SUNAFIL/ILM/SIRE1</v>
      </c>
      <c r="C780" t="str">
        <f>VLOOKUP(A780,Hoja1!$A$2:$H$72,3,FALSE)</f>
        <v>BANCO DE CREDITO DEL PERU</v>
      </c>
      <c r="D780">
        <f>VLOOKUP(A780,Hoja1!$A$2:$H$72,4,FALSE)</f>
        <v>20100047218</v>
      </c>
      <c r="E780" t="str">
        <f>VLOOKUP(A780,Hoja1!$A$2:$H$72,5,FALSE)</f>
        <v>86-2016- SUNAFIL/ILM/SIRE1</v>
      </c>
      <c r="F780" s="1">
        <f>VLOOKUP(A780,Hoja1!$A$2:$H$72,6,FALSE)</f>
        <v>42457</v>
      </c>
      <c r="G780" t="str">
        <f>VLOOKUP(A780,Hoja1!$A$2:$H$72,7,FALSE)</f>
        <v>S/. 6,650.00</v>
      </c>
      <c r="H780">
        <f>VLOOKUP(A780,Hoja1!$A$2:$H$72,8,FALSE)</f>
        <v>1</v>
      </c>
      <c r="I780" t="s">
        <v>10</v>
      </c>
      <c r="J780" t="s">
        <v>6</v>
      </c>
      <c r="K780">
        <v>2016</v>
      </c>
      <c r="L780">
        <v>2</v>
      </c>
      <c r="M780">
        <v>1059579.423</v>
      </c>
      <c r="N780" t="s">
        <v>2</v>
      </c>
    </row>
    <row r="781" spans="1:14" x14ac:dyDescent="0.25">
      <c r="A781">
        <v>12</v>
      </c>
      <c r="B781" t="str">
        <f>VLOOKUP(A781,Hoja1!$A$2:$H$72,2,FALSE)</f>
        <v>623-2015- SUNAFIL/ILM/SIRE1</v>
      </c>
      <c r="C781" t="str">
        <f>VLOOKUP(A781,Hoja1!$A$2:$H$72,3,FALSE)</f>
        <v>BANCO DE CREDITO DEL PERU</v>
      </c>
      <c r="D781">
        <f>VLOOKUP(A781,Hoja1!$A$2:$H$72,4,FALSE)</f>
        <v>20100047218</v>
      </c>
      <c r="E781" t="str">
        <f>VLOOKUP(A781,Hoja1!$A$2:$H$72,5,FALSE)</f>
        <v>86-2016- SUNAFIL/ILM/SIRE1</v>
      </c>
      <c r="F781" s="1">
        <f>VLOOKUP(A781,Hoja1!$A$2:$H$72,6,FALSE)</f>
        <v>42457</v>
      </c>
      <c r="G781" t="str">
        <f>VLOOKUP(A781,Hoja1!$A$2:$H$72,7,FALSE)</f>
        <v>S/. 6,650.00</v>
      </c>
      <c r="H781">
        <f>VLOOKUP(A781,Hoja1!$A$2:$H$72,8,FALSE)</f>
        <v>1</v>
      </c>
      <c r="I781" t="s">
        <v>10</v>
      </c>
      <c r="J781" t="s">
        <v>6</v>
      </c>
      <c r="K781">
        <v>2016</v>
      </c>
      <c r="L781">
        <v>3</v>
      </c>
      <c r="M781">
        <v>1702279.436</v>
      </c>
      <c r="N781" t="s">
        <v>3</v>
      </c>
    </row>
    <row r="782" spans="1:14" x14ac:dyDescent="0.25">
      <c r="A782">
        <v>12</v>
      </c>
      <c r="B782" t="str">
        <f>VLOOKUP(A782,Hoja1!$A$2:$H$72,2,FALSE)</f>
        <v>623-2015- SUNAFIL/ILM/SIRE1</v>
      </c>
      <c r="C782" t="str">
        <f>VLOOKUP(A782,Hoja1!$A$2:$H$72,3,FALSE)</f>
        <v>BANCO DE CREDITO DEL PERU</v>
      </c>
      <c r="D782">
        <f>VLOOKUP(A782,Hoja1!$A$2:$H$72,4,FALSE)</f>
        <v>20100047218</v>
      </c>
      <c r="E782" t="str">
        <f>VLOOKUP(A782,Hoja1!$A$2:$H$72,5,FALSE)</f>
        <v>86-2016- SUNAFIL/ILM/SIRE1</v>
      </c>
      <c r="F782" s="1">
        <f>VLOOKUP(A782,Hoja1!$A$2:$H$72,6,FALSE)</f>
        <v>42457</v>
      </c>
      <c r="G782" t="str">
        <f>VLOOKUP(A782,Hoja1!$A$2:$H$72,7,FALSE)</f>
        <v>S/. 6,650.00</v>
      </c>
      <c r="H782">
        <f>VLOOKUP(A782,Hoja1!$A$2:$H$72,8,FALSE)</f>
        <v>1</v>
      </c>
      <c r="I782" t="s">
        <v>10</v>
      </c>
      <c r="J782" t="s">
        <v>6</v>
      </c>
      <c r="K782">
        <v>2016</v>
      </c>
      <c r="L782">
        <v>4</v>
      </c>
      <c r="M782">
        <v>1015591.375</v>
      </c>
      <c r="N782" t="s">
        <v>4</v>
      </c>
    </row>
    <row r="783" spans="1:14" x14ac:dyDescent="0.25">
      <c r="A783">
        <v>12</v>
      </c>
      <c r="B783" t="str">
        <f>VLOOKUP(A783,Hoja1!$A$2:$H$72,2,FALSE)</f>
        <v>623-2015- SUNAFIL/ILM/SIRE1</v>
      </c>
      <c r="C783" t="str">
        <f>VLOOKUP(A783,Hoja1!$A$2:$H$72,3,FALSE)</f>
        <v>BANCO DE CREDITO DEL PERU</v>
      </c>
      <c r="D783">
        <f>VLOOKUP(A783,Hoja1!$A$2:$H$72,4,FALSE)</f>
        <v>20100047218</v>
      </c>
      <c r="E783" t="str">
        <f>VLOOKUP(A783,Hoja1!$A$2:$H$72,5,FALSE)</f>
        <v>86-2016- SUNAFIL/ILM/SIRE1</v>
      </c>
      <c r="F783" s="1">
        <f>VLOOKUP(A783,Hoja1!$A$2:$H$72,6,FALSE)</f>
        <v>42457</v>
      </c>
      <c r="G783" t="str">
        <f>VLOOKUP(A783,Hoja1!$A$2:$H$72,7,FALSE)</f>
        <v>S/. 6,650.00</v>
      </c>
      <c r="H783">
        <f>VLOOKUP(A783,Hoja1!$A$2:$H$72,8,FALSE)</f>
        <v>1</v>
      </c>
      <c r="I783" t="s">
        <v>10</v>
      </c>
      <c r="J783" t="s">
        <v>6</v>
      </c>
      <c r="K783">
        <v>2016</v>
      </c>
      <c r="L783">
        <v>5</v>
      </c>
      <c r="M783">
        <v>1288016.0009999999</v>
      </c>
      <c r="N783" t="s">
        <v>4</v>
      </c>
    </row>
    <row r="784" spans="1:14" x14ac:dyDescent="0.25">
      <c r="A784">
        <v>12</v>
      </c>
      <c r="B784" t="str">
        <f>VLOOKUP(A784,Hoja1!$A$2:$H$72,2,FALSE)</f>
        <v>623-2015- SUNAFIL/ILM/SIRE1</v>
      </c>
      <c r="C784" t="str">
        <f>VLOOKUP(A784,Hoja1!$A$2:$H$72,3,FALSE)</f>
        <v>BANCO DE CREDITO DEL PERU</v>
      </c>
      <c r="D784">
        <f>VLOOKUP(A784,Hoja1!$A$2:$H$72,4,FALSE)</f>
        <v>20100047218</v>
      </c>
      <c r="E784" t="str">
        <f>VLOOKUP(A784,Hoja1!$A$2:$H$72,5,FALSE)</f>
        <v>86-2016- SUNAFIL/ILM/SIRE1</v>
      </c>
      <c r="F784" s="1">
        <f>VLOOKUP(A784,Hoja1!$A$2:$H$72,6,FALSE)</f>
        <v>42457</v>
      </c>
      <c r="G784" t="str">
        <f>VLOOKUP(A784,Hoja1!$A$2:$H$72,7,FALSE)</f>
        <v>S/. 6,650.00</v>
      </c>
      <c r="H784">
        <f>VLOOKUP(A784,Hoja1!$A$2:$H$72,8,FALSE)</f>
        <v>1</v>
      </c>
      <c r="I784" t="s">
        <v>10</v>
      </c>
      <c r="J784" t="s">
        <v>6</v>
      </c>
      <c r="K784">
        <v>2016</v>
      </c>
      <c r="L784">
        <v>6</v>
      </c>
      <c r="M784">
        <v>1182972.1569999999</v>
      </c>
      <c r="N784" t="s">
        <v>4</v>
      </c>
    </row>
    <row r="785" spans="1:14" x14ac:dyDescent="0.25">
      <c r="A785">
        <v>12</v>
      </c>
      <c r="B785" t="str">
        <f>VLOOKUP(A785,Hoja1!$A$2:$H$72,2,FALSE)</f>
        <v>623-2015- SUNAFIL/ILM/SIRE1</v>
      </c>
      <c r="C785" t="str">
        <f>VLOOKUP(A785,Hoja1!$A$2:$H$72,3,FALSE)</f>
        <v>BANCO DE CREDITO DEL PERU</v>
      </c>
      <c r="D785">
        <f>VLOOKUP(A785,Hoja1!$A$2:$H$72,4,FALSE)</f>
        <v>20100047218</v>
      </c>
      <c r="E785" t="str">
        <f>VLOOKUP(A785,Hoja1!$A$2:$H$72,5,FALSE)</f>
        <v>86-2016- SUNAFIL/ILM/SIRE1</v>
      </c>
      <c r="F785" s="1">
        <f>VLOOKUP(A785,Hoja1!$A$2:$H$72,6,FALSE)</f>
        <v>42457</v>
      </c>
      <c r="G785" t="str">
        <f>VLOOKUP(A785,Hoja1!$A$2:$H$72,7,FALSE)</f>
        <v>S/. 6,650.00</v>
      </c>
      <c r="H785">
        <f>VLOOKUP(A785,Hoja1!$A$2:$H$72,8,FALSE)</f>
        <v>1</v>
      </c>
      <c r="I785" t="s">
        <v>10</v>
      </c>
      <c r="J785" t="s">
        <v>6</v>
      </c>
      <c r="K785">
        <v>2016</v>
      </c>
      <c r="L785">
        <v>7</v>
      </c>
      <c r="M785">
        <v>1343175.496</v>
      </c>
      <c r="N785" t="s">
        <v>4</v>
      </c>
    </row>
    <row r="786" spans="1:14" x14ac:dyDescent="0.25">
      <c r="A786">
        <v>12</v>
      </c>
      <c r="B786" t="str">
        <f>VLOOKUP(A786,Hoja1!$A$2:$H$72,2,FALSE)</f>
        <v>623-2015- SUNAFIL/ILM/SIRE1</v>
      </c>
      <c r="C786" t="str">
        <f>VLOOKUP(A786,Hoja1!$A$2:$H$72,3,FALSE)</f>
        <v>BANCO DE CREDITO DEL PERU</v>
      </c>
      <c r="D786">
        <f>VLOOKUP(A786,Hoja1!$A$2:$H$72,4,FALSE)</f>
        <v>20100047218</v>
      </c>
      <c r="E786" t="str">
        <f>VLOOKUP(A786,Hoja1!$A$2:$H$72,5,FALSE)</f>
        <v>86-2016- SUNAFIL/ILM/SIRE1</v>
      </c>
      <c r="F786" s="1">
        <f>VLOOKUP(A786,Hoja1!$A$2:$H$72,6,FALSE)</f>
        <v>42457</v>
      </c>
      <c r="G786" t="str">
        <f>VLOOKUP(A786,Hoja1!$A$2:$H$72,7,FALSE)</f>
        <v>S/. 6,650.00</v>
      </c>
      <c r="H786">
        <f>VLOOKUP(A786,Hoja1!$A$2:$H$72,8,FALSE)</f>
        <v>1</v>
      </c>
      <c r="I786" t="s">
        <v>10</v>
      </c>
      <c r="J786" t="s">
        <v>6</v>
      </c>
      <c r="K786">
        <v>2016</v>
      </c>
      <c r="L786">
        <v>8</v>
      </c>
      <c r="M786">
        <v>1603358.2490000001</v>
      </c>
      <c r="N786" t="s">
        <v>4</v>
      </c>
    </row>
    <row r="787" spans="1:14" x14ac:dyDescent="0.25">
      <c r="A787">
        <v>12</v>
      </c>
      <c r="B787" t="str">
        <f>VLOOKUP(A787,Hoja1!$A$2:$H$72,2,FALSE)</f>
        <v>623-2015- SUNAFIL/ILM/SIRE1</v>
      </c>
      <c r="C787" t="str">
        <f>VLOOKUP(A787,Hoja1!$A$2:$H$72,3,FALSE)</f>
        <v>BANCO DE CREDITO DEL PERU</v>
      </c>
      <c r="D787">
        <f>VLOOKUP(A787,Hoja1!$A$2:$H$72,4,FALSE)</f>
        <v>20100047218</v>
      </c>
      <c r="E787" t="str">
        <f>VLOOKUP(A787,Hoja1!$A$2:$H$72,5,FALSE)</f>
        <v>86-2016- SUNAFIL/ILM/SIRE1</v>
      </c>
      <c r="F787" s="1">
        <f>VLOOKUP(A787,Hoja1!$A$2:$H$72,6,FALSE)</f>
        <v>42457</v>
      </c>
      <c r="G787" t="str">
        <f>VLOOKUP(A787,Hoja1!$A$2:$H$72,7,FALSE)</f>
        <v>S/. 6,650.00</v>
      </c>
      <c r="H787">
        <f>VLOOKUP(A787,Hoja1!$A$2:$H$72,8,FALSE)</f>
        <v>1</v>
      </c>
      <c r="I787" t="s">
        <v>10</v>
      </c>
      <c r="J787" t="s">
        <v>6</v>
      </c>
      <c r="K787">
        <v>2016</v>
      </c>
      <c r="L787">
        <v>9</v>
      </c>
      <c r="M787">
        <v>1612286.6429999999</v>
      </c>
      <c r="N787" t="s">
        <v>4</v>
      </c>
    </row>
    <row r="788" spans="1:14" x14ac:dyDescent="0.25">
      <c r="A788">
        <v>12</v>
      </c>
      <c r="B788" t="str">
        <f>VLOOKUP(A788,Hoja1!$A$2:$H$72,2,FALSE)</f>
        <v>623-2015- SUNAFIL/ILM/SIRE1</v>
      </c>
      <c r="C788" t="str">
        <f>VLOOKUP(A788,Hoja1!$A$2:$H$72,3,FALSE)</f>
        <v>BANCO DE CREDITO DEL PERU</v>
      </c>
      <c r="D788">
        <f>VLOOKUP(A788,Hoja1!$A$2:$H$72,4,FALSE)</f>
        <v>20100047218</v>
      </c>
      <c r="E788" t="str">
        <f>VLOOKUP(A788,Hoja1!$A$2:$H$72,5,FALSE)</f>
        <v>86-2016- SUNAFIL/ILM/SIRE1</v>
      </c>
      <c r="F788" s="1">
        <f>VLOOKUP(A788,Hoja1!$A$2:$H$72,6,FALSE)</f>
        <v>42457</v>
      </c>
      <c r="G788" t="str">
        <f>VLOOKUP(A788,Hoja1!$A$2:$H$72,7,FALSE)</f>
        <v>S/. 6,650.00</v>
      </c>
      <c r="H788">
        <f>VLOOKUP(A788,Hoja1!$A$2:$H$72,8,FALSE)</f>
        <v>1</v>
      </c>
      <c r="I788" t="s">
        <v>10</v>
      </c>
      <c r="J788" t="s">
        <v>6</v>
      </c>
      <c r="K788">
        <v>2016</v>
      </c>
      <c r="L788">
        <v>10</v>
      </c>
      <c r="M788">
        <v>1518992.442</v>
      </c>
      <c r="N788" t="s">
        <v>4</v>
      </c>
    </row>
    <row r="789" spans="1:14" x14ac:dyDescent="0.25">
      <c r="A789">
        <v>12</v>
      </c>
      <c r="B789" t="str">
        <f>VLOOKUP(A789,Hoja1!$A$2:$H$72,2,FALSE)</f>
        <v>623-2015- SUNAFIL/ILM/SIRE1</v>
      </c>
      <c r="C789" t="str">
        <f>VLOOKUP(A789,Hoja1!$A$2:$H$72,3,FALSE)</f>
        <v>BANCO DE CREDITO DEL PERU</v>
      </c>
      <c r="D789">
        <f>VLOOKUP(A789,Hoja1!$A$2:$H$72,4,FALSE)</f>
        <v>20100047218</v>
      </c>
      <c r="E789" t="str">
        <f>VLOOKUP(A789,Hoja1!$A$2:$H$72,5,FALSE)</f>
        <v>86-2016- SUNAFIL/ILM/SIRE1</v>
      </c>
      <c r="F789" s="1">
        <f>VLOOKUP(A789,Hoja1!$A$2:$H$72,6,FALSE)</f>
        <v>42457</v>
      </c>
      <c r="G789" t="str">
        <f>VLOOKUP(A789,Hoja1!$A$2:$H$72,7,FALSE)</f>
        <v>S/. 6,650.00</v>
      </c>
      <c r="H789">
        <f>VLOOKUP(A789,Hoja1!$A$2:$H$72,8,FALSE)</f>
        <v>1</v>
      </c>
      <c r="I789" t="s">
        <v>10</v>
      </c>
      <c r="J789" t="s">
        <v>6</v>
      </c>
      <c r="K789">
        <v>2016</v>
      </c>
      <c r="L789">
        <v>11</v>
      </c>
      <c r="M789">
        <v>1615472.0549999999</v>
      </c>
      <c r="N789" t="s">
        <v>4</v>
      </c>
    </row>
    <row r="790" spans="1:14" x14ac:dyDescent="0.25">
      <c r="A790">
        <v>12</v>
      </c>
      <c r="B790" t="str">
        <f>VLOOKUP(A790,Hoja1!$A$2:$H$72,2,FALSE)</f>
        <v>623-2015- SUNAFIL/ILM/SIRE1</v>
      </c>
      <c r="C790" t="str">
        <f>VLOOKUP(A790,Hoja1!$A$2:$H$72,3,FALSE)</f>
        <v>BANCO DE CREDITO DEL PERU</v>
      </c>
      <c r="D790">
        <f>VLOOKUP(A790,Hoja1!$A$2:$H$72,4,FALSE)</f>
        <v>20100047218</v>
      </c>
      <c r="E790" t="str">
        <f>VLOOKUP(A790,Hoja1!$A$2:$H$72,5,FALSE)</f>
        <v>86-2016- SUNAFIL/ILM/SIRE1</v>
      </c>
      <c r="F790" s="1">
        <f>VLOOKUP(A790,Hoja1!$A$2:$H$72,6,FALSE)</f>
        <v>42457</v>
      </c>
      <c r="G790" t="str">
        <f>VLOOKUP(A790,Hoja1!$A$2:$H$72,7,FALSE)</f>
        <v>S/. 6,650.00</v>
      </c>
      <c r="H790">
        <f>VLOOKUP(A790,Hoja1!$A$2:$H$72,8,FALSE)</f>
        <v>1</v>
      </c>
      <c r="I790" t="s">
        <v>10</v>
      </c>
      <c r="J790" t="s">
        <v>6</v>
      </c>
      <c r="K790">
        <v>2016</v>
      </c>
      <c r="L790">
        <v>12</v>
      </c>
      <c r="M790">
        <v>1194735.2779999999</v>
      </c>
      <c r="N790" t="s">
        <v>4</v>
      </c>
    </row>
    <row r="791" spans="1:14" x14ac:dyDescent="0.25">
      <c r="A791">
        <v>12</v>
      </c>
      <c r="B791" t="str">
        <f>VLOOKUP(A791,Hoja1!$A$2:$H$72,2,FALSE)</f>
        <v>623-2015- SUNAFIL/ILM/SIRE1</v>
      </c>
      <c r="C791" t="str">
        <f>VLOOKUP(A791,Hoja1!$A$2:$H$72,3,FALSE)</f>
        <v>BANCO DE CREDITO DEL PERU</v>
      </c>
      <c r="D791">
        <f>VLOOKUP(A791,Hoja1!$A$2:$H$72,4,FALSE)</f>
        <v>20100047218</v>
      </c>
      <c r="E791" t="str">
        <f>VLOOKUP(A791,Hoja1!$A$2:$H$72,5,FALSE)</f>
        <v>86-2016- SUNAFIL/ILM/SIRE1</v>
      </c>
      <c r="F791" s="1">
        <f>VLOOKUP(A791,Hoja1!$A$2:$H$72,6,FALSE)</f>
        <v>42457</v>
      </c>
      <c r="G791" t="str">
        <f>VLOOKUP(A791,Hoja1!$A$2:$H$72,7,FALSE)</f>
        <v>S/. 6,650.00</v>
      </c>
      <c r="H791">
        <f>VLOOKUP(A791,Hoja1!$A$2:$H$72,8,FALSE)</f>
        <v>1</v>
      </c>
      <c r="I791" t="s">
        <v>10</v>
      </c>
      <c r="J791" t="s">
        <v>6</v>
      </c>
      <c r="K791">
        <v>2017</v>
      </c>
      <c r="L791">
        <v>2</v>
      </c>
      <c r="M791">
        <v>4513102.0209999997</v>
      </c>
      <c r="N791" t="s">
        <v>4</v>
      </c>
    </row>
    <row r="792" spans="1:14" x14ac:dyDescent="0.25">
      <c r="A792">
        <v>12</v>
      </c>
      <c r="B792" t="str">
        <f>VLOOKUP(A792,Hoja1!$A$2:$H$72,2,FALSE)</f>
        <v>623-2015- SUNAFIL/ILM/SIRE1</v>
      </c>
      <c r="C792" t="str">
        <f>VLOOKUP(A792,Hoja1!$A$2:$H$72,3,FALSE)</f>
        <v>BANCO DE CREDITO DEL PERU</v>
      </c>
      <c r="D792">
        <f>VLOOKUP(A792,Hoja1!$A$2:$H$72,4,FALSE)</f>
        <v>20100047218</v>
      </c>
      <c r="E792" t="str">
        <f>VLOOKUP(A792,Hoja1!$A$2:$H$72,5,FALSE)</f>
        <v>86-2016- SUNAFIL/ILM/SIRE1</v>
      </c>
      <c r="F792" s="1">
        <f>VLOOKUP(A792,Hoja1!$A$2:$H$72,6,FALSE)</f>
        <v>42457</v>
      </c>
      <c r="G792" t="str">
        <f>VLOOKUP(A792,Hoja1!$A$2:$H$72,7,FALSE)</f>
        <v>S/. 6,650.00</v>
      </c>
      <c r="H792">
        <f>VLOOKUP(A792,Hoja1!$A$2:$H$72,8,FALSE)</f>
        <v>1</v>
      </c>
      <c r="I792" t="s">
        <v>10</v>
      </c>
      <c r="J792" t="s">
        <v>7</v>
      </c>
      <c r="K792">
        <v>2016</v>
      </c>
      <c r="L792">
        <v>2</v>
      </c>
      <c r="M792">
        <v>2169010.7779999999</v>
      </c>
      <c r="N792" t="s">
        <v>2</v>
      </c>
    </row>
    <row r="793" spans="1:14" x14ac:dyDescent="0.25">
      <c r="A793">
        <v>12</v>
      </c>
      <c r="B793" t="str">
        <f>VLOOKUP(A793,Hoja1!$A$2:$H$72,2,FALSE)</f>
        <v>623-2015- SUNAFIL/ILM/SIRE1</v>
      </c>
      <c r="C793" t="str">
        <f>VLOOKUP(A793,Hoja1!$A$2:$H$72,3,FALSE)</f>
        <v>BANCO DE CREDITO DEL PERU</v>
      </c>
      <c r="D793">
        <f>VLOOKUP(A793,Hoja1!$A$2:$H$72,4,FALSE)</f>
        <v>20100047218</v>
      </c>
      <c r="E793" t="str">
        <f>VLOOKUP(A793,Hoja1!$A$2:$H$72,5,FALSE)</f>
        <v>86-2016- SUNAFIL/ILM/SIRE1</v>
      </c>
      <c r="F793" s="1">
        <f>VLOOKUP(A793,Hoja1!$A$2:$H$72,6,FALSE)</f>
        <v>42457</v>
      </c>
      <c r="G793" t="str">
        <f>VLOOKUP(A793,Hoja1!$A$2:$H$72,7,FALSE)</f>
        <v>S/. 6,650.00</v>
      </c>
      <c r="H793">
        <f>VLOOKUP(A793,Hoja1!$A$2:$H$72,8,FALSE)</f>
        <v>1</v>
      </c>
      <c r="I793" t="s">
        <v>10</v>
      </c>
      <c r="J793" t="s">
        <v>7</v>
      </c>
      <c r="K793">
        <v>2016</v>
      </c>
      <c r="L793">
        <v>3</v>
      </c>
      <c r="M793">
        <v>2316879.9709999999</v>
      </c>
      <c r="N793" t="s">
        <v>3</v>
      </c>
    </row>
    <row r="794" spans="1:14" x14ac:dyDescent="0.25">
      <c r="A794">
        <v>12</v>
      </c>
      <c r="B794" t="str">
        <f>VLOOKUP(A794,Hoja1!$A$2:$H$72,2,FALSE)</f>
        <v>623-2015- SUNAFIL/ILM/SIRE1</v>
      </c>
      <c r="C794" t="str">
        <f>VLOOKUP(A794,Hoja1!$A$2:$H$72,3,FALSE)</f>
        <v>BANCO DE CREDITO DEL PERU</v>
      </c>
      <c r="D794">
        <f>VLOOKUP(A794,Hoja1!$A$2:$H$72,4,FALSE)</f>
        <v>20100047218</v>
      </c>
      <c r="E794" t="str">
        <f>VLOOKUP(A794,Hoja1!$A$2:$H$72,5,FALSE)</f>
        <v>86-2016- SUNAFIL/ILM/SIRE1</v>
      </c>
      <c r="F794" s="1">
        <f>VLOOKUP(A794,Hoja1!$A$2:$H$72,6,FALSE)</f>
        <v>42457</v>
      </c>
      <c r="G794" t="str">
        <f>VLOOKUP(A794,Hoja1!$A$2:$H$72,7,FALSE)</f>
        <v>S/. 6,650.00</v>
      </c>
      <c r="H794">
        <f>VLOOKUP(A794,Hoja1!$A$2:$H$72,8,FALSE)</f>
        <v>1</v>
      </c>
      <c r="I794" t="s">
        <v>10</v>
      </c>
      <c r="J794" t="s">
        <v>7</v>
      </c>
      <c r="K794">
        <v>2016</v>
      </c>
      <c r="L794">
        <v>4</v>
      </c>
      <c r="M794">
        <v>2133249.9279999998</v>
      </c>
      <c r="N794" t="s">
        <v>4</v>
      </c>
    </row>
    <row r="795" spans="1:14" x14ac:dyDescent="0.25">
      <c r="A795">
        <v>12</v>
      </c>
      <c r="B795" t="str">
        <f>VLOOKUP(A795,Hoja1!$A$2:$H$72,2,FALSE)</f>
        <v>623-2015- SUNAFIL/ILM/SIRE1</v>
      </c>
      <c r="C795" t="str">
        <f>VLOOKUP(A795,Hoja1!$A$2:$H$72,3,FALSE)</f>
        <v>BANCO DE CREDITO DEL PERU</v>
      </c>
      <c r="D795">
        <f>VLOOKUP(A795,Hoja1!$A$2:$H$72,4,FALSE)</f>
        <v>20100047218</v>
      </c>
      <c r="E795" t="str">
        <f>VLOOKUP(A795,Hoja1!$A$2:$H$72,5,FALSE)</f>
        <v>86-2016- SUNAFIL/ILM/SIRE1</v>
      </c>
      <c r="F795" s="1">
        <f>VLOOKUP(A795,Hoja1!$A$2:$H$72,6,FALSE)</f>
        <v>42457</v>
      </c>
      <c r="G795" t="str">
        <f>VLOOKUP(A795,Hoja1!$A$2:$H$72,7,FALSE)</f>
        <v>S/. 6,650.00</v>
      </c>
      <c r="H795">
        <f>VLOOKUP(A795,Hoja1!$A$2:$H$72,8,FALSE)</f>
        <v>1</v>
      </c>
      <c r="I795" t="s">
        <v>10</v>
      </c>
      <c r="J795" t="s">
        <v>7</v>
      </c>
      <c r="K795">
        <v>2016</v>
      </c>
      <c r="L795">
        <v>5</v>
      </c>
      <c r="M795">
        <v>2237374.5240000002</v>
      </c>
      <c r="N795" t="s">
        <v>4</v>
      </c>
    </row>
    <row r="796" spans="1:14" x14ac:dyDescent="0.25">
      <c r="A796">
        <v>12</v>
      </c>
      <c r="B796" t="str">
        <f>VLOOKUP(A796,Hoja1!$A$2:$H$72,2,FALSE)</f>
        <v>623-2015- SUNAFIL/ILM/SIRE1</v>
      </c>
      <c r="C796" t="str">
        <f>VLOOKUP(A796,Hoja1!$A$2:$H$72,3,FALSE)</f>
        <v>BANCO DE CREDITO DEL PERU</v>
      </c>
      <c r="D796">
        <f>VLOOKUP(A796,Hoja1!$A$2:$H$72,4,FALSE)</f>
        <v>20100047218</v>
      </c>
      <c r="E796" t="str">
        <f>VLOOKUP(A796,Hoja1!$A$2:$H$72,5,FALSE)</f>
        <v>86-2016- SUNAFIL/ILM/SIRE1</v>
      </c>
      <c r="F796" s="1">
        <f>VLOOKUP(A796,Hoja1!$A$2:$H$72,6,FALSE)</f>
        <v>42457</v>
      </c>
      <c r="G796" t="str">
        <f>VLOOKUP(A796,Hoja1!$A$2:$H$72,7,FALSE)</f>
        <v>S/. 6,650.00</v>
      </c>
      <c r="H796">
        <f>VLOOKUP(A796,Hoja1!$A$2:$H$72,8,FALSE)</f>
        <v>1</v>
      </c>
      <c r="I796" t="s">
        <v>10</v>
      </c>
      <c r="J796" t="s">
        <v>7</v>
      </c>
      <c r="K796">
        <v>2016</v>
      </c>
      <c r="L796">
        <v>6</v>
      </c>
      <c r="M796">
        <v>1599315.21</v>
      </c>
      <c r="N796" t="s">
        <v>4</v>
      </c>
    </row>
    <row r="797" spans="1:14" x14ac:dyDescent="0.25">
      <c r="A797">
        <v>12</v>
      </c>
      <c r="B797" t="str">
        <f>VLOOKUP(A797,Hoja1!$A$2:$H$72,2,FALSE)</f>
        <v>623-2015- SUNAFIL/ILM/SIRE1</v>
      </c>
      <c r="C797" t="str">
        <f>VLOOKUP(A797,Hoja1!$A$2:$H$72,3,FALSE)</f>
        <v>BANCO DE CREDITO DEL PERU</v>
      </c>
      <c r="D797">
        <f>VLOOKUP(A797,Hoja1!$A$2:$H$72,4,FALSE)</f>
        <v>20100047218</v>
      </c>
      <c r="E797" t="str">
        <f>VLOOKUP(A797,Hoja1!$A$2:$H$72,5,FALSE)</f>
        <v>86-2016- SUNAFIL/ILM/SIRE1</v>
      </c>
      <c r="F797" s="1">
        <f>VLOOKUP(A797,Hoja1!$A$2:$H$72,6,FALSE)</f>
        <v>42457</v>
      </c>
      <c r="G797" t="str">
        <f>VLOOKUP(A797,Hoja1!$A$2:$H$72,7,FALSE)</f>
        <v>S/. 6,650.00</v>
      </c>
      <c r="H797">
        <f>VLOOKUP(A797,Hoja1!$A$2:$H$72,8,FALSE)</f>
        <v>1</v>
      </c>
      <c r="I797" t="s">
        <v>10</v>
      </c>
      <c r="J797" t="s">
        <v>7</v>
      </c>
      <c r="K797">
        <v>2016</v>
      </c>
      <c r="L797">
        <v>7</v>
      </c>
      <c r="M797">
        <v>1065599.807</v>
      </c>
      <c r="N797" t="s">
        <v>4</v>
      </c>
    </row>
    <row r="798" spans="1:14" x14ac:dyDescent="0.25">
      <c r="A798">
        <v>12</v>
      </c>
      <c r="B798" t="str">
        <f>VLOOKUP(A798,Hoja1!$A$2:$H$72,2,FALSE)</f>
        <v>623-2015- SUNAFIL/ILM/SIRE1</v>
      </c>
      <c r="C798" t="str">
        <f>VLOOKUP(A798,Hoja1!$A$2:$H$72,3,FALSE)</f>
        <v>BANCO DE CREDITO DEL PERU</v>
      </c>
      <c r="D798">
        <f>VLOOKUP(A798,Hoja1!$A$2:$H$72,4,FALSE)</f>
        <v>20100047218</v>
      </c>
      <c r="E798" t="str">
        <f>VLOOKUP(A798,Hoja1!$A$2:$H$72,5,FALSE)</f>
        <v>86-2016- SUNAFIL/ILM/SIRE1</v>
      </c>
      <c r="F798" s="1">
        <f>VLOOKUP(A798,Hoja1!$A$2:$H$72,6,FALSE)</f>
        <v>42457</v>
      </c>
      <c r="G798" t="str">
        <f>VLOOKUP(A798,Hoja1!$A$2:$H$72,7,FALSE)</f>
        <v>S/. 6,650.00</v>
      </c>
      <c r="H798">
        <f>VLOOKUP(A798,Hoja1!$A$2:$H$72,8,FALSE)</f>
        <v>1</v>
      </c>
      <c r="I798" t="s">
        <v>10</v>
      </c>
      <c r="J798" t="s">
        <v>7</v>
      </c>
      <c r="K798">
        <v>2016</v>
      </c>
      <c r="L798">
        <v>8</v>
      </c>
      <c r="M798">
        <v>941214.69209999999</v>
      </c>
      <c r="N798" t="s">
        <v>4</v>
      </c>
    </row>
    <row r="799" spans="1:14" x14ac:dyDescent="0.25">
      <c r="A799">
        <v>12</v>
      </c>
      <c r="B799" t="str">
        <f>VLOOKUP(A799,Hoja1!$A$2:$H$72,2,FALSE)</f>
        <v>623-2015- SUNAFIL/ILM/SIRE1</v>
      </c>
      <c r="C799" t="str">
        <f>VLOOKUP(A799,Hoja1!$A$2:$H$72,3,FALSE)</f>
        <v>BANCO DE CREDITO DEL PERU</v>
      </c>
      <c r="D799">
        <f>VLOOKUP(A799,Hoja1!$A$2:$H$72,4,FALSE)</f>
        <v>20100047218</v>
      </c>
      <c r="E799" t="str">
        <f>VLOOKUP(A799,Hoja1!$A$2:$H$72,5,FALSE)</f>
        <v>86-2016- SUNAFIL/ILM/SIRE1</v>
      </c>
      <c r="F799" s="1">
        <f>VLOOKUP(A799,Hoja1!$A$2:$H$72,6,FALSE)</f>
        <v>42457</v>
      </c>
      <c r="G799" t="str">
        <f>VLOOKUP(A799,Hoja1!$A$2:$H$72,7,FALSE)</f>
        <v>S/. 6,650.00</v>
      </c>
      <c r="H799">
        <f>VLOOKUP(A799,Hoja1!$A$2:$H$72,8,FALSE)</f>
        <v>1</v>
      </c>
      <c r="I799" t="s">
        <v>10</v>
      </c>
      <c r="J799" t="s">
        <v>7</v>
      </c>
      <c r="K799">
        <v>2016</v>
      </c>
      <c r="L799">
        <v>9</v>
      </c>
      <c r="M799">
        <v>874394.63870000001</v>
      </c>
      <c r="N799" t="s">
        <v>4</v>
      </c>
    </row>
    <row r="800" spans="1:14" x14ac:dyDescent="0.25">
      <c r="A800">
        <v>12</v>
      </c>
      <c r="B800" t="str">
        <f>VLOOKUP(A800,Hoja1!$A$2:$H$72,2,FALSE)</f>
        <v>623-2015- SUNAFIL/ILM/SIRE1</v>
      </c>
      <c r="C800" t="str">
        <f>VLOOKUP(A800,Hoja1!$A$2:$H$72,3,FALSE)</f>
        <v>BANCO DE CREDITO DEL PERU</v>
      </c>
      <c r="D800">
        <f>VLOOKUP(A800,Hoja1!$A$2:$H$72,4,FALSE)</f>
        <v>20100047218</v>
      </c>
      <c r="E800" t="str">
        <f>VLOOKUP(A800,Hoja1!$A$2:$H$72,5,FALSE)</f>
        <v>86-2016- SUNAFIL/ILM/SIRE1</v>
      </c>
      <c r="F800" s="1">
        <f>VLOOKUP(A800,Hoja1!$A$2:$H$72,6,FALSE)</f>
        <v>42457</v>
      </c>
      <c r="G800" t="str">
        <f>VLOOKUP(A800,Hoja1!$A$2:$H$72,7,FALSE)</f>
        <v>S/. 6,650.00</v>
      </c>
      <c r="H800">
        <f>VLOOKUP(A800,Hoja1!$A$2:$H$72,8,FALSE)</f>
        <v>1</v>
      </c>
      <c r="I800" t="s">
        <v>10</v>
      </c>
      <c r="J800" t="s">
        <v>7</v>
      </c>
      <c r="K800">
        <v>2016</v>
      </c>
      <c r="L800">
        <v>10</v>
      </c>
      <c r="M800">
        <v>1432726.9909999999</v>
      </c>
      <c r="N800" t="s">
        <v>4</v>
      </c>
    </row>
    <row r="801" spans="1:14" x14ac:dyDescent="0.25">
      <c r="A801">
        <v>12</v>
      </c>
      <c r="B801" t="str">
        <f>VLOOKUP(A801,Hoja1!$A$2:$H$72,2,FALSE)</f>
        <v>623-2015- SUNAFIL/ILM/SIRE1</v>
      </c>
      <c r="C801" t="str">
        <f>VLOOKUP(A801,Hoja1!$A$2:$H$72,3,FALSE)</f>
        <v>BANCO DE CREDITO DEL PERU</v>
      </c>
      <c r="D801">
        <f>VLOOKUP(A801,Hoja1!$A$2:$H$72,4,FALSE)</f>
        <v>20100047218</v>
      </c>
      <c r="E801" t="str">
        <f>VLOOKUP(A801,Hoja1!$A$2:$H$72,5,FALSE)</f>
        <v>86-2016- SUNAFIL/ILM/SIRE1</v>
      </c>
      <c r="F801" s="1">
        <f>VLOOKUP(A801,Hoja1!$A$2:$H$72,6,FALSE)</f>
        <v>42457</v>
      </c>
      <c r="G801" t="str">
        <f>VLOOKUP(A801,Hoja1!$A$2:$H$72,7,FALSE)</f>
        <v>S/. 6,650.00</v>
      </c>
      <c r="H801">
        <f>VLOOKUP(A801,Hoja1!$A$2:$H$72,8,FALSE)</f>
        <v>1</v>
      </c>
      <c r="I801" t="s">
        <v>10</v>
      </c>
      <c r="J801" t="s">
        <v>7</v>
      </c>
      <c r="K801">
        <v>2016</v>
      </c>
      <c r="L801">
        <v>11</v>
      </c>
      <c r="M801">
        <v>1436388.1529999999</v>
      </c>
      <c r="N801" t="s">
        <v>4</v>
      </c>
    </row>
    <row r="802" spans="1:14" x14ac:dyDescent="0.25">
      <c r="A802">
        <v>12</v>
      </c>
      <c r="B802" t="str">
        <f>VLOOKUP(A802,Hoja1!$A$2:$H$72,2,FALSE)</f>
        <v>623-2015- SUNAFIL/ILM/SIRE1</v>
      </c>
      <c r="C802" t="str">
        <f>VLOOKUP(A802,Hoja1!$A$2:$H$72,3,FALSE)</f>
        <v>BANCO DE CREDITO DEL PERU</v>
      </c>
      <c r="D802">
        <f>VLOOKUP(A802,Hoja1!$A$2:$H$72,4,FALSE)</f>
        <v>20100047218</v>
      </c>
      <c r="E802" t="str">
        <f>VLOOKUP(A802,Hoja1!$A$2:$H$72,5,FALSE)</f>
        <v>86-2016- SUNAFIL/ILM/SIRE1</v>
      </c>
      <c r="F802" s="1">
        <f>VLOOKUP(A802,Hoja1!$A$2:$H$72,6,FALSE)</f>
        <v>42457</v>
      </c>
      <c r="G802" t="str">
        <f>VLOOKUP(A802,Hoja1!$A$2:$H$72,7,FALSE)</f>
        <v>S/. 6,650.00</v>
      </c>
      <c r="H802">
        <f>VLOOKUP(A802,Hoja1!$A$2:$H$72,8,FALSE)</f>
        <v>1</v>
      </c>
      <c r="I802" t="s">
        <v>10</v>
      </c>
      <c r="J802" t="s">
        <v>7</v>
      </c>
      <c r="K802">
        <v>2016</v>
      </c>
      <c r="L802">
        <v>12</v>
      </c>
      <c r="M802">
        <v>765683.56110000005</v>
      </c>
      <c r="N802" t="s">
        <v>4</v>
      </c>
    </row>
    <row r="803" spans="1:14" x14ac:dyDescent="0.25">
      <c r="A803">
        <v>12</v>
      </c>
      <c r="B803" t="str">
        <f>VLOOKUP(A803,Hoja1!$A$2:$H$72,2,FALSE)</f>
        <v>623-2015- SUNAFIL/ILM/SIRE1</v>
      </c>
      <c r="C803" t="str">
        <f>VLOOKUP(A803,Hoja1!$A$2:$H$72,3,FALSE)</f>
        <v>BANCO DE CREDITO DEL PERU</v>
      </c>
      <c r="D803">
        <f>VLOOKUP(A803,Hoja1!$A$2:$H$72,4,FALSE)</f>
        <v>20100047218</v>
      </c>
      <c r="E803" t="str">
        <f>VLOOKUP(A803,Hoja1!$A$2:$H$72,5,FALSE)</f>
        <v>86-2016- SUNAFIL/ILM/SIRE1</v>
      </c>
      <c r="F803" s="1">
        <f>VLOOKUP(A803,Hoja1!$A$2:$H$72,6,FALSE)</f>
        <v>42457</v>
      </c>
      <c r="G803" t="str">
        <f>VLOOKUP(A803,Hoja1!$A$2:$H$72,7,FALSE)</f>
        <v>S/. 6,650.00</v>
      </c>
      <c r="H803">
        <f>VLOOKUP(A803,Hoja1!$A$2:$H$72,8,FALSE)</f>
        <v>1</v>
      </c>
      <c r="I803" t="s">
        <v>10</v>
      </c>
      <c r="J803" t="s">
        <v>7</v>
      </c>
      <c r="K803">
        <v>2017</v>
      </c>
      <c r="L803">
        <v>2</v>
      </c>
      <c r="M803">
        <v>2310254.6830000002</v>
      </c>
      <c r="N803" t="s">
        <v>4</v>
      </c>
    </row>
    <row r="804" spans="1:14" x14ac:dyDescent="0.25">
      <c r="A804">
        <v>13</v>
      </c>
      <c r="B804" t="str">
        <f>VLOOKUP(A804,Hoja1!$A$2:$H$72,2,FALSE)</f>
        <v>360-2014- SUNAFIL/ILM/SIRE2</v>
      </c>
      <c r="C804" t="str">
        <f>VLOOKUP(A804,Hoja1!$A$2:$H$72,3,FALSE)</f>
        <v>BANCO DE CREDITO DEL PERU</v>
      </c>
      <c r="D804">
        <f>VLOOKUP(A804,Hoja1!$A$2:$H$72,4,FALSE)</f>
        <v>20100047218</v>
      </c>
      <c r="E804" t="str">
        <f>VLOOKUP(A804,Hoja1!$A$2:$H$72,5,FALSE)</f>
        <v>373-2015- SUNAFIL/ILM</v>
      </c>
      <c r="F804" s="1">
        <f>VLOOKUP(A804,Hoja1!$A$2:$H$72,6,FALSE)</f>
        <v>42256</v>
      </c>
      <c r="G804" t="str">
        <f>VLOOKUP(A804,Hoja1!$A$2:$H$72,7,FALSE)</f>
        <v>S/. 102,600.00</v>
      </c>
      <c r="H804">
        <f>VLOOKUP(A804,Hoja1!$A$2:$H$72,8,FALSE)</f>
        <v>104</v>
      </c>
      <c r="I804" t="s">
        <v>10</v>
      </c>
      <c r="J804" t="s">
        <v>1</v>
      </c>
      <c r="K804">
        <v>2015</v>
      </c>
      <c r="L804">
        <v>8</v>
      </c>
      <c r="M804">
        <v>15426.3043</v>
      </c>
      <c r="N804" t="s">
        <v>2</v>
      </c>
    </row>
    <row r="805" spans="1:14" x14ac:dyDescent="0.25">
      <c r="A805">
        <v>13</v>
      </c>
      <c r="B805" t="str">
        <f>VLOOKUP(A805,Hoja1!$A$2:$H$72,2,FALSE)</f>
        <v>360-2014- SUNAFIL/ILM/SIRE2</v>
      </c>
      <c r="C805" t="str">
        <f>VLOOKUP(A805,Hoja1!$A$2:$H$72,3,FALSE)</f>
        <v>BANCO DE CREDITO DEL PERU</v>
      </c>
      <c r="D805">
        <f>VLOOKUP(A805,Hoja1!$A$2:$H$72,4,FALSE)</f>
        <v>20100047218</v>
      </c>
      <c r="E805" t="str">
        <f>VLOOKUP(A805,Hoja1!$A$2:$H$72,5,FALSE)</f>
        <v>373-2015- SUNAFIL/ILM</v>
      </c>
      <c r="F805" s="1">
        <f>VLOOKUP(A805,Hoja1!$A$2:$H$72,6,FALSE)</f>
        <v>42256</v>
      </c>
      <c r="G805" t="str">
        <f>VLOOKUP(A805,Hoja1!$A$2:$H$72,7,FALSE)</f>
        <v>S/. 102,600.00</v>
      </c>
      <c r="H805">
        <f>VLOOKUP(A805,Hoja1!$A$2:$H$72,8,FALSE)</f>
        <v>104</v>
      </c>
      <c r="I805" t="s">
        <v>10</v>
      </c>
      <c r="J805" t="s">
        <v>1</v>
      </c>
      <c r="K805">
        <v>2015</v>
      </c>
      <c r="L805">
        <v>9</v>
      </c>
      <c r="M805">
        <v>37625.90191</v>
      </c>
      <c r="N805" t="s">
        <v>3</v>
      </c>
    </row>
    <row r="806" spans="1:14" x14ac:dyDescent="0.25">
      <c r="A806">
        <v>13</v>
      </c>
      <c r="B806" t="str">
        <f>VLOOKUP(A806,Hoja1!$A$2:$H$72,2,FALSE)</f>
        <v>360-2014- SUNAFIL/ILM/SIRE2</v>
      </c>
      <c r="C806" t="str">
        <f>VLOOKUP(A806,Hoja1!$A$2:$H$72,3,FALSE)</f>
        <v>BANCO DE CREDITO DEL PERU</v>
      </c>
      <c r="D806">
        <f>VLOOKUP(A806,Hoja1!$A$2:$H$72,4,FALSE)</f>
        <v>20100047218</v>
      </c>
      <c r="E806" t="str">
        <f>VLOOKUP(A806,Hoja1!$A$2:$H$72,5,FALSE)</f>
        <v>373-2015- SUNAFIL/ILM</v>
      </c>
      <c r="F806" s="1">
        <f>VLOOKUP(A806,Hoja1!$A$2:$H$72,6,FALSE)</f>
        <v>42256</v>
      </c>
      <c r="G806" t="str">
        <f>VLOOKUP(A806,Hoja1!$A$2:$H$72,7,FALSE)</f>
        <v>S/. 102,600.00</v>
      </c>
      <c r="H806">
        <f>VLOOKUP(A806,Hoja1!$A$2:$H$72,8,FALSE)</f>
        <v>104</v>
      </c>
      <c r="I806" t="s">
        <v>10</v>
      </c>
      <c r="J806" t="s">
        <v>1</v>
      </c>
      <c r="K806">
        <v>2015</v>
      </c>
      <c r="L806">
        <v>10</v>
      </c>
      <c r="M806">
        <v>52655.987269999998</v>
      </c>
      <c r="N806" t="s">
        <v>4</v>
      </c>
    </row>
    <row r="807" spans="1:14" x14ac:dyDescent="0.25">
      <c r="A807">
        <v>13</v>
      </c>
      <c r="B807" t="str">
        <f>VLOOKUP(A807,Hoja1!$A$2:$H$72,2,FALSE)</f>
        <v>360-2014- SUNAFIL/ILM/SIRE2</v>
      </c>
      <c r="C807" t="str">
        <f>VLOOKUP(A807,Hoja1!$A$2:$H$72,3,FALSE)</f>
        <v>BANCO DE CREDITO DEL PERU</v>
      </c>
      <c r="D807">
        <f>VLOOKUP(A807,Hoja1!$A$2:$H$72,4,FALSE)</f>
        <v>20100047218</v>
      </c>
      <c r="E807" t="str">
        <f>VLOOKUP(A807,Hoja1!$A$2:$H$72,5,FALSE)</f>
        <v>373-2015- SUNAFIL/ILM</v>
      </c>
      <c r="F807" s="1">
        <f>VLOOKUP(A807,Hoja1!$A$2:$H$72,6,FALSE)</f>
        <v>42256</v>
      </c>
      <c r="G807" t="str">
        <f>VLOOKUP(A807,Hoja1!$A$2:$H$72,7,FALSE)</f>
        <v>S/. 102,600.00</v>
      </c>
      <c r="H807">
        <f>VLOOKUP(A807,Hoja1!$A$2:$H$72,8,FALSE)</f>
        <v>104</v>
      </c>
      <c r="I807" t="s">
        <v>10</v>
      </c>
      <c r="J807" t="s">
        <v>1</v>
      </c>
      <c r="K807">
        <v>2015</v>
      </c>
      <c r="L807">
        <v>11</v>
      </c>
      <c r="M807">
        <v>15168.84417</v>
      </c>
      <c r="N807" t="s">
        <v>4</v>
      </c>
    </row>
    <row r="808" spans="1:14" x14ac:dyDescent="0.25">
      <c r="A808">
        <v>13</v>
      </c>
      <c r="B808" t="str">
        <f>VLOOKUP(A808,Hoja1!$A$2:$H$72,2,FALSE)</f>
        <v>360-2014- SUNAFIL/ILM/SIRE2</v>
      </c>
      <c r="C808" t="str">
        <f>VLOOKUP(A808,Hoja1!$A$2:$H$72,3,FALSE)</f>
        <v>BANCO DE CREDITO DEL PERU</v>
      </c>
      <c r="D808">
        <f>VLOOKUP(A808,Hoja1!$A$2:$H$72,4,FALSE)</f>
        <v>20100047218</v>
      </c>
      <c r="E808" t="str">
        <f>VLOOKUP(A808,Hoja1!$A$2:$H$72,5,FALSE)</f>
        <v>373-2015- SUNAFIL/ILM</v>
      </c>
      <c r="F808" s="1">
        <f>VLOOKUP(A808,Hoja1!$A$2:$H$72,6,FALSE)</f>
        <v>42256</v>
      </c>
      <c r="G808" t="str">
        <f>VLOOKUP(A808,Hoja1!$A$2:$H$72,7,FALSE)</f>
        <v>S/. 102,600.00</v>
      </c>
      <c r="H808">
        <f>VLOOKUP(A808,Hoja1!$A$2:$H$72,8,FALSE)</f>
        <v>104</v>
      </c>
      <c r="I808" t="s">
        <v>10</v>
      </c>
      <c r="J808" t="s">
        <v>1</v>
      </c>
      <c r="K808">
        <v>2015</v>
      </c>
      <c r="L808">
        <v>12</v>
      </c>
      <c r="M808">
        <v>13607.044540000001</v>
      </c>
      <c r="N808" t="s">
        <v>4</v>
      </c>
    </row>
    <row r="809" spans="1:14" x14ac:dyDescent="0.25">
      <c r="A809">
        <v>13</v>
      </c>
      <c r="B809" t="str">
        <f>VLOOKUP(A809,Hoja1!$A$2:$H$72,2,FALSE)</f>
        <v>360-2014- SUNAFIL/ILM/SIRE2</v>
      </c>
      <c r="C809" t="str">
        <f>VLOOKUP(A809,Hoja1!$A$2:$H$72,3,FALSE)</f>
        <v>BANCO DE CREDITO DEL PERU</v>
      </c>
      <c r="D809">
        <f>VLOOKUP(A809,Hoja1!$A$2:$H$72,4,FALSE)</f>
        <v>20100047218</v>
      </c>
      <c r="E809" t="str">
        <f>VLOOKUP(A809,Hoja1!$A$2:$H$72,5,FALSE)</f>
        <v>373-2015- SUNAFIL/ILM</v>
      </c>
      <c r="F809" s="1">
        <f>VLOOKUP(A809,Hoja1!$A$2:$H$72,6,FALSE)</f>
        <v>42256</v>
      </c>
      <c r="G809" t="str">
        <f>VLOOKUP(A809,Hoja1!$A$2:$H$72,7,FALSE)</f>
        <v>S/. 102,600.00</v>
      </c>
      <c r="H809">
        <f>VLOOKUP(A809,Hoja1!$A$2:$H$72,8,FALSE)</f>
        <v>104</v>
      </c>
      <c r="I809" t="s">
        <v>10</v>
      </c>
      <c r="J809" t="s">
        <v>1</v>
      </c>
      <c r="K809">
        <v>2016</v>
      </c>
      <c r="L809">
        <v>1</v>
      </c>
      <c r="M809">
        <v>38060.92585</v>
      </c>
      <c r="N809" t="s">
        <v>4</v>
      </c>
    </row>
    <row r="810" spans="1:14" x14ac:dyDescent="0.25">
      <c r="A810">
        <v>13</v>
      </c>
      <c r="B810" t="str">
        <f>VLOOKUP(A810,Hoja1!$A$2:$H$72,2,FALSE)</f>
        <v>360-2014- SUNAFIL/ILM/SIRE2</v>
      </c>
      <c r="C810" t="str">
        <f>VLOOKUP(A810,Hoja1!$A$2:$H$72,3,FALSE)</f>
        <v>BANCO DE CREDITO DEL PERU</v>
      </c>
      <c r="D810">
        <f>VLOOKUP(A810,Hoja1!$A$2:$H$72,4,FALSE)</f>
        <v>20100047218</v>
      </c>
      <c r="E810" t="str">
        <f>VLOOKUP(A810,Hoja1!$A$2:$H$72,5,FALSE)</f>
        <v>373-2015- SUNAFIL/ILM</v>
      </c>
      <c r="F810" s="1">
        <f>VLOOKUP(A810,Hoja1!$A$2:$H$72,6,FALSE)</f>
        <v>42256</v>
      </c>
      <c r="G810" t="str">
        <f>VLOOKUP(A810,Hoja1!$A$2:$H$72,7,FALSE)</f>
        <v>S/. 102,600.00</v>
      </c>
      <c r="H810">
        <f>VLOOKUP(A810,Hoja1!$A$2:$H$72,8,FALSE)</f>
        <v>104</v>
      </c>
      <c r="I810" t="s">
        <v>10</v>
      </c>
      <c r="J810" t="s">
        <v>1</v>
      </c>
      <c r="K810">
        <v>2016</v>
      </c>
      <c r="L810">
        <v>2</v>
      </c>
      <c r="M810">
        <v>30077.410950000001</v>
      </c>
      <c r="N810" t="s">
        <v>4</v>
      </c>
    </row>
    <row r="811" spans="1:14" x14ac:dyDescent="0.25">
      <c r="A811">
        <v>13</v>
      </c>
      <c r="B811" t="str">
        <f>VLOOKUP(A811,Hoja1!$A$2:$H$72,2,FALSE)</f>
        <v>360-2014- SUNAFIL/ILM/SIRE2</v>
      </c>
      <c r="C811" t="str">
        <f>VLOOKUP(A811,Hoja1!$A$2:$H$72,3,FALSE)</f>
        <v>BANCO DE CREDITO DEL PERU</v>
      </c>
      <c r="D811">
        <f>VLOOKUP(A811,Hoja1!$A$2:$H$72,4,FALSE)</f>
        <v>20100047218</v>
      </c>
      <c r="E811" t="str">
        <f>VLOOKUP(A811,Hoja1!$A$2:$H$72,5,FALSE)</f>
        <v>373-2015- SUNAFIL/ILM</v>
      </c>
      <c r="F811" s="1">
        <f>VLOOKUP(A811,Hoja1!$A$2:$H$72,6,FALSE)</f>
        <v>42256</v>
      </c>
      <c r="G811" t="str">
        <f>VLOOKUP(A811,Hoja1!$A$2:$H$72,7,FALSE)</f>
        <v>S/. 102,600.00</v>
      </c>
      <c r="H811">
        <f>VLOOKUP(A811,Hoja1!$A$2:$H$72,8,FALSE)</f>
        <v>104</v>
      </c>
      <c r="I811" t="s">
        <v>10</v>
      </c>
      <c r="J811" t="s">
        <v>1</v>
      </c>
      <c r="K811">
        <v>2016</v>
      </c>
      <c r="L811">
        <v>3</v>
      </c>
      <c r="M811">
        <v>17102.772649999999</v>
      </c>
      <c r="N811" t="s">
        <v>4</v>
      </c>
    </row>
    <row r="812" spans="1:14" x14ac:dyDescent="0.25">
      <c r="A812">
        <v>13</v>
      </c>
      <c r="B812" t="str">
        <f>VLOOKUP(A812,Hoja1!$A$2:$H$72,2,FALSE)</f>
        <v>360-2014- SUNAFIL/ILM/SIRE2</v>
      </c>
      <c r="C812" t="str">
        <f>VLOOKUP(A812,Hoja1!$A$2:$H$72,3,FALSE)</f>
        <v>BANCO DE CREDITO DEL PERU</v>
      </c>
      <c r="D812">
        <f>VLOOKUP(A812,Hoja1!$A$2:$H$72,4,FALSE)</f>
        <v>20100047218</v>
      </c>
      <c r="E812" t="str">
        <f>VLOOKUP(A812,Hoja1!$A$2:$H$72,5,FALSE)</f>
        <v>373-2015- SUNAFIL/ILM</v>
      </c>
      <c r="F812" s="1">
        <f>VLOOKUP(A812,Hoja1!$A$2:$H$72,6,FALSE)</f>
        <v>42256</v>
      </c>
      <c r="G812" t="str">
        <f>VLOOKUP(A812,Hoja1!$A$2:$H$72,7,FALSE)</f>
        <v>S/. 102,600.00</v>
      </c>
      <c r="H812">
        <f>VLOOKUP(A812,Hoja1!$A$2:$H$72,8,FALSE)</f>
        <v>104</v>
      </c>
      <c r="I812" t="s">
        <v>10</v>
      </c>
      <c r="J812" t="s">
        <v>1</v>
      </c>
      <c r="K812">
        <v>2016</v>
      </c>
      <c r="L812">
        <v>4</v>
      </c>
      <c r="M812">
        <v>17813.37096</v>
      </c>
      <c r="N812" t="s">
        <v>4</v>
      </c>
    </row>
    <row r="813" spans="1:14" x14ac:dyDescent="0.25">
      <c r="A813">
        <v>13</v>
      </c>
      <c r="B813" t="str">
        <f>VLOOKUP(A813,Hoja1!$A$2:$H$72,2,FALSE)</f>
        <v>360-2014- SUNAFIL/ILM/SIRE2</v>
      </c>
      <c r="C813" t="str">
        <f>VLOOKUP(A813,Hoja1!$A$2:$H$72,3,FALSE)</f>
        <v>BANCO DE CREDITO DEL PERU</v>
      </c>
      <c r="D813">
        <f>VLOOKUP(A813,Hoja1!$A$2:$H$72,4,FALSE)</f>
        <v>20100047218</v>
      </c>
      <c r="E813" t="str">
        <f>VLOOKUP(A813,Hoja1!$A$2:$H$72,5,FALSE)</f>
        <v>373-2015- SUNAFIL/ILM</v>
      </c>
      <c r="F813" s="1">
        <f>VLOOKUP(A813,Hoja1!$A$2:$H$72,6,FALSE)</f>
        <v>42256</v>
      </c>
      <c r="G813" t="str">
        <f>VLOOKUP(A813,Hoja1!$A$2:$H$72,7,FALSE)</f>
        <v>S/. 102,600.00</v>
      </c>
      <c r="H813">
        <f>VLOOKUP(A813,Hoja1!$A$2:$H$72,8,FALSE)</f>
        <v>104</v>
      </c>
      <c r="I813" t="s">
        <v>10</v>
      </c>
      <c r="J813" t="s">
        <v>1</v>
      </c>
      <c r="K813">
        <v>2016</v>
      </c>
      <c r="L813">
        <v>5</v>
      </c>
      <c r="M813">
        <v>93040.220390000002</v>
      </c>
      <c r="N813" t="s">
        <v>4</v>
      </c>
    </row>
    <row r="814" spans="1:14" x14ac:dyDescent="0.25">
      <c r="A814">
        <v>13</v>
      </c>
      <c r="B814" t="str">
        <f>VLOOKUP(A814,Hoja1!$A$2:$H$72,2,FALSE)</f>
        <v>360-2014- SUNAFIL/ILM/SIRE2</v>
      </c>
      <c r="C814" t="str">
        <f>VLOOKUP(A814,Hoja1!$A$2:$H$72,3,FALSE)</f>
        <v>BANCO DE CREDITO DEL PERU</v>
      </c>
      <c r="D814">
        <f>VLOOKUP(A814,Hoja1!$A$2:$H$72,4,FALSE)</f>
        <v>20100047218</v>
      </c>
      <c r="E814" t="str">
        <f>VLOOKUP(A814,Hoja1!$A$2:$H$72,5,FALSE)</f>
        <v>373-2015- SUNAFIL/ILM</v>
      </c>
      <c r="F814" s="1">
        <f>VLOOKUP(A814,Hoja1!$A$2:$H$72,6,FALSE)</f>
        <v>42256</v>
      </c>
      <c r="G814" t="str">
        <f>VLOOKUP(A814,Hoja1!$A$2:$H$72,7,FALSE)</f>
        <v>S/. 102,600.00</v>
      </c>
      <c r="H814">
        <f>VLOOKUP(A814,Hoja1!$A$2:$H$72,8,FALSE)</f>
        <v>104</v>
      </c>
      <c r="I814" t="s">
        <v>10</v>
      </c>
      <c r="J814" t="s">
        <v>1</v>
      </c>
      <c r="K814">
        <v>2016</v>
      </c>
      <c r="L814">
        <v>6</v>
      </c>
      <c r="M814">
        <v>28850.517479999999</v>
      </c>
      <c r="N814" t="s">
        <v>4</v>
      </c>
    </row>
    <row r="815" spans="1:14" x14ac:dyDescent="0.25">
      <c r="A815">
        <v>13</v>
      </c>
      <c r="B815" t="str">
        <f>VLOOKUP(A815,Hoja1!$A$2:$H$72,2,FALSE)</f>
        <v>360-2014- SUNAFIL/ILM/SIRE2</v>
      </c>
      <c r="C815" t="str">
        <f>VLOOKUP(A815,Hoja1!$A$2:$H$72,3,FALSE)</f>
        <v>BANCO DE CREDITO DEL PERU</v>
      </c>
      <c r="D815">
        <f>VLOOKUP(A815,Hoja1!$A$2:$H$72,4,FALSE)</f>
        <v>20100047218</v>
      </c>
      <c r="E815" t="str">
        <f>VLOOKUP(A815,Hoja1!$A$2:$H$72,5,FALSE)</f>
        <v>373-2015- SUNAFIL/ILM</v>
      </c>
      <c r="F815" s="1">
        <f>VLOOKUP(A815,Hoja1!$A$2:$H$72,6,FALSE)</f>
        <v>42256</v>
      </c>
      <c r="G815" t="str">
        <f>VLOOKUP(A815,Hoja1!$A$2:$H$72,7,FALSE)</f>
        <v>S/. 102,600.00</v>
      </c>
      <c r="H815">
        <f>VLOOKUP(A815,Hoja1!$A$2:$H$72,8,FALSE)</f>
        <v>104</v>
      </c>
      <c r="I815" t="s">
        <v>10</v>
      </c>
      <c r="J815" t="s">
        <v>1</v>
      </c>
      <c r="K815">
        <v>2016</v>
      </c>
      <c r="L815">
        <v>7</v>
      </c>
      <c r="M815">
        <v>15297.966829999999</v>
      </c>
      <c r="N815" t="s">
        <v>4</v>
      </c>
    </row>
    <row r="816" spans="1:14" x14ac:dyDescent="0.25">
      <c r="A816">
        <v>13</v>
      </c>
      <c r="B816" t="str">
        <f>VLOOKUP(A816,Hoja1!$A$2:$H$72,2,FALSE)</f>
        <v>360-2014- SUNAFIL/ILM/SIRE2</v>
      </c>
      <c r="C816" t="str">
        <f>VLOOKUP(A816,Hoja1!$A$2:$H$72,3,FALSE)</f>
        <v>BANCO DE CREDITO DEL PERU</v>
      </c>
      <c r="D816">
        <f>VLOOKUP(A816,Hoja1!$A$2:$H$72,4,FALSE)</f>
        <v>20100047218</v>
      </c>
      <c r="E816" t="str">
        <f>VLOOKUP(A816,Hoja1!$A$2:$H$72,5,FALSE)</f>
        <v>373-2015- SUNAFIL/ILM</v>
      </c>
      <c r="F816" s="1">
        <f>VLOOKUP(A816,Hoja1!$A$2:$H$72,6,FALSE)</f>
        <v>42256</v>
      </c>
      <c r="G816" t="str">
        <f>VLOOKUP(A816,Hoja1!$A$2:$H$72,7,FALSE)</f>
        <v>S/. 102,600.00</v>
      </c>
      <c r="H816">
        <f>VLOOKUP(A816,Hoja1!$A$2:$H$72,8,FALSE)</f>
        <v>104</v>
      </c>
      <c r="I816" t="s">
        <v>10</v>
      </c>
      <c r="J816" t="s">
        <v>1</v>
      </c>
      <c r="K816">
        <v>2016</v>
      </c>
      <c r="L816">
        <v>8</v>
      </c>
      <c r="M816">
        <v>15753.36916</v>
      </c>
      <c r="N816" t="s">
        <v>4</v>
      </c>
    </row>
    <row r="817" spans="1:14" x14ac:dyDescent="0.25">
      <c r="A817">
        <v>13</v>
      </c>
      <c r="B817" t="str">
        <f>VLOOKUP(A817,Hoja1!$A$2:$H$72,2,FALSE)</f>
        <v>360-2014- SUNAFIL/ILM/SIRE2</v>
      </c>
      <c r="C817" t="str">
        <f>VLOOKUP(A817,Hoja1!$A$2:$H$72,3,FALSE)</f>
        <v>BANCO DE CREDITO DEL PERU</v>
      </c>
      <c r="D817">
        <f>VLOOKUP(A817,Hoja1!$A$2:$H$72,4,FALSE)</f>
        <v>20100047218</v>
      </c>
      <c r="E817" t="str">
        <f>VLOOKUP(A817,Hoja1!$A$2:$H$72,5,FALSE)</f>
        <v>373-2015- SUNAFIL/ILM</v>
      </c>
      <c r="F817" s="1">
        <f>VLOOKUP(A817,Hoja1!$A$2:$H$72,6,FALSE)</f>
        <v>42256</v>
      </c>
      <c r="G817" t="str">
        <f>VLOOKUP(A817,Hoja1!$A$2:$H$72,7,FALSE)</f>
        <v>S/. 102,600.00</v>
      </c>
      <c r="H817">
        <f>VLOOKUP(A817,Hoja1!$A$2:$H$72,8,FALSE)</f>
        <v>104</v>
      </c>
      <c r="I817" t="s">
        <v>10</v>
      </c>
      <c r="J817" t="s">
        <v>1</v>
      </c>
      <c r="K817">
        <v>2016</v>
      </c>
      <c r="L817">
        <v>9</v>
      </c>
      <c r="M817">
        <v>6787.9228739999999</v>
      </c>
      <c r="N817" t="s">
        <v>4</v>
      </c>
    </row>
    <row r="818" spans="1:14" x14ac:dyDescent="0.25">
      <c r="A818">
        <v>13</v>
      </c>
      <c r="B818" t="str">
        <f>VLOOKUP(A818,Hoja1!$A$2:$H$72,2,FALSE)</f>
        <v>360-2014- SUNAFIL/ILM/SIRE2</v>
      </c>
      <c r="C818" t="str">
        <f>VLOOKUP(A818,Hoja1!$A$2:$H$72,3,FALSE)</f>
        <v>BANCO DE CREDITO DEL PERU</v>
      </c>
      <c r="D818">
        <f>VLOOKUP(A818,Hoja1!$A$2:$H$72,4,FALSE)</f>
        <v>20100047218</v>
      </c>
      <c r="E818" t="str">
        <f>VLOOKUP(A818,Hoja1!$A$2:$H$72,5,FALSE)</f>
        <v>373-2015- SUNAFIL/ILM</v>
      </c>
      <c r="F818" s="1">
        <f>VLOOKUP(A818,Hoja1!$A$2:$H$72,6,FALSE)</f>
        <v>42256</v>
      </c>
      <c r="G818" t="str">
        <f>VLOOKUP(A818,Hoja1!$A$2:$H$72,7,FALSE)</f>
        <v>S/. 102,600.00</v>
      </c>
      <c r="H818">
        <f>VLOOKUP(A818,Hoja1!$A$2:$H$72,8,FALSE)</f>
        <v>104</v>
      </c>
      <c r="I818" t="s">
        <v>10</v>
      </c>
      <c r="J818" t="s">
        <v>1</v>
      </c>
      <c r="K818">
        <v>2016</v>
      </c>
      <c r="L818">
        <v>10</v>
      </c>
      <c r="M818">
        <v>7006.5838000000003</v>
      </c>
      <c r="N818" t="s">
        <v>4</v>
      </c>
    </row>
    <row r="819" spans="1:14" x14ac:dyDescent="0.25">
      <c r="A819">
        <v>13</v>
      </c>
      <c r="B819" t="str">
        <f>VLOOKUP(A819,Hoja1!$A$2:$H$72,2,FALSE)</f>
        <v>360-2014- SUNAFIL/ILM/SIRE2</v>
      </c>
      <c r="C819" t="str">
        <f>VLOOKUP(A819,Hoja1!$A$2:$H$72,3,FALSE)</f>
        <v>BANCO DE CREDITO DEL PERU</v>
      </c>
      <c r="D819">
        <f>VLOOKUP(A819,Hoja1!$A$2:$H$72,4,FALSE)</f>
        <v>20100047218</v>
      </c>
      <c r="E819" t="str">
        <f>VLOOKUP(A819,Hoja1!$A$2:$H$72,5,FALSE)</f>
        <v>373-2015- SUNAFIL/ILM</v>
      </c>
      <c r="F819" s="1">
        <f>VLOOKUP(A819,Hoja1!$A$2:$H$72,6,FALSE)</f>
        <v>42256</v>
      </c>
      <c r="G819" t="str">
        <f>VLOOKUP(A819,Hoja1!$A$2:$H$72,7,FALSE)</f>
        <v>S/. 102,600.00</v>
      </c>
      <c r="H819">
        <f>VLOOKUP(A819,Hoja1!$A$2:$H$72,8,FALSE)</f>
        <v>104</v>
      </c>
      <c r="I819" t="s">
        <v>10</v>
      </c>
      <c r="J819" t="s">
        <v>1</v>
      </c>
      <c r="K819">
        <v>2016</v>
      </c>
      <c r="L819">
        <v>11</v>
      </c>
      <c r="M819">
        <v>8613.1173390000004</v>
      </c>
      <c r="N819" t="s">
        <v>4</v>
      </c>
    </row>
    <row r="820" spans="1:14" x14ac:dyDescent="0.25">
      <c r="A820">
        <v>13</v>
      </c>
      <c r="B820" t="str">
        <f>VLOOKUP(A820,Hoja1!$A$2:$H$72,2,FALSE)</f>
        <v>360-2014- SUNAFIL/ILM/SIRE2</v>
      </c>
      <c r="C820" t="str">
        <f>VLOOKUP(A820,Hoja1!$A$2:$H$72,3,FALSE)</f>
        <v>BANCO DE CREDITO DEL PERU</v>
      </c>
      <c r="D820">
        <f>VLOOKUP(A820,Hoja1!$A$2:$H$72,4,FALSE)</f>
        <v>20100047218</v>
      </c>
      <c r="E820" t="str">
        <f>VLOOKUP(A820,Hoja1!$A$2:$H$72,5,FALSE)</f>
        <v>373-2015- SUNAFIL/ILM</v>
      </c>
      <c r="F820" s="1">
        <f>VLOOKUP(A820,Hoja1!$A$2:$H$72,6,FALSE)</f>
        <v>42256</v>
      </c>
      <c r="G820" t="str">
        <f>VLOOKUP(A820,Hoja1!$A$2:$H$72,7,FALSE)</f>
        <v>S/. 102,600.00</v>
      </c>
      <c r="H820">
        <f>VLOOKUP(A820,Hoja1!$A$2:$H$72,8,FALSE)</f>
        <v>104</v>
      </c>
      <c r="I820" t="s">
        <v>10</v>
      </c>
      <c r="J820" t="s">
        <v>1</v>
      </c>
      <c r="K820">
        <v>2016</v>
      </c>
      <c r="L820">
        <v>12</v>
      </c>
      <c r="M820">
        <v>11096.88409</v>
      </c>
      <c r="N820" t="s">
        <v>4</v>
      </c>
    </row>
    <row r="821" spans="1:14" x14ac:dyDescent="0.25">
      <c r="A821">
        <v>13</v>
      </c>
      <c r="B821" t="str">
        <f>VLOOKUP(A821,Hoja1!$A$2:$H$72,2,FALSE)</f>
        <v>360-2014- SUNAFIL/ILM/SIRE2</v>
      </c>
      <c r="C821" t="str">
        <f>VLOOKUP(A821,Hoja1!$A$2:$H$72,3,FALSE)</f>
        <v>BANCO DE CREDITO DEL PERU</v>
      </c>
      <c r="D821">
        <f>VLOOKUP(A821,Hoja1!$A$2:$H$72,4,FALSE)</f>
        <v>20100047218</v>
      </c>
      <c r="E821" t="str">
        <f>VLOOKUP(A821,Hoja1!$A$2:$H$72,5,FALSE)</f>
        <v>373-2015- SUNAFIL/ILM</v>
      </c>
      <c r="F821" s="1">
        <f>VLOOKUP(A821,Hoja1!$A$2:$H$72,6,FALSE)</f>
        <v>42256</v>
      </c>
      <c r="G821" t="str">
        <f>VLOOKUP(A821,Hoja1!$A$2:$H$72,7,FALSE)</f>
        <v>S/. 102,600.00</v>
      </c>
      <c r="H821">
        <f>VLOOKUP(A821,Hoja1!$A$2:$H$72,8,FALSE)</f>
        <v>104</v>
      </c>
      <c r="I821" t="s">
        <v>10</v>
      </c>
      <c r="J821" t="s">
        <v>1</v>
      </c>
      <c r="K821">
        <v>2017</v>
      </c>
      <c r="L821">
        <v>2</v>
      </c>
      <c r="M821">
        <v>25395.12862</v>
      </c>
      <c r="N821" t="s">
        <v>4</v>
      </c>
    </row>
    <row r="822" spans="1:14" x14ac:dyDescent="0.25">
      <c r="A822">
        <v>13</v>
      </c>
      <c r="B822" t="str">
        <f>VLOOKUP(A822,Hoja1!$A$2:$H$72,2,FALSE)</f>
        <v>360-2014- SUNAFIL/ILM/SIRE2</v>
      </c>
      <c r="C822" t="str">
        <f>VLOOKUP(A822,Hoja1!$A$2:$H$72,3,FALSE)</f>
        <v>BANCO DE CREDITO DEL PERU</v>
      </c>
      <c r="D822">
        <f>VLOOKUP(A822,Hoja1!$A$2:$H$72,4,FALSE)</f>
        <v>20100047218</v>
      </c>
      <c r="E822" t="str">
        <f>VLOOKUP(A822,Hoja1!$A$2:$H$72,5,FALSE)</f>
        <v>373-2015- SUNAFIL/ILM</v>
      </c>
      <c r="F822" s="1">
        <f>VLOOKUP(A822,Hoja1!$A$2:$H$72,6,FALSE)</f>
        <v>42256</v>
      </c>
      <c r="G822" t="str">
        <f>VLOOKUP(A822,Hoja1!$A$2:$H$72,7,FALSE)</f>
        <v>S/. 102,600.00</v>
      </c>
      <c r="H822">
        <f>VLOOKUP(A822,Hoja1!$A$2:$H$72,8,FALSE)</f>
        <v>104</v>
      </c>
      <c r="I822" t="s">
        <v>10</v>
      </c>
      <c r="J822" t="s">
        <v>5</v>
      </c>
      <c r="K822">
        <v>2015</v>
      </c>
      <c r="L822">
        <v>8</v>
      </c>
      <c r="M822">
        <v>2861019</v>
      </c>
      <c r="N822" t="s">
        <v>2</v>
      </c>
    </row>
    <row r="823" spans="1:14" x14ac:dyDescent="0.25">
      <c r="A823">
        <v>13</v>
      </c>
      <c r="B823" t="str">
        <f>VLOOKUP(A823,Hoja1!$A$2:$H$72,2,FALSE)</f>
        <v>360-2014- SUNAFIL/ILM/SIRE2</v>
      </c>
      <c r="C823" t="str">
        <f>VLOOKUP(A823,Hoja1!$A$2:$H$72,3,FALSE)</f>
        <v>BANCO DE CREDITO DEL PERU</v>
      </c>
      <c r="D823">
        <f>VLOOKUP(A823,Hoja1!$A$2:$H$72,4,FALSE)</f>
        <v>20100047218</v>
      </c>
      <c r="E823" t="str">
        <f>VLOOKUP(A823,Hoja1!$A$2:$H$72,5,FALSE)</f>
        <v>373-2015- SUNAFIL/ILM</v>
      </c>
      <c r="F823" s="1">
        <f>VLOOKUP(A823,Hoja1!$A$2:$H$72,6,FALSE)</f>
        <v>42256</v>
      </c>
      <c r="G823" t="str">
        <f>VLOOKUP(A823,Hoja1!$A$2:$H$72,7,FALSE)</f>
        <v>S/. 102,600.00</v>
      </c>
      <c r="H823">
        <f>VLOOKUP(A823,Hoja1!$A$2:$H$72,8,FALSE)</f>
        <v>104</v>
      </c>
      <c r="I823" t="s">
        <v>10</v>
      </c>
      <c r="J823" t="s">
        <v>5</v>
      </c>
      <c r="K823">
        <v>2015</v>
      </c>
      <c r="L823">
        <v>9</v>
      </c>
      <c r="M823">
        <v>2933205.8769999999</v>
      </c>
      <c r="N823" t="s">
        <v>3</v>
      </c>
    </row>
    <row r="824" spans="1:14" x14ac:dyDescent="0.25">
      <c r="A824">
        <v>13</v>
      </c>
      <c r="B824" t="str">
        <f>VLOOKUP(A824,Hoja1!$A$2:$H$72,2,FALSE)</f>
        <v>360-2014- SUNAFIL/ILM/SIRE2</v>
      </c>
      <c r="C824" t="str">
        <f>VLOOKUP(A824,Hoja1!$A$2:$H$72,3,FALSE)</f>
        <v>BANCO DE CREDITO DEL PERU</v>
      </c>
      <c r="D824">
        <f>VLOOKUP(A824,Hoja1!$A$2:$H$72,4,FALSE)</f>
        <v>20100047218</v>
      </c>
      <c r="E824" t="str">
        <f>VLOOKUP(A824,Hoja1!$A$2:$H$72,5,FALSE)</f>
        <v>373-2015- SUNAFIL/ILM</v>
      </c>
      <c r="F824" s="1">
        <f>VLOOKUP(A824,Hoja1!$A$2:$H$72,6,FALSE)</f>
        <v>42256</v>
      </c>
      <c r="G824" t="str">
        <f>VLOOKUP(A824,Hoja1!$A$2:$H$72,7,FALSE)</f>
        <v>S/. 102,600.00</v>
      </c>
      <c r="H824">
        <f>VLOOKUP(A824,Hoja1!$A$2:$H$72,8,FALSE)</f>
        <v>104</v>
      </c>
      <c r="I824" t="s">
        <v>10</v>
      </c>
      <c r="J824" t="s">
        <v>5</v>
      </c>
      <c r="K824">
        <v>2015</v>
      </c>
      <c r="L824">
        <v>10</v>
      </c>
      <c r="M824">
        <v>2986547.32</v>
      </c>
      <c r="N824" t="s">
        <v>4</v>
      </c>
    </row>
    <row r="825" spans="1:14" x14ac:dyDescent="0.25">
      <c r="A825">
        <v>13</v>
      </c>
      <c r="B825" t="str">
        <f>VLOOKUP(A825,Hoja1!$A$2:$H$72,2,FALSE)</f>
        <v>360-2014- SUNAFIL/ILM/SIRE2</v>
      </c>
      <c r="C825" t="str">
        <f>VLOOKUP(A825,Hoja1!$A$2:$H$72,3,FALSE)</f>
        <v>BANCO DE CREDITO DEL PERU</v>
      </c>
      <c r="D825">
        <f>VLOOKUP(A825,Hoja1!$A$2:$H$72,4,FALSE)</f>
        <v>20100047218</v>
      </c>
      <c r="E825" t="str">
        <f>VLOOKUP(A825,Hoja1!$A$2:$H$72,5,FALSE)</f>
        <v>373-2015- SUNAFIL/ILM</v>
      </c>
      <c r="F825" s="1">
        <f>VLOOKUP(A825,Hoja1!$A$2:$H$72,6,FALSE)</f>
        <v>42256</v>
      </c>
      <c r="G825" t="str">
        <f>VLOOKUP(A825,Hoja1!$A$2:$H$72,7,FALSE)</f>
        <v>S/. 102,600.00</v>
      </c>
      <c r="H825">
        <f>VLOOKUP(A825,Hoja1!$A$2:$H$72,8,FALSE)</f>
        <v>104</v>
      </c>
      <c r="I825" t="s">
        <v>10</v>
      </c>
      <c r="J825" t="s">
        <v>5</v>
      </c>
      <c r="K825">
        <v>2015</v>
      </c>
      <c r="L825">
        <v>11</v>
      </c>
      <c r="M825">
        <v>2966729.696</v>
      </c>
      <c r="N825" t="s">
        <v>4</v>
      </c>
    </row>
    <row r="826" spans="1:14" x14ac:dyDescent="0.25">
      <c r="A826">
        <v>13</v>
      </c>
      <c r="B826" t="str">
        <f>VLOOKUP(A826,Hoja1!$A$2:$H$72,2,FALSE)</f>
        <v>360-2014- SUNAFIL/ILM/SIRE2</v>
      </c>
      <c r="C826" t="str">
        <f>VLOOKUP(A826,Hoja1!$A$2:$H$72,3,FALSE)</f>
        <v>BANCO DE CREDITO DEL PERU</v>
      </c>
      <c r="D826">
        <f>VLOOKUP(A826,Hoja1!$A$2:$H$72,4,FALSE)</f>
        <v>20100047218</v>
      </c>
      <c r="E826" t="str">
        <f>VLOOKUP(A826,Hoja1!$A$2:$H$72,5,FALSE)</f>
        <v>373-2015- SUNAFIL/ILM</v>
      </c>
      <c r="F826" s="1">
        <f>VLOOKUP(A826,Hoja1!$A$2:$H$72,6,FALSE)</f>
        <v>42256</v>
      </c>
      <c r="G826" t="str">
        <f>VLOOKUP(A826,Hoja1!$A$2:$H$72,7,FALSE)</f>
        <v>S/. 102,600.00</v>
      </c>
      <c r="H826">
        <f>VLOOKUP(A826,Hoja1!$A$2:$H$72,8,FALSE)</f>
        <v>104</v>
      </c>
      <c r="I826" t="s">
        <v>10</v>
      </c>
      <c r="J826" t="s">
        <v>5</v>
      </c>
      <c r="K826">
        <v>2015</v>
      </c>
      <c r="L826">
        <v>12</v>
      </c>
      <c r="M826">
        <v>2906720.145</v>
      </c>
      <c r="N826" t="s">
        <v>4</v>
      </c>
    </row>
    <row r="827" spans="1:14" x14ac:dyDescent="0.25">
      <c r="A827">
        <v>13</v>
      </c>
      <c r="B827" t="str">
        <f>VLOOKUP(A827,Hoja1!$A$2:$H$72,2,FALSE)</f>
        <v>360-2014- SUNAFIL/ILM/SIRE2</v>
      </c>
      <c r="C827" t="str">
        <f>VLOOKUP(A827,Hoja1!$A$2:$H$72,3,FALSE)</f>
        <v>BANCO DE CREDITO DEL PERU</v>
      </c>
      <c r="D827">
        <f>VLOOKUP(A827,Hoja1!$A$2:$H$72,4,FALSE)</f>
        <v>20100047218</v>
      </c>
      <c r="E827" t="str">
        <f>VLOOKUP(A827,Hoja1!$A$2:$H$72,5,FALSE)</f>
        <v>373-2015- SUNAFIL/ILM</v>
      </c>
      <c r="F827" s="1">
        <f>VLOOKUP(A827,Hoja1!$A$2:$H$72,6,FALSE)</f>
        <v>42256</v>
      </c>
      <c r="G827" t="str">
        <f>VLOOKUP(A827,Hoja1!$A$2:$H$72,7,FALSE)</f>
        <v>S/. 102,600.00</v>
      </c>
      <c r="H827">
        <f>VLOOKUP(A827,Hoja1!$A$2:$H$72,8,FALSE)</f>
        <v>104</v>
      </c>
      <c r="I827" t="s">
        <v>10</v>
      </c>
      <c r="J827" t="s">
        <v>5</v>
      </c>
      <c r="K827">
        <v>2016</v>
      </c>
      <c r="L827">
        <v>1</v>
      </c>
      <c r="M827">
        <v>2599671.8629999999</v>
      </c>
      <c r="N827" t="s">
        <v>4</v>
      </c>
    </row>
    <row r="828" spans="1:14" x14ac:dyDescent="0.25">
      <c r="A828">
        <v>13</v>
      </c>
      <c r="B828" t="str">
        <f>VLOOKUP(A828,Hoja1!$A$2:$H$72,2,FALSE)</f>
        <v>360-2014- SUNAFIL/ILM/SIRE2</v>
      </c>
      <c r="C828" t="str">
        <f>VLOOKUP(A828,Hoja1!$A$2:$H$72,3,FALSE)</f>
        <v>BANCO DE CREDITO DEL PERU</v>
      </c>
      <c r="D828">
        <f>VLOOKUP(A828,Hoja1!$A$2:$H$72,4,FALSE)</f>
        <v>20100047218</v>
      </c>
      <c r="E828" t="str">
        <f>VLOOKUP(A828,Hoja1!$A$2:$H$72,5,FALSE)</f>
        <v>373-2015- SUNAFIL/ILM</v>
      </c>
      <c r="F828" s="1">
        <f>VLOOKUP(A828,Hoja1!$A$2:$H$72,6,FALSE)</f>
        <v>42256</v>
      </c>
      <c r="G828" t="str">
        <f>VLOOKUP(A828,Hoja1!$A$2:$H$72,7,FALSE)</f>
        <v>S/. 102,600.00</v>
      </c>
      <c r="H828">
        <f>VLOOKUP(A828,Hoja1!$A$2:$H$72,8,FALSE)</f>
        <v>104</v>
      </c>
      <c r="I828" t="s">
        <v>10</v>
      </c>
      <c r="J828" t="s">
        <v>5</v>
      </c>
      <c r="K828">
        <v>2016</v>
      </c>
      <c r="L828">
        <v>2</v>
      </c>
      <c r="M828">
        <v>2740786.6439999999</v>
      </c>
      <c r="N828" t="s">
        <v>4</v>
      </c>
    </row>
    <row r="829" spans="1:14" x14ac:dyDescent="0.25">
      <c r="A829">
        <v>13</v>
      </c>
      <c r="B829" t="str">
        <f>VLOOKUP(A829,Hoja1!$A$2:$H$72,2,FALSE)</f>
        <v>360-2014- SUNAFIL/ILM/SIRE2</v>
      </c>
      <c r="C829" t="str">
        <f>VLOOKUP(A829,Hoja1!$A$2:$H$72,3,FALSE)</f>
        <v>BANCO DE CREDITO DEL PERU</v>
      </c>
      <c r="D829">
        <f>VLOOKUP(A829,Hoja1!$A$2:$H$72,4,FALSE)</f>
        <v>20100047218</v>
      </c>
      <c r="E829" t="str">
        <f>VLOOKUP(A829,Hoja1!$A$2:$H$72,5,FALSE)</f>
        <v>373-2015- SUNAFIL/ILM</v>
      </c>
      <c r="F829" s="1">
        <f>VLOOKUP(A829,Hoja1!$A$2:$H$72,6,FALSE)</f>
        <v>42256</v>
      </c>
      <c r="G829" t="str">
        <f>VLOOKUP(A829,Hoja1!$A$2:$H$72,7,FALSE)</f>
        <v>S/. 102,600.00</v>
      </c>
      <c r="H829">
        <f>VLOOKUP(A829,Hoja1!$A$2:$H$72,8,FALSE)</f>
        <v>104</v>
      </c>
      <c r="I829" t="s">
        <v>10</v>
      </c>
      <c r="J829" t="s">
        <v>5</v>
      </c>
      <c r="K829">
        <v>2016</v>
      </c>
      <c r="L829">
        <v>3</v>
      </c>
      <c r="M829">
        <v>2687660.4730000002</v>
      </c>
      <c r="N829" t="s">
        <v>4</v>
      </c>
    </row>
    <row r="830" spans="1:14" x14ac:dyDescent="0.25">
      <c r="A830">
        <v>13</v>
      </c>
      <c r="B830" t="str">
        <f>VLOOKUP(A830,Hoja1!$A$2:$H$72,2,FALSE)</f>
        <v>360-2014- SUNAFIL/ILM/SIRE2</v>
      </c>
      <c r="C830" t="str">
        <f>VLOOKUP(A830,Hoja1!$A$2:$H$72,3,FALSE)</f>
        <v>BANCO DE CREDITO DEL PERU</v>
      </c>
      <c r="D830">
        <f>VLOOKUP(A830,Hoja1!$A$2:$H$72,4,FALSE)</f>
        <v>20100047218</v>
      </c>
      <c r="E830" t="str">
        <f>VLOOKUP(A830,Hoja1!$A$2:$H$72,5,FALSE)</f>
        <v>373-2015- SUNAFIL/ILM</v>
      </c>
      <c r="F830" s="1">
        <f>VLOOKUP(A830,Hoja1!$A$2:$H$72,6,FALSE)</f>
        <v>42256</v>
      </c>
      <c r="G830" t="str">
        <f>VLOOKUP(A830,Hoja1!$A$2:$H$72,7,FALSE)</f>
        <v>S/. 102,600.00</v>
      </c>
      <c r="H830">
        <f>VLOOKUP(A830,Hoja1!$A$2:$H$72,8,FALSE)</f>
        <v>104</v>
      </c>
      <c r="I830" t="s">
        <v>10</v>
      </c>
      <c r="J830" t="s">
        <v>5</v>
      </c>
      <c r="K830">
        <v>2016</v>
      </c>
      <c r="L830">
        <v>4</v>
      </c>
      <c r="M830">
        <v>2815257.3110000002</v>
      </c>
      <c r="N830" t="s">
        <v>4</v>
      </c>
    </row>
    <row r="831" spans="1:14" x14ac:dyDescent="0.25">
      <c r="A831">
        <v>13</v>
      </c>
      <c r="B831" t="str">
        <f>VLOOKUP(A831,Hoja1!$A$2:$H$72,2,FALSE)</f>
        <v>360-2014- SUNAFIL/ILM/SIRE2</v>
      </c>
      <c r="C831" t="str">
        <f>VLOOKUP(A831,Hoja1!$A$2:$H$72,3,FALSE)</f>
        <v>BANCO DE CREDITO DEL PERU</v>
      </c>
      <c r="D831">
        <f>VLOOKUP(A831,Hoja1!$A$2:$H$72,4,FALSE)</f>
        <v>20100047218</v>
      </c>
      <c r="E831" t="str">
        <f>VLOOKUP(A831,Hoja1!$A$2:$H$72,5,FALSE)</f>
        <v>373-2015- SUNAFIL/ILM</v>
      </c>
      <c r="F831" s="1">
        <f>VLOOKUP(A831,Hoja1!$A$2:$H$72,6,FALSE)</f>
        <v>42256</v>
      </c>
      <c r="G831" t="str">
        <f>VLOOKUP(A831,Hoja1!$A$2:$H$72,7,FALSE)</f>
        <v>S/. 102,600.00</v>
      </c>
      <c r="H831">
        <f>VLOOKUP(A831,Hoja1!$A$2:$H$72,8,FALSE)</f>
        <v>104</v>
      </c>
      <c r="I831" t="s">
        <v>10</v>
      </c>
      <c r="J831" t="s">
        <v>5</v>
      </c>
      <c r="K831">
        <v>2016</v>
      </c>
      <c r="L831">
        <v>5</v>
      </c>
      <c r="M831">
        <v>3372160.622</v>
      </c>
      <c r="N831" t="s">
        <v>4</v>
      </c>
    </row>
    <row r="832" spans="1:14" x14ac:dyDescent="0.25">
      <c r="A832">
        <v>13</v>
      </c>
      <c r="B832" t="str">
        <f>VLOOKUP(A832,Hoja1!$A$2:$H$72,2,FALSE)</f>
        <v>360-2014- SUNAFIL/ILM/SIRE2</v>
      </c>
      <c r="C832" t="str">
        <f>VLOOKUP(A832,Hoja1!$A$2:$H$72,3,FALSE)</f>
        <v>BANCO DE CREDITO DEL PERU</v>
      </c>
      <c r="D832">
        <f>VLOOKUP(A832,Hoja1!$A$2:$H$72,4,FALSE)</f>
        <v>20100047218</v>
      </c>
      <c r="E832" t="str">
        <f>VLOOKUP(A832,Hoja1!$A$2:$H$72,5,FALSE)</f>
        <v>373-2015- SUNAFIL/ILM</v>
      </c>
      <c r="F832" s="1">
        <f>VLOOKUP(A832,Hoja1!$A$2:$H$72,6,FALSE)</f>
        <v>42256</v>
      </c>
      <c r="G832" t="str">
        <f>VLOOKUP(A832,Hoja1!$A$2:$H$72,7,FALSE)</f>
        <v>S/. 102,600.00</v>
      </c>
      <c r="H832">
        <f>VLOOKUP(A832,Hoja1!$A$2:$H$72,8,FALSE)</f>
        <v>104</v>
      </c>
      <c r="I832" t="s">
        <v>10</v>
      </c>
      <c r="J832" t="s">
        <v>5</v>
      </c>
      <c r="K832">
        <v>2016</v>
      </c>
      <c r="L832">
        <v>6</v>
      </c>
      <c r="M832">
        <v>3528786.2039999999</v>
      </c>
      <c r="N832" t="s">
        <v>4</v>
      </c>
    </row>
    <row r="833" spans="1:14" x14ac:dyDescent="0.25">
      <c r="A833">
        <v>13</v>
      </c>
      <c r="B833" t="str">
        <f>VLOOKUP(A833,Hoja1!$A$2:$H$72,2,FALSE)</f>
        <v>360-2014- SUNAFIL/ILM/SIRE2</v>
      </c>
      <c r="C833" t="str">
        <f>VLOOKUP(A833,Hoja1!$A$2:$H$72,3,FALSE)</f>
        <v>BANCO DE CREDITO DEL PERU</v>
      </c>
      <c r="D833">
        <f>VLOOKUP(A833,Hoja1!$A$2:$H$72,4,FALSE)</f>
        <v>20100047218</v>
      </c>
      <c r="E833" t="str">
        <f>VLOOKUP(A833,Hoja1!$A$2:$H$72,5,FALSE)</f>
        <v>373-2015- SUNAFIL/ILM</v>
      </c>
      <c r="F833" s="1">
        <f>VLOOKUP(A833,Hoja1!$A$2:$H$72,6,FALSE)</f>
        <v>42256</v>
      </c>
      <c r="G833" t="str">
        <f>VLOOKUP(A833,Hoja1!$A$2:$H$72,7,FALSE)</f>
        <v>S/. 102,600.00</v>
      </c>
      <c r="H833">
        <f>VLOOKUP(A833,Hoja1!$A$2:$H$72,8,FALSE)</f>
        <v>104</v>
      </c>
      <c r="I833" t="s">
        <v>10</v>
      </c>
      <c r="J833" t="s">
        <v>5</v>
      </c>
      <c r="K833">
        <v>2016</v>
      </c>
      <c r="L833">
        <v>7</v>
      </c>
      <c r="M833">
        <v>2703391.1209999998</v>
      </c>
      <c r="N833" t="s">
        <v>4</v>
      </c>
    </row>
    <row r="834" spans="1:14" x14ac:dyDescent="0.25">
      <c r="A834">
        <v>13</v>
      </c>
      <c r="B834" t="str">
        <f>VLOOKUP(A834,Hoja1!$A$2:$H$72,2,FALSE)</f>
        <v>360-2014- SUNAFIL/ILM/SIRE2</v>
      </c>
      <c r="C834" t="str">
        <f>VLOOKUP(A834,Hoja1!$A$2:$H$72,3,FALSE)</f>
        <v>BANCO DE CREDITO DEL PERU</v>
      </c>
      <c r="D834">
        <f>VLOOKUP(A834,Hoja1!$A$2:$H$72,4,FALSE)</f>
        <v>20100047218</v>
      </c>
      <c r="E834" t="str">
        <f>VLOOKUP(A834,Hoja1!$A$2:$H$72,5,FALSE)</f>
        <v>373-2015- SUNAFIL/ILM</v>
      </c>
      <c r="F834" s="1">
        <f>VLOOKUP(A834,Hoja1!$A$2:$H$72,6,FALSE)</f>
        <v>42256</v>
      </c>
      <c r="G834" t="str">
        <f>VLOOKUP(A834,Hoja1!$A$2:$H$72,7,FALSE)</f>
        <v>S/. 102,600.00</v>
      </c>
      <c r="H834">
        <f>VLOOKUP(A834,Hoja1!$A$2:$H$72,8,FALSE)</f>
        <v>104</v>
      </c>
      <c r="I834" t="s">
        <v>10</v>
      </c>
      <c r="J834" t="s">
        <v>5</v>
      </c>
      <c r="K834">
        <v>2016</v>
      </c>
      <c r="L834">
        <v>8</v>
      </c>
      <c r="M834">
        <v>3196679.1340000001</v>
      </c>
      <c r="N834" t="s">
        <v>4</v>
      </c>
    </row>
    <row r="835" spans="1:14" x14ac:dyDescent="0.25">
      <c r="A835">
        <v>13</v>
      </c>
      <c r="B835" t="str">
        <f>VLOOKUP(A835,Hoja1!$A$2:$H$72,2,FALSE)</f>
        <v>360-2014- SUNAFIL/ILM/SIRE2</v>
      </c>
      <c r="C835" t="str">
        <f>VLOOKUP(A835,Hoja1!$A$2:$H$72,3,FALSE)</f>
        <v>BANCO DE CREDITO DEL PERU</v>
      </c>
      <c r="D835">
        <f>VLOOKUP(A835,Hoja1!$A$2:$H$72,4,FALSE)</f>
        <v>20100047218</v>
      </c>
      <c r="E835" t="str">
        <f>VLOOKUP(A835,Hoja1!$A$2:$H$72,5,FALSE)</f>
        <v>373-2015- SUNAFIL/ILM</v>
      </c>
      <c r="F835" s="1">
        <f>VLOOKUP(A835,Hoja1!$A$2:$H$72,6,FALSE)</f>
        <v>42256</v>
      </c>
      <c r="G835" t="str">
        <f>VLOOKUP(A835,Hoja1!$A$2:$H$72,7,FALSE)</f>
        <v>S/. 102,600.00</v>
      </c>
      <c r="H835">
        <f>VLOOKUP(A835,Hoja1!$A$2:$H$72,8,FALSE)</f>
        <v>104</v>
      </c>
      <c r="I835" t="s">
        <v>10</v>
      </c>
      <c r="J835" t="s">
        <v>5</v>
      </c>
      <c r="K835">
        <v>2016</v>
      </c>
      <c r="L835">
        <v>9</v>
      </c>
      <c r="M835">
        <v>2507590.5249999999</v>
      </c>
      <c r="N835" t="s">
        <v>4</v>
      </c>
    </row>
    <row r="836" spans="1:14" x14ac:dyDescent="0.25">
      <c r="A836">
        <v>13</v>
      </c>
      <c r="B836" t="str">
        <f>VLOOKUP(A836,Hoja1!$A$2:$H$72,2,FALSE)</f>
        <v>360-2014- SUNAFIL/ILM/SIRE2</v>
      </c>
      <c r="C836" t="str">
        <f>VLOOKUP(A836,Hoja1!$A$2:$H$72,3,FALSE)</f>
        <v>BANCO DE CREDITO DEL PERU</v>
      </c>
      <c r="D836">
        <f>VLOOKUP(A836,Hoja1!$A$2:$H$72,4,FALSE)</f>
        <v>20100047218</v>
      </c>
      <c r="E836" t="str">
        <f>VLOOKUP(A836,Hoja1!$A$2:$H$72,5,FALSE)</f>
        <v>373-2015- SUNAFIL/ILM</v>
      </c>
      <c r="F836" s="1">
        <f>VLOOKUP(A836,Hoja1!$A$2:$H$72,6,FALSE)</f>
        <v>42256</v>
      </c>
      <c r="G836" t="str">
        <f>VLOOKUP(A836,Hoja1!$A$2:$H$72,7,FALSE)</f>
        <v>S/. 102,600.00</v>
      </c>
      <c r="H836">
        <f>VLOOKUP(A836,Hoja1!$A$2:$H$72,8,FALSE)</f>
        <v>104</v>
      </c>
      <c r="I836" t="s">
        <v>10</v>
      </c>
      <c r="J836" t="s">
        <v>5</v>
      </c>
      <c r="K836">
        <v>2016</v>
      </c>
      <c r="L836">
        <v>10</v>
      </c>
      <c r="M836">
        <v>2955488.2379999999</v>
      </c>
      <c r="N836" t="s">
        <v>4</v>
      </c>
    </row>
    <row r="837" spans="1:14" x14ac:dyDescent="0.25">
      <c r="A837">
        <v>13</v>
      </c>
      <c r="B837" t="str">
        <f>VLOOKUP(A837,Hoja1!$A$2:$H$72,2,FALSE)</f>
        <v>360-2014- SUNAFIL/ILM/SIRE2</v>
      </c>
      <c r="C837" t="str">
        <f>VLOOKUP(A837,Hoja1!$A$2:$H$72,3,FALSE)</f>
        <v>BANCO DE CREDITO DEL PERU</v>
      </c>
      <c r="D837">
        <f>VLOOKUP(A837,Hoja1!$A$2:$H$72,4,FALSE)</f>
        <v>20100047218</v>
      </c>
      <c r="E837" t="str">
        <f>VLOOKUP(A837,Hoja1!$A$2:$H$72,5,FALSE)</f>
        <v>373-2015- SUNAFIL/ILM</v>
      </c>
      <c r="F837" s="1">
        <f>VLOOKUP(A837,Hoja1!$A$2:$H$72,6,FALSE)</f>
        <v>42256</v>
      </c>
      <c r="G837" t="str">
        <f>VLOOKUP(A837,Hoja1!$A$2:$H$72,7,FALSE)</f>
        <v>S/. 102,600.00</v>
      </c>
      <c r="H837">
        <f>VLOOKUP(A837,Hoja1!$A$2:$H$72,8,FALSE)</f>
        <v>104</v>
      </c>
      <c r="I837" t="s">
        <v>10</v>
      </c>
      <c r="J837" t="s">
        <v>5</v>
      </c>
      <c r="K837">
        <v>2016</v>
      </c>
      <c r="L837">
        <v>11</v>
      </c>
      <c r="M837">
        <v>3007578.7519999999</v>
      </c>
      <c r="N837" t="s">
        <v>4</v>
      </c>
    </row>
    <row r="838" spans="1:14" x14ac:dyDescent="0.25">
      <c r="A838">
        <v>13</v>
      </c>
      <c r="B838" t="str">
        <f>VLOOKUP(A838,Hoja1!$A$2:$H$72,2,FALSE)</f>
        <v>360-2014- SUNAFIL/ILM/SIRE2</v>
      </c>
      <c r="C838" t="str">
        <f>VLOOKUP(A838,Hoja1!$A$2:$H$72,3,FALSE)</f>
        <v>BANCO DE CREDITO DEL PERU</v>
      </c>
      <c r="D838">
        <f>VLOOKUP(A838,Hoja1!$A$2:$H$72,4,FALSE)</f>
        <v>20100047218</v>
      </c>
      <c r="E838" t="str">
        <f>VLOOKUP(A838,Hoja1!$A$2:$H$72,5,FALSE)</f>
        <v>373-2015- SUNAFIL/ILM</v>
      </c>
      <c r="F838" s="1">
        <f>VLOOKUP(A838,Hoja1!$A$2:$H$72,6,FALSE)</f>
        <v>42256</v>
      </c>
      <c r="G838" t="str">
        <f>VLOOKUP(A838,Hoja1!$A$2:$H$72,7,FALSE)</f>
        <v>S/. 102,600.00</v>
      </c>
      <c r="H838">
        <f>VLOOKUP(A838,Hoja1!$A$2:$H$72,8,FALSE)</f>
        <v>104</v>
      </c>
      <c r="I838" t="s">
        <v>10</v>
      </c>
      <c r="J838" t="s">
        <v>5</v>
      </c>
      <c r="K838">
        <v>2016</v>
      </c>
      <c r="L838">
        <v>12</v>
      </c>
      <c r="M838">
        <v>2013593.399</v>
      </c>
      <c r="N838" t="s">
        <v>4</v>
      </c>
    </row>
    <row r="839" spans="1:14" x14ac:dyDescent="0.25">
      <c r="A839">
        <v>13</v>
      </c>
      <c r="B839" t="str">
        <f>VLOOKUP(A839,Hoja1!$A$2:$H$72,2,FALSE)</f>
        <v>360-2014- SUNAFIL/ILM/SIRE2</v>
      </c>
      <c r="C839" t="str">
        <f>VLOOKUP(A839,Hoja1!$A$2:$H$72,3,FALSE)</f>
        <v>BANCO DE CREDITO DEL PERU</v>
      </c>
      <c r="D839">
        <f>VLOOKUP(A839,Hoja1!$A$2:$H$72,4,FALSE)</f>
        <v>20100047218</v>
      </c>
      <c r="E839" t="str">
        <f>VLOOKUP(A839,Hoja1!$A$2:$H$72,5,FALSE)</f>
        <v>373-2015- SUNAFIL/ILM</v>
      </c>
      <c r="F839" s="1">
        <f>VLOOKUP(A839,Hoja1!$A$2:$H$72,6,FALSE)</f>
        <v>42256</v>
      </c>
      <c r="G839" t="str">
        <f>VLOOKUP(A839,Hoja1!$A$2:$H$72,7,FALSE)</f>
        <v>S/. 102,600.00</v>
      </c>
      <c r="H839">
        <f>VLOOKUP(A839,Hoja1!$A$2:$H$72,8,FALSE)</f>
        <v>104</v>
      </c>
      <c r="I839" t="s">
        <v>10</v>
      </c>
      <c r="J839" t="s">
        <v>5</v>
      </c>
      <c r="K839">
        <v>2017</v>
      </c>
      <c r="L839">
        <v>2</v>
      </c>
      <c r="M839">
        <v>5748016.2220000001</v>
      </c>
      <c r="N839" t="s">
        <v>4</v>
      </c>
    </row>
    <row r="840" spans="1:14" x14ac:dyDescent="0.25">
      <c r="A840">
        <v>13</v>
      </c>
      <c r="B840" t="str">
        <f>VLOOKUP(A840,Hoja1!$A$2:$H$72,2,FALSE)</f>
        <v>360-2014- SUNAFIL/ILM/SIRE2</v>
      </c>
      <c r="C840" t="str">
        <f>VLOOKUP(A840,Hoja1!$A$2:$H$72,3,FALSE)</f>
        <v>BANCO DE CREDITO DEL PERU</v>
      </c>
      <c r="D840">
        <f>VLOOKUP(A840,Hoja1!$A$2:$H$72,4,FALSE)</f>
        <v>20100047218</v>
      </c>
      <c r="E840" t="str">
        <f>VLOOKUP(A840,Hoja1!$A$2:$H$72,5,FALSE)</f>
        <v>373-2015- SUNAFIL/ILM</v>
      </c>
      <c r="F840" s="1">
        <f>VLOOKUP(A840,Hoja1!$A$2:$H$72,6,FALSE)</f>
        <v>42256</v>
      </c>
      <c r="G840" t="str">
        <f>VLOOKUP(A840,Hoja1!$A$2:$H$72,7,FALSE)</f>
        <v>S/. 102,600.00</v>
      </c>
      <c r="H840">
        <f>VLOOKUP(A840,Hoja1!$A$2:$H$72,8,FALSE)</f>
        <v>104</v>
      </c>
      <c r="I840" t="s">
        <v>10</v>
      </c>
      <c r="J840" t="s">
        <v>6</v>
      </c>
      <c r="K840">
        <v>2015</v>
      </c>
      <c r="L840">
        <v>8</v>
      </c>
      <c r="M840">
        <v>980127.12699999998</v>
      </c>
      <c r="N840" t="s">
        <v>2</v>
      </c>
    </row>
    <row r="841" spans="1:14" x14ac:dyDescent="0.25">
      <c r="A841">
        <v>13</v>
      </c>
      <c r="B841" t="str">
        <f>VLOOKUP(A841,Hoja1!$A$2:$H$72,2,FALSE)</f>
        <v>360-2014- SUNAFIL/ILM/SIRE2</v>
      </c>
      <c r="C841" t="str">
        <f>VLOOKUP(A841,Hoja1!$A$2:$H$72,3,FALSE)</f>
        <v>BANCO DE CREDITO DEL PERU</v>
      </c>
      <c r="D841">
        <f>VLOOKUP(A841,Hoja1!$A$2:$H$72,4,FALSE)</f>
        <v>20100047218</v>
      </c>
      <c r="E841" t="str">
        <f>VLOOKUP(A841,Hoja1!$A$2:$H$72,5,FALSE)</f>
        <v>373-2015- SUNAFIL/ILM</v>
      </c>
      <c r="F841" s="1">
        <f>VLOOKUP(A841,Hoja1!$A$2:$H$72,6,FALSE)</f>
        <v>42256</v>
      </c>
      <c r="G841" t="str">
        <f>VLOOKUP(A841,Hoja1!$A$2:$H$72,7,FALSE)</f>
        <v>S/. 102,600.00</v>
      </c>
      <c r="H841">
        <f>VLOOKUP(A841,Hoja1!$A$2:$H$72,8,FALSE)</f>
        <v>104</v>
      </c>
      <c r="I841" t="s">
        <v>10</v>
      </c>
      <c r="J841" t="s">
        <v>6</v>
      </c>
      <c r="K841">
        <v>2015</v>
      </c>
      <c r="L841">
        <v>9</v>
      </c>
      <c r="M841">
        <v>1159230.095</v>
      </c>
      <c r="N841" t="s">
        <v>3</v>
      </c>
    </row>
    <row r="842" spans="1:14" x14ac:dyDescent="0.25">
      <c r="A842">
        <v>13</v>
      </c>
      <c r="B842" t="str">
        <f>VLOOKUP(A842,Hoja1!$A$2:$H$72,2,FALSE)</f>
        <v>360-2014- SUNAFIL/ILM/SIRE2</v>
      </c>
      <c r="C842" t="str">
        <f>VLOOKUP(A842,Hoja1!$A$2:$H$72,3,FALSE)</f>
        <v>BANCO DE CREDITO DEL PERU</v>
      </c>
      <c r="D842">
        <f>VLOOKUP(A842,Hoja1!$A$2:$H$72,4,FALSE)</f>
        <v>20100047218</v>
      </c>
      <c r="E842" t="str">
        <f>VLOOKUP(A842,Hoja1!$A$2:$H$72,5,FALSE)</f>
        <v>373-2015- SUNAFIL/ILM</v>
      </c>
      <c r="F842" s="1">
        <f>VLOOKUP(A842,Hoja1!$A$2:$H$72,6,FALSE)</f>
        <v>42256</v>
      </c>
      <c r="G842" t="str">
        <f>VLOOKUP(A842,Hoja1!$A$2:$H$72,7,FALSE)</f>
        <v>S/. 102,600.00</v>
      </c>
      <c r="H842">
        <f>VLOOKUP(A842,Hoja1!$A$2:$H$72,8,FALSE)</f>
        <v>104</v>
      </c>
      <c r="I842" t="s">
        <v>10</v>
      </c>
      <c r="J842" t="s">
        <v>6</v>
      </c>
      <c r="K842">
        <v>2015</v>
      </c>
      <c r="L842">
        <v>10</v>
      </c>
      <c r="M842">
        <v>1312138.0819999999</v>
      </c>
      <c r="N842" t="s">
        <v>4</v>
      </c>
    </row>
    <row r="843" spans="1:14" x14ac:dyDescent="0.25">
      <c r="A843">
        <v>13</v>
      </c>
      <c r="B843" t="str">
        <f>VLOOKUP(A843,Hoja1!$A$2:$H$72,2,FALSE)</f>
        <v>360-2014- SUNAFIL/ILM/SIRE2</v>
      </c>
      <c r="C843" t="str">
        <f>VLOOKUP(A843,Hoja1!$A$2:$H$72,3,FALSE)</f>
        <v>BANCO DE CREDITO DEL PERU</v>
      </c>
      <c r="D843">
        <f>VLOOKUP(A843,Hoja1!$A$2:$H$72,4,FALSE)</f>
        <v>20100047218</v>
      </c>
      <c r="E843" t="str">
        <f>VLOOKUP(A843,Hoja1!$A$2:$H$72,5,FALSE)</f>
        <v>373-2015- SUNAFIL/ILM</v>
      </c>
      <c r="F843" s="1">
        <f>VLOOKUP(A843,Hoja1!$A$2:$H$72,6,FALSE)</f>
        <v>42256</v>
      </c>
      <c r="G843" t="str">
        <f>VLOOKUP(A843,Hoja1!$A$2:$H$72,7,FALSE)</f>
        <v>S/. 102,600.00</v>
      </c>
      <c r="H843">
        <f>VLOOKUP(A843,Hoja1!$A$2:$H$72,8,FALSE)</f>
        <v>104</v>
      </c>
      <c r="I843" t="s">
        <v>10</v>
      </c>
      <c r="J843" t="s">
        <v>6</v>
      </c>
      <c r="K843">
        <v>2015</v>
      </c>
      <c r="L843">
        <v>11</v>
      </c>
      <c r="M843">
        <v>1400874.4609999999</v>
      </c>
      <c r="N843" t="s">
        <v>4</v>
      </c>
    </row>
    <row r="844" spans="1:14" x14ac:dyDescent="0.25">
      <c r="A844">
        <v>13</v>
      </c>
      <c r="B844" t="str">
        <f>VLOOKUP(A844,Hoja1!$A$2:$H$72,2,FALSE)</f>
        <v>360-2014- SUNAFIL/ILM/SIRE2</v>
      </c>
      <c r="C844" t="str">
        <f>VLOOKUP(A844,Hoja1!$A$2:$H$72,3,FALSE)</f>
        <v>BANCO DE CREDITO DEL PERU</v>
      </c>
      <c r="D844">
        <f>VLOOKUP(A844,Hoja1!$A$2:$H$72,4,FALSE)</f>
        <v>20100047218</v>
      </c>
      <c r="E844" t="str">
        <f>VLOOKUP(A844,Hoja1!$A$2:$H$72,5,FALSE)</f>
        <v>373-2015- SUNAFIL/ILM</v>
      </c>
      <c r="F844" s="1">
        <f>VLOOKUP(A844,Hoja1!$A$2:$H$72,6,FALSE)</f>
        <v>42256</v>
      </c>
      <c r="G844" t="str">
        <f>VLOOKUP(A844,Hoja1!$A$2:$H$72,7,FALSE)</f>
        <v>S/. 102,600.00</v>
      </c>
      <c r="H844">
        <f>VLOOKUP(A844,Hoja1!$A$2:$H$72,8,FALSE)</f>
        <v>104</v>
      </c>
      <c r="I844" t="s">
        <v>10</v>
      </c>
      <c r="J844" t="s">
        <v>6</v>
      </c>
      <c r="K844">
        <v>2015</v>
      </c>
      <c r="L844">
        <v>12</v>
      </c>
      <c r="M844">
        <v>1634504.41</v>
      </c>
      <c r="N844" t="s">
        <v>4</v>
      </c>
    </row>
    <row r="845" spans="1:14" x14ac:dyDescent="0.25">
      <c r="A845">
        <v>13</v>
      </c>
      <c r="B845" t="str">
        <f>VLOOKUP(A845,Hoja1!$A$2:$H$72,2,FALSE)</f>
        <v>360-2014- SUNAFIL/ILM/SIRE2</v>
      </c>
      <c r="C845" t="str">
        <f>VLOOKUP(A845,Hoja1!$A$2:$H$72,3,FALSE)</f>
        <v>BANCO DE CREDITO DEL PERU</v>
      </c>
      <c r="D845">
        <f>VLOOKUP(A845,Hoja1!$A$2:$H$72,4,FALSE)</f>
        <v>20100047218</v>
      </c>
      <c r="E845" t="str">
        <f>VLOOKUP(A845,Hoja1!$A$2:$H$72,5,FALSE)</f>
        <v>373-2015- SUNAFIL/ILM</v>
      </c>
      <c r="F845" s="1">
        <f>VLOOKUP(A845,Hoja1!$A$2:$H$72,6,FALSE)</f>
        <v>42256</v>
      </c>
      <c r="G845" t="str">
        <f>VLOOKUP(A845,Hoja1!$A$2:$H$72,7,FALSE)</f>
        <v>S/. 102,600.00</v>
      </c>
      <c r="H845">
        <f>VLOOKUP(A845,Hoja1!$A$2:$H$72,8,FALSE)</f>
        <v>104</v>
      </c>
      <c r="I845" t="s">
        <v>10</v>
      </c>
      <c r="J845" t="s">
        <v>6</v>
      </c>
      <c r="K845">
        <v>2016</v>
      </c>
      <c r="L845">
        <v>1</v>
      </c>
      <c r="M845">
        <v>1058374.838</v>
      </c>
      <c r="N845" t="s">
        <v>4</v>
      </c>
    </row>
    <row r="846" spans="1:14" x14ac:dyDescent="0.25">
      <c r="A846">
        <v>13</v>
      </c>
      <c r="B846" t="str">
        <f>VLOOKUP(A846,Hoja1!$A$2:$H$72,2,FALSE)</f>
        <v>360-2014- SUNAFIL/ILM/SIRE2</v>
      </c>
      <c r="C846" t="str">
        <f>VLOOKUP(A846,Hoja1!$A$2:$H$72,3,FALSE)</f>
        <v>BANCO DE CREDITO DEL PERU</v>
      </c>
      <c r="D846">
        <f>VLOOKUP(A846,Hoja1!$A$2:$H$72,4,FALSE)</f>
        <v>20100047218</v>
      </c>
      <c r="E846" t="str">
        <f>VLOOKUP(A846,Hoja1!$A$2:$H$72,5,FALSE)</f>
        <v>373-2015- SUNAFIL/ILM</v>
      </c>
      <c r="F846" s="1">
        <f>VLOOKUP(A846,Hoja1!$A$2:$H$72,6,FALSE)</f>
        <v>42256</v>
      </c>
      <c r="G846" t="str">
        <f>VLOOKUP(A846,Hoja1!$A$2:$H$72,7,FALSE)</f>
        <v>S/. 102,600.00</v>
      </c>
      <c r="H846">
        <f>VLOOKUP(A846,Hoja1!$A$2:$H$72,8,FALSE)</f>
        <v>104</v>
      </c>
      <c r="I846" t="s">
        <v>10</v>
      </c>
      <c r="J846" t="s">
        <v>6</v>
      </c>
      <c r="K846">
        <v>2016</v>
      </c>
      <c r="L846">
        <v>2</v>
      </c>
      <c r="M846">
        <v>1059579.423</v>
      </c>
      <c r="N846" t="s">
        <v>4</v>
      </c>
    </row>
    <row r="847" spans="1:14" x14ac:dyDescent="0.25">
      <c r="A847">
        <v>13</v>
      </c>
      <c r="B847" t="str">
        <f>VLOOKUP(A847,Hoja1!$A$2:$H$72,2,FALSE)</f>
        <v>360-2014- SUNAFIL/ILM/SIRE2</v>
      </c>
      <c r="C847" t="str">
        <f>VLOOKUP(A847,Hoja1!$A$2:$H$72,3,FALSE)</f>
        <v>BANCO DE CREDITO DEL PERU</v>
      </c>
      <c r="D847">
        <f>VLOOKUP(A847,Hoja1!$A$2:$H$72,4,FALSE)</f>
        <v>20100047218</v>
      </c>
      <c r="E847" t="str">
        <f>VLOOKUP(A847,Hoja1!$A$2:$H$72,5,FALSE)</f>
        <v>373-2015- SUNAFIL/ILM</v>
      </c>
      <c r="F847" s="1">
        <f>VLOOKUP(A847,Hoja1!$A$2:$H$72,6,FALSE)</f>
        <v>42256</v>
      </c>
      <c r="G847" t="str">
        <f>VLOOKUP(A847,Hoja1!$A$2:$H$72,7,FALSE)</f>
        <v>S/. 102,600.00</v>
      </c>
      <c r="H847">
        <f>VLOOKUP(A847,Hoja1!$A$2:$H$72,8,FALSE)</f>
        <v>104</v>
      </c>
      <c r="I847" t="s">
        <v>10</v>
      </c>
      <c r="J847" t="s">
        <v>6</v>
      </c>
      <c r="K847">
        <v>2016</v>
      </c>
      <c r="L847">
        <v>3</v>
      </c>
      <c r="M847">
        <v>1702279.436</v>
      </c>
      <c r="N847" t="s">
        <v>4</v>
      </c>
    </row>
    <row r="848" spans="1:14" x14ac:dyDescent="0.25">
      <c r="A848">
        <v>13</v>
      </c>
      <c r="B848" t="str">
        <f>VLOOKUP(A848,Hoja1!$A$2:$H$72,2,FALSE)</f>
        <v>360-2014- SUNAFIL/ILM/SIRE2</v>
      </c>
      <c r="C848" t="str">
        <f>VLOOKUP(A848,Hoja1!$A$2:$H$72,3,FALSE)</f>
        <v>BANCO DE CREDITO DEL PERU</v>
      </c>
      <c r="D848">
        <f>VLOOKUP(A848,Hoja1!$A$2:$H$72,4,FALSE)</f>
        <v>20100047218</v>
      </c>
      <c r="E848" t="str">
        <f>VLOOKUP(A848,Hoja1!$A$2:$H$72,5,FALSE)</f>
        <v>373-2015- SUNAFIL/ILM</v>
      </c>
      <c r="F848" s="1">
        <f>VLOOKUP(A848,Hoja1!$A$2:$H$72,6,FALSE)</f>
        <v>42256</v>
      </c>
      <c r="G848" t="str">
        <f>VLOOKUP(A848,Hoja1!$A$2:$H$72,7,FALSE)</f>
        <v>S/. 102,600.00</v>
      </c>
      <c r="H848">
        <f>VLOOKUP(A848,Hoja1!$A$2:$H$72,8,FALSE)</f>
        <v>104</v>
      </c>
      <c r="I848" t="s">
        <v>10</v>
      </c>
      <c r="J848" t="s">
        <v>6</v>
      </c>
      <c r="K848">
        <v>2016</v>
      </c>
      <c r="L848">
        <v>4</v>
      </c>
      <c r="M848">
        <v>1015591.375</v>
      </c>
      <c r="N848" t="s">
        <v>4</v>
      </c>
    </row>
    <row r="849" spans="1:14" x14ac:dyDescent="0.25">
      <c r="A849">
        <v>13</v>
      </c>
      <c r="B849" t="str">
        <f>VLOOKUP(A849,Hoja1!$A$2:$H$72,2,FALSE)</f>
        <v>360-2014- SUNAFIL/ILM/SIRE2</v>
      </c>
      <c r="C849" t="str">
        <f>VLOOKUP(A849,Hoja1!$A$2:$H$72,3,FALSE)</f>
        <v>BANCO DE CREDITO DEL PERU</v>
      </c>
      <c r="D849">
        <f>VLOOKUP(A849,Hoja1!$A$2:$H$72,4,FALSE)</f>
        <v>20100047218</v>
      </c>
      <c r="E849" t="str">
        <f>VLOOKUP(A849,Hoja1!$A$2:$H$72,5,FALSE)</f>
        <v>373-2015- SUNAFIL/ILM</v>
      </c>
      <c r="F849" s="1">
        <f>VLOOKUP(A849,Hoja1!$A$2:$H$72,6,FALSE)</f>
        <v>42256</v>
      </c>
      <c r="G849" t="str">
        <f>VLOOKUP(A849,Hoja1!$A$2:$H$72,7,FALSE)</f>
        <v>S/. 102,600.00</v>
      </c>
      <c r="H849">
        <f>VLOOKUP(A849,Hoja1!$A$2:$H$72,8,FALSE)</f>
        <v>104</v>
      </c>
      <c r="I849" t="s">
        <v>10</v>
      </c>
      <c r="J849" t="s">
        <v>6</v>
      </c>
      <c r="K849">
        <v>2016</v>
      </c>
      <c r="L849">
        <v>5</v>
      </c>
      <c r="M849">
        <v>1288016.0009999999</v>
      </c>
      <c r="N849" t="s">
        <v>4</v>
      </c>
    </row>
    <row r="850" spans="1:14" x14ac:dyDescent="0.25">
      <c r="A850">
        <v>13</v>
      </c>
      <c r="B850" t="str">
        <f>VLOOKUP(A850,Hoja1!$A$2:$H$72,2,FALSE)</f>
        <v>360-2014- SUNAFIL/ILM/SIRE2</v>
      </c>
      <c r="C850" t="str">
        <f>VLOOKUP(A850,Hoja1!$A$2:$H$72,3,FALSE)</f>
        <v>BANCO DE CREDITO DEL PERU</v>
      </c>
      <c r="D850">
        <f>VLOOKUP(A850,Hoja1!$A$2:$H$72,4,FALSE)</f>
        <v>20100047218</v>
      </c>
      <c r="E850" t="str">
        <f>VLOOKUP(A850,Hoja1!$A$2:$H$72,5,FALSE)</f>
        <v>373-2015- SUNAFIL/ILM</v>
      </c>
      <c r="F850" s="1">
        <f>VLOOKUP(A850,Hoja1!$A$2:$H$72,6,FALSE)</f>
        <v>42256</v>
      </c>
      <c r="G850" t="str">
        <f>VLOOKUP(A850,Hoja1!$A$2:$H$72,7,FALSE)</f>
        <v>S/. 102,600.00</v>
      </c>
      <c r="H850">
        <f>VLOOKUP(A850,Hoja1!$A$2:$H$72,8,FALSE)</f>
        <v>104</v>
      </c>
      <c r="I850" t="s">
        <v>10</v>
      </c>
      <c r="J850" t="s">
        <v>6</v>
      </c>
      <c r="K850">
        <v>2016</v>
      </c>
      <c r="L850">
        <v>6</v>
      </c>
      <c r="M850">
        <v>1182972.1569999999</v>
      </c>
      <c r="N850" t="s">
        <v>4</v>
      </c>
    </row>
    <row r="851" spans="1:14" x14ac:dyDescent="0.25">
      <c r="A851">
        <v>13</v>
      </c>
      <c r="B851" t="str">
        <f>VLOOKUP(A851,Hoja1!$A$2:$H$72,2,FALSE)</f>
        <v>360-2014- SUNAFIL/ILM/SIRE2</v>
      </c>
      <c r="C851" t="str">
        <f>VLOOKUP(A851,Hoja1!$A$2:$H$72,3,FALSE)</f>
        <v>BANCO DE CREDITO DEL PERU</v>
      </c>
      <c r="D851">
        <f>VLOOKUP(A851,Hoja1!$A$2:$H$72,4,FALSE)</f>
        <v>20100047218</v>
      </c>
      <c r="E851" t="str">
        <f>VLOOKUP(A851,Hoja1!$A$2:$H$72,5,FALSE)</f>
        <v>373-2015- SUNAFIL/ILM</v>
      </c>
      <c r="F851" s="1">
        <f>VLOOKUP(A851,Hoja1!$A$2:$H$72,6,FALSE)</f>
        <v>42256</v>
      </c>
      <c r="G851" t="str">
        <f>VLOOKUP(A851,Hoja1!$A$2:$H$72,7,FALSE)</f>
        <v>S/. 102,600.00</v>
      </c>
      <c r="H851">
        <f>VLOOKUP(A851,Hoja1!$A$2:$H$72,8,FALSE)</f>
        <v>104</v>
      </c>
      <c r="I851" t="s">
        <v>10</v>
      </c>
      <c r="J851" t="s">
        <v>6</v>
      </c>
      <c r="K851">
        <v>2016</v>
      </c>
      <c r="L851">
        <v>7</v>
      </c>
      <c r="M851">
        <v>1343175.496</v>
      </c>
      <c r="N851" t="s">
        <v>4</v>
      </c>
    </row>
    <row r="852" spans="1:14" x14ac:dyDescent="0.25">
      <c r="A852">
        <v>13</v>
      </c>
      <c r="B852" t="str">
        <f>VLOOKUP(A852,Hoja1!$A$2:$H$72,2,FALSE)</f>
        <v>360-2014- SUNAFIL/ILM/SIRE2</v>
      </c>
      <c r="C852" t="str">
        <f>VLOOKUP(A852,Hoja1!$A$2:$H$72,3,FALSE)</f>
        <v>BANCO DE CREDITO DEL PERU</v>
      </c>
      <c r="D852">
        <f>VLOOKUP(A852,Hoja1!$A$2:$H$72,4,FALSE)</f>
        <v>20100047218</v>
      </c>
      <c r="E852" t="str">
        <f>VLOOKUP(A852,Hoja1!$A$2:$H$72,5,FALSE)</f>
        <v>373-2015- SUNAFIL/ILM</v>
      </c>
      <c r="F852" s="1">
        <f>VLOOKUP(A852,Hoja1!$A$2:$H$72,6,FALSE)</f>
        <v>42256</v>
      </c>
      <c r="G852" t="str">
        <f>VLOOKUP(A852,Hoja1!$A$2:$H$72,7,FALSE)</f>
        <v>S/. 102,600.00</v>
      </c>
      <c r="H852">
        <f>VLOOKUP(A852,Hoja1!$A$2:$H$72,8,FALSE)</f>
        <v>104</v>
      </c>
      <c r="I852" t="s">
        <v>10</v>
      </c>
      <c r="J852" t="s">
        <v>6</v>
      </c>
      <c r="K852">
        <v>2016</v>
      </c>
      <c r="L852">
        <v>8</v>
      </c>
      <c r="M852">
        <v>1603358.2490000001</v>
      </c>
      <c r="N852" t="s">
        <v>4</v>
      </c>
    </row>
    <row r="853" spans="1:14" x14ac:dyDescent="0.25">
      <c r="A853">
        <v>13</v>
      </c>
      <c r="B853" t="str">
        <f>VLOOKUP(A853,Hoja1!$A$2:$H$72,2,FALSE)</f>
        <v>360-2014- SUNAFIL/ILM/SIRE2</v>
      </c>
      <c r="C853" t="str">
        <f>VLOOKUP(A853,Hoja1!$A$2:$H$72,3,FALSE)</f>
        <v>BANCO DE CREDITO DEL PERU</v>
      </c>
      <c r="D853">
        <f>VLOOKUP(A853,Hoja1!$A$2:$H$72,4,FALSE)</f>
        <v>20100047218</v>
      </c>
      <c r="E853" t="str">
        <f>VLOOKUP(A853,Hoja1!$A$2:$H$72,5,FALSE)</f>
        <v>373-2015- SUNAFIL/ILM</v>
      </c>
      <c r="F853" s="1">
        <f>VLOOKUP(A853,Hoja1!$A$2:$H$72,6,FALSE)</f>
        <v>42256</v>
      </c>
      <c r="G853" t="str">
        <f>VLOOKUP(A853,Hoja1!$A$2:$H$72,7,FALSE)</f>
        <v>S/. 102,600.00</v>
      </c>
      <c r="H853">
        <f>VLOOKUP(A853,Hoja1!$A$2:$H$72,8,FALSE)</f>
        <v>104</v>
      </c>
      <c r="I853" t="s">
        <v>10</v>
      </c>
      <c r="J853" t="s">
        <v>6</v>
      </c>
      <c r="K853">
        <v>2016</v>
      </c>
      <c r="L853">
        <v>9</v>
      </c>
      <c r="M853">
        <v>1612286.6429999999</v>
      </c>
      <c r="N853" t="s">
        <v>4</v>
      </c>
    </row>
    <row r="854" spans="1:14" x14ac:dyDescent="0.25">
      <c r="A854">
        <v>13</v>
      </c>
      <c r="B854" t="str">
        <f>VLOOKUP(A854,Hoja1!$A$2:$H$72,2,FALSE)</f>
        <v>360-2014- SUNAFIL/ILM/SIRE2</v>
      </c>
      <c r="C854" t="str">
        <f>VLOOKUP(A854,Hoja1!$A$2:$H$72,3,FALSE)</f>
        <v>BANCO DE CREDITO DEL PERU</v>
      </c>
      <c r="D854">
        <f>VLOOKUP(A854,Hoja1!$A$2:$H$72,4,FALSE)</f>
        <v>20100047218</v>
      </c>
      <c r="E854" t="str">
        <f>VLOOKUP(A854,Hoja1!$A$2:$H$72,5,FALSE)</f>
        <v>373-2015- SUNAFIL/ILM</v>
      </c>
      <c r="F854" s="1">
        <f>VLOOKUP(A854,Hoja1!$A$2:$H$72,6,FALSE)</f>
        <v>42256</v>
      </c>
      <c r="G854" t="str">
        <f>VLOOKUP(A854,Hoja1!$A$2:$H$72,7,FALSE)</f>
        <v>S/. 102,600.00</v>
      </c>
      <c r="H854">
        <f>VLOOKUP(A854,Hoja1!$A$2:$H$72,8,FALSE)</f>
        <v>104</v>
      </c>
      <c r="I854" t="s">
        <v>10</v>
      </c>
      <c r="J854" t="s">
        <v>6</v>
      </c>
      <c r="K854">
        <v>2016</v>
      </c>
      <c r="L854">
        <v>10</v>
      </c>
      <c r="M854">
        <v>1518992.442</v>
      </c>
      <c r="N854" t="s">
        <v>4</v>
      </c>
    </row>
    <row r="855" spans="1:14" x14ac:dyDescent="0.25">
      <c r="A855">
        <v>13</v>
      </c>
      <c r="B855" t="str">
        <f>VLOOKUP(A855,Hoja1!$A$2:$H$72,2,FALSE)</f>
        <v>360-2014- SUNAFIL/ILM/SIRE2</v>
      </c>
      <c r="C855" t="str">
        <f>VLOOKUP(A855,Hoja1!$A$2:$H$72,3,FALSE)</f>
        <v>BANCO DE CREDITO DEL PERU</v>
      </c>
      <c r="D855">
        <f>VLOOKUP(A855,Hoja1!$A$2:$H$72,4,FALSE)</f>
        <v>20100047218</v>
      </c>
      <c r="E855" t="str">
        <f>VLOOKUP(A855,Hoja1!$A$2:$H$72,5,FALSE)</f>
        <v>373-2015- SUNAFIL/ILM</v>
      </c>
      <c r="F855" s="1">
        <f>VLOOKUP(A855,Hoja1!$A$2:$H$72,6,FALSE)</f>
        <v>42256</v>
      </c>
      <c r="G855" t="str">
        <f>VLOOKUP(A855,Hoja1!$A$2:$H$72,7,FALSE)</f>
        <v>S/. 102,600.00</v>
      </c>
      <c r="H855">
        <f>VLOOKUP(A855,Hoja1!$A$2:$H$72,8,FALSE)</f>
        <v>104</v>
      </c>
      <c r="I855" t="s">
        <v>10</v>
      </c>
      <c r="J855" t="s">
        <v>6</v>
      </c>
      <c r="K855">
        <v>2016</v>
      </c>
      <c r="L855">
        <v>11</v>
      </c>
      <c r="M855">
        <v>1615472.0549999999</v>
      </c>
      <c r="N855" t="s">
        <v>4</v>
      </c>
    </row>
    <row r="856" spans="1:14" x14ac:dyDescent="0.25">
      <c r="A856">
        <v>13</v>
      </c>
      <c r="B856" t="str">
        <f>VLOOKUP(A856,Hoja1!$A$2:$H$72,2,FALSE)</f>
        <v>360-2014- SUNAFIL/ILM/SIRE2</v>
      </c>
      <c r="C856" t="str">
        <f>VLOOKUP(A856,Hoja1!$A$2:$H$72,3,FALSE)</f>
        <v>BANCO DE CREDITO DEL PERU</v>
      </c>
      <c r="D856">
        <f>VLOOKUP(A856,Hoja1!$A$2:$H$72,4,FALSE)</f>
        <v>20100047218</v>
      </c>
      <c r="E856" t="str">
        <f>VLOOKUP(A856,Hoja1!$A$2:$H$72,5,FALSE)</f>
        <v>373-2015- SUNAFIL/ILM</v>
      </c>
      <c r="F856" s="1">
        <f>VLOOKUP(A856,Hoja1!$A$2:$H$72,6,FALSE)</f>
        <v>42256</v>
      </c>
      <c r="G856" t="str">
        <f>VLOOKUP(A856,Hoja1!$A$2:$H$72,7,FALSE)</f>
        <v>S/. 102,600.00</v>
      </c>
      <c r="H856">
        <f>VLOOKUP(A856,Hoja1!$A$2:$H$72,8,FALSE)</f>
        <v>104</v>
      </c>
      <c r="I856" t="s">
        <v>10</v>
      </c>
      <c r="J856" t="s">
        <v>6</v>
      </c>
      <c r="K856">
        <v>2016</v>
      </c>
      <c r="L856">
        <v>12</v>
      </c>
      <c r="M856">
        <v>1194735.2779999999</v>
      </c>
      <c r="N856" t="s">
        <v>4</v>
      </c>
    </row>
    <row r="857" spans="1:14" x14ac:dyDescent="0.25">
      <c r="A857">
        <v>13</v>
      </c>
      <c r="B857" t="str">
        <f>VLOOKUP(A857,Hoja1!$A$2:$H$72,2,FALSE)</f>
        <v>360-2014- SUNAFIL/ILM/SIRE2</v>
      </c>
      <c r="C857" t="str">
        <f>VLOOKUP(A857,Hoja1!$A$2:$H$72,3,FALSE)</f>
        <v>BANCO DE CREDITO DEL PERU</v>
      </c>
      <c r="D857">
        <f>VLOOKUP(A857,Hoja1!$A$2:$H$72,4,FALSE)</f>
        <v>20100047218</v>
      </c>
      <c r="E857" t="str">
        <f>VLOOKUP(A857,Hoja1!$A$2:$H$72,5,FALSE)</f>
        <v>373-2015- SUNAFIL/ILM</v>
      </c>
      <c r="F857" s="1">
        <f>VLOOKUP(A857,Hoja1!$A$2:$H$72,6,FALSE)</f>
        <v>42256</v>
      </c>
      <c r="G857" t="str">
        <f>VLOOKUP(A857,Hoja1!$A$2:$H$72,7,FALSE)</f>
        <v>S/. 102,600.00</v>
      </c>
      <c r="H857">
        <f>VLOOKUP(A857,Hoja1!$A$2:$H$72,8,FALSE)</f>
        <v>104</v>
      </c>
      <c r="I857" t="s">
        <v>10</v>
      </c>
      <c r="J857" t="s">
        <v>6</v>
      </c>
      <c r="K857">
        <v>2017</v>
      </c>
      <c r="L857">
        <v>2</v>
      </c>
      <c r="M857">
        <v>4513102.0209999997</v>
      </c>
      <c r="N857" t="s">
        <v>4</v>
      </c>
    </row>
    <row r="858" spans="1:14" x14ac:dyDescent="0.25">
      <c r="A858">
        <v>13</v>
      </c>
      <c r="B858" t="str">
        <f>VLOOKUP(A858,Hoja1!$A$2:$H$72,2,FALSE)</f>
        <v>360-2014- SUNAFIL/ILM/SIRE2</v>
      </c>
      <c r="C858" t="str">
        <f>VLOOKUP(A858,Hoja1!$A$2:$H$72,3,FALSE)</f>
        <v>BANCO DE CREDITO DEL PERU</v>
      </c>
      <c r="D858">
        <f>VLOOKUP(A858,Hoja1!$A$2:$H$72,4,FALSE)</f>
        <v>20100047218</v>
      </c>
      <c r="E858" t="str">
        <f>VLOOKUP(A858,Hoja1!$A$2:$H$72,5,FALSE)</f>
        <v>373-2015- SUNAFIL/ILM</v>
      </c>
      <c r="F858" s="1">
        <f>VLOOKUP(A858,Hoja1!$A$2:$H$72,6,FALSE)</f>
        <v>42256</v>
      </c>
      <c r="G858" t="str">
        <f>VLOOKUP(A858,Hoja1!$A$2:$H$72,7,FALSE)</f>
        <v>S/. 102,600.00</v>
      </c>
      <c r="H858">
        <f>VLOOKUP(A858,Hoja1!$A$2:$H$72,8,FALSE)</f>
        <v>104</v>
      </c>
      <c r="I858" t="s">
        <v>10</v>
      </c>
      <c r="J858" t="s">
        <v>7</v>
      </c>
      <c r="K858">
        <v>2015</v>
      </c>
      <c r="L858">
        <v>8</v>
      </c>
      <c r="M858">
        <v>1953333.01</v>
      </c>
      <c r="N858" t="s">
        <v>2</v>
      </c>
    </row>
    <row r="859" spans="1:14" x14ac:dyDescent="0.25">
      <c r="A859">
        <v>13</v>
      </c>
      <c r="B859" t="str">
        <f>VLOOKUP(A859,Hoja1!$A$2:$H$72,2,FALSE)</f>
        <v>360-2014- SUNAFIL/ILM/SIRE2</v>
      </c>
      <c r="C859" t="str">
        <f>VLOOKUP(A859,Hoja1!$A$2:$H$72,3,FALSE)</f>
        <v>BANCO DE CREDITO DEL PERU</v>
      </c>
      <c r="D859">
        <f>VLOOKUP(A859,Hoja1!$A$2:$H$72,4,FALSE)</f>
        <v>20100047218</v>
      </c>
      <c r="E859" t="str">
        <f>VLOOKUP(A859,Hoja1!$A$2:$H$72,5,FALSE)</f>
        <v>373-2015- SUNAFIL/ILM</v>
      </c>
      <c r="F859" s="1">
        <f>VLOOKUP(A859,Hoja1!$A$2:$H$72,6,FALSE)</f>
        <v>42256</v>
      </c>
      <c r="G859" t="str">
        <f>VLOOKUP(A859,Hoja1!$A$2:$H$72,7,FALSE)</f>
        <v>S/. 102,600.00</v>
      </c>
      <c r="H859">
        <f>VLOOKUP(A859,Hoja1!$A$2:$H$72,8,FALSE)</f>
        <v>104</v>
      </c>
      <c r="I859" t="s">
        <v>10</v>
      </c>
      <c r="J859" t="s">
        <v>7</v>
      </c>
      <c r="K859">
        <v>2015</v>
      </c>
      <c r="L859">
        <v>9</v>
      </c>
      <c r="M859">
        <v>1595940.497</v>
      </c>
      <c r="N859" t="s">
        <v>3</v>
      </c>
    </row>
    <row r="860" spans="1:14" x14ac:dyDescent="0.25">
      <c r="A860">
        <v>13</v>
      </c>
      <c r="B860" t="str">
        <f>VLOOKUP(A860,Hoja1!$A$2:$H$72,2,FALSE)</f>
        <v>360-2014- SUNAFIL/ILM/SIRE2</v>
      </c>
      <c r="C860" t="str">
        <f>VLOOKUP(A860,Hoja1!$A$2:$H$72,3,FALSE)</f>
        <v>BANCO DE CREDITO DEL PERU</v>
      </c>
      <c r="D860">
        <f>VLOOKUP(A860,Hoja1!$A$2:$H$72,4,FALSE)</f>
        <v>20100047218</v>
      </c>
      <c r="E860" t="str">
        <f>VLOOKUP(A860,Hoja1!$A$2:$H$72,5,FALSE)</f>
        <v>373-2015- SUNAFIL/ILM</v>
      </c>
      <c r="F860" s="1">
        <f>VLOOKUP(A860,Hoja1!$A$2:$H$72,6,FALSE)</f>
        <v>42256</v>
      </c>
      <c r="G860" t="str">
        <f>VLOOKUP(A860,Hoja1!$A$2:$H$72,7,FALSE)</f>
        <v>S/. 102,600.00</v>
      </c>
      <c r="H860">
        <f>VLOOKUP(A860,Hoja1!$A$2:$H$72,8,FALSE)</f>
        <v>104</v>
      </c>
      <c r="I860" t="s">
        <v>10</v>
      </c>
      <c r="J860" t="s">
        <v>7</v>
      </c>
      <c r="K860">
        <v>2015</v>
      </c>
      <c r="L860">
        <v>10</v>
      </c>
      <c r="M860">
        <v>1390470.828</v>
      </c>
      <c r="N860" t="s">
        <v>4</v>
      </c>
    </row>
    <row r="861" spans="1:14" x14ac:dyDescent="0.25">
      <c r="A861">
        <v>13</v>
      </c>
      <c r="B861" t="str">
        <f>VLOOKUP(A861,Hoja1!$A$2:$H$72,2,FALSE)</f>
        <v>360-2014- SUNAFIL/ILM/SIRE2</v>
      </c>
      <c r="C861" t="str">
        <f>VLOOKUP(A861,Hoja1!$A$2:$H$72,3,FALSE)</f>
        <v>BANCO DE CREDITO DEL PERU</v>
      </c>
      <c r="D861">
        <f>VLOOKUP(A861,Hoja1!$A$2:$H$72,4,FALSE)</f>
        <v>20100047218</v>
      </c>
      <c r="E861" t="str">
        <f>VLOOKUP(A861,Hoja1!$A$2:$H$72,5,FALSE)</f>
        <v>373-2015- SUNAFIL/ILM</v>
      </c>
      <c r="F861" s="1">
        <f>VLOOKUP(A861,Hoja1!$A$2:$H$72,6,FALSE)</f>
        <v>42256</v>
      </c>
      <c r="G861" t="str">
        <f>VLOOKUP(A861,Hoja1!$A$2:$H$72,7,FALSE)</f>
        <v>S/. 102,600.00</v>
      </c>
      <c r="H861">
        <f>VLOOKUP(A861,Hoja1!$A$2:$H$72,8,FALSE)</f>
        <v>104</v>
      </c>
      <c r="I861" t="s">
        <v>10</v>
      </c>
      <c r="J861" t="s">
        <v>7</v>
      </c>
      <c r="K861">
        <v>2015</v>
      </c>
      <c r="L861">
        <v>11</v>
      </c>
      <c r="M861">
        <v>1503064.9739999999</v>
      </c>
      <c r="N861" t="s">
        <v>4</v>
      </c>
    </row>
    <row r="862" spans="1:14" x14ac:dyDescent="0.25">
      <c r="A862">
        <v>13</v>
      </c>
      <c r="B862" t="str">
        <f>VLOOKUP(A862,Hoja1!$A$2:$H$72,2,FALSE)</f>
        <v>360-2014- SUNAFIL/ILM/SIRE2</v>
      </c>
      <c r="C862" t="str">
        <f>VLOOKUP(A862,Hoja1!$A$2:$H$72,3,FALSE)</f>
        <v>BANCO DE CREDITO DEL PERU</v>
      </c>
      <c r="D862">
        <f>VLOOKUP(A862,Hoja1!$A$2:$H$72,4,FALSE)</f>
        <v>20100047218</v>
      </c>
      <c r="E862" t="str">
        <f>VLOOKUP(A862,Hoja1!$A$2:$H$72,5,FALSE)</f>
        <v>373-2015- SUNAFIL/ILM</v>
      </c>
      <c r="F862" s="1">
        <f>VLOOKUP(A862,Hoja1!$A$2:$H$72,6,FALSE)</f>
        <v>42256</v>
      </c>
      <c r="G862" t="str">
        <f>VLOOKUP(A862,Hoja1!$A$2:$H$72,7,FALSE)</f>
        <v>S/. 102,600.00</v>
      </c>
      <c r="H862">
        <f>VLOOKUP(A862,Hoja1!$A$2:$H$72,8,FALSE)</f>
        <v>104</v>
      </c>
      <c r="I862" t="s">
        <v>10</v>
      </c>
      <c r="J862" t="s">
        <v>7</v>
      </c>
      <c r="K862">
        <v>2015</v>
      </c>
      <c r="L862">
        <v>12</v>
      </c>
      <c r="M862">
        <v>1288843.4639999999</v>
      </c>
      <c r="N862" t="s">
        <v>4</v>
      </c>
    </row>
    <row r="863" spans="1:14" x14ac:dyDescent="0.25">
      <c r="A863">
        <v>13</v>
      </c>
      <c r="B863" t="str">
        <f>VLOOKUP(A863,Hoja1!$A$2:$H$72,2,FALSE)</f>
        <v>360-2014- SUNAFIL/ILM/SIRE2</v>
      </c>
      <c r="C863" t="str">
        <f>VLOOKUP(A863,Hoja1!$A$2:$H$72,3,FALSE)</f>
        <v>BANCO DE CREDITO DEL PERU</v>
      </c>
      <c r="D863">
        <f>VLOOKUP(A863,Hoja1!$A$2:$H$72,4,FALSE)</f>
        <v>20100047218</v>
      </c>
      <c r="E863" t="str">
        <f>VLOOKUP(A863,Hoja1!$A$2:$H$72,5,FALSE)</f>
        <v>373-2015- SUNAFIL/ILM</v>
      </c>
      <c r="F863" s="1">
        <f>VLOOKUP(A863,Hoja1!$A$2:$H$72,6,FALSE)</f>
        <v>42256</v>
      </c>
      <c r="G863" t="str">
        <f>VLOOKUP(A863,Hoja1!$A$2:$H$72,7,FALSE)</f>
        <v>S/. 102,600.00</v>
      </c>
      <c r="H863">
        <f>VLOOKUP(A863,Hoja1!$A$2:$H$72,8,FALSE)</f>
        <v>104</v>
      </c>
      <c r="I863" t="s">
        <v>10</v>
      </c>
      <c r="J863" t="s">
        <v>7</v>
      </c>
      <c r="K863">
        <v>2016</v>
      </c>
      <c r="L863">
        <v>1</v>
      </c>
      <c r="M863">
        <v>1880412.351</v>
      </c>
      <c r="N863" t="s">
        <v>4</v>
      </c>
    </row>
    <row r="864" spans="1:14" x14ac:dyDescent="0.25">
      <c r="A864">
        <v>13</v>
      </c>
      <c r="B864" t="str">
        <f>VLOOKUP(A864,Hoja1!$A$2:$H$72,2,FALSE)</f>
        <v>360-2014- SUNAFIL/ILM/SIRE2</v>
      </c>
      <c r="C864" t="str">
        <f>VLOOKUP(A864,Hoja1!$A$2:$H$72,3,FALSE)</f>
        <v>BANCO DE CREDITO DEL PERU</v>
      </c>
      <c r="D864">
        <f>VLOOKUP(A864,Hoja1!$A$2:$H$72,4,FALSE)</f>
        <v>20100047218</v>
      </c>
      <c r="E864" t="str">
        <f>VLOOKUP(A864,Hoja1!$A$2:$H$72,5,FALSE)</f>
        <v>373-2015- SUNAFIL/ILM</v>
      </c>
      <c r="F864" s="1">
        <f>VLOOKUP(A864,Hoja1!$A$2:$H$72,6,FALSE)</f>
        <v>42256</v>
      </c>
      <c r="G864" t="str">
        <f>VLOOKUP(A864,Hoja1!$A$2:$H$72,7,FALSE)</f>
        <v>S/. 102,600.00</v>
      </c>
      <c r="H864">
        <f>VLOOKUP(A864,Hoja1!$A$2:$H$72,8,FALSE)</f>
        <v>104</v>
      </c>
      <c r="I864" t="s">
        <v>10</v>
      </c>
      <c r="J864" t="s">
        <v>7</v>
      </c>
      <c r="K864">
        <v>2016</v>
      </c>
      <c r="L864">
        <v>2</v>
      </c>
      <c r="M864">
        <v>2169010.7779999999</v>
      </c>
      <c r="N864" t="s">
        <v>4</v>
      </c>
    </row>
    <row r="865" spans="1:14" x14ac:dyDescent="0.25">
      <c r="A865">
        <v>13</v>
      </c>
      <c r="B865" t="str">
        <f>VLOOKUP(A865,Hoja1!$A$2:$H$72,2,FALSE)</f>
        <v>360-2014- SUNAFIL/ILM/SIRE2</v>
      </c>
      <c r="C865" t="str">
        <f>VLOOKUP(A865,Hoja1!$A$2:$H$72,3,FALSE)</f>
        <v>BANCO DE CREDITO DEL PERU</v>
      </c>
      <c r="D865">
        <f>VLOOKUP(A865,Hoja1!$A$2:$H$72,4,FALSE)</f>
        <v>20100047218</v>
      </c>
      <c r="E865" t="str">
        <f>VLOOKUP(A865,Hoja1!$A$2:$H$72,5,FALSE)</f>
        <v>373-2015- SUNAFIL/ILM</v>
      </c>
      <c r="F865" s="1">
        <f>VLOOKUP(A865,Hoja1!$A$2:$H$72,6,FALSE)</f>
        <v>42256</v>
      </c>
      <c r="G865" t="str">
        <f>VLOOKUP(A865,Hoja1!$A$2:$H$72,7,FALSE)</f>
        <v>S/. 102,600.00</v>
      </c>
      <c r="H865">
        <f>VLOOKUP(A865,Hoja1!$A$2:$H$72,8,FALSE)</f>
        <v>104</v>
      </c>
      <c r="I865" t="s">
        <v>10</v>
      </c>
      <c r="J865" t="s">
        <v>7</v>
      </c>
      <c r="K865">
        <v>2016</v>
      </c>
      <c r="L865">
        <v>3</v>
      </c>
      <c r="M865">
        <v>2316879.9709999999</v>
      </c>
      <c r="N865" t="s">
        <v>4</v>
      </c>
    </row>
    <row r="866" spans="1:14" x14ac:dyDescent="0.25">
      <c r="A866">
        <v>13</v>
      </c>
      <c r="B866" t="str">
        <f>VLOOKUP(A866,Hoja1!$A$2:$H$72,2,FALSE)</f>
        <v>360-2014- SUNAFIL/ILM/SIRE2</v>
      </c>
      <c r="C866" t="str">
        <f>VLOOKUP(A866,Hoja1!$A$2:$H$72,3,FALSE)</f>
        <v>BANCO DE CREDITO DEL PERU</v>
      </c>
      <c r="D866">
        <f>VLOOKUP(A866,Hoja1!$A$2:$H$72,4,FALSE)</f>
        <v>20100047218</v>
      </c>
      <c r="E866" t="str">
        <f>VLOOKUP(A866,Hoja1!$A$2:$H$72,5,FALSE)</f>
        <v>373-2015- SUNAFIL/ILM</v>
      </c>
      <c r="F866" s="1">
        <f>VLOOKUP(A866,Hoja1!$A$2:$H$72,6,FALSE)</f>
        <v>42256</v>
      </c>
      <c r="G866" t="str">
        <f>VLOOKUP(A866,Hoja1!$A$2:$H$72,7,FALSE)</f>
        <v>S/. 102,600.00</v>
      </c>
      <c r="H866">
        <f>VLOOKUP(A866,Hoja1!$A$2:$H$72,8,FALSE)</f>
        <v>104</v>
      </c>
      <c r="I866" t="s">
        <v>10</v>
      </c>
      <c r="J866" t="s">
        <v>7</v>
      </c>
      <c r="K866">
        <v>2016</v>
      </c>
      <c r="L866">
        <v>4</v>
      </c>
      <c r="M866">
        <v>2133249.9279999998</v>
      </c>
      <c r="N866" t="s">
        <v>4</v>
      </c>
    </row>
    <row r="867" spans="1:14" x14ac:dyDescent="0.25">
      <c r="A867">
        <v>13</v>
      </c>
      <c r="B867" t="str">
        <f>VLOOKUP(A867,Hoja1!$A$2:$H$72,2,FALSE)</f>
        <v>360-2014- SUNAFIL/ILM/SIRE2</v>
      </c>
      <c r="C867" t="str">
        <f>VLOOKUP(A867,Hoja1!$A$2:$H$72,3,FALSE)</f>
        <v>BANCO DE CREDITO DEL PERU</v>
      </c>
      <c r="D867">
        <f>VLOOKUP(A867,Hoja1!$A$2:$H$72,4,FALSE)</f>
        <v>20100047218</v>
      </c>
      <c r="E867" t="str">
        <f>VLOOKUP(A867,Hoja1!$A$2:$H$72,5,FALSE)</f>
        <v>373-2015- SUNAFIL/ILM</v>
      </c>
      <c r="F867" s="1">
        <f>VLOOKUP(A867,Hoja1!$A$2:$H$72,6,FALSE)</f>
        <v>42256</v>
      </c>
      <c r="G867" t="str">
        <f>VLOOKUP(A867,Hoja1!$A$2:$H$72,7,FALSE)</f>
        <v>S/. 102,600.00</v>
      </c>
      <c r="H867">
        <f>VLOOKUP(A867,Hoja1!$A$2:$H$72,8,FALSE)</f>
        <v>104</v>
      </c>
      <c r="I867" t="s">
        <v>10</v>
      </c>
      <c r="J867" t="s">
        <v>7</v>
      </c>
      <c r="K867">
        <v>2016</v>
      </c>
      <c r="L867">
        <v>5</v>
      </c>
      <c r="M867">
        <v>2237374.5240000002</v>
      </c>
      <c r="N867" t="s">
        <v>4</v>
      </c>
    </row>
    <row r="868" spans="1:14" x14ac:dyDescent="0.25">
      <c r="A868">
        <v>13</v>
      </c>
      <c r="B868" t="str">
        <f>VLOOKUP(A868,Hoja1!$A$2:$H$72,2,FALSE)</f>
        <v>360-2014- SUNAFIL/ILM/SIRE2</v>
      </c>
      <c r="C868" t="str">
        <f>VLOOKUP(A868,Hoja1!$A$2:$H$72,3,FALSE)</f>
        <v>BANCO DE CREDITO DEL PERU</v>
      </c>
      <c r="D868">
        <f>VLOOKUP(A868,Hoja1!$A$2:$H$72,4,FALSE)</f>
        <v>20100047218</v>
      </c>
      <c r="E868" t="str">
        <f>VLOOKUP(A868,Hoja1!$A$2:$H$72,5,FALSE)</f>
        <v>373-2015- SUNAFIL/ILM</v>
      </c>
      <c r="F868" s="1">
        <f>VLOOKUP(A868,Hoja1!$A$2:$H$72,6,FALSE)</f>
        <v>42256</v>
      </c>
      <c r="G868" t="str">
        <f>VLOOKUP(A868,Hoja1!$A$2:$H$72,7,FALSE)</f>
        <v>S/. 102,600.00</v>
      </c>
      <c r="H868">
        <f>VLOOKUP(A868,Hoja1!$A$2:$H$72,8,FALSE)</f>
        <v>104</v>
      </c>
      <c r="I868" t="s">
        <v>10</v>
      </c>
      <c r="J868" t="s">
        <v>7</v>
      </c>
      <c r="K868">
        <v>2016</v>
      </c>
      <c r="L868">
        <v>6</v>
      </c>
      <c r="M868">
        <v>1599315.21</v>
      </c>
      <c r="N868" t="s">
        <v>4</v>
      </c>
    </row>
    <row r="869" spans="1:14" x14ac:dyDescent="0.25">
      <c r="A869">
        <v>13</v>
      </c>
      <c r="B869" t="str">
        <f>VLOOKUP(A869,Hoja1!$A$2:$H$72,2,FALSE)</f>
        <v>360-2014- SUNAFIL/ILM/SIRE2</v>
      </c>
      <c r="C869" t="str">
        <f>VLOOKUP(A869,Hoja1!$A$2:$H$72,3,FALSE)</f>
        <v>BANCO DE CREDITO DEL PERU</v>
      </c>
      <c r="D869">
        <f>VLOOKUP(A869,Hoja1!$A$2:$H$72,4,FALSE)</f>
        <v>20100047218</v>
      </c>
      <c r="E869" t="str">
        <f>VLOOKUP(A869,Hoja1!$A$2:$H$72,5,FALSE)</f>
        <v>373-2015- SUNAFIL/ILM</v>
      </c>
      <c r="F869" s="1">
        <f>VLOOKUP(A869,Hoja1!$A$2:$H$72,6,FALSE)</f>
        <v>42256</v>
      </c>
      <c r="G869" t="str">
        <f>VLOOKUP(A869,Hoja1!$A$2:$H$72,7,FALSE)</f>
        <v>S/. 102,600.00</v>
      </c>
      <c r="H869">
        <f>VLOOKUP(A869,Hoja1!$A$2:$H$72,8,FALSE)</f>
        <v>104</v>
      </c>
      <c r="I869" t="s">
        <v>10</v>
      </c>
      <c r="J869" t="s">
        <v>7</v>
      </c>
      <c r="K869">
        <v>2016</v>
      </c>
      <c r="L869">
        <v>7</v>
      </c>
      <c r="M869">
        <v>1065599.807</v>
      </c>
      <c r="N869" t="s">
        <v>4</v>
      </c>
    </row>
    <row r="870" spans="1:14" x14ac:dyDescent="0.25">
      <c r="A870">
        <v>13</v>
      </c>
      <c r="B870" t="str">
        <f>VLOOKUP(A870,Hoja1!$A$2:$H$72,2,FALSE)</f>
        <v>360-2014- SUNAFIL/ILM/SIRE2</v>
      </c>
      <c r="C870" t="str">
        <f>VLOOKUP(A870,Hoja1!$A$2:$H$72,3,FALSE)</f>
        <v>BANCO DE CREDITO DEL PERU</v>
      </c>
      <c r="D870">
        <f>VLOOKUP(A870,Hoja1!$A$2:$H$72,4,FALSE)</f>
        <v>20100047218</v>
      </c>
      <c r="E870" t="str">
        <f>VLOOKUP(A870,Hoja1!$A$2:$H$72,5,FALSE)</f>
        <v>373-2015- SUNAFIL/ILM</v>
      </c>
      <c r="F870" s="1">
        <f>VLOOKUP(A870,Hoja1!$A$2:$H$72,6,FALSE)</f>
        <v>42256</v>
      </c>
      <c r="G870" t="str">
        <f>VLOOKUP(A870,Hoja1!$A$2:$H$72,7,FALSE)</f>
        <v>S/. 102,600.00</v>
      </c>
      <c r="H870">
        <f>VLOOKUP(A870,Hoja1!$A$2:$H$72,8,FALSE)</f>
        <v>104</v>
      </c>
      <c r="I870" t="s">
        <v>10</v>
      </c>
      <c r="J870" t="s">
        <v>7</v>
      </c>
      <c r="K870">
        <v>2016</v>
      </c>
      <c r="L870">
        <v>8</v>
      </c>
      <c r="M870">
        <v>941214.69209999999</v>
      </c>
      <c r="N870" t="s">
        <v>4</v>
      </c>
    </row>
    <row r="871" spans="1:14" x14ac:dyDescent="0.25">
      <c r="A871">
        <v>13</v>
      </c>
      <c r="B871" t="str">
        <f>VLOOKUP(A871,Hoja1!$A$2:$H$72,2,FALSE)</f>
        <v>360-2014- SUNAFIL/ILM/SIRE2</v>
      </c>
      <c r="C871" t="str">
        <f>VLOOKUP(A871,Hoja1!$A$2:$H$72,3,FALSE)</f>
        <v>BANCO DE CREDITO DEL PERU</v>
      </c>
      <c r="D871">
        <f>VLOOKUP(A871,Hoja1!$A$2:$H$72,4,FALSE)</f>
        <v>20100047218</v>
      </c>
      <c r="E871" t="str">
        <f>VLOOKUP(A871,Hoja1!$A$2:$H$72,5,FALSE)</f>
        <v>373-2015- SUNAFIL/ILM</v>
      </c>
      <c r="F871" s="1">
        <f>VLOOKUP(A871,Hoja1!$A$2:$H$72,6,FALSE)</f>
        <v>42256</v>
      </c>
      <c r="G871" t="str">
        <f>VLOOKUP(A871,Hoja1!$A$2:$H$72,7,FALSE)</f>
        <v>S/. 102,600.00</v>
      </c>
      <c r="H871">
        <f>VLOOKUP(A871,Hoja1!$A$2:$H$72,8,FALSE)</f>
        <v>104</v>
      </c>
      <c r="I871" t="s">
        <v>10</v>
      </c>
      <c r="J871" t="s">
        <v>7</v>
      </c>
      <c r="K871">
        <v>2016</v>
      </c>
      <c r="L871">
        <v>9</v>
      </c>
      <c r="M871">
        <v>874394.63870000001</v>
      </c>
      <c r="N871" t="s">
        <v>4</v>
      </c>
    </row>
    <row r="872" spans="1:14" x14ac:dyDescent="0.25">
      <c r="A872">
        <v>13</v>
      </c>
      <c r="B872" t="str">
        <f>VLOOKUP(A872,Hoja1!$A$2:$H$72,2,FALSE)</f>
        <v>360-2014- SUNAFIL/ILM/SIRE2</v>
      </c>
      <c r="C872" t="str">
        <f>VLOOKUP(A872,Hoja1!$A$2:$H$72,3,FALSE)</f>
        <v>BANCO DE CREDITO DEL PERU</v>
      </c>
      <c r="D872">
        <f>VLOOKUP(A872,Hoja1!$A$2:$H$72,4,FALSE)</f>
        <v>20100047218</v>
      </c>
      <c r="E872" t="str">
        <f>VLOOKUP(A872,Hoja1!$A$2:$H$72,5,FALSE)</f>
        <v>373-2015- SUNAFIL/ILM</v>
      </c>
      <c r="F872" s="1">
        <f>VLOOKUP(A872,Hoja1!$A$2:$H$72,6,FALSE)</f>
        <v>42256</v>
      </c>
      <c r="G872" t="str">
        <f>VLOOKUP(A872,Hoja1!$A$2:$H$72,7,FALSE)</f>
        <v>S/. 102,600.00</v>
      </c>
      <c r="H872">
        <f>VLOOKUP(A872,Hoja1!$A$2:$H$72,8,FALSE)</f>
        <v>104</v>
      </c>
      <c r="I872" t="s">
        <v>10</v>
      </c>
      <c r="J872" t="s">
        <v>7</v>
      </c>
      <c r="K872">
        <v>2016</v>
      </c>
      <c r="L872">
        <v>10</v>
      </c>
      <c r="M872">
        <v>1432726.9909999999</v>
      </c>
      <c r="N872" t="s">
        <v>4</v>
      </c>
    </row>
    <row r="873" spans="1:14" x14ac:dyDescent="0.25">
      <c r="A873">
        <v>13</v>
      </c>
      <c r="B873" t="str">
        <f>VLOOKUP(A873,Hoja1!$A$2:$H$72,2,FALSE)</f>
        <v>360-2014- SUNAFIL/ILM/SIRE2</v>
      </c>
      <c r="C873" t="str">
        <f>VLOOKUP(A873,Hoja1!$A$2:$H$72,3,FALSE)</f>
        <v>BANCO DE CREDITO DEL PERU</v>
      </c>
      <c r="D873">
        <f>VLOOKUP(A873,Hoja1!$A$2:$H$72,4,FALSE)</f>
        <v>20100047218</v>
      </c>
      <c r="E873" t="str">
        <f>VLOOKUP(A873,Hoja1!$A$2:$H$72,5,FALSE)</f>
        <v>373-2015- SUNAFIL/ILM</v>
      </c>
      <c r="F873" s="1">
        <f>VLOOKUP(A873,Hoja1!$A$2:$H$72,6,FALSE)</f>
        <v>42256</v>
      </c>
      <c r="G873" t="str">
        <f>VLOOKUP(A873,Hoja1!$A$2:$H$72,7,FALSE)</f>
        <v>S/. 102,600.00</v>
      </c>
      <c r="H873">
        <f>VLOOKUP(A873,Hoja1!$A$2:$H$72,8,FALSE)</f>
        <v>104</v>
      </c>
      <c r="I873" t="s">
        <v>10</v>
      </c>
      <c r="J873" t="s">
        <v>7</v>
      </c>
      <c r="K873">
        <v>2016</v>
      </c>
      <c r="L873">
        <v>11</v>
      </c>
      <c r="M873">
        <v>1436388.1529999999</v>
      </c>
      <c r="N873" t="s">
        <v>4</v>
      </c>
    </row>
    <row r="874" spans="1:14" x14ac:dyDescent="0.25">
      <c r="A874">
        <v>13</v>
      </c>
      <c r="B874" t="str">
        <f>VLOOKUP(A874,Hoja1!$A$2:$H$72,2,FALSE)</f>
        <v>360-2014- SUNAFIL/ILM/SIRE2</v>
      </c>
      <c r="C874" t="str">
        <f>VLOOKUP(A874,Hoja1!$A$2:$H$72,3,FALSE)</f>
        <v>BANCO DE CREDITO DEL PERU</v>
      </c>
      <c r="D874">
        <f>VLOOKUP(A874,Hoja1!$A$2:$H$72,4,FALSE)</f>
        <v>20100047218</v>
      </c>
      <c r="E874" t="str">
        <f>VLOOKUP(A874,Hoja1!$A$2:$H$72,5,FALSE)</f>
        <v>373-2015- SUNAFIL/ILM</v>
      </c>
      <c r="F874" s="1">
        <f>VLOOKUP(A874,Hoja1!$A$2:$H$72,6,FALSE)</f>
        <v>42256</v>
      </c>
      <c r="G874" t="str">
        <f>VLOOKUP(A874,Hoja1!$A$2:$H$72,7,FALSE)</f>
        <v>S/. 102,600.00</v>
      </c>
      <c r="H874">
        <f>VLOOKUP(A874,Hoja1!$A$2:$H$72,8,FALSE)</f>
        <v>104</v>
      </c>
      <c r="I874" t="s">
        <v>10</v>
      </c>
      <c r="J874" t="s">
        <v>7</v>
      </c>
      <c r="K874">
        <v>2016</v>
      </c>
      <c r="L874">
        <v>12</v>
      </c>
      <c r="M874">
        <v>765683.56110000005</v>
      </c>
      <c r="N874" t="s">
        <v>4</v>
      </c>
    </row>
    <row r="875" spans="1:14" x14ac:dyDescent="0.25">
      <c r="A875">
        <v>13</v>
      </c>
      <c r="B875" t="str">
        <f>VLOOKUP(A875,Hoja1!$A$2:$H$72,2,FALSE)</f>
        <v>360-2014- SUNAFIL/ILM/SIRE2</v>
      </c>
      <c r="C875" t="str">
        <f>VLOOKUP(A875,Hoja1!$A$2:$H$72,3,FALSE)</f>
        <v>BANCO DE CREDITO DEL PERU</v>
      </c>
      <c r="D875">
        <f>VLOOKUP(A875,Hoja1!$A$2:$H$72,4,FALSE)</f>
        <v>20100047218</v>
      </c>
      <c r="E875" t="str">
        <f>VLOOKUP(A875,Hoja1!$A$2:$H$72,5,FALSE)</f>
        <v>373-2015- SUNAFIL/ILM</v>
      </c>
      <c r="F875" s="1">
        <f>VLOOKUP(A875,Hoja1!$A$2:$H$72,6,FALSE)</f>
        <v>42256</v>
      </c>
      <c r="G875" t="str">
        <f>VLOOKUP(A875,Hoja1!$A$2:$H$72,7,FALSE)</f>
        <v>S/. 102,600.00</v>
      </c>
      <c r="H875">
        <f>VLOOKUP(A875,Hoja1!$A$2:$H$72,8,FALSE)</f>
        <v>104</v>
      </c>
      <c r="I875" t="s">
        <v>10</v>
      </c>
      <c r="J875" t="s">
        <v>7</v>
      </c>
      <c r="K875">
        <v>2017</v>
      </c>
      <c r="L875">
        <v>2</v>
      </c>
      <c r="M875">
        <v>2310254.6830000002</v>
      </c>
      <c r="N875" t="s">
        <v>4</v>
      </c>
    </row>
    <row r="876" spans="1:14" x14ac:dyDescent="0.25">
      <c r="A876">
        <v>14</v>
      </c>
      <c r="B876" t="str">
        <f>VLOOKUP(A876,Hoja1!$A$2:$H$72,2,FALSE)</f>
        <v>682-2014- SUNAFIL/ILM/SIRE1</v>
      </c>
      <c r="C876" t="str">
        <f>VLOOKUP(A876,Hoja1!$A$2:$H$72,3,FALSE)</f>
        <v>BANCO DE CREDITO DEL PERU</v>
      </c>
      <c r="D876">
        <f>VLOOKUP(A876,Hoja1!$A$2:$H$72,4,FALSE)</f>
        <v>20100047218</v>
      </c>
      <c r="E876" t="str">
        <f>VLOOKUP(A876,Hoja1!$A$2:$H$72,5,FALSE)</f>
        <v>357-2015- SUNAFIL/ILM</v>
      </c>
      <c r="F876" s="1">
        <f>VLOOKUP(A876,Hoja1!$A$2:$H$72,6,FALSE)</f>
        <v>42250</v>
      </c>
      <c r="G876" t="str">
        <f>VLOOKUP(A876,Hoja1!$A$2:$H$72,7,FALSE)</f>
        <v>S/. 4,180.00</v>
      </c>
      <c r="H876">
        <f>VLOOKUP(A876,Hoja1!$A$2:$H$72,8,FALSE)</f>
        <v>1</v>
      </c>
      <c r="I876" t="s">
        <v>10</v>
      </c>
      <c r="J876" t="s">
        <v>1</v>
      </c>
      <c r="K876">
        <v>2015</v>
      </c>
      <c r="L876">
        <v>8</v>
      </c>
      <c r="M876">
        <v>15426.3043</v>
      </c>
      <c r="N876" t="s">
        <v>2</v>
      </c>
    </row>
    <row r="877" spans="1:14" x14ac:dyDescent="0.25">
      <c r="A877">
        <v>14</v>
      </c>
      <c r="B877" t="str">
        <f>VLOOKUP(A877,Hoja1!$A$2:$H$72,2,FALSE)</f>
        <v>682-2014- SUNAFIL/ILM/SIRE1</v>
      </c>
      <c r="C877" t="str">
        <f>VLOOKUP(A877,Hoja1!$A$2:$H$72,3,FALSE)</f>
        <v>BANCO DE CREDITO DEL PERU</v>
      </c>
      <c r="D877">
        <f>VLOOKUP(A877,Hoja1!$A$2:$H$72,4,FALSE)</f>
        <v>20100047218</v>
      </c>
      <c r="E877" t="str">
        <f>VLOOKUP(A877,Hoja1!$A$2:$H$72,5,FALSE)</f>
        <v>357-2015- SUNAFIL/ILM</v>
      </c>
      <c r="F877" s="1">
        <f>VLOOKUP(A877,Hoja1!$A$2:$H$72,6,FALSE)</f>
        <v>42250</v>
      </c>
      <c r="G877" t="str">
        <f>VLOOKUP(A877,Hoja1!$A$2:$H$72,7,FALSE)</f>
        <v>S/. 4,180.00</v>
      </c>
      <c r="H877">
        <f>VLOOKUP(A877,Hoja1!$A$2:$H$72,8,FALSE)</f>
        <v>1</v>
      </c>
      <c r="I877" t="s">
        <v>10</v>
      </c>
      <c r="J877" t="s">
        <v>1</v>
      </c>
      <c r="K877">
        <v>2015</v>
      </c>
      <c r="L877">
        <v>9</v>
      </c>
      <c r="M877">
        <v>37625.90191</v>
      </c>
      <c r="N877" t="s">
        <v>3</v>
      </c>
    </row>
    <row r="878" spans="1:14" x14ac:dyDescent="0.25">
      <c r="A878">
        <v>14</v>
      </c>
      <c r="B878" t="str">
        <f>VLOOKUP(A878,Hoja1!$A$2:$H$72,2,FALSE)</f>
        <v>682-2014- SUNAFIL/ILM/SIRE1</v>
      </c>
      <c r="C878" t="str">
        <f>VLOOKUP(A878,Hoja1!$A$2:$H$72,3,FALSE)</f>
        <v>BANCO DE CREDITO DEL PERU</v>
      </c>
      <c r="D878">
        <f>VLOOKUP(A878,Hoja1!$A$2:$H$72,4,FALSE)</f>
        <v>20100047218</v>
      </c>
      <c r="E878" t="str">
        <f>VLOOKUP(A878,Hoja1!$A$2:$H$72,5,FALSE)</f>
        <v>357-2015- SUNAFIL/ILM</v>
      </c>
      <c r="F878" s="1">
        <f>VLOOKUP(A878,Hoja1!$A$2:$H$72,6,FALSE)</f>
        <v>42250</v>
      </c>
      <c r="G878" t="str">
        <f>VLOOKUP(A878,Hoja1!$A$2:$H$72,7,FALSE)</f>
        <v>S/. 4,180.00</v>
      </c>
      <c r="H878">
        <f>VLOOKUP(A878,Hoja1!$A$2:$H$72,8,FALSE)</f>
        <v>1</v>
      </c>
      <c r="I878" t="s">
        <v>10</v>
      </c>
      <c r="J878" t="s">
        <v>1</v>
      </c>
      <c r="K878">
        <v>2015</v>
      </c>
      <c r="L878">
        <v>10</v>
      </c>
      <c r="M878">
        <v>52655.987269999998</v>
      </c>
      <c r="N878" t="s">
        <v>4</v>
      </c>
    </row>
    <row r="879" spans="1:14" x14ac:dyDescent="0.25">
      <c r="A879">
        <v>14</v>
      </c>
      <c r="B879" t="str">
        <f>VLOOKUP(A879,Hoja1!$A$2:$H$72,2,FALSE)</f>
        <v>682-2014- SUNAFIL/ILM/SIRE1</v>
      </c>
      <c r="C879" t="str">
        <f>VLOOKUP(A879,Hoja1!$A$2:$H$72,3,FALSE)</f>
        <v>BANCO DE CREDITO DEL PERU</v>
      </c>
      <c r="D879">
        <f>VLOOKUP(A879,Hoja1!$A$2:$H$72,4,FALSE)</f>
        <v>20100047218</v>
      </c>
      <c r="E879" t="str">
        <f>VLOOKUP(A879,Hoja1!$A$2:$H$72,5,FALSE)</f>
        <v>357-2015- SUNAFIL/ILM</v>
      </c>
      <c r="F879" s="1">
        <f>VLOOKUP(A879,Hoja1!$A$2:$H$72,6,FALSE)</f>
        <v>42250</v>
      </c>
      <c r="G879" t="str">
        <f>VLOOKUP(A879,Hoja1!$A$2:$H$72,7,FALSE)</f>
        <v>S/. 4,180.00</v>
      </c>
      <c r="H879">
        <f>VLOOKUP(A879,Hoja1!$A$2:$H$72,8,FALSE)</f>
        <v>1</v>
      </c>
      <c r="I879" t="s">
        <v>10</v>
      </c>
      <c r="J879" t="s">
        <v>1</v>
      </c>
      <c r="K879">
        <v>2015</v>
      </c>
      <c r="L879">
        <v>11</v>
      </c>
      <c r="M879">
        <v>15168.84417</v>
      </c>
      <c r="N879" t="s">
        <v>4</v>
      </c>
    </row>
    <row r="880" spans="1:14" x14ac:dyDescent="0.25">
      <c r="A880">
        <v>14</v>
      </c>
      <c r="B880" t="str">
        <f>VLOOKUP(A880,Hoja1!$A$2:$H$72,2,FALSE)</f>
        <v>682-2014- SUNAFIL/ILM/SIRE1</v>
      </c>
      <c r="C880" t="str">
        <f>VLOOKUP(A880,Hoja1!$A$2:$H$72,3,FALSE)</f>
        <v>BANCO DE CREDITO DEL PERU</v>
      </c>
      <c r="D880">
        <f>VLOOKUP(A880,Hoja1!$A$2:$H$72,4,FALSE)</f>
        <v>20100047218</v>
      </c>
      <c r="E880" t="str">
        <f>VLOOKUP(A880,Hoja1!$A$2:$H$72,5,FALSE)</f>
        <v>357-2015- SUNAFIL/ILM</v>
      </c>
      <c r="F880" s="1">
        <f>VLOOKUP(A880,Hoja1!$A$2:$H$72,6,FALSE)</f>
        <v>42250</v>
      </c>
      <c r="G880" t="str">
        <f>VLOOKUP(A880,Hoja1!$A$2:$H$72,7,FALSE)</f>
        <v>S/. 4,180.00</v>
      </c>
      <c r="H880">
        <f>VLOOKUP(A880,Hoja1!$A$2:$H$72,8,FALSE)</f>
        <v>1</v>
      </c>
      <c r="I880" t="s">
        <v>10</v>
      </c>
      <c r="J880" t="s">
        <v>1</v>
      </c>
      <c r="K880">
        <v>2015</v>
      </c>
      <c r="L880">
        <v>12</v>
      </c>
      <c r="M880">
        <v>13607.044540000001</v>
      </c>
      <c r="N880" t="s">
        <v>4</v>
      </c>
    </row>
    <row r="881" spans="1:14" x14ac:dyDescent="0.25">
      <c r="A881">
        <v>14</v>
      </c>
      <c r="B881" t="str">
        <f>VLOOKUP(A881,Hoja1!$A$2:$H$72,2,FALSE)</f>
        <v>682-2014- SUNAFIL/ILM/SIRE1</v>
      </c>
      <c r="C881" t="str">
        <f>VLOOKUP(A881,Hoja1!$A$2:$H$72,3,FALSE)</f>
        <v>BANCO DE CREDITO DEL PERU</v>
      </c>
      <c r="D881">
        <f>VLOOKUP(A881,Hoja1!$A$2:$H$72,4,FALSE)</f>
        <v>20100047218</v>
      </c>
      <c r="E881" t="str">
        <f>VLOOKUP(A881,Hoja1!$A$2:$H$72,5,FALSE)</f>
        <v>357-2015- SUNAFIL/ILM</v>
      </c>
      <c r="F881" s="1">
        <f>VLOOKUP(A881,Hoja1!$A$2:$H$72,6,FALSE)</f>
        <v>42250</v>
      </c>
      <c r="G881" t="str">
        <f>VLOOKUP(A881,Hoja1!$A$2:$H$72,7,FALSE)</f>
        <v>S/. 4,180.00</v>
      </c>
      <c r="H881">
        <f>VLOOKUP(A881,Hoja1!$A$2:$H$72,8,FALSE)</f>
        <v>1</v>
      </c>
      <c r="I881" t="s">
        <v>10</v>
      </c>
      <c r="J881" t="s">
        <v>1</v>
      </c>
      <c r="K881">
        <v>2016</v>
      </c>
      <c r="L881">
        <v>1</v>
      </c>
      <c r="M881">
        <v>38060.92585</v>
      </c>
      <c r="N881" t="s">
        <v>4</v>
      </c>
    </row>
    <row r="882" spans="1:14" x14ac:dyDescent="0.25">
      <c r="A882">
        <v>14</v>
      </c>
      <c r="B882" t="str">
        <f>VLOOKUP(A882,Hoja1!$A$2:$H$72,2,FALSE)</f>
        <v>682-2014- SUNAFIL/ILM/SIRE1</v>
      </c>
      <c r="C882" t="str">
        <f>VLOOKUP(A882,Hoja1!$A$2:$H$72,3,FALSE)</f>
        <v>BANCO DE CREDITO DEL PERU</v>
      </c>
      <c r="D882">
        <f>VLOOKUP(A882,Hoja1!$A$2:$H$72,4,FALSE)</f>
        <v>20100047218</v>
      </c>
      <c r="E882" t="str">
        <f>VLOOKUP(A882,Hoja1!$A$2:$H$72,5,FALSE)</f>
        <v>357-2015- SUNAFIL/ILM</v>
      </c>
      <c r="F882" s="1">
        <f>VLOOKUP(A882,Hoja1!$A$2:$H$72,6,FALSE)</f>
        <v>42250</v>
      </c>
      <c r="G882" t="str">
        <f>VLOOKUP(A882,Hoja1!$A$2:$H$72,7,FALSE)</f>
        <v>S/. 4,180.00</v>
      </c>
      <c r="H882">
        <f>VLOOKUP(A882,Hoja1!$A$2:$H$72,8,FALSE)</f>
        <v>1</v>
      </c>
      <c r="I882" t="s">
        <v>10</v>
      </c>
      <c r="J882" t="s">
        <v>1</v>
      </c>
      <c r="K882">
        <v>2016</v>
      </c>
      <c r="L882">
        <v>2</v>
      </c>
      <c r="M882">
        <v>30077.410950000001</v>
      </c>
      <c r="N882" t="s">
        <v>4</v>
      </c>
    </row>
    <row r="883" spans="1:14" x14ac:dyDescent="0.25">
      <c r="A883">
        <v>14</v>
      </c>
      <c r="B883" t="str">
        <f>VLOOKUP(A883,Hoja1!$A$2:$H$72,2,FALSE)</f>
        <v>682-2014- SUNAFIL/ILM/SIRE1</v>
      </c>
      <c r="C883" t="str">
        <f>VLOOKUP(A883,Hoja1!$A$2:$H$72,3,FALSE)</f>
        <v>BANCO DE CREDITO DEL PERU</v>
      </c>
      <c r="D883">
        <f>VLOOKUP(A883,Hoja1!$A$2:$H$72,4,FALSE)</f>
        <v>20100047218</v>
      </c>
      <c r="E883" t="str">
        <f>VLOOKUP(A883,Hoja1!$A$2:$H$72,5,FALSE)</f>
        <v>357-2015- SUNAFIL/ILM</v>
      </c>
      <c r="F883" s="1">
        <f>VLOOKUP(A883,Hoja1!$A$2:$H$72,6,FALSE)</f>
        <v>42250</v>
      </c>
      <c r="G883" t="str">
        <f>VLOOKUP(A883,Hoja1!$A$2:$H$72,7,FALSE)</f>
        <v>S/. 4,180.00</v>
      </c>
      <c r="H883">
        <f>VLOOKUP(A883,Hoja1!$A$2:$H$72,8,FALSE)</f>
        <v>1</v>
      </c>
      <c r="I883" t="s">
        <v>10</v>
      </c>
      <c r="J883" t="s">
        <v>1</v>
      </c>
      <c r="K883">
        <v>2016</v>
      </c>
      <c r="L883">
        <v>3</v>
      </c>
      <c r="M883">
        <v>17102.772649999999</v>
      </c>
      <c r="N883" t="s">
        <v>4</v>
      </c>
    </row>
    <row r="884" spans="1:14" x14ac:dyDescent="0.25">
      <c r="A884">
        <v>14</v>
      </c>
      <c r="B884" t="str">
        <f>VLOOKUP(A884,Hoja1!$A$2:$H$72,2,FALSE)</f>
        <v>682-2014- SUNAFIL/ILM/SIRE1</v>
      </c>
      <c r="C884" t="str">
        <f>VLOOKUP(A884,Hoja1!$A$2:$H$72,3,FALSE)</f>
        <v>BANCO DE CREDITO DEL PERU</v>
      </c>
      <c r="D884">
        <f>VLOOKUP(A884,Hoja1!$A$2:$H$72,4,FALSE)</f>
        <v>20100047218</v>
      </c>
      <c r="E884" t="str">
        <f>VLOOKUP(A884,Hoja1!$A$2:$H$72,5,FALSE)</f>
        <v>357-2015- SUNAFIL/ILM</v>
      </c>
      <c r="F884" s="1">
        <f>VLOOKUP(A884,Hoja1!$A$2:$H$72,6,FALSE)</f>
        <v>42250</v>
      </c>
      <c r="G884" t="str">
        <f>VLOOKUP(A884,Hoja1!$A$2:$H$72,7,FALSE)</f>
        <v>S/. 4,180.00</v>
      </c>
      <c r="H884">
        <f>VLOOKUP(A884,Hoja1!$A$2:$H$72,8,FALSE)</f>
        <v>1</v>
      </c>
      <c r="I884" t="s">
        <v>10</v>
      </c>
      <c r="J884" t="s">
        <v>1</v>
      </c>
      <c r="K884">
        <v>2016</v>
      </c>
      <c r="L884">
        <v>4</v>
      </c>
      <c r="M884">
        <v>17813.37096</v>
      </c>
      <c r="N884" t="s">
        <v>4</v>
      </c>
    </row>
    <row r="885" spans="1:14" x14ac:dyDescent="0.25">
      <c r="A885">
        <v>14</v>
      </c>
      <c r="B885" t="str">
        <f>VLOOKUP(A885,Hoja1!$A$2:$H$72,2,FALSE)</f>
        <v>682-2014- SUNAFIL/ILM/SIRE1</v>
      </c>
      <c r="C885" t="str">
        <f>VLOOKUP(A885,Hoja1!$A$2:$H$72,3,FALSE)</f>
        <v>BANCO DE CREDITO DEL PERU</v>
      </c>
      <c r="D885">
        <f>VLOOKUP(A885,Hoja1!$A$2:$H$72,4,FALSE)</f>
        <v>20100047218</v>
      </c>
      <c r="E885" t="str">
        <f>VLOOKUP(A885,Hoja1!$A$2:$H$72,5,FALSE)</f>
        <v>357-2015- SUNAFIL/ILM</v>
      </c>
      <c r="F885" s="1">
        <f>VLOOKUP(A885,Hoja1!$A$2:$H$72,6,FALSE)</f>
        <v>42250</v>
      </c>
      <c r="G885" t="str">
        <f>VLOOKUP(A885,Hoja1!$A$2:$H$72,7,FALSE)</f>
        <v>S/. 4,180.00</v>
      </c>
      <c r="H885">
        <f>VLOOKUP(A885,Hoja1!$A$2:$H$72,8,FALSE)</f>
        <v>1</v>
      </c>
      <c r="I885" t="s">
        <v>10</v>
      </c>
      <c r="J885" t="s">
        <v>1</v>
      </c>
      <c r="K885">
        <v>2016</v>
      </c>
      <c r="L885">
        <v>5</v>
      </c>
      <c r="M885">
        <v>93040.220390000002</v>
      </c>
      <c r="N885" t="s">
        <v>4</v>
      </c>
    </row>
    <row r="886" spans="1:14" x14ac:dyDescent="0.25">
      <c r="A886">
        <v>14</v>
      </c>
      <c r="B886" t="str">
        <f>VLOOKUP(A886,Hoja1!$A$2:$H$72,2,FALSE)</f>
        <v>682-2014- SUNAFIL/ILM/SIRE1</v>
      </c>
      <c r="C886" t="str">
        <f>VLOOKUP(A886,Hoja1!$A$2:$H$72,3,FALSE)</f>
        <v>BANCO DE CREDITO DEL PERU</v>
      </c>
      <c r="D886">
        <f>VLOOKUP(A886,Hoja1!$A$2:$H$72,4,FALSE)</f>
        <v>20100047218</v>
      </c>
      <c r="E886" t="str">
        <f>VLOOKUP(A886,Hoja1!$A$2:$H$72,5,FALSE)</f>
        <v>357-2015- SUNAFIL/ILM</v>
      </c>
      <c r="F886" s="1">
        <f>VLOOKUP(A886,Hoja1!$A$2:$H$72,6,FALSE)</f>
        <v>42250</v>
      </c>
      <c r="G886" t="str">
        <f>VLOOKUP(A886,Hoja1!$A$2:$H$72,7,FALSE)</f>
        <v>S/. 4,180.00</v>
      </c>
      <c r="H886">
        <f>VLOOKUP(A886,Hoja1!$A$2:$H$72,8,FALSE)</f>
        <v>1</v>
      </c>
      <c r="I886" t="s">
        <v>10</v>
      </c>
      <c r="J886" t="s">
        <v>1</v>
      </c>
      <c r="K886">
        <v>2016</v>
      </c>
      <c r="L886">
        <v>6</v>
      </c>
      <c r="M886">
        <v>28850.517479999999</v>
      </c>
      <c r="N886" t="s">
        <v>4</v>
      </c>
    </row>
    <row r="887" spans="1:14" x14ac:dyDescent="0.25">
      <c r="A887">
        <v>14</v>
      </c>
      <c r="B887" t="str">
        <f>VLOOKUP(A887,Hoja1!$A$2:$H$72,2,FALSE)</f>
        <v>682-2014- SUNAFIL/ILM/SIRE1</v>
      </c>
      <c r="C887" t="str">
        <f>VLOOKUP(A887,Hoja1!$A$2:$H$72,3,FALSE)</f>
        <v>BANCO DE CREDITO DEL PERU</v>
      </c>
      <c r="D887">
        <f>VLOOKUP(A887,Hoja1!$A$2:$H$72,4,FALSE)</f>
        <v>20100047218</v>
      </c>
      <c r="E887" t="str">
        <f>VLOOKUP(A887,Hoja1!$A$2:$H$72,5,FALSE)</f>
        <v>357-2015- SUNAFIL/ILM</v>
      </c>
      <c r="F887" s="1">
        <f>VLOOKUP(A887,Hoja1!$A$2:$H$72,6,FALSE)</f>
        <v>42250</v>
      </c>
      <c r="G887" t="str">
        <f>VLOOKUP(A887,Hoja1!$A$2:$H$72,7,FALSE)</f>
        <v>S/. 4,180.00</v>
      </c>
      <c r="H887">
        <f>VLOOKUP(A887,Hoja1!$A$2:$H$72,8,FALSE)</f>
        <v>1</v>
      </c>
      <c r="I887" t="s">
        <v>10</v>
      </c>
      <c r="J887" t="s">
        <v>1</v>
      </c>
      <c r="K887">
        <v>2016</v>
      </c>
      <c r="L887">
        <v>7</v>
      </c>
      <c r="M887">
        <v>15297.966829999999</v>
      </c>
      <c r="N887" t="s">
        <v>4</v>
      </c>
    </row>
    <row r="888" spans="1:14" x14ac:dyDescent="0.25">
      <c r="A888">
        <v>14</v>
      </c>
      <c r="B888" t="str">
        <f>VLOOKUP(A888,Hoja1!$A$2:$H$72,2,FALSE)</f>
        <v>682-2014- SUNAFIL/ILM/SIRE1</v>
      </c>
      <c r="C888" t="str">
        <f>VLOOKUP(A888,Hoja1!$A$2:$H$72,3,FALSE)</f>
        <v>BANCO DE CREDITO DEL PERU</v>
      </c>
      <c r="D888">
        <f>VLOOKUP(A888,Hoja1!$A$2:$H$72,4,FALSE)</f>
        <v>20100047218</v>
      </c>
      <c r="E888" t="str">
        <f>VLOOKUP(A888,Hoja1!$A$2:$H$72,5,FALSE)</f>
        <v>357-2015- SUNAFIL/ILM</v>
      </c>
      <c r="F888" s="1">
        <f>VLOOKUP(A888,Hoja1!$A$2:$H$72,6,FALSE)</f>
        <v>42250</v>
      </c>
      <c r="G888" t="str">
        <f>VLOOKUP(A888,Hoja1!$A$2:$H$72,7,FALSE)</f>
        <v>S/. 4,180.00</v>
      </c>
      <c r="H888">
        <f>VLOOKUP(A888,Hoja1!$A$2:$H$72,8,FALSE)</f>
        <v>1</v>
      </c>
      <c r="I888" t="s">
        <v>10</v>
      </c>
      <c r="J888" t="s">
        <v>1</v>
      </c>
      <c r="K888">
        <v>2016</v>
      </c>
      <c r="L888">
        <v>8</v>
      </c>
      <c r="M888">
        <v>15753.36916</v>
      </c>
      <c r="N888" t="s">
        <v>4</v>
      </c>
    </row>
    <row r="889" spans="1:14" x14ac:dyDescent="0.25">
      <c r="A889">
        <v>14</v>
      </c>
      <c r="B889" t="str">
        <f>VLOOKUP(A889,Hoja1!$A$2:$H$72,2,FALSE)</f>
        <v>682-2014- SUNAFIL/ILM/SIRE1</v>
      </c>
      <c r="C889" t="str">
        <f>VLOOKUP(A889,Hoja1!$A$2:$H$72,3,FALSE)</f>
        <v>BANCO DE CREDITO DEL PERU</v>
      </c>
      <c r="D889">
        <f>VLOOKUP(A889,Hoja1!$A$2:$H$72,4,FALSE)</f>
        <v>20100047218</v>
      </c>
      <c r="E889" t="str">
        <f>VLOOKUP(A889,Hoja1!$A$2:$H$72,5,FALSE)</f>
        <v>357-2015- SUNAFIL/ILM</v>
      </c>
      <c r="F889" s="1">
        <f>VLOOKUP(A889,Hoja1!$A$2:$H$72,6,FALSE)</f>
        <v>42250</v>
      </c>
      <c r="G889" t="str">
        <f>VLOOKUP(A889,Hoja1!$A$2:$H$72,7,FALSE)</f>
        <v>S/. 4,180.00</v>
      </c>
      <c r="H889">
        <f>VLOOKUP(A889,Hoja1!$A$2:$H$72,8,FALSE)</f>
        <v>1</v>
      </c>
      <c r="I889" t="s">
        <v>10</v>
      </c>
      <c r="J889" t="s">
        <v>1</v>
      </c>
      <c r="K889">
        <v>2016</v>
      </c>
      <c r="L889">
        <v>9</v>
      </c>
      <c r="M889">
        <v>6787.9228739999999</v>
      </c>
      <c r="N889" t="s">
        <v>4</v>
      </c>
    </row>
    <row r="890" spans="1:14" x14ac:dyDescent="0.25">
      <c r="A890">
        <v>14</v>
      </c>
      <c r="B890" t="str">
        <f>VLOOKUP(A890,Hoja1!$A$2:$H$72,2,FALSE)</f>
        <v>682-2014- SUNAFIL/ILM/SIRE1</v>
      </c>
      <c r="C890" t="str">
        <f>VLOOKUP(A890,Hoja1!$A$2:$H$72,3,FALSE)</f>
        <v>BANCO DE CREDITO DEL PERU</v>
      </c>
      <c r="D890">
        <f>VLOOKUP(A890,Hoja1!$A$2:$H$72,4,FALSE)</f>
        <v>20100047218</v>
      </c>
      <c r="E890" t="str">
        <f>VLOOKUP(A890,Hoja1!$A$2:$H$72,5,FALSE)</f>
        <v>357-2015- SUNAFIL/ILM</v>
      </c>
      <c r="F890" s="1">
        <f>VLOOKUP(A890,Hoja1!$A$2:$H$72,6,FALSE)</f>
        <v>42250</v>
      </c>
      <c r="G890" t="str">
        <f>VLOOKUP(A890,Hoja1!$A$2:$H$72,7,FALSE)</f>
        <v>S/. 4,180.00</v>
      </c>
      <c r="H890">
        <f>VLOOKUP(A890,Hoja1!$A$2:$H$72,8,FALSE)</f>
        <v>1</v>
      </c>
      <c r="I890" t="s">
        <v>10</v>
      </c>
      <c r="J890" t="s">
        <v>1</v>
      </c>
      <c r="K890">
        <v>2016</v>
      </c>
      <c r="L890">
        <v>10</v>
      </c>
      <c r="M890">
        <v>7006.5838000000003</v>
      </c>
      <c r="N890" t="s">
        <v>4</v>
      </c>
    </row>
    <row r="891" spans="1:14" x14ac:dyDescent="0.25">
      <c r="A891">
        <v>14</v>
      </c>
      <c r="B891" t="str">
        <f>VLOOKUP(A891,Hoja1!$A$2:$H$72,2,FALSE)</f>
        <v>682-2014- SUNAFIL/ILM/SIRE1</v>
      </c>
      <c r="C891" t="str">
        <f>VLOOKUP(A891,Hoja1!$A$2:$H$72,3,FALSE)</f>
        <v>BANCO DE CREDITO DEL PERU</v>
      </c>
      <c r="D891">
        <f>VLOOKUP(A891,Hoja1!$A$2:$H$72,4,FALSE)</f>
        <v>20100047218</v>
      </c>
      <c r="E891" t="str">
        <f>VLOOKUP(A891,Hoja1!$A$2:$H$72,5,FALSE)</f>
        <v>357-2015- SUNAFIL/ILM</v>
      </c>
      <c r="F891" s="1">
        <f>VLOOKUP(A891,Hoja1!$A$2:$H$72,6,FALSE)</f>
        <v>42250</v>
      </c>
      <c r="G891" t="str">
        <f>VLOOKUP(A891,Hoja1!$A$2:$H$72,7,FALSE)</f>
        <v>S/. 4,180.00</v>
      </c>
      <c r="H891">
        <f>VLOOKUP(A891,Hoja1!$A$2:$H$72,8,FALSE)</f>
        <v>1</v>
      </c>
      <c r="I891" t="s">
        <v>10</v>
      </c>
      <c r="J891" t="s">
        <v>1</v>
      </c>
      <c r="K891">
        <v>2016</v>
      </c>
      <c r="L891">
        <v>11</v>
      </c>
      <c r="M891">
        <v>8613.1173390000004</v>
      </c>
      <c r="N891" t="s">
        <v>4</v>
      </c>
    </row>
    <row r="892" spans="1:14" x14ac:dyDescent="0.25">
      <c r="A892">
        <v>14</v>
      </c>
      <c r="B892" t="str">
        <f>VLOOKUP(A892,Hoja1!$A$2:$H$72,2,FALSE)</f>
        <v>682-2014- SUNAFIL/ILM/SIRE1</v>
      </c>
      <c r="C892" t="str">
        <f>VLOOKUP(A892,Hoja1!$A$2:$H$72,3,FALSE)</f>
        <v>BANCO DE CREDITO DEL PERU</v>
      </c>
      <c r="D892">
        <f>VLOOKUP(A892,Hoja1!$A$2:$H$72,4,FALSE)</f>
        <v>20100047218</v>
      </c>
      <c r="E892" t="str">
        <f>VLOOKUP(A892,Hoja1!$A$2:$H$72,5,FALSE)</f>
        <v>357-2015- SUNAFIL/ILM</v>
      </c>
      <c r="F892" s="1">
        <f>VLOOKUP(A892,Hoja1!$A$2:$H$72,6,FALSE)</f>
        <v>42250</v>
      </c>
      <c r="G892" t="str">
        <f>VLOOKUP(A892,Hoja1!$A$2:$H$72,7,FALSE)</f>
        <v>S/. 4,180.00</v>
      </c>
      <c r="H892">
        <f>VLOOKUP(A892,Hoja1!$A$2:$H$72,8,FALSE)</f>
        <v>1</v>
      </c>
      <c r="I892" t="s">
        <v>10</v>
      </c>
      <c r="J892" t="s">
        <v>1</v>
      </c>
      <c r="K892">
        <v>2016</v>
      </c>
      <c r="L892">
        <v>12</v>
      </c>
      <c r="M892">
        <v>11096.88409</v>
      </c>
      <c r="N892" t="s">
        <v>4</v>
      </c>
    </row>
    <row r="893" spans="1:14" x14ac:dyDescent="0.25">
      <c r="A893">
        <v>14</v>
      </c>
      <c r="B893" t="str">
        <f>VLOOKUP(A893,Hoja1!$A$2:$H$72,2,FALSE)</f>
        <v>682-2014- SUNAFIL/ILM/SIRE1</v>
      </c>
      <c r="C893" t="str">
        <f>VLOOKUP(A893,Hoja1!$A$2:$H$72,3,FALSE)</f>
        <v>BANCO DE CREDITO DEL PERU</v>
      </c>
      <c r="D893">
        <f>VLOOKUP(A893,Hoja1!$A$2:$H$72,4,FALSE)</f>
        <v>20100047218</v>
      </c>
      <c r="E893" t="str">
        <f>VLOOKUP(A893,Hoja1!$A$2:$H$72,5,FALSE)</f>
        <v>357-2015- SUNAFIL/ILM</v>
      </c>
      <c r="F893" s="1">
        <f>VLOOKUP(A893,Hoja1!$A$2:$H$72,6,FALSE)</f>
        <v>42250</v>
      </c>
      <c r="G893" t="str">
        <f>VLOOKUP(A893,Hoja1!$A$2:$H$72,7,FALSE)</f>
        <v>S/. 4,180.00</v>
      </c>
      <c r="H893">
        <f>VLOOKUP(A893,Hoja1!$A$2:$H$72,8,FALSE)</f>
        <v>1</v>
      </c>
      <c r="I893" t="s">
        <v>10</v>
      </c>
      <c r="J893" t="s">
        <v>1</v>
      </c>
      <c r="K893">
        <v>2017</v>
      </c>
      <c r="L893">
        <v>2</v>
      </c>
      <c r="M893">
        <v>25395.12862</v>
      </c>
      <c r="N893" t="s">
        <v>4</v>
      </c>
    </row>
    <row r="894" spans="1:14" x14ac:dyDescent="0.25">
      <c r="A894">
        <v>14</v>
      </c>
      <c r="B894" t="str">
        <f>VLOOKUP(A894,Hoja1!$A$2:$H$72,2,FALSE)</f>
        <v>682-2014- SUNAFIL/ILM/SIRE1</v>
      </c>
      <c r="C894" t="str">
        <f>VLOOKUP(A894,Hoja1!$A$2:$H$72,3,FALSE)</f>
        <v>BANCO DE CREDITO DEL PERU</v>
      </c>
      <c r="D894">
        <f>VLOOKUP(A894,Hoja1!$A$2:$H$72,4,FALSE)</f>
        <v>20100047218</v>
      </c>
      <c r="E894" t="str">
        <f>VLOOKUP(A894,Hoja1!$A$2:$H$72,5,FALSE)</f>
        <v>357-2015- SUNAFIL/ILM</v>
      </c>
      <c r="F894" s="1">
        <f>VLOOKUP(A894,Hoja1!$A$2:$H$72,6,FALSE)</f>
        <v>42250</v>
      </c>
      <c r="G894" t="str">
        <f>VLOOKUP(A894,Hoja1!$A$2:$H$72,7,FALSE)</f>
        <v>S/. 4,180.00</v>
      </c>
      <c r="H894">
        <f>VLOOKUP(A894,Hoja1!$A$2:$H$72,8,FALSE)</f>
        <v>1</v>
      </c>
      <c r="I894" t="s">
        <v>10</v>
      </c>
      <c r="J894" t="s">
        <v>5</v>
      </c>
      <c r="K894">
        <v>2015</v>
      </c>
      <c r="L894">
        <v>8</v>
      </c>
      <c r="M894">
        <v>2861019</v>
      </c>
      <c r="N894" t="s">
        <v>2</v>
      </c>
    </row>
    <row r="895" spans="1:14" x14ac:dyDescent="0.25">
      <c r="A895">
        <v>14</v>
      </c>
      <c r="B895" t="str">
        <f>VLOOKUP(A895,Hoja1!$A$2:$H$72,2,FALSE)</f>
        <v>682-2014- SUNAFIL/ILM/SIRE1</v>
      </c>
      <c r="C895" t="str">
        <f>VLOOKUP(A895,Hoja1!$A$2:$H$72,3,FALSE)</f>
        <v>BANCO DE CREDITO DEL PERU</v>
      </c>
      <c r="D895">
        <f>VLOOKUP(A895,Hoja1!$A$2:$H$72,4,FALSE)</f>
        <v>20100047218</v>
      </c>
      <c r="E895" t="str">
        <f>VLOOKUP(A895,Hoja1!$A$2:$H$72,5,FALSE)</f>
        <v>357-2015- SUNAFIL/ILM</v>
      </c>
      <c r="F895" s="1">
        <f>VLOOKUP(A895,Hoja1!$A$2:$H$72,6,FALSE)</f>
        <v>42250</v>
      </c>
      <c r="G895" t="str">
        <f>VLOOKUP(A895,Hoja1!$A$2:$H$72,7,FALSE)</f>
        <v>S/. 4,180.00</v>
      </c>
      <c r="H895">
        <f>VLOOKUP(A895,Hoja1!$A$2:$H$72,8,FALSE)</f>
        <v>1</v>
      </c>
      <c r="I895" t="s">
        <v>10</v>
      </c>
      <c r="J895" t="s">
        <v>5</v>
      </c>
      <c r="K895">
        <v>2015</v>
      </c>
      <c r="L895">
        <v>9</v>
      </c>
      <c r="M895">
        <v>2933205.8769999999</v>
      </c>
      <c r="N895" t="s">
        <v>3</v>
      </c>
    </row>
    <row r="896" spans="1:14" x14ac:dyDescent="0.25">
      <c r="A896">
        <v>14</v>
      </c>
      <c r="B896" t="str">
        <f>VLOOKUP(A896,Hoja1!$A$2:$H$72,2,FALSE)</f>
        <v>682-2014- SUNAFIL/ILM/SIRE1</v>
      </c>
      <c r="C896" t="str">
        <f>VLOOKUP(A896,Hoja1!$A$2:$H$72,3,FALSE)</f>
        <v>BANCO DE CREDITO DEL PERU</v>
      </c>
      <c r="D896">
        <f>VLOOKUP(A896,Hoja1!$A$2:$H$72,4,FALSE)</f>
        <v>20100047218</v>
      </c>
      <c r="E896" t="str">
        <f>VLOOKUP(A896,Hoja1!$A$2:$H$72,5,FALSE)</f>
        <v>357-2015- SUNAFIL/ILM</v>
      </c>
      <c r="F896" s="1">
        <f>VLOOKUP(A896,Hoja1!$A$2:$H$72,6,FALSE)</f>
        <v>42250</v>
      </c>
      <c r="G896" t="str">
        <f>VLOOKUP(A896,Hoja1!$A$2:$H$72,7,FALSE)</f>
        <v>S/. 4,180.00</v>
      </c>
      <c r="H896">
        <f>VLOOKUP(A896,Hoja1!$A$2:$H$72,8,FALSE)</f>
        <v>1</v>
      </c>
      <c r="I896" t="s">
        <v>10</v>
      </c>
      <c r="J896" t="s">
        <v>5</v>
      </c>
      <c r="K896">
        <v>2015</v>
      </c>
      <c r="L896">
        <v>10</v>
      </c>
      <c r="M896">
        <v>2986547.32</v>
      </c>
      <c r="N896" t="s">
        <v>4</v>
      </c>
    </row>
    <row r="897" spans="1:14" x14ac:dyDescent="0.25">
      <c r="A897">
        <v>14</v>
      </c>
      <c r="B897" t="str">
        <f>VLOOKUP(A897,Hoja1!$A$2:$H$72,2,FALSE)</f>
        <v>682-2014- SUNAFIL/ILM/SIRE1</v>
      </c>
      <c r="C897" t="str">
        <f>VLOOKUP(A897,Hoja1!$A$2:$H$72,3,FALSE)</f>
        <v>BANCO DE CREDITO DEL PERU</v>
      </c>
      <c r="D897">
        <f>VLOOKUP(A897,Hoja1!$A$2:$H$72,4,FALSE)</f>
        <v>20100047218</v>
      </c>
      <c r="E897" t="str">
        <f>VLOOKUP(A897,Hoja1!$A$2:$H$72,5,FALSE)</f>
        <v>357-2015- SUNAFIL/ILM</v>
      </c>
      <c r="F897" s="1">
        <f>VLOOKUP(A897,Hoja1!$A$2:$H$72,6,FALSE)</f>
        <v>42250</v>
      </c>
      <c r="G897" t="str">
        <f>VLOOKUP(A897,Hoja1!$A$2:$H$72,7,FALSE)</f>
        <v>S/. 4,180.00</v>
      </c>
      <c r="H897">
        <f>VLOOKUP(A897,Hoja1!$A$2:$H$72,8,FALSE)</f>
        <v>1</v>
      </c>
      <c r="I897" t="s">
        <v>10</v>
      </c>
      <c r="J897" t="s">
        <v>5</v>
      </c>
      <c r="K897">
        <v>2015</v>
      </c>
      <c r="L897">
        <v>11</v>
      </c>
      <c r="M897">
        <v>2966729.696</v>
      </c>
      <c r="N897" t="s">
        <v>4</v>
      </c>
    </row>
    <row r="898" spans="1:14" x14ac:dyDescent="0.25">
      <c r="A898">
        <v>14</v>
      </c>
      <c r="B898" t="str">
        <f>VLOOKUP(A898,Hoja1!$A$2:$H$72,2,FALSE)</f>
        <v>682-2014- SUNAFIL/ILM/SIRE1</v>
      </c>
      <c r="C898" t="str">
        <f>VLOOKUP(A898,Hoja1!$A$2:$H$72,3,FALSE)</f>
        <v>BANCO DE CREDITO DEL PERU</v>
      </c>
      <c r="D898">
        <f>VLOOKUP(A898,Hoja1!$A$2:$H$72,4,FALSE)</f>
        <v>20100047218</v>
      </c>
      <c r="E898" t="str">
        <f>VLOOKUP(A898,Hoja1!$A$2:$H$72,5,FALSE)</f>
        <v>357-2015- SUNAFIL/ILM</v>
      </c>
      <c r="F898" s="1">
        <f>VLOOKUP(A898,Hoja1!$A$2:$H$72,6,FALSE)</f>
        <v>42250</v>
      </c>
      <c r="G898" t="str">
        <f>VLOOKUP(A898,Hoja1!$A$2:$H$72,7,FALSE)</f>
        <v>S/. 4,180.00</v>
      </c>
      <c r="H898">
        <f>VLOOKUP(A898,Hoja1!$A$2:$H$72,8,FALSE)</f>
        <v>1</v>
      </c>
      <c r="I898" t="s">
        <v>10</v>
      </c>
      <c r="J898" t="s">
        <v>5</v>
      </c>
      <c r="K898">
        <v>2015</v>
      </c>
      <c r="L898">
        <v>12</v>
      </c>
      <c r="M898">
        <v>2906720.145</v>
      </c>
      <c r="N898" t="s">
        <v>4</v>
      </c>
    </row>
    <row r="899" spans="1:14" x14ac:dyDescent="0.25">
      <c r="A899">
        <v>14</v>
      </c>
      <c r="B899" t="str">
        <f>VLOOKUP(A899,Hoja1!$A$2:$H$72,2,FALSE)</f>
        <v>682-2014- SUNAFIL/ILM/SIRE1</v>
      </c>
      <c r="C899" t="str">
        <f>VLOOKUP(A899,Hoja1!$A$2:$H$72,3,FALSE)</f>
        <v>BANCO DE CREDITO DEL PERU</v>
      </c>
      <c r="D899">
        <f>VLOOKUP(A899,Hoja1!$A$2:$H$72,4,FALSE)</f>
        <v>20100047218</v>
      </c>
      <c r="E899" t="str">
        <f>VLOOKUP(A899,Hoja1!$A$2:$H$72,5,FALSE)</f>
        <v>357-2015- SUNAFIL/ILM</v>
      </c>
      <c r="F899" s="1">
        <f>VLOOKUP(A899,Hoja1!$A$2:$H$72,6,FALSE)</f>
        <v>42250</v>
      </c>
      <c r="G899" t="str">
        <f>VLOOKUP(A899,Hoja1!$A$2:$H$72,7,FALSE)</f>
        <v>S/. 4,180.00</v>
      </c>
      <c r="H899">
        <f>VLOOKUP(A899,Hoja1!$A$2:$H$72,8,FALSE)</f>
        <v>1</v>
      </c>
      <c r="I899" t="s">
        <v>10</v>
      </c>
      <c r="J899" t="s">
        <v>5</v>
      </c>
      <c r="K899">
        <v>2016</v>
      </c>
      <c r="L899">
        <v>1</v>
      </c>
      <c r="M899">
        <v>2599671.8629999999</v>
      </c>
      <c r="N899" t="s">
        <v>4</v>
      </c>
    </row>
    <row r="900" spans="1:14" x14ac:dyDescent="0.25">
      <c r="A900">
        <v>14</v>
      </c>
      <c r="B900" t="str">
        <f>VLOOKUP(A900,Hoja1!$A$2:$H$72,2,FALSE)</f>
        <v>682-2014- SUNAFIL/ILM/SIRE1</v>
      </c>
      <c r="C900" t="str">
        <f>VLOOKUP(A900,Hoja1!$A$2:$H$72,3,FALSE)</f>
        <v>BANCO DE CREDITO DEL PERU</v>
      </c>
      <c r="D900">
        <f>VLOOKUP(A900,Hoja1!$A$2:$H$72,4,FALSE)</f>
        <v>20100047218</v>
      </c>
      <c r="E900" t="str">
        <f>VLOOKUP(A900,Hoja1!$A$2:$H$72,5,FALSE)</f>
        <v>357-2015- SUNAFIL/ILM</v>
      </c>
      <c r="F900" s="1">
        <f>VLOOKUP(A900,Hoja1!$A$2:$H$72,6,FALSE)</f>
        <v>42250</v>
      </c>
      <c r="G900" t="str">
        <f>VLOOKUP(A900,Hoja1!$A$2:$H$72,7,FALSE)</f>
        <v>S/. 4,180.00</v>
      </c>
      <c r="H900">
        <f>VLOOKUP(A900,Hoja1!$A$2:$H$72,8,FALSE)</f>
        <v>1</v>
      </c>
      <c r="I900" t="s">
        <v>10</v>
      </c>
      <c r="J900" t="s">
        <v>5</v>
      </c>
      <c r="K900">
        <v>2016</v>
      </c>
      <c r="L900">
        <v>2</v>
      </c>
      <c r="M900">
        <v>2740786.6439999999</v>
      </c>
      <c r="N900" t="s">
        <v>4</v>
      </c>
    </row>
    <row r="901" spans="1:14" x14ac:dyDescent="0.25">
      <c r="A901">
        <v>14</v>
      </c>
      <c r="B901" t="str">
        <f>VLOOKUP(A901,Hoja1!$A$2:$H$72,2,FALSE)</f>
        <v>682-2014- SUNAFIL/ILM/SIRE1</v>
      </c>
      <c r="C901" t="str">
        <f>VLOOKUP(A901,Hoja1!$A$2:$H$72,3,FALSE)</f>
        <v>BANCO DE CREDITO DEL PERU</v>
      </c>
      <c r="D901">
        <f>VLOOKUP(A901,Hoja1!$A$2:$H$72,4,FALSE)</f>
        <v>20100047218</v>
      </c>
      <c r="E901" t="str">
        <f>VLOOKUP(A901,Hoja1!$A$2:$H$72,5,FALSE)</f>
        <v>357-2015- SUNAFIL/ILM</v>
      </c>
      <c r="F901" s="1">
        <f>VLOOKUP(A901,Hoja1!$A$2:$H$72,6,FALSE)</f>
        <v>42250</v>
      </c>
      <c r="G901" t="str">
        <f>VLOOKUP(A901,Hoja1!$A$2:$H$72,7,FALSE)</f>
        <v>S/. 4,180.00</v>
      </c>
      <c r="H901">
        <f>VLOOKUP(A901,Hoja1!$A$2:$H$72,8,FALSE)</f>
        <v>1</v>
      </c>
      <c r="I901" t="s">
        <v>10</v>
      </c>
      <c r="J901" t="s">
        <v>5</v>
      </c>
      <c r="K901">
        <v>2016</v>
      </c>
      <c r="L901">
        <v>3</v>
      </c>
      <c r="M901">
        <v>2687660.4730000002</v>
      </c>
      <c r="N901" t="s">
        <v>4</v>
      </c>
    </row>
    <row r="902" spans="1:14" x14ac:dyDescent="0.25">
      <c r="A902">
        <v>14</v>
      </c>
      <c r="B902" t="str">
        <f>VLOOKUP(A902,Hoja1!$A$2:$H$72,2,FALSE)</f>
        <v>682-2014- SUNAFIL/ILM/SIRE1</v>
      </c>
      <c r="C902" t="str">
        <f>VLOOKUP(A902,Hoja1!$A$2:$H$72,3,FALSE)</f>
        <v>BANCO DE CREDITO DEL PERU</v>
      </c>
      <c r="D902">
        <f>VLOOKUP(A902,Hoja1!$A$2:$H$72,4,FALSE)</f>
        <v>20100047218</v>
      </c>
      <c r="E902" t="str">
        <f>VLOOKUP(A902,Hoja1!$A$2:$H$72,5,FALSE)</f>
        <v>357-2015- SUNAFIL/ILM</v>
      </c>
      <c r="F902" s="1">
        <f>VLOOKUP(A902,Hoja1!$A$2:$H$72,6,FALSE)</f>
        <v>42250</v>
      </c>
      <c r="G902" t="str">
        <f>VLOOKUP(A902,Hoja1!$A$2:$H$72,7,FALSE)</f>
        <v>S/. 4,180.00</v>
      </c>
      <c r="H902">
        <f>VLOOKUP(A902,Hoja1!$A$2:$H$72,8,FALSE)</f>
        <v>1</v>
      </c>
      <c r="I902" t="s">
        <v>10</v>
      </c>
      <c r="J902" t="s">
        <v>5</v>
      </c>
      <c r="K902">
        <v>2016</v>
      </c>
      <c r="L902">
        <v>4</v>
      </c>
      <c r="M902">
        <v>2815257.3110000002</v>
      </c>
      <c r="N902" t="s">
        <v>4</v>
      </c>
    </row>
    <row r="903" spans="1:14" x14ac:dyDescent="0.25">
      <c r="A903">
        <v>14</v>
      </c>
      <c r="B903" t="str">
        <f>VLOOKUP(A903,Hoja1!$A$2:$H$72,2,FALSE)</f>
        <v>682-2014- SUNAFIL/ILM/SIRE1</v>
      </c>
      <c r="C903" t="str">
        <f>VLOOKUP(A903,Hoja1!$A$2:$H$72,3,FALSE)</f>
        <v>BANCO DE CREDITO DEL PERU</v>
      </c>
      <c r="D903">
        <f>VLOOKUP(A903,Hoja1!$A$2:$H$72,4,FALSE)</f>
        <v>20100047218</v>
      </c>
      <c r="E903" t="str">
        <f>VLOOKUP(A903,Hoja1!$A$2:$H$72,5,FALSE)</f>
        <v>357-2015- SUNAFIL/ILM</v>
      </c>
      <c r="F903" s="1">
        <f>VLOOKUP(A903,Hoja1!$A$2:$H$72,6,FALSE)</f>
        <v>42250</v>
      </c>
      <c r="G903" t="str">
        <f>VLOOKUP(A903,Hoja1!$A$2:$H$72,7,FALSE)</f>
        <v>S/. 4,180.00</v>
      </c>
      <c r="H903">
        <f>VLOOKUP(A903,Hoja1!$A$2:$H$72,8,FALSE)</f>
        <v>1</v>
      </c>
      <c r="I903" t="s">
        <v>10</v>
      </c>
      <c r="J903" t="s">
        <v>5</v>
      </c>
      <c r="K903">
        <v>2016</v>
      </c>
      <c r="L903">
        <v>5</v>
      </c>
      <c r="M903">
        <v>3372160.622</v>
      </c>
      <c r="N903" t="s">
        <v>4</v>
      </c>
    </row>
    <row r="904" spans="1:14" x14ac:dyDescent="0.25">
      <c r="A904">
        <v>14</v>
      </c>
      <c r="B904" t="str">
        <f>VLOOKUP(A904,Hoja1!$A$2:$H$72,2,FALSE)</f>
        <v>682-2014- SUNAFIL/ILM/SIRE1</v>
      </c>
      <c r="C904" t="str">
        <f>VLOOKUP(A904,Hoja1!$A$2:$H$72,3,FALSE)</f>
        <v>BANCO DE CREDITO DEL PERU</v>
      </c>
      <c r="D904">
        <f>VLOOKUP(A904,Hoja1!$A$2:$H$72,4,FALSE)</f>
        <v>20100047218</v>
      </c>
      <c r="E904" t="str">
        <f>VLOOKUP(A904,Hoja1!$A$2:$H$72,5,FALSE)</f>
        <v>357-2015- SUNAFIL/ILM</v>
      </c>
      <c r="F904" s="1">
        <f>VLOOKUP(A904,Hoja1!$A$2:$H$72,6,FALSE)</f>
        <v>42250</v>
      </c>
      <c r="G904" t="str">
        <f>VLOOKUP(A904,Hoja1!$A$2:$H$72,7,FALSE)</f>
        <v>S/. 4,180.00</v>
      </c>
      <c r="H904">
        <f>VLOOKUP(A904,Hoja1!$A$2:$H$72,8,FALSE)</f>
        <v>1</v>
      </c>
      <c r="I904" t="s">
        <v>10</v>
      </c>
      <c r="J904" t="s">
        <v>5</v>
      </c>
      <c r="K904">
        <v>2016</v>
      </c>
      <c r="L904">
        <v>6</v>
      </c>
      <c r="M904">
        <v>3528786.2039999999</v>
      </c>
      <c r="N904" t="s">
        <v>4</v>
      </c>
    </row>
    <row r="905" spans="1:14" x14ac:dyDescent="0.25">
      <c r="A905">
        <v>14</v>
      </c>
      <c r="B905" t="str">
        <f>VLOOKUP(A905,Hoja1!$A$2:$H$72,2,FALSE)</f>
        <v>682-2014- SUNAFIL/ILM/SIRE1</v>
      </c>
      <c r="C905" t="str">
        <f>VLOOKUP(A905,Hoja1!$A$2:$H$72,3,FALSE)</f>
        <v>BANCO DE CREDITO DEL PERU</v>
      </c>
      <c r="D905">
        <f>VLOOKUP(A905,Hoja1!$A$2:$H$72,4,FALSE)</f>
        <v>20100047218</v>
      </c>
      <c r="E905" t="str">
        <f>VLOOKUP(A905,Hoja1!$A$2:$H$72,5,FALSE)</f>
        <v>357-2015- SUNAFIL/ILM</v>
      </c>
      <c r="F905" s="1">
        <f>VLOOKUP(A905,Hoja1!$A$2:$H$72,6,FALSE)</f>
        <v>42250</v>
      </c>
      <c r="G905" t="str">
        <f>VLOOKUP(A905,Hoja1!$A$2:$H$72,7,FALSE)</f>
        <v>S/. 4,180.00</v>
      </c>
      <c r="H905">
        <f>VLOOKUP(A905,Hoja1!$A$2:$H$72,8,FALSE)</f>
        <v>1</v>
      </c>
      <c r="I905" t="s">
        <v>10</v>
      </c>
      <c r="J905" t="s">
        <v>5</v>
      </c>
      <c r="K905">
        <v>2016</v>
      </c>
      <c r="L905">
        <v>7</v>
      </c>
      <c r="M905">
        <v>2703391.1209999998</v>
      </c>
      <c r="N905" t="s">
        <v>4</v>
      </c>
    </row>
    <row r="906" spans="1:14" x14ac:dyDescent="0.25">
      <c r="A906">
        <v>14</v>
      </c>
      <c r="B906" t="str">
        <f>VLOOKUP(A906,Hoja1!$A$2:$H$72,2,FALSE)</f>
        <v>682-2014- SUNAFIL/ILM/SIRE1</v>
      </c>
      <c r="C906" t="str">
        <f>VLOOKUP(A906,Hoja1!$A$2:$H$72,3,FALSE)</f>
        <v>BANCO DE CREDITO DEL PERU</v>
      </c>
      <c r="D906">
        <f>VLOOKUP(A906,Hoja1!$A$2:$H$72,4,FALSE)</f>
        <v>20100047218</v>
      </c>
      <c r="E906" t="str">
        <f>VLOOKUP(A906,Hoja1!$A$2:$H$72,5,FALSE)</f>
        <v>357-2015- SUNAFIL/ILM</v>
      </c>
      <c r="F906" s="1">
        <f>VLOOKUP(A906,Hoja1!$A$2:$H$72,6,FALSE)</f>
        <v>42250</v>
      </c>
      <c r="G906" t="str">
        <f>VLOOKUP(A906,Hoja1!$A$2:$H$72,7,FALSE)</f>
        <v>S/. 4,180.00</v>
      </c>
      <c r="H906">
        <f>VLOOKUP(A906,Hoja1!$A$2:$H$72,8,FALSE)</f>
        <v>1</v>
      </c>
      <c r="I906" t="s">
        <v>10</v>
      </c>
      <c r="J906" t="s">
        <v>5</v>
      </c>
      <c r="K906">
        <v>2016</v>
      </c>
      <c r="L906">
        <v>8</v>
      </c>
      <c r="M906">
        <v>3196679.1340000001</v>
      </c>
      <c r="N906" t="s">
        <v>4</v>
      </c>
    </row>
    <row r="907" spans="1:14" x14ac:dyDescent="0.25">
      <c r="A907">
        <v>14</v>
      </c>
      <c r="B907" t="str">
        <f>VLOOKUP(A907,Hoja1!$A$2:$H$72,2,FALSE)</f>
        <v>682-2014- SUNAFIL/ILM/SIRE1</v>
      </c>
      <c r="C907" t="str">
        <f>VLOOKUP(A907,Hoja1!$A$2:$H$72,3,FALSE)</f>
        <v>BANCO DE CREDITO DEL PERU</v>
      </c>
      <c r="D907">
        <f>VLOOKUP(A907,Hoja1!$A$2:$H$72,4,FALSE)</f>
        <v>20100047218</v>
      </c>
      <c r="E907" t="str">
        <f>VLOOKUP(A907,Hoja1!$A$2:$H$72,5,FALSE)</f>
        <v>357-2015- SUNAFIL/ILM</v>
      </c>
      <c r="F907" s="1">
        <f>VLOOKUP(A907,Hoja1!$A$2:$H$72,6,FALSE)</f>
        <v>42250</v>
      </c>
      <c r="G907" t="str">
        <f>VLOOKUP(A907,Hoja1!$A$2:$H$72,7,FALSE)</f>
        <v>S/. 4,180.00</v>
      </c>
      <c r="H907">
        <f>VLOOKUP(A907,Hoja1!$A$2:$H$72,8,FALSE)</f>
        <v>1</v>
      </c>
      <c r="I907" t="s">
        <v>10</v>
      </c>
      <c r="J907" t="s">
        <v>5</v>
      </c>
      <c r="K907">
        <v>2016</v>
      </c>
      <c r="L907">
        <v>9</v>
      </c>
      <c r="M907">
        <v>2507590.5249999999</v>
      </c>
      <c r="N907" t="s">
        <v>4</v>
      </c>
    </row>
    <row r="908" spans="1:14" x14ac:dyDescent="0.25">
      <c r="A908">
        <v>14</v>
      </c>
      <c r="B908" t="str">
        <f>VLOOKUP(A908,Hoja1!$A$2:$H$72,2,FALSE)</f>
        <v>682-2014- SUNAFIL/ILM/SIRE1</v>
      </c>
      <c r="C908" t="str">
        <f>VLOOKUP(A908,Hoja1!$A$2:$H$72,3,FALSE)</f>
        <v>BANCO DE CREDITO DEL PERU</v>
      </c>
      <c r="D908">
        <f>VLOOKUP(A908,Hoja1!$A$2:$H$72,4,FALSE)</f>
        <v>20100047218</v>
      </c>
      <c r="E908" t="str">
        <f>VLOOKUP(A908,Hoja1!$A$2:$H$72,5,FALSE)</f>
        <v>357-2015- SUNAFIL/ILM</v>
      </c>
      <c r="F908" s="1">
        <f>VLOOKUP(A908,Hoja1!$A$2:$H$72,6,FALSE)</f>
        <v>42250</v>
      </c>
      <c r="G908" t="str">
        <f>VLOOKUP(A908,Hoja1!$A$2:$H$72,7,FALSE)</f>
        <v>S/. 4,180.00</v>
      </c>
      <c r="H908">
        <f>VLOOKUP(A908,Hoja1!$A$2:$H$72,8,FALSE)</f>
        <v>1</v>
      </c>
      <c r="I908" t="s">
        <v>10</v>
      </c>
      <c r="J908" t="s">
        <v>5</v>
      </c>
      <c r="K908">
        <v>2016</v>
      </c>
      <c r="L908">
        <v>10</v>
      </c>
      <c r="M908">
        <v>2955488.2379999999</v>
      </c>
      <c r="N908" t="s">
        <v>4</v>
      </c>
    </row>
    <row r="909" spans="1:14" x14ac:dyDescent="0.25">
      <c r="A909">
        <v>14</v>
      </c>
      <c r="B909" t="str">
        <f>VLOOKUP(A909,Hoja1!$A$2:$H$72,2,FALSE)</f>
        <v>682-2014- SUNAFIL/ILM/SIRE1</v>
      </c>
      <c r="C909" t="str">
        <f>VLOOKUP(A909,Hoja1!$A$2:$H$72,3,FALSE)</f>
        <v>BANCO DE CREDITO DEL PERU</v>
      </c>
      <c r="D909">
        <f>VLOOKUP(A909,Hoja1!$A$2:$H$72,4,FALSE)</f>
        <v>20100047218</v>
      </c>
      <c r="E909" t="str">
        <f>VLOOKUP(A909,Hoja1!$A$2:$H$72,5,FALSE)</f>
        <v>357-2015- SUNAFIL/ILM</v>
      </c>
      <c r="F909" s="1">
        <f>VLOOKUP(A909,Hoja1!$A$2:$H$72,6,FALSE)</f>
        <v>42250</v>
      </c>
      <c r="G909" t="str">
        <f>VLOOKUP(A909,Hoja1!$A$2:$H$72,7,FALSE)</f>
        <v>S/. 4,180.00</v>
      </c>
      <c r="H909">
        <f>VLOOKUP(A909,Hoja1!$A$2:$H$72,8,FALSE)</f>
        <v>1</v>
      </c>
      <c r="I909" t="s">
        <v>10</v>
      </c>
      <c r="J909" t="s">
        <v>5</v>
      </c>
      <c r="K909">
        <v>2016</v>
      </c>
      <c r="L909">
        <v>11</v>
      </c>
      <c r="M909">
        <v>3007578.7519999999</v>
      </c>
      <c r="N909" t="s">
        <v>4</v>
      </c>
    </row>
    <row r="910" spans="1:14" x14ac:dyDescent="0.25">
      <c r="A910">
        <v>14</v>
      </c>
      <c r="B910" t="str">
        <f>VLOOKUP(A910,Hoja1!$A$2:$H$72,2,FALSE)</f>
        <v>682-2014- SUNAFIL/ILM/SIRE1</v>
      </c>
      <c r="C910" t="str">
        <f>VLOOKUP(A910,Hoja1!$A$2:$H$72,3,FALSE)</f>
        <v>BANCO DE CREDITO DEL PERU</v>
      </c>
      <c r="D910">
        <f>VLOOKUP(A910,Hoja1!$A$2:$H$72,4,FALSE)</f>
        <v>20100047218</v>
      </c>
      <c r="E910" t="str">
        <f>VLOOKUP(A910,Hoja1!$A$2:$H$72,5,FALSE)</f>
        <v>357-2015- SUNAFIL/ILM</v>
      </c>
      <c r="F910" s="1">
        <f>VLOOKUP(A910,Hoja1!$A$2:$H$72,6,FALSE)</f>
        <v>42250</v>
      </c>
      <c r="G910" t="str">
        <f>VLOOKUP(A910,Hoja1!$A$2:$H$72,7,FALSE)</f>
        <v>S/. 4,180.00</v>
      </c>
      <c r="H910">
        <f>VLOOKUP(A910,Hoja1!$A$2:$H$72,8,FALSE)</f>
        <v>1</v>
      </c>
      <c r="I910" t="s">
        <v>10</v>
      </c>
      <c r="J910" t="s">
        <v>5</v>
      </c>
      <c r="K910">
        <v>2016</v>
      </c>
      <c r="L910">
        <v>12</v>
      </c>
      <c r="M910">
        <v>2013593.399</v>
      </c>
      <c r="N910" t="s">
        <v>4</v>
      </c>
    </row>
    <row r="911" spans="1:14" x14ac:dyDescent="0.25">
      <c r="A911">
        <v>14</v>
      </c>
      <c r="B911" t="str">
        <f>VLOOKUP(A911,Hoja1!$A$2:$H$72,2,FALSE)</f>
        <v>682-2014- SUNAFIL/ILM/SIRE1</v>
      </c>
      <c r="C911" t="str">
        <f>VLOOKUP(A911,Hoja1!$A$2:$H$72,3,FALSE)</f>
        <v>BANCO DE CREDITO DEL PERU</v>
      </c>
      <c r="D911">
        <f>VLOOKUP(A911,Hoja1!$A$2:$H$72,4,FALSE)</f>
        <v>20100047218</v>
      </c>
      <c r="E911" t="str">
        <f>VLOOKUP(A911,Hoja1!$A$2:$H$72,5,FALSE)</f>
        <v>357-2015- SUNAFIL/ILM</v>
      </c>
      <c r="F911" s="1">
        <f>VLOOKUP(A911,Hoja1!$A$2:$H$72,6,FALSE)</f>
        <v>42250</v>
      </c>
      <c r="G911" t="str">
        <f>VLOOKUP(A911,Hoja1!$A$2:$H$72,7,FALSE)</f>
        <v>S/. 4,180.00</v>
      </c>
      <c r="H911">
        <f>VLOOKUP(A911,Hoja1!$A$2:$H$72,8,FALSE)</f>
        <v>1</v>
      </c>
      <c r="I911" t="s">
        <v>10</v>
      </c>
      <c r="J911" t="s">
        <v>5</v>
      </c>
      <c r="K911">
        <v>2017</v>
      </c>
      <c r="L911">
        <v>2</v>
      </c>
      <c r="M911">
        <v>5748016.2220000001</v>
      </c>
      <c r="N911" t="s">
        <v>4</v>
      </c>
    </row>
    <row r="912" spans="1:14" x14ac:dyDescent="0.25">
      <c r="A912">
        <v>14</v>
      </c>
      <c r="B912" t="str">
        <f>VLOOKUP(A912,Hoja1!$A$2:$H$72,2,FALSE)</f>
        <v>682-2014- SUNAFIL/ILM/SIRE1</v>
      </c>
      <c r="C912" t="str">
        <f>VLOOKUP(A912,Hoja1!$A$2:$H$72,3,FALSE)</f>
        <v>BANCO DE CREDITO DEL PERU</v>
      </c>
      <c r="D912">
        <f>VLOOKUP(A912,Hoja1!$A$2:$H$72,4,FALSE)</f>
        <v>20100047218</v>
      </c>
      <c r="E912" t="str">
        <f>VLOOKUP(A912,Hoja1!$A$2:$H$72,5,FALSE)</f>
        <v>357-2015- SUNAFIL/ILM</v>
      </c>
      <c r="F912" s="1">
        <f>VLOOKUP(A912,Hoja1!$A$2:$H$72,6,FALSE)</f>
        <v>42250</v>
      </c>
      <c r="G912" t="str">
        <f>VLOOKUP(A912,Hoja1!$A$2:$H$72,7,FALSE)</f>
        <v>S/. 4,180.00</v>
      </c>
      <c r="H912">
        <f>VLOOKUP(A912,Hoja1!$A$2:$H$72,8,FALSE)</f>
        <v>1</v>
      </c>
      <c r="I912" t="s">
        <v>10</v>
      </c>
      <c r="J912" t="s">
        <v>6</v>
      </c>
      <c r="K912">
        <v>2015</v>
      </c>
      <c r="L912">
        <v>8</v>
      </c>
      <c r="M912">
        <v>980127.12699999998</v>
      </c>
      <c r="N912" t="s">
        <v>2</v>
      </c>
    </row>
    <row r="913" spans="1:14" x14ac:dyDescent="0.25">
      <c r="A913">
        <v>14</v>
      </c>
      <c r="B913" t="str">
        <f>VLOOKUP(A913,Hoja1!$A$2:$H$72,2,FALSE)</f>
        <v>682-2014- SUNAFIL/ILM/SIRE1</v>
      </c>
      <c r="C913" t="str">
        <f>VLOOKUP(A913,Hoja1!$A$2:$H$72,3,FALSE)</f>
        <v>BANCO DE CREDITO DEL PERU</v>
      </c>
      <c r="D913">
        <f>VLOOKUP(A913,Hoja1!$A$2:$H$72,4,FALSE)</f>
        <v>20100047218</v>
      </c>
      <c r="E913" t="str">
        <f>VLOOKUP(A913,Hoja1!$A$2:$H$72,5,FALSE)</f>
        <v>357-2015- SUNAFIL/ILM</v>
      </c>
      <c r="F913" s="1">
        <f>VLOOKUP(A913,Hoja1!$A$2:$H$72,6,FALSE)</f>
        <v>42250</v>
      </c>
      <c r="G913" t="str">
        <f>VLOOKUP(A913,Hoja1!$A$2:$H$72,7,FALSE)</f>
        <v>S/. 4,180.00</v>
      </c>
      <c r="H913">
        <f>VLOOKUP(A913,Hoja1!$A$2:$H$72,8,FALSE)</f>
        <v>1</v>
      </c>
      <c r="I913" t="s">
        <v>10</v>
      </c>
      <c r="J913" t="s">
        <v>6</v>
      </c>
      <c r="K913">
        <v>2015</v>
      </c>
      <c r="L913">
        <v>9</v>
      </c>
      <c r="M913">
        <v>1159230.095</v>
      </c>
      <c r="N913" t="s">
        <v>3</v>
      </c>
    </row>
    <row r="914" spans="1:14" x14ac:dyDescent="0.25">
      <c r="A914">
        <v>14</v>
      </c>
      <c r="B914" t="str">
        <f>VLOOKUP(A914,Hoja1!$A$2:$H$72,2,FALSE)</f>
        <v>682-2014- SUNAFIL/ILM/SIRE1</v>
      </c>
      <c r="C914" t="str">
        <f>VLOOKUP(A914,Hoja1!$A$2:$H$72,3,FALSE)</f>
        <v>BANCO DE CREDITO DEL PERU</v>
      </c>
      <c r="D914">
        <f>VLOOKUP(A914,Hoja1!$A$2:$H$72,4,FALSE)</f>
        <v>20100047218</v>
      </c>
      <c r="E914" t="str">
        <f>VLOOKUP(A914,Hoja1!$A$2:$H$72,5,FALSE)</f>
        <v>357-2015- SUNAFIL/ILM</v>
      </c>
      <c r="F914" s="1">
        <f>VLOOKUP(A914,Hoja1!$A$2:$H$72,6,FALSE)</f>
        <v>42250</v>
      </c>
      <c r="G914" t="str">
        <f>VLOOKUP(A914,Hoja1!$A$2:$H$72,7,FALSE)</f>
        <v>S/. 4,180.00</v>
      </c>
      <c r="H914">
        <f>VLOOKUP(A914,Hoja1!$A$2:$H$72,8,FALSE)</f>
        <v>1</v>
      </c>
      <c r="I914" t="s">
        <v>10</v>
      </c>
      <c r="J914" t="s">
        <v>6</v>
      </c>
      <c r="K914">
        <v>2015</v>
      </c>
      <c r="L914">
        <v>10</v>
      </c>
      <c r="M914">
        <v>1312138.0819999999</v>
      </c>
      <c r="N914" t="s">
        <v>4</v>
      </c>
    </row>
    <row r="915" spans="1:14" x14ac:dyDescent="0.25">
      <c r="A915">
        <v>14</v>
      </c>
      <c r="B915" t="str">
        <f>VLOOKUP(A915,Hoja1!$A$2:$H$72,2,FALSE)</f>
        <v>682-2014- SUNAFIL/ILM/SIRE1</v>
      </c>
      <c r="C915" t="str">
        <f>VLOOKUP(A915,Hoja1!$A$2:$H$72,3,FALSE)</f>
        <v>BANCO DE CREDITO DEL PERU</v>
      </c>
      <c r="D915">
        <f>VLOOKUP(A915,Hoja1!$A$2:$H$72,4,FALSE)</f>
        <v>20100047218</v>
      </c>
      <c r="E915" t="str">
        <f>VLOOKUP(A915,Hoja1!$A$2:$H$72,5,FALSE)</f>
        <v>357-2015- SUNAFIL/ILM</v>
      </c>
      <c r="F915" s="1">
        <f>VLOOKUP(A915,Hoja1!$A$2:$H$72,6,FALSE)</f>
        <v>42250</v>
      </c>
      <c r="G915" t="str">
        <f>VLOOKUP(A915,Hoja1!$A$2:$H$72,7,FALSE)</f>
        <v>S/. 4,180.00</v>
      </c>
      <c r="H915">
        <f>VLOOKUP(A915,Hoja1!$A$2:$H$72,8,FALSE)</f>
        <v>1</v>
      </c>
      <c r="I915" t="s">
        <v>10</v>
      </c>
      <c r="J915" t="s">
        <v>6</v>
      </c>
      <c r="K915">
        <v>2015</v>
      </c>
      <c r="L915">
        <v>11</v>
      </c>
      <c r="M915">
        <v>1400874.4609999999</v>
      </c>
      <c r="N915" t="s">
        <v>4</v>
      </c>
    </row>
    <row r="916" spans="1:14" x14ac:dyDescent="0.25">
      <c r="A916">
        <v>14</v>
      </c>
      <c r="B916" t="str">
        <f>VLOOKUP(A916,Hoja1!$A$2:$H$72,2,FALSE)</f>
        <v>682-2014- SUNAFIL/ILM/SIRE1</v>
      </c>
      <c r="C916" t="str">
        <f>VLOOKUP(A916,Hoja1!$A$2:$H$72,3,FALSE)</f>
        <v>BANCO DE CREDITO DEL PERU</v>
      </c>
      <c r="D916">
        <f>VLOOKUP(A916,Hoja1!$A$2:$H$72,4,FALSE)</f>
        <v>20100047218</v>
      </c>
      <c r="E916" t="str">
        <f>VLOOKUP(A916,Hoja1!$A$2:$H$72,5,FALSE)</f>
        <v>357-2015- SUNAFIL/ILM</v>
      </c>
      <c r="F916" s="1">
        <f>VLOOKUP(A916,Hoja1!$A$2:$H$72,6,FALSE)</f>
        <v>42250</v>
      </c>
      <c r="G916" t="str">
        <f>VLOOKUP(A916,Hoja1!$A$2:$H$72,7,FALSE)</f>
        <v>S/. 4,180.00</v>
      </c>
      <c r="H916">
        <f>VLOOKUP(A916,Hoja1!$A$2:$H$72,8,FALSE)</f>
        <v>1</v>
      </c>
      <c r="I916" t="s">
        <v>10</v>
      </c>
      <c r="J916" t="s">
        <v>6</v>
      </c>
      <c r="K916">
        <v>2015</v>
      </c>
      <c r="L916">
        <v>12</v>
      </c>
      <c r="M916">
        <v>1634504.41</v>
      </c>
      <c r="N916" t="s">
        <v>4</v>
      </c>
    </row>
    <row r="917" spans="1:14" x14ac:dyDescent="0.25">
      <c r="A917">
        <v>14</v>
      </c>
      <c r="B917" t="str">
        <f>VLOOKUP(A917,Hoja1!$A$2:$H$72,2,FALSE)</f>
        <v>682-2014- SUNAFIL/ILM/SIRE1</v>
      </c>
      <c r="C917" t="str">
        <f>VLOOKUP(A917,Hoja1!$A$2:$H$72,3,FALSE)</f>
        <v>BANCO DE CREDITO DEL PERU</v>
      </c>
      <c r="D917">
        <f>VLOOKUP(A917,Hoja1!$A$2:$H$72,4,FALSE)</f>
        <v>20100047218</v>
      </c>
      <c r="E917" t="str">
        <f>VLOOKUP(A917,Hoja1!$A$2:$H$72,5,FALSE)</f>
        <v>357-2015- SUNAFIL/ILM</v>
      </c>
      <c r="F917" s="1">
        <f>VLOOKUP(A917,Hoja1!$A$2:$H$72,6,FALSE)</f>
        <v>42250</v>
      </c>
      <c r="G917" t="str">
        <f>VLOOKUP(A917,Hoja1!$A$2:$H$72,7,FALSE)</f>
        <v>S/. 4,180.00</v>
      </c>
      <c r="H917">
        <f>VLOOKUP(A917,Hoja1!$A$2:$H$72,8,FALSE)</f>
        <v>1</v>
      </c>
      <c r="I917" t="s">
        <v>10</v>
      </c>
      <c r="J917" t="s">
        <v>6</v>
      </c>
      <c r="K917">
        <v>2016</v>
      </c>
      <c r="L917">
        <v>1</v>
      </c>
      <c r="M917">
        <v>1058374.838</v>
      </c>
      <c r="N917" t="s">
        <v>4</v>
      </c>
    </row>
    <row r="918" spans="1:14" x14ac:dyDescent="0.25">
      <c r="A918">
        <v>14</v>
      </c>
      <c r="B918" t="str">
        <f>VLOOKUP(A918,Hoja1!$A$2:$H$72,2,FALSE)</f>
        <v>682-2014- SUNAFIL/ILM/SIRE1</v>
      </c>
      <c r="C918" t="str">
        <f>VLOOKUP(A918,Hoja1!$A$2:$H$72,3,FALSE)</f>
        <v>BANCO DE CREDITO DEL PERU</v>
      </c>
      <c r="D918">
        <f>VLOOKUP(A918,Hoja1!$A$2:$H$72,4,FALSE)</f>
        <v>20100047218</v>
      </c>
      <c r="E918" t="str">
        <f>VLOOKUP(A918,Hoja1!$A$2:$H$72,5,FALSE)</f>
        <v>357-2015- SUNAFIL/ILM</v>
      </c>
      <c r="F918" s="1">
        <f>VLOOKUP(A918,Hoja1!$A$2:$H$72,6,FALSE)</f>
        <v>42250</v>
      </c>
      <c r="G918" t="str">
        <f>VLOOKUP(A918,Hoja1!$A$2:$H$72,7,FALSE)</f>
        <v>S/. 4,180.00</v>
      </c>
      <c r="H918">
        <f>VLOOKUP(A918,Hoja1!$A$2:$H$72,8,FALSE)</f>
        <v>1</v>
      </c>
      <c r="I918" t="s">
        <v>10</v>
      </c>
      <c r="J918" t="s">
        <v>6</v>
      </c>
      <c r="K918">
        <v>2016</v>
      </c>
      <c r="L918">
        <v>2</v>
      </c>
      <c r="M918">
        <v>1059579.423</v>
      </c>
      <c r="N918" t="s">
        <v>4</v>
      </c>
    </row>
    <row r="919" spans="1:14" x14ac:dyDescent="0.25">
      <c r="A919">
        <v>14</v>
      </c>
      <c r="B919" t="str">
        <f>VLOOKUP(A919,Hoja1!$A$2:$H$72,2,FALSE)</f>
        <v>682-2014- SUNAFIL/ILM/SIRE1</v>
      </c>
      <c r="C919" t="str">
        <f>VLOOKUP(A919,Hoja1!$A$2:$H$72,3,FALSE)</f>
        <v>BANCO DE CREDITO DEL PERU</v>
      </c>
      <c r="D919">
        <f>VLOOKUP(A919,Hoja1!$A$2:$H$72,4,FALSE)</f>
        <v>20100047218</v>
      </c>
      <c r="E919" t="str">
        <f>VLOOKUP(A919,Hoja1!$A$2:$H$72,5,FALSE)</f>
        <v>357-2015- SUNAFIL/ILM</v>
      </c>
      <c r="F919" s="1">
        <f>VLOOKUP(A919,Hoja1!$A$2:$H$72,6,FALSE)</f>
        <v>42250</v>
      </c>
      <c r="G919" t="str">
        <f>VLOOKUP(A919,Hoja1!$A$2:$H$72,7,FALSE)</f>
        <v>S/. 4,180.00</v>
      </c>
      <c r="H919">
        <f>VLOOKUP(A919,Hoja1!$A$2:$H$72,8,FALSE)</f>
        <v>1</v>
      </c>
      <c r="I919" t="s">
        <v>10</v>
      </c>
      <c r="J919" t="s">
        <v>6</v>
      </c>
      <c r="K919">
        <v>2016</v>
      </c>
      <c r="L919">
        <v>3</v>
      </c>
      <c r="M919">
        <v>1702279.436</v>
      </c>
      <c r="N919" t="s">
        <v>4</v>
      </c>
    </row>
    <row r="920" spans="1:14" x14ac:dyDescent="0.25">
      <c r="A920">
        <v>14</v>
      </c>
      <c r="B920" t="str">
        <f>VLOOKUP(A920,Hoja1!$A$2:$H$72,2,FALSE)</f>
        <v>682-2014- SUNAFIL/ILM/SIRE1</v>
      </c>
      <c r="C920" t="str">
        <f>VLOOKUP(A920,Hoja1!$A$2:$H$72,3,FALSE)</f>
        <v>BANCO DE CREDITO DEL PERU</v>
      </c>
      <c r="D920">
        <f>VLOOKUP(A920,Hoja1!$A$2:$H$72,4,FALSE)</f>
        <v>20100047218</v>
      </c>
      <c r="E920" t="str">
        <f>VLOOKUP(A920,Hoja1!$A$2:$H$72,5,FALSE)</f>
        <v>357-2015- SUNAFIL/ILM</v>
      </c>
      <c r="F920" s="1">
        <f>VLOOKUP(A920,Hoja1!$A$2:$H$72,6,FALSE)</f>
        <v>42250</v>
      </c>
      <c r="G920" t="str">
        <f>VLOOKUP(A920,Hoja1!$A$2:$H$72,7,FALSE)</f>
        <v>S/. 4,180.00</v>
      </c>
      <c r="H920">
        <f>VLOOKUP(A920,Hoja1!$A$2:$H$72,8,FALSE)</f>
        <v>1</v>
      </c>
      <c r="I920" t="s">
        <v>10</v>
      </c>
      <c r="J920" t="s">
        <v>6</v>
      </c>
      <c r="K920">
        <v>2016</v>
      </c>
      <c r="L920">
        <v>4</v>
      </c>
      <c r="M920">
        <v>1015591.375</v>
      </c>
      <c r="N920" t="s">
        <v>4</v>
      </c>
    </row>
    <row r="921" spans="1:14" x14ac:dyDescent="0.25">
      <c r="A921">
        <v>14</v>
      </c>
      <c r="B921" t="str">
        <f>VLOOKUP(A921,Hoja1!$A$2:$H$72,2,FALSE)</f>
        <v>682-2014- SUNAFIL/ILM/SIRE1</v>
      </c>
      <c r="C921" t="str">
        <f>VLOOKUP(A921,Hoja1!$A$2:$H$72,3,FALSE)</f>
        <v>BANCO DE CREDITO DEL PERU</v>
      </c>
      <c r="D921">
        <f>VLOOKUP(A921,Hoja1!$A$2:$H$72,4,FALSE)</f>
        <v>20100047218</v>
      </c>
      <c r="E921" t="str">
        <f>VLOOKUP(A921,Hoja1!$A$2:$H$72,5,FALSE)</f>
        <v>357-2015- SUNAFIL/ILM</v>
      </c>
      <c r="F921" s="1">
        <f>VLOOKUP(A921,Hoja1!$A$2:$H$72,6,FALSE)</f>
        <v>42250</v>
      </c>
      <c r="G921" t="str">
        <f>VLOOKUP(A921,Hoja1!$A$2:$H$72,7,FALSE)</f>
        <v>S/. 4,180.00</v>
      </c>
      <c r="H921">
        <f>VLOOKUP(A921,Hoja1!$A$2:$H$72,8,FALSE)</f>
        <v>1</v>
      </c>
      <c r="I921" t="s">
        <v>10</v>
      </c>
      <c r="J921" t="s">
        <v>6</v>
      </c>
      <c r="K921">
        <v>2016</v>
      </c>
      <c r="L921">
        <v>5</v>
      </c>
      <c r="M921">
        <v>1288016.0009999999</v>
      </c>
      <c r="N921" t="s">
        <v>4</v>
      </c>
    </row>
    <row r="922" spans="1:14" x14ac:dyDescent="0.25">
      <c r="A922">
        <v>14</v>
      </c>
      <c r="B922" t="str">
        <f>VLOOKUP(A922,Hoja1!$A$2:$H$72,2,FALSE)</f>
        <v>682-2014- SUNAFIL/ILM/SIRE1</v>
      </c>
      <c r="C922" t="str">
        <f>VLOOKUP(A922,Hoja1!$A$2:$H$72,3,FALSE)</f>
        <v>BANCO DE CREDITO DEL PERU</v>
      </c>
      <c r="D922">
        <f>VLOOKUP(A922,Hoja1!$A$2:$H$72,4,FALSE)</f>
        <v>20100047218</v>
      </c>
      <c r="E922" t="str">
        <f>VLOOKUP(A922,Hoja1!$A$2:$H$72,5,FALSE)</f>
        <v>357-2015- SUNAFIL/ILM</v>
      </c>
      <c r="F922" s="1">
        <f>VLOOKUP(A922,Hoja1!$A$2:$H$72,6,FALSE)</f>
        <v>42250</v>
      </c>
      <c r="G922" t="str">
        <f>VLOOKUP(A922,Hoja1!$A$2:$H$72,7,FALSE)</f>
        <v>S/. 4,180.00</v>
      </c>
      <c r="H922">
        <f>VLOOKUP(A922,Hoja1!$A$2:$H$72,8,FALSE)</f>
        <v>1</v>
      </c>
      <c r="I922" t="s">
        <v>10</v>
      </c>
      <c r="J922" t="s">
        <v>6</v>
      </c>
      <c r="K922">
        <v>2016</v>
      </c>
      <c r="L922">
        <v>6</v>
      </c>
      <c r="M922">
        <v>1182972.1569999999</v>
      </c>
      <c r="N922" t="s">
        <v>4</v>
      </c>
    </row>
    <row r="923" spans="1:14" x14ac:dyDescent="0.25">
      <c r="A923">
        <v>14</v>
      </c>
      <c r="B923" t="str">
        <f>VLOOKUP(A923,Hoja1!$A$2:$H$72,2,FALSE)</f>
        <v>682-2014- SUNAFIL/ILM/SIRE1</v>
      </c>
      <c r="C923" t="str">
        <f>VLOOKUP(A923,Hoja1!$A$2:$H$72,3,FALSE)</f>
        <v>BANCO DE CREDITO DEL PERU</v>
      </c>
      <c r="D923">
        <f>VLOOKUP(A923,Hoja1!$A$2:$H$72,4,FALSE)</f>
        <v>20100047218</v>
      </c>
      <c r="E923" t="str">
        <f>VLOOKUP(A923,Hoja1!$A$2:$H$72,5,FALSE)</f>
        <v>357-2015- SUNAFIL/ILM</v>
      </c>
      <c r="F923" s="1">
        <f>VLOOKUP(A923,Hoja1!$A$2:$H$72,6,FALSE)</f>
        <v>42250</v>
      </c>
      <c r="G923" t="str">
        <f>VLOOKUP(A923,Hoja1!$A$2:$H$72,7,FALSE)</f>
        <v>S/. 4,180.00</v>
      </c>
      <c r="H923">
        <f>VLOOKUP(A923,Hoja1!$A$2:$H$72,8,FALSE)</f>
        <v>1</v>
      </c>
      <c r="I923" t="s">
        <v>10</v>
      </c>
      <c r="J923" t="s">
        <v>6</v>
      </c>
      <c r="K923">
        <v>2016</v>
      </c>
      <c r="L923">
        <v>7</v>
      </c>
      <c r="M923">
        <v>1343175.496</v>
      </c>
      <c r="N923" t="s">
        <v>4</v>
      </c>
    </row>
    <row r="924" spans="1:14" x14ac:dyDescent="0.25">
      <c r="A924">
        <v>14</v>
      </c>
      <c r="B924" t="str">
        <f>VLOOKUP(A924,Hoja1!$A$2:$H$72,2,FALSE)</f>
        <v>682-2014- SUNAFIL/ILM/SIRE1</v>
      </c>
      <c r="C924" t="str">
        <f>VLOOKUP(A924,Hoja1!$A$2:$H$72,3,FALSE)</f>
        <v>BANCO DE CREDITO DEL PERU</v>
      </c>
      <c r="D924">
        <f>VLOOKUP(A924,Hoja1!$A$2:$H$72,4,FALSE)</f>
        <v>20100047218</v>
      </c>
      <c r="E924" t="str">
        <f>VLOOKUP(A924,Hoja1!$A$2:$H$72,5,FALSE)</f>
        <v>357-2015- SUNAFIL/ILM</v>
      </c>
      <c r="F924" s="1">
        <f>VLOOKUP(A924,Hoja1!$A$2:$H$72,6,FALSE)</f>
        <v>42250</v>
      </c>
      <c r="G924" t="str">
        <f>VLOOKUP(A924,Hoja1!$A$2:$H$72,7,FALSE)</f>
        <v>S/. 4,180.00</v>
      </c>
      <c r="H924">
        <f>VLOOKUP(A924,Hoja1!$A$2:$H$72,8,FALSE)</f>
        <v>1</v>
      </c>
      <c r="I924" t="s">
        <v>10</v>
      </c>
      <c r="J924" t="s">
        <v>6</v>
      </c>
      <c r="K924">
        <v>2016</v>
      </c>
      <c r="L924">
        <v>8</v>
      </c>
      <c r="M924">
        <v>1603358.2490000001</v>
      </c>
      <c r="N924" t="s">
        <v>4</v>
      </c>
    </row>
    <row r="925" spans="1:14" x14ac:dyDescent="0.25">
      <c r="A925">
        <v>14</v>
      </c>
      <c r="B925" t="str">
        <f>VLOOKUP(A925,Hoja1!$A$2:$H$72,2,FALSE)</f>
        <v>682-2014- SUNAFIL/ILM/SIRE1</v>
      </c>
      <c r="C925" t="str">
        <f>VLOOKUP(A925,Hoja1!$A$2:$H$72,3,FALSE)</f>
        <v>BANCO DE CREDITO DEL PERU</v>
      </c>
      <c r="D925">
        <f>VLOOKUP(A925,Hoja1!$A$2:$H$72,4,FALSE)</f>
        <v>20100047218</v>
      </c>
      <c r="E925" t="str">
        <f>VLOOKUP(A925,Hoja1!$A$2:$H$72,5,FALSE)</f>
        <v>357-2015- SUNAFIL/ILM</v>
      </c>
      <c r="F925" s="1">
        <f>VLOOKUP(A925,Hoja1!$A$2:$H$72,6,FALSE)</f>
        <v>42250</v>
      </c>
      <c r="G925" t="str">
        <f>VLOOKUP(A925,Hoja1!$A$2:$H$72,7,FALSE)</f>
        <v>S/. 4,180.00</v>
      </c>
      <c r="H925">
        <f>VLOOKUP(A925,Hoja1!$A$2:$H$72,8,FALSE)</f>
        <v>1</v>
      </c>
      <c r="I925" t="s">
        <v>10</v>
      </c>
      <c r="J925" t="s">
        <v>6</v>
      </c>
      <c r="K925">
        <v>2016</v>
      </c>
      <c r="L925">
        <v>9</v>
      </c>
      <c r="M925">
        <v>1612286.6429999999</v>
      </c>
      <c r="N925" t="s">
        <v>4</v>
      </c>
    </row>
    <row r="926" spans="1:14" x14ac:dyDescent="0.25">
      <c r="A926">
        <v>14</v>
      </c>
      <c r="B926" t="str">
        <f>VLOOKUP(A926,Hoja1!$A$2:$H$72,2,FALSE)</f>
        <v>682-2014- SUNAFIL/ILM/SIRE1</v>
      </c>
      <c r="C926" t="str">
        <f>VLOOKUP(A926,Hoja1!$A$2:$H$72,3,FALSE)</f>
        <v>BANCO DE CREDITO DEL PERU</v>
      </c>
      <c r="D926">
        <f>VLOOKUP(A926,Hoja1!$A$2:$H$72,4,FALSE)</f>
        <v>20100047218</v>
      </c>
      <c r="E926" t="str">
        <f>VLOOKUP(A926,Hoja1!$A$2:$H$72,5,FALSE)</f>
        <v>357-2015- SUNAFIL/ILM</v>
      </c>
      <c r="F926" s="1">
        <f>VLOOKUP(A926,Hoja1!$A$2:$H$72,6,FALSE)</f>
        <v>42250</v>
      </c>
      <c r="G926" t="str">
        <f>VLOOKUP(A926,Hoja1!$A$2:$H$72,7,FALSE)</f>
        <v>S/. 4,180.00</v>
      </c>
      <c r="H926">
        <f>VLOOKUP(A926,Hoja1!$A$2:$H$72,8,FALSE)</f>
        <v>1</v>
      </c>
      <c r="I926" t="s">
        <v>10</v>
      </c>
      <c r="J926" t="s">
        <v>6</v>
      </c>
      <c r="K926">
        <v>2016</v>
      </c>
      <c r="L926">
        <v>10</v>
      </c>
      <c r="M926">
        <v>1518992.442</v>
      </c>
      <c r="N926" t="s">
        <v>4</v>
      </c>
    </row>
    <row r="927" spans="1:14" x14ac:dyDescent="0.25">
      <c r="A927">
        <v>14</v>
      </c>
      <c r="B927" t="str">
        <f>VLOOKUP(A927,Hoja1!$A$2:$H$72,2,FALSE)</f>
        <v>682-2014- SUNAFIL/ILM/SIRE1</v>
      </c>
      <c r="C927" t="str">
        <f>VLOOKUP(A927,Hoja1!$A$2:$H$72,3,FALSE)</f>
        <v>BANCO DE CREDITO DEL PERU</v>
      </c>
      <c r="D927">
        <f>VLOOKUP(A927,Hoja1!$A$2:$H$72,4,FALSE)</f>
        <v>20100047218</v>
      </c>
      <c r="E927" t="str">
        <f>VLOOKUP(A927,Hoja1!$A$2:$H$72,5,FALSE)</f>
        <v>357-2015- SUNAFIL/ILM</v>
      </c>
      <c r="F927" s="1">
        <f>VLOOKUP(A927,Hoja1!$A$2:$H$72,6,FALSE)</f>
        <v>42250</v>
      </c>
      <c r="G927" t="str">
        <f>VLOOKUP(A927,Hoja1!$A$2:$H$72,7,FALSE)</f>
        <v>S/. 4,180.00</v>
      </c>
      <c r="H927">
        <f>VLOOKUP(A927,Hoja1!$A$2:$H$72,8,FALSE)</f>
        <v>1</v>
      </c>
      <c r="I927" t="s">
        <v>10</v>
      </c>
      <c r="J927" t="s">
        <v>6</v>
      </c>
      <c r="K927">
        <v>2016</v>
      </c>
      <c r="L927">
        <v>11</v>
      </c>
      <c r="M927">
        <v>1615472.0549999999</v>
      </c>
      <c r="N927" t="s">
        <v>4</v>
      </c>
    </row>
    <row r="928" spans="1:14" x14ac:dyDescent="0.25">
      <c r="A928">
        <v>14</v>
      </c>
      <c r="B928" t="str">
        <f>VLOOKUP(A928,Hoja1!$A$2:$H$72,2,FALSE)</f>
        <v>682-2014- SUNAFIL/ILM/SIRE1</v>
      </c>
      <c r="C928" t="str">
        <f>VLOOKUP(A928,Hoja1!$A$2:$H$72,3,FALSE)</f>
        <v>BANCO DE CREDITO DEL PERU</v>
      </c>
      <c r="D928">
        <f>VLOOKUP(A928,Hoja1!$A$2:$H$72,4,FALSE)</f>
        <v>20100047218</v>
      </c>
      <c r="E928" t="str">
        <f>VLOOKUP(A928,Hoja1!$A$2:$H$72,5,FALSE)</f>
        <v>357-2015- SUNAFIL/ILM</v>
      </c>
      <c r="F928" s="1">
        <f>VLOOKUP(A928,Hoja1!$A$2:$H$72,6,FALSE)</f>
        <v>42250</v>
      </c>
      <c r="G928" t="str">
        <f>VLOOKUP(A928,Hoja1!$A$2:$H$72,7,FALSE)</f>
        <v>S/. 4,180.00</v>
      </c>
      <c r="H928">
        <f>VLOOKUP(A928,Hoja1!$A$2:$H$72,8,FALSE)</f>
        <v>1</v>
      </c>
      <c r="I928" t="s">
        <v>10</v>
      </c>
      <c r="J928" t="s">
        <v>6</v>
      </c>
      <c r="K928">
        <v>2016</v>
      </c>
      <c r="L928">
        <v>12</v>
      </c>
      <c r="M928">
        <v>1194735.2779999999</v>
      </c>
      <c r="N928" t="s">
        <v>4</v>
      </c>
    </row>
    <row r="929" spans="1:14" x14ac:dyDescent="0.25">
      <c r="A929">
        <v>14</v>
      </c>
      <c r="B929" t="str">
        <f>VLOOKUP(A929,Hoja1!$A$2:$H$72,2,FALSE)</f>
        <v>682-2014- SUNAFIL/ILM/SIRE1</v>
      </c>
      <c r="C929" t="str">
        <f>VLOOKUP(A929,Hoja1!$A$2:$H$72,3,FALSE)</f>
        <v>BANCO DE CREDITO DEL PERU</v>
      </c>
      <c r="D929">
        <f>VLOOKUP(A929,Hoja1!$A$2:$H$72,4,FALSE)</f>
        <v>20100047218</v>
      </c>
      <c r="E929" t="str">
        <f>VLOOKUP(A929,Hoja1!$A$2:$H$72,5,FALSE)</f>
        <v>357-2015- SUNAFIL/ILM</v>
      </c>
      <c r="F929" s="1">
        <f>VLOOKUP(A929,Hoja1!$A$2:$H$72,6,FALSE)</f>
        <v>42250</v>
      </c>
      <c r="G929" t="str">
        <f>VLOOKUP(A929,Hoja1!$A$2:$H$72,7,FALSE)</f>
        <v>S/. 4,180.00</v>
      </c>
      <c r="H929">
        <f>VLOOKUP(A929,Hoja1!$A$2:$H$72,8,FALSE)</f>
        <v>1</v>
      </c>
      <c r="I929" t="s">
        <v>10</v>
      </c>
      <c r="J929" t="s">
        <v>6</v>
      </c>
      <c r="K929">
        <v>2017</v>
      </c>
      <c r="L929">
        <v>2</v>
      </c>
      <c r="M929">
        <v>4513102.0209999997</v>
      </c>
      <c r="N929" t="s">
        <v>4</v>
      </c>
    </row>
    <row r="930" spans="1:14" x14ac:dyDescent="0.25">
      <c r="A930">
        <v>14</v>
      </c>
      <c r="B930" t="str">
        <f>VLOOKUP(A930,Hoja1!$A$2:$H$72,2,FALSE)</f>
        <v>682-2014- SUNAFIL/ILM/SIRE1</v>
      </c>
      <c r="C930" t="str">
        <f>VLOOKUP(A930,Hoja1!$A$2:$H$72,3,FALSE)</f>
        <v>BANCO DE CREDITO DEL PERU</v>
      </c>
      <c r="D930">
        <f>VLOOKUP(A930,Hoja1!$A$2:$H$72,4,FALSE)</f>
        <v>20100047218</v>
      </c>
      <c r="E930" t="str">
        <f>VLOOKUP(A930,Hoja1!$A$2:$H$72,5,FALSE)</f>
        <v>357-2015- SUNAFIL/ILM</v>
      </c>
      <c r="F930" s="1">
        <f>VLOOKUP(A930,Hoja1!$A$2:$H$72,6,FALSE)</f>
        <v>42250</v>
      </c>
      <c r="G930" t="str">
        <f>VLOOKUP(A930,Hoja1!$A$2:$H$72,7,FALSE)</f>
        <v>S/. 4,180.00</v>
      </c>
      <c r="H930">
        <f>VLOOKUP(A930,Hoja1!$A$2:$H$72,8,FALSE)</f>
        <v>1</v>
      </c>
      <c r="I930" t="s">
        <v>10</v>
      </c>
      <c r="J930" t="s">
        <v>7</v>
      </c>
      <c r="K930">
        <v>2015</v>
      </c>
      <c r="L930">
        <v>8</v>
      </c>
      <c r="M930">
        <v>1953333.01</v>
      </c>
      <c r="N930" t="s">
        <v>2</v>
      </c>
    </row>
    <row r="931" spans="1:14" x14ac:dyDescent="0.25">
      <c r="A931">
        <v>14</v>
      </c>
      <c r="B931" t="str">
        <f>VLOOKUP(A931,Hoja1!$A$2:$H$72,2,FALSE)</f>
        <v>682-2014- SUNAFIL/ILM/SIRE1</v>
      </c>
      <c r="C931" t="str">
        <f>VLOOKUP(A931,Hoja1!$A$2:$H$72,3,FALSE)</f>
        <v>BANCO DE CREDITO DEL PERU</v>
      </c>
      <c r="D931">
        <f>VLOOKUP(A931,Hoja1!$A$2:$H$72,4,FALSE)</f>
        <v>20100047218</v>
      </c>
      <c r="E931" t="str">
        <f>VLOOKUP(A931,Hoja1!$A$2:$H$72,5,FALSE)</f>
        <v>357-2015- SUNAFIL/ILM</v>
      </c>
      <c r="F931" s="1">
        <f>VLOOKUP(A931,Hoja1!$A$2:$H$72,6,FALSE)</f>
        <v>42250</v>
      </c>
      <c r="G931" t="str">
        <f>VLOOKUP(A931,Hoja1!$A$2:$H$72,7,FALSE)</f>
        <v>S/. 4,180.00</v>
      </c>
      <c r="H931">
        <f>VLOOKUP(A931,Hoja1!$A$2:$H$72,8,FALSE)</f>
        <v>1</v>
      </c>
      <c r="I931" t="s">
        <v>10</v>
      </c>
      <c r="J931" t="s">
        <v>7</v>
      </c>
      <c r="K931">
        <v>2015</v>
      </c>
      <c r="L931">
        <v>9</v>
      </c>
      <c r="M931">
        <v>1595940.497</v>
      </c>
      <c r="N931" t="s">
        <v>3</v>
      </c>
    </row>
    <row r="932" spans="1:14" x14ac:dyDescent="0.25">
      <c r="A932">
        <v>14</v>
      </c>
      <c r="B932" t="str">
        <f>VLOOKUP(A932,Hoja1!$A$2:$H$72,2,FALSE)</f>
        <v>682-2014- SUNAFIL/ILM/SIRE1</v>
      </c>
      <c r="C932" t="str">
        <f>VLOOKUP(A932,Hoja1!$A$2:$H$72,3,FALSE)</f>
        <v>BANCO DE CREDITO DEL PERU</v>
      </c>
      <c r="D932">
        <f>VLOOKUP(A932,Hoja1!$A$2:$H$72,4,FALSE)</f>
        <v>20100047218</v>
      </c>
      <c r="E932" t="str">
        <f>VLOOKUP(A932,Hoja1!$A$2:$H$72,5,FALSE)</f>
        <v>357-2015- SUNAFIL/ILM</v>
      </c>
      <c r="F932" s="1">
        <f>VLOOKUP(A932,Hoja1!$A$2:$H$72,6,FALSE)</f>
        <v>42250</v>
      </c>
      <c r="G932" t="str">
        <f>VLOOKUP(A932,Hoja1!$A$2:$H$72,7,FALSE)</f>
        <v>S/. 4,180.00</v>
      </c>
      <c r="H932">
        <f>VLOOKUP(A932,Hoja1!$A$2:$H$72,8,FALSE)</f>
        <v>1</v>
      </c>
      <c r="I932" t="s">
        <v>10</v>
      </c>
      <c r="J932" t="s">
        <v>7</v>
      </c>
      <c r="K932">
        <v>2015</v>
      </c>
      <c r="L932">
        <v>10</v>
      </c>
      <c r="M932">
        <v>1390470.828</v>
      </c>
      <c r="N932" t="s">
        <v>4</v>
      </c>
    </row>
    <row r="933" spans="1:14" x14ac:dyDescent="0.25">
      <c r="A933">
        <v>14</v>
      </c>
      <c r="B933" t="str">
        <f>VLOOKUP(A933,Hoja1!$A$2:$H$72,2,FALSE)</f>
        <v>682-2014- SUNAFIL/ILM/SIRE1</v>
      </c>
      <c r="C933" t="str">
        <f>VLOOKUP(A933,Hoja1!$A$2:$H$72,3,FALSE)</f>
        <v>BANCO DE CREDITO DEL PERU</v>
      </c>
      <c r="D933">
        <f>VLOOKUP(A933,Hoja1!$A$2:$H$72,4,FALSE)</f>
        <v>20100047218</v>
      </c>
      <c r="E933" t="str">
        <f>VLOOKUP(A933,Hoja1!$A$2:$H$72,5,FALSE)</f>
        <v>357-2015- SUNAFIL/ILM</v>
      </c>
      <c r="F933" s="1">
        <f>VLOOKUP(A933,Hoja1!$A$2:$H$72,6,FALSE)</f>
        <v>42250</v>
      </c>
      <c r="G933" t="str">
        <f>VLOOKUP(A933,Hoja1!$A$2:$H$72,7,FALSE)</f>
        <v>S/. 4,180.00</v>
      </c>
      <c r="H933">
        <f>VLOOKUP(A933,Hoja1!$A$2:$H$72,8,FALSE)</f>
        <v>1</v>
      </c>
      <c r="I933" t="s">
        <v>10</v>
      </c>
      <c r="J933" t="s">
        <v>7</v>
      </c>
      <c r="K933">
        <v>2015</v>
      </c>
      <c r="L933">
        <v>11</v>
      </c>
      <c r="M933">
        <v>1503064.9739999999</v>
      </c>
      <c r="N933" t="s">
        <v>4</v>
      </c>
    </row>
    <row r="934" spans="1:14" x14ac:dyDescent="0.25">
      <c r="A934">
        <v>14</v>
      </c>
      <c r="B934" t="str">
        <f>VLOOKUP(A934,Hoja1!$A$2:$H$72,2,FALSE)</f>
        <v>682-2014- SUNAFIL/ILM/SIRE1</v>
      </c>
      <c r="C934" t="str">
        <f>VLOOKUP(A934,Hoja1!$A$2:$H$72,3,FALSE)</f>
        <v>BANCO DE CREDITO DEL PERU</v>
      </c>
      <c r="D934">
        <f>VLOOKUP(A934,Hoja1!$A$2:$H$72,4,FALSE)</f>
        <v>20100047218</v>
      </c>
      <c r="E934" t="str">
        <f>VLOOKUP(A934,Hoja1!$A$2:$H$72,5,FALSE)</f>
        <v>357-2015- SUNAFIL/ILM</v>
      </c>
      <c r="F934" s="1">
        <f>VLOOKUP(A934,Hoja1!$A$2:$H$72,6,FALSE)</f>
        <v>42250</v>
      </c>
      <c r="G934" t="str">
        <f>VLOOKUP(A934,Hoja1!$A$2:$H$72,7,FALSE)</f>
        <v>S/. 4,180.00</v>
      </c>
      <c r="H934">
        <f>VLOOKUP(A934,Hoja1!$A$2:$H$72,8,FALSE)</f>
        <v>1</v>
      </c>
      <c r="I934" t="s">
        <v>10</v>
      </c>
      <c r="J934" t="s">
        <v>7</v>
      </c>
      <c r="K934">
        <v>2015</v>
      </c>
      <c r="L934">
        <v>12</v>
      </c>
      <c r="M934">
        <v>1288843.4639999999</v>
      </c>
      <c r="N934" t="s">
        <v>4</v>
      </c>
    </row>
    <row r="935" spans="1:14" x14ac:dyDescent="0.25">
      <c r="A935">
        <v>14</v>
      </c>
      <c r="B935" t="str">
        <f>VLOOKUP(A935,Hoja1!$A$2:$H$72,2,FALSE)</f>
        <v>682-2014- SUNAFIL/ILM/SIRE1</v>
      </c>
      <c r="C935" t="str">
        <f>VLOOKUP(A935,Hoja1!$A$2:$H$72,3,FALSE)</f>
        <v>BANCO DE CREDITO DEL PERU</v>
      </c>
      <c r="D935">
        <f>VLOOKUP(A935,Hoja1!$A$2:$H$72,4,FALSE)</f>
        <v>20100047218</v>
      </c>
      <c r="E935" t="str">
        <f>VLOOKUP(A935,Hoja1!$A$2:$H$72,5,FALSE)</f>
        <v>357-2015- SUNAFIL/ILM</v>
      </c>
      <c r="F935" s="1">
        <f>VLOOKUP(A935,Hoja1!$A$2:$H$72,6,FALSE)</f>
        <v>42250</v>
      </c>
      <c r="G935" t="str">
        <f>VLOOKUP(A935,Hoja1!$A$2:$H$72,7,FALSE)</f>
        <v>S/. 4,180.00</v>
      </c>
      <c r="H935">
        <f>VLOOKUP(A935,Hoja1!$A$2:$H$72,8,FALSE)</f>
        <v>1</v>
      </c>
      <c r="I935" t="s">
        <v>10</v>
      </c>
      <c r="J935" t="s">
        <v>7</v>
      </c>
      <c r="K935">
        <v>2016</v>
      </c>
      <c r="L935">
        <v>1</v>
      </c>
      <c r="M935">
        <v>1880412.351</v>
      </c>
      <c r="N935" t="s">
        <v>4</v>
      </c>
    </row>
    <row r="936" spans="1:14" x14ac:dyDescent="0.25">
      <c r="A936">
        <v>14</v>
      </c>
      <c r="B936" t="str">
        <f>VLOOKUP(A936,Hoja1!$A$2:$H$72,2,FALSE)</f>
        <v>682-2014- SUNAFIL/ILM/SIRE1</v>
      </c>
      <c r="C936" t="str">
        <f>VLOOKUP(A936,Hoja1!$A$2:$H$72,3,FALSE)</f>
        <v>BANCO DE CREDITO DEL PERU</v>
      </c>
      <c r="D936">
        <f>VLOOKUP(A936,Hoja1!$A$2:$H$72,4,FALSE)</f>
        <v>20100047218</v>
      </c>
      <c r="E936" t="str">
        <f>VLOOKUP(A936,Hoja1!$A$2:$H$72,5,FALSE)</f>
        <v>357-2015- SUNAFIL/ILM</v>
      </c>
      <c r="F936" s="1">
        <f>VLOOKUP(A936,Hoja1!$A$2:$H$72,6,FALSE)</f>
        <v>42250</v>
      </c>
      <c r="G936" t="str">
        <f>VLOOKUP(A936,Hoja1!$A$2:$H$72,7,FALSE)</f>
        <v>S/. 4,180.00</v>
      </c>
      <c r="H936">
        <f>VLOOKUP(A936,Hoja1!$A$2:$H$72,8,FALSE)</f>
        <v>1</v>
      </c>
      <c r="I936" t="s">
        <v>10</v>
      </c>
      <c r="J936" t="s">
        <v>7</v>
      </c>
      <c r="K936">
        <v>2016</v>
      </c>
      <c r="L936">
        <v>2</v>
      </c>
      <c r="M936">
        <v>2169010.7779999999</v>
      </c>
      <c r="N936" t="s">
        <v>4</v>
      </c>
    </row>
    <row r="937" spans="1:14" x14ac:dyDescent="0.25">
      <c r="A937">
        <v>14</v>
      </c>
      <c r="B937" t="str">
        <f>VLOOKUP(A937,Hoja1!$A$2:$H$72,2,FALSE)</f>
        <v>682-2014- SUNAFIL/ILM/SIRE1</v>
      </c>
      <c r="C937" t="str">
        <f>VLOOKUP(A937,Hoja1!$A$2:$H$72,3,FALSE)</f>
        <v>BANCO DE CREDITO DEL PERU</v>
      </c>
      <c r="D937">
        <f>VLOOKUP(A937,Hoja1!$A$2:$H$72,4,FALSE)</f>
        <v>20100047218</v>
      </c>
      <c r="E937" t="str">
        <f>VLOOKUP(A937,Hoja1!$A$2:$H$72,5,FALSE)</f>
        <v>357-2015- SUNAFIL/ILM</v>
      </c>
      <c r="F937" s="1">
        <f>VLOOKUP(A937,Hoja1!$A$2:$H$72,6,FALSE)</f>
        <v>42250</v>
      </c>
      <c r="G937" t="str">
        <f>VLOOKUP(A937,Hoja1!$A$2:$H$72,7,FALSE)</f>
        <v>S/. 4,180.00</v>
      </c>
      <c r="H937">
        <f>VLOOKUP(A937,Hoja1!$A$2:$H$72,8,FALSE)</f>
        <v>1</v>
      </c>
      <c r="I937" t="s">
        <v>10</v>
      </c>
      <c r="J937" t="s">
        <v>7</v>
      </c>
      <c r="K937">
        <v>2016</v>
      </c>
      <c r="L937">
        <v>3</v>
      </c>
      <c r="M937">
        <v>2316879.9709999999</v>
      </c>
      <c r="N937" t="s">
        <v>4</v>
      </c>
    </row>
    <row r="938" spans="1:14" x14ac:dyDescent="0.25">
      <c r="A938">
        <v>14</v>
      </c>
      <c r="B938" t="str">
        <f>VLOOKUP(A938,Hoja1!$A$2:$H$72,2,FALSE)</f>
        <v>682-2014- SUNAFIL/ILM/SIRE1</v>
      </c>
      <c r="C938" t="str">
        <f>VLOOKUP(A938,Hoja1!$A$2:$H$72,3,FALSE)</f>
        <v>BANCO DE CREDITO DEL PERU</v>
      </c>
      <c r="D938">
        <f>VLOOKUP(A938,Hoja1!$A$2:$H$72,4,FALSE)</f>
        <v>20100047218</v>
      </c>
      <c r="E938" t="str">
        <f>VLOOKUP(A938,Hoja1!$A$2:$H$72,5,FALSE)</f>
        <v>357-2015- SUNAFIL/ILM</v>
      </c>
      <c r="F938" s="1">
        <f>VLOOKUP(A938,Hoja1!$A$2:$H$72,6,FALSE)</f>
        <v>42250</v>
      </c>
      <c r="G938" t="str">
        <f>VLOOKUP(A938,Hoja1!$A$2:$H$72,7,FALSE)</f>
        <v>S/. 4,180.00</v>
      </c>
      <c r="H938">
        <f>VLOOKUP(A938,Hoja1!$A$2:$H$72,8,FALSE)</f>
        <v>1</v>
      </c>
      <c r="I938" t="s">
        <v>10</v>
      </c>
      <c r="J938" t="s">
        <v>7</v>
      </c>
      <c r="K938">
        <v>2016</v>
      </c>
      <c r="L938">
        <v>4</v>
      </c>
      <c r="M938">
        <v>2133249.9279999998</v>
      </c>
      <c r="N938" t="s">
        <v>4</v>
      </c>
    </row>
    <row r="939" spans="1:14" x14ac:dyDescent="0.25">
      <c r="A939">
        <v>14</v>
      </c>
      <c r="B939" t="str">
        <f>VLOOKUP(A939,Hoja1!$A$2:$H$72,2,FALSE)</f>
        <v>682-2014- SUNAFIL/ILM/SIRE1</v>
      </c>
      <c r="C939" t="str">
        <f>VLOOKUP(A939,Hoja1!$A$2:$H$72,3,FALSE)</f>
        <v>BANCO DE CREDITO DEL PERU</v>
      </c>
      <c r="D939">
        <f>VLOOKUP(A939,Hoja1!$A$2:$H$72,4,FALSE)</f>
        <v>20100047218</v>
      </c>
      <c r="E939" t="str">
        <f>VLOOKUP(A939,Hoja1!$A$2:$H$72,5,FALSE)</f>
        <v>357-2015- SUNAFIL/ILM</v>
      </c>
      <c r="F939" s="1">
        <f>VLOOKUP(A939,Hoja1!$A$2:$H$72,6,FALSE)</f>
        <v>42250</v>
      </c>
      <c r="G939" t="str">
        <f>VLOOKUP(A939,Hoja1!$A$2:$H$72,7,FALSE)</f>
        <v>S/. 4,180.00</v>
      </c>
      <c r="H939">
        <f>VLOOKUP(A939,Hoja1!$A$2:$H$72,8,FALSE)</f>
        <v>1</v>
      </c>
      <c r="I939" t="s">
        <v>10</v>
      </c>
      <c r="J939" t="s">
        <v>7</v>
      </c>
      <c r="K939">
        <v>2016</v>
      </c>
      <c r="L939">
        <v>5</v>
      </c>
      <c r="M939">
        <v>2237374.5240000002</v>
      </c>
      <c r="N939" t="s">
        <v>4</v>
      </c>
    </row>
    <row r="940" spans="1:14" x14ac:dyDescent="0.25">
      <c r="A940">
        <v>14</v>
      </c>
      <c r="B940" t="str">
        <f>VLOOKUP(A940,Hoja1!$A$2:$H$72,2,FALSE)</f>
        <v>682-2014- SUNAFIL/ILM/SIRE1</v>
      </c>
      <c r="C940" t="str">
        <f>VLOOKUP(A940,Hoja1!$A$2:$H$72,3,FALSE)</f>
        <v>BANCO DE CREDITO DEL PERU</v>
      </c>
      <c r="D940">
        <f>VLOOKUP(A940,Hoja1!$A$2:$H$72,4,FALSE)</f>
        <v>20100047218</v>
      </c>
      <c r="E940" t="str">
        <f>VLOOKUP(A940,Hoja1!$A$2:$H$72,5,FALSE)</f>
        <v>357-2015- SUNAFIL/ILM</v>
      </c>
      <c r="F940" s="1">
        <f>VLOOKUP(A940,Hoja1!$A$2:$H$72,6,FALSE)</f>
        <v>42250</v>
      </c>
      <c r="G940" t="str">
        <f>VLOOKUP(A940,Hoja1!$A$2:$H$72,7,FALSE)</f>
        <v>S/. 4,180.00</v>
      </c>
      <c r="H940">
        <f>VLOOKUP(A940,Hoja1!$A$2:$H$72,8,FALSE)</f>
        <v>1</v>
      </c>
      <c r="I940" t="s">
        <v>10</v>
      </c>
      <c r="J940" t="s">
        <v>7</v>
      </c>
      <c r="K940">
        <v>2016</v>
      </c>
      <c r="L940">
        <v>6</v>
      </c>
      <c r="M940">
        <v>1599315.21</v>
      </c>
      <c r="N940" t="s">
        <v>4</v>
      </c>
    </row>
    <row r="941" spans="1:14" x14ac:dyDescent="0.25">
      <c r="A941">
        <v>14</v>
      </c>
      <c r="B941" t="str">
        <f>VLOOKUP(A941,Hoja1!$A$2:$H$72,2,FALSE)</f>
        <v>682-2014- SUNAFIL/ILM/SIRE1</v>
      </c>
      <c r="C941" t="str">
        <f>VLOOKUP(A941,Hoja1!$A$2:$H$72,3,FALSE)</f>
        <v>BANCO DE CREDITO DEL PERU</v>
      </c>
      <c r="D941">
        <f>VLOOKUP(A941,Hoja1!$A$2:$H$72,4,FALSE)</f>
        <v>20100047218</v>
      </c>
      <c r="E941" t="str">
        <f>VLOOKUP(A941,Hoja1!$A$2:$H$72,5,FALSE)</f>
        <v>357-2015- SUNAFIL/ILM</v>
      </c>
      <c r="F941" s="1">
        <f>VLOOKUP(A941,Hoja1!$A$2:$H$72,6,FALSE)</f>
        <v>42250</v>
      </c>
      <c r="G941" t="str">
        <f>VLOOKUP(A941,Hoja1!$A$2:$H$72,7,FALSE)</f>
        <v>S/. 4,180.00</v>
      </c>
      <c r="H941">
        <f>VLOOKUP(A941,Hoja1!$A$2:$H$72,8,FALSE)</f>
        <v>1</v>
      </c>
      <c r="I941" t="s">
        <v>10</v>
      </c>
      <c r="J941" t="s">
        <v>7</v>
      </c>
      <c r="K941">
        <v>2016</v>
      </c>
      <c r="L941">
        <v>7</v>
      </c>
      <c r="M941">
        <v>1065599.807</v>
      </c>
      <c r="N941" t="s">
        <v>4</v>
      </c>
    </row>
    <row r="942" spans="1:14" x14ac:dyDescent="0.25">
      <c r="A942">
        <v>14</v>
      </c>
      <c r="B942" t="str">
        <f>VLOOKUP(A942,Hoja1!$A$2:$H$72,2,FALSE)</f>
        <v>682-2014- SUNAFIL/ILM/SIRE1</v>
      </c>
      <c r="C942" t="str">
        <f>VLOOKUP(A942,Hoja1!$A$2:$H$72,3,FALSE)</f>
        <v>BANCO DE CREDITO DEL PERU</v>
      </c>
      <c r="D942">
        <f>VLOOKUP(A942,Hoja1!$A$2:$H$72,4,FALSE)</f>
        <v>20100047218</v>
      </c>
      <c r="E942" t="str">
        <f>VLOOKUP(A942,Hoja1!$A$2:$H$72,5,FALSE)</f>
        <v>357-2015- SUNAFIL/ILM</v>
      </c>
      <c r="F942" s="1">
        <f>VLOOKUP(A942,Hoja1!$A$2:$H$72,6,FALSE)</f>
        <v>42250</v>
      </c>
      <c r="G942" t="str">
        <f>VLOOKUP(A942,Hoja1!$A$2:$H$72,7,FALSE)</f>
        <v>S/. 4,180.00</v>
      </c>
      <c r="H942">
        <f>VLOOKUP(A942,Hoja1!$A$2:$H$72,8,FALSE)</f>
        <v>1</v>
      </c>
      <c r="I942" t="s">
        <v>10</v>
      </c>
      <c r="J942" t="s">
        <v>7</v>
      </c>
      <c r="K942">
        <v>2016</v>
      </c>
      <c r="L942">
        <v>8</v>
      </c>
      <c r="M942">
        <v>941214.69209999999</v>
      </c>
      <c r="N942" t="s">
        <v>4</v>
      </c>
    </row>
    <row r="943" spans="1:14" x14ac:dyDescent="0.25">
      <c r="A943">
        <v>14</v>
      </c>
      <c r="B943" t="str">
        <f>VLOOKUP(A943,Hoja1!$A$2:$H$72,2,FALSE)</f>
        <v>682-2014- SUNAFIL/ILM/SIRE1</v>
      </c>
      <c r="C943" t="str">
        <f>VLOOKUP(A943,Hoja1!$A$2:$H$72,3,FALSE)</f>
        <v>BANCO DE CREDITO DEL PERU</v>
      </c>
      <c r="D943">
        <f>VLOOKUP(A943,Hoja1!$A$2:$H$72,4,FALSE)</f>
        <v>20100047218</v>
      </c>
      <c r="E943" t="str">
        <f>VLOOKUP(A943,Hoja1!$A$2:$H$72,5,FALSE)</f>
        <v>357-2015- SUNAFIL/ILM</v>
      </c>
      <c r="F943" s="1">
        <f>VLOOKUP(A943,Hoja1!$A$2:$H$72,6,FALSE)</f>
        <v>42250</v>
      </c>
      <c r="G943" t="str">
        <f>VLOOKUP(A943,Hoja1!$A$2:$H$72,7,FALSE)</f>
        <v>S/. 4,180.00</v>
      </c>
      <c r="H943">
        <f>VLOOKUP(A943,Hoja1!$A$2:$H$72,8,FALSE)</f>
        <v>1</v>
      </c>
      <c r="I943" t="s">
        <v>10</v>
      </c>
      <c r="J943" t="s">
        <v>7</v>
      </c>
      <c r="K943">
        <v>2016</v>
      </c>
      <c r="L943">
        <v>9</v>
      </c>
      <c r="M943">
        <v>874394.63870000001</v>
      </c>
      <c r="N943" t="s">
        <v>4</v>
      </c>
    </row>
    <row r="944" spans="1:14" x14ac:dyDescent="0.25">
      <c r="A944">
        <v>14</v>
      </c>
      <c r="B944" t="str">
        <f>VLOOKUP(A944,Hoja1!$A$2:$H$72,2,FALSE)</f>
        <v>682-2014- SUNAFIL/ILM/SIRE1</v>
      </c>
      <c r="C944" t="str">
        <f>VLOOKUP(A944,Hoja1!$A$2:$H$72,3,FALSE)</f>
        <v>BANCO DE CREDITO DEL PERU</v>
      </c>
      <c r="D944">
        <f>VLOOKUP(A944,Hoja1!$A$2:$H$72,4,FALSE)</f>
        <v>20100047218</v>
      </c>
      <c r="E944" t="str">
        <f>VLOOKUP(A944,Hoja1!$A$2:$H$72,5,FALSE)</f>
        <v>357-2015- SUNAFIL/ILM</v>
      </c>
      <c r="F944" s="1">
        <f>VLOOKUP(A944,Hoja1!$A$2:$H$72,6,FALSE)</f>
        <v>42250</v>
      </c>
      <c r="G944" t="str">
        <f>VLOOKUP(A944,Hoja1!$A$2:$H$72,7,FALSE)</f>
        <v>S/. 4,180.00</v>
      </c>
      <c r="H944">
        <f>VLOOKUP(A944,Hoja1!$A$2:$H$72,8,FALSE)</f>
        <v>1</v>
      </c>
      <c r="I944" t="s">
        <v>10</v>
      </c>
      <c r="J944" t="s">
        <v>7</v>
      </c>
      <c r="K944">
        <v>2016</v>
      </c>
      <c r="L944">
        <v>10</v>
      </c>
      <c r="M944">
        <v>1432726.9909999999</v>
      </c>
      <c r="N944" t="s">
        <v>4</v>
      </c>
    </row>
    <row r="945" spans="1:14" x14ac:dyDescent="0.25">
      <c r="A945">
        <v>14</v>
      </c>
      <c r="B945" t="str">
        <f>VLOOKUP(A945,Hoja1!$A$2:$H$72,2,FALSE)</f>
        <v>682-2014- SUNAFIL/ILM/SIRE1</v>
      </c>
      <c r="C945" t="str">
        <f>VLOOKUP(A945,Hoja1!$A$2:$H$72,3,FALSE)</f>
        <v>BANCO DE CREDITO DEL PERU</v>
      </c>
      <c r="D945">
        <f>VLOOKUP(A945,Hoja1!$A$2:$H$72,4,FALSE)</f>
        <v>20100047218</v>
      </c>
      <c r="E945" t="str">
        <f>VLOOKUP(A945,Hoja1!$A$2:$H$72,5,FALSE)</f>
        <v>357-2015- SUNAFIL/ILM</v>
      </c>
      <c r="F945" s="1">
        <f>VLOOKUP(A945,Hoja1!$A$2:$H$72,6,FALSE)</f>
        <v>42250</v>
      </c>
      <c r="G945" t="str">
        <f>VLOOKUP(A945,Hoja1!$A$2:$H$72,7,FALSE)</f>
        <v>S/. 4,180.00</v>
      </c>
      <c r="H945">
        <f>VLOOKUP(A945,Hoja1!$A$2:$H$72,8,FALSE)</f>
        <v>1</v>
      </c>
      <c r="I945" t="s">
        <v>10</v>
      </c>
      <c r="J945" t="s">
        <v>7</v>
      </c>
      <c r="K945">
        <v>2016</v>
      </c>
      <c r="L945">
        <v>11</v>
      </c>
      <c r="M945">
        <v>1436388.1529999999</v>
      </c>
      <c r="N945" t="s">
        <v>4</v>
      </c>
    </row>
    <row r="946" spans="1:14" x14ac:dyDescent="0.25">
      <c r="A946">
        <v>14</v>
      </c>
      <c r="B946" t="str">
        <f>VLOOKUP(A946,Hoja1!$A$2:$H$72,2,FALSE)</f>
        <v>682-2014- SUNAFIL/ILM/SIRE1</v>
      </c>
      <c r="C946" t="str">
        <f>VLOOKUP(A946,Hoja1!$A$2:$H$72,3,FALSE)</f>
        <v>BANCO DE CREDITO DEL PERU</v>
      </c>
      <c r="D946">
        <f>VLOOKUP(A946,Hoja1!$A$2:$H$72,4,FALSE)</f>
        <v>20100047218</v>
      </c>
      <c r="E946" t="str">
        <f>VLOOKUP(A946,Hoja1!$A$2:$H$72,5,FALSE)</f>
        <v>357-2015- SUNAFIL/ILM</v>
      </c>
      <c r="F946" s="1">
        <f>VLOOKUP(A946,Hoja1!$A$2:$H$72,6,FALSE)</f>
        <v>42250</v>
      </c>
      <c r="G946" t="str">
        <f>VLOOKUP(A946,Hoja1!$A$2:$H$72,7,FALSE)</f>
        <v>S/. 4,180.00</v>
      </c>
      <c r="H946">
        <f>VLOOKUP(A946,Hoja1!$A$2:$H$72,8,FALSE)</f>
        <v>1</v>
      </c>
      <c r="I946" t="s">
        <v>10</v>
      </c>
      <c r="J946" t="s">
        <v>7</v>
      </c>
      <c r="K946">
        <v>2016</v>
      </c>
      <c r="L946">
        <v>12</v>
      </c>
      <c r="M946">
        <v>765683.56110000005</v>
      </c>
      <c r="N946" t="s">
        <v>4</v>
      </c>
    </row>
    <row r="947" spans="1:14" x14ac:dyDescent="0.25">
      <c r="A947">
        <v>14</v>
      </c>
      <c r="B947" t="str">
        <f>VLOOKUP(A947,Hoja1!$A$2:$H$72,2,FALSE)</f>
        <v>682-2014- SUNAFIL/ILM/SIRE1</v>
      </c>
      <c r="C947" t="str">
        <f>VLOOKUP(A947,Hoja1!$A$2:$H$72,3,FALSE)</f>
        <v>BANCO DE CREDITO DEL PERU</v>
      </c>
      <c r="D947">
        <f>VLOOKUP(A947,Hoja1!$A$2:$H$72,4,FALSE)</f>
        <v>20100047218</v>
      </c>
      <c r="E947" t="str">
        <f>VLOOKUP(A947,Hoja1!$A$2:$H$72,5,FALSE)</f>
        <v>357-2015- SUNAFIL/ILM</v>
      </c>
      <c r="F947" s="1">
        <f>VLOOKUP(A947,Hoja1!$A$2:$H$72,6,FALSE)</f>
        <v>42250</v>
      </c>
      <c r="G947" t="str">
        <f>VLOOKUP(A947,Hoja1!$A$2:$H$72,7,FALSE)</f>
        <v>S/. 4,180.00</v>
      </c>
      <c r="H947">
        <f>VLOOKUP(A947,Hoja1!$A$2:$H$72,8,FALSE)</f>
        <v>1</v>
      </c>
      <c r="I947" t="s">
        <v>10</v>
      </c>
      <c r="J947" t="s">
        <v>7</v>
      </c>
      <c r="K947">
        <v>2017</v>
      </c>
      <c r="L947">
        <v>2</v>
      </c>
      <c r="M947">
        <v>2310254.6830000002</v>
      </c>
      <c r="N947" t="s">
        <v>4</v>
      </c>
    </row>
    <row r="948" spans="1:14" x14ac:dyDescent="0.25">
      <c r="A948">
        <v>15</v>
      </c>
      <c r="B948" t="str">
        <f>VLOOKUP(A948,Hoja1!$A$2:$H$72,2,FALSE)</f>
        <v>433-2015- SUNAFIL/ILM/SIRE3</v>
      </c>
      <c r="C948" t="str">
        <f>VLOOKUP(A948,Hoja1!$A$2:$H$72,3,FALSE)</f>
        <v>BANCO DE CREDITO DEL PERU</v>
      </c>
      <c r="D948">
        <f>VLOOKUP(A948,Hoja1!$A$2:$H$72,4,FALSE)</f>
        <v>20100047218</v>
      </c>
      <c r="E948" t="str">
        <f>VLOOKUP(A948,Hoja1!$A$2:$H$72,5,FALSE)</f>
        <v>257-2016- SUNAFIL/ILM</v>
      </c>
      <c r="F948" s="1">
        <f>VLOOKUP(A948,Hoja1!$A$2:$H$72,6,FALSE)</f>
        <v>42646</v>
      </c>
      <c r="G948" t="str">
        <f>VLOOKUP(A948,Hoja1!$A$2:$H$72,7,FALSE)</f>
        <v>S/. 67,375.00</v>
      </c>
      <c r="H948">
        <f>VLOOKUP(A948,Hoja1!$A$2:$H$72,8,FALSE)</f>
        <v>16726</v>
      </c>
      <c r="I948" t="s">
        <v>10</v>
      </c>
      <c r="J948" t="s">
        <v>1</v>
      </c>
      <c r="K948">
        <v>2016</v>
      </c>
      <c r="L948">
        <v>9</v>
      </c>
      <c r="M948">
        <v>6787.9228739999999</v>
      </c>
      <c r="N948" t="s">
        <v>2</v>
      </c>
    </row>
    <row r="949" spans="1:14" x14ac:dyDescent="0.25">
      <c r="A949">
        <v>15</v>
      </c>
      <c r="B949" t="str">
        <f>VLOOKUP(A949,Hoja1!$A$2:$H$72,2,FALSE)</f>
        <v>433-2015- SUNAFIL/ILM/SIRE3</v>
      </c>
      <c r="C949" t="str">
        <f>VLOOKUP(A949,Hoja1!$A$2:$H$72,3,FALSE)</f>
        <v>BANCO DE CREDITO DEL PERU</v>
      </c>
      <c r="D949">
        <f>VLOOKUP(A949,Hoja1!$A$2:$H$72,4,FALSE)</f>
        <v>20100047218</v>
      </c>
      <c r="E949" t="str">
        <f>VLOOKUP(A949,Hoja1!$A$2:$H$72,5,FALSE)</f>
        <v>257-2016- SUNAFIL/ILM</v>
      </c>
      <c r="F949" s="1">
        <f>VLOOKUP(A949,Hoja1!$A$2:$H$72,6,FALSE)</f>
        <v>42646</v>
      </c>
      <c r="G949" t="str">
        <f>VLOOKUP(A949,Hoja1!$A$2:$H$72,7,FALSE)</f>
        <v>S/. 67,375.00</v>
      </c>
      <c r="H949">
        <f>VLOOKUP(A949,Hoja1!$A$2:$H$72,8,FALSE)</f>
        <v>16726</v>
      </c>
      <c r="I949" t="s">
        <v>10</v>
      </c>
      <c r="J949" t="s">
        <v>1</v>
      </c>
      <c r="K949">
        <v>2016</v>
      </c>
      <c r="L949">
        <v>10</v>
      </c>
      <c r="M949">
        <v>7006.5838000000003</v>
      </c>
      <c r="N949" t="s">
        <v>3</v>
      </c>
    </row>
    <row r="950" spans="1:14" x14ac:dyDescent="0.25">
      <c r="A950">
        <v>15</v>
      </c>
      <c r="B950" t="str">
        <f>VLOOKUP(A950,Hoja1!$A$2:$H$72,2,FALSE)</f>
        <v>433-2015- SUNAFIL/ILM/SIRE3</v>
      </c>
      <c r="C950" t="str">
        <f>VLOOKUP(A950,Hoja1!$A$2:$H$72,3,FALSE)</f>
        <v>BANCO DE CREDITO DEL PERU</v>
      </c>
      <c r="D950">
        <f>VLOOKUP(A950,Hoja1!$A$2:$H$72,4,FALSE)</f>
        <v>20100047218</v>
      </c>
      <c r="E950" t="str">
        <f>VLOOKUP(A950,Hoja1!$A$2:$H$72,5,FALSE)</f>
        <v>257-2016- SUNAFIL/ILM</v>
      </c>
      <c r="F950" s="1">
        <f>VLOOKUP(A950,Hoja1!$A$2:$H$72,6,FALSE)</f>
        <v>42646</v>
      </c>
      <c r="G950" t="str">
        <f>VLOOKUP(A950,Hoja1!$A$2:$H$72,7,FALSE)</f>
        <v>S/. 67,375.00</v>
      </c>
      <c r="H950">
        <f>VLOOKUP(A950,Hoja1!$A$2:$H$72,8,FALSE)</f>
        <v>16726</v>
      </c>
      <c r="I950" t="s">
        <v>10</v>
      </c>
      <c r="J950" t="s">
        <v>1</v>
      </c>
      <c r="K950">
        <v>2016</v>
      </c>
      <c r="L950">
        <v>11</v>
      </c>
      <c r="M950">
        <v>8613.1173390000004</v>
      </c>
      <c r="N950" t="s">
        <v>4</v>
      </c>
    </row>
    <row r="951" spans="1:14" x14ac:dyDescent="0.25">
      <c r="A951">
        <v>15</v>
      </c>
      <c r="B951" t="str">
        <f>VLOOKUP(A951,Hoja1!$A$2:$H$72,2,FALSE)</f>
        <v>433-2015- SUNAFIL/ILM/SIRE3</v>
      </c>
      <c r="C951" t="str">
        <f>VLOOKUP(A951,Hoja1!$A$2:$H$72,3,FALSE)</f>
        <v>BANCO DE CREDITO DEL PERU</v>
      </c>
      <c r="D951">
        <f>VLOOKUP(A951,Hoja1!$A$2:$H$72,4,FALSE)</f>
        <v>20100047218</v>
      </c>
      <c r="E951" t="str">
        <f>VLOOKUP(A951,Hoja1!$A$2:$H$72,5,FALSE)</f>
        <v>257-2016- SUNAFIL/ILM</v>
      </c>
      <c r="F951" s="1">
        <f>VLOOKUP(A951,Hoja1!$A$2:$H$72,6,FALSE)</f>
        <v>42646</v>
      </c>
      <c r="G951" t="str">
        <f>VLOOKUP(A951,Hoja1!$A$2:$H$72,7,FALSE)</f>
        <v>S/. 67,375.00</v>
      </c>
      <c r="H951">
        <f>VLOOKUP(A951,Hoja1!$A$2:$H$72,8,FALSE)</f>
        <v>16726</v>
      </c>
      <c r="I951" t="s">
        <v>10</v>
      </c>
      <c r="J951" t="s">
        <v>1</v>
      </c>
      <c r="K951">
        <v>2016</v>
      </c>
      <c r="L951">
        <v>12</v>
      </c>
      <c r="M951">
        <v>11096.88409</v>
      </c>
      <c r="N951" t="s">
        <v>4</v>
      </c>
    </row>
    <row r="952" spans="1:14" x14ac:dyDescent="0.25">
      <c r="A952">
        <v>15</v>
      </c>
      <c r="B952" t="str">
        <f>VLOOKUP(A952,Hoja1!$A$2:$H$72,2,FALSE)</f>
        <v>433-2015- SUNAFIL/ILM/SIRE3</v>
      </c>
      <c r="C952" t="str">
        <f>VLOOKUP(A952,Hoja1!$A$2:$H$72,3,FALSE)</f>
        <v>BANCO DE CREDITO DEL PERU</v>
      </c>
      <c r="D952">
        <f>VLOOKUP(A952,Hoja1!$A$2:$H$72,4,FALSE)</f>
        <v>20100047218</v>
      </c>
      <c r="E952" t="str">
        <f>VLOOKUP(A952,Hoja1!$A$2:$H$72,5,FALSE)</f>
        <v>257-2016- SUNAFIL/ILM</v>
      </c>
      <c r="F952" s="1">
        <f>VLOOKUP(A952,Hoja1!$A$2:$H$72,6,FALSE)</f>
        <v>42646</v>
      </c>
      <c r="G952" t="str">
        <f>VLOOKUP(A952,Hoja1!$A$2:$H$72,7,FALSE)</f>
        <v>S/. 67,375.00</v>
      </c>
      <c r="H952">
        <f>VLOOKUP(A952,Hoja1!$A$2:$H$72,8,FALSE)</f>
        <v>16726</v>
      </c>
      <c r="I952" t="s">
        <v>10</v>
      </c>
      <c r="J952" t="s">
        <v>1</v>
      </c>
      <c r="K952">
        <v>2017</v>
      </c>
      <c r="L952">
        <v>2</v>
      </c>
      <c r="M952">
        <v>25395.12862</v>
      </c>
      <c r="N952" t="s">
        <v>4</v>
      </c>
    </row>
    <row r="953" spans="1:14" x14ac:dyDescent="0.25">
      <c r="A953">
        <v>15</v>
      </c>
      <c r="B953" t="str">
        <f>VLOOKUP(A953,Hoja1!$A$2:$H$72,2,FALSE)</f>
        <v>433-2015- SUNAFIL/ILM/SIRE3</v>
      </c>
      <c r="C953" t="str">
        <f>VLOOKUP(A953,Hoja1!$A$2:$H$72,3,FALSE)</f>
        <v>BANCO DE CREDITO DEL PERU</v>
      </c>
      <c r="D953">
        <f>VLOOKUP(A953,Hoja1!$A$2:$H$72,4,FALSE)</f>
        <v>20100047218</v>
      </c>
      <c r="E953" t="str">
        <f>VLOOKUP(A953,Hoja1!$A$2:$H$72,5,FALSE)</f>
        <v>257-2016- SUNAFIL/ILM</v>
      </c>
      <c r="F953" s="1">
        <f>VLOOKUP(A953,Hoja1!$A$2:$H$72,6,FALSE)</f>
        <v>42646</v>
      </c>
      <c r="G953" t="str">
        <f>VLOOKUP(A953,Hoja1!$A$2:$H$72,7,FALSE)</f>
        <v>S/. 67,375.00</v>
      </c>
      <c r="H953">
        <f>VLOOKUP(A953,Hoja1!$A$2:$H$72,8,FALSE)</f>
        <v>16726</v>
      </c>
      <c r="I953" t="s">
        <v>10</v>
      </c>
      <c r="J953" t="s">
        <v>5</v>
      </c>
      <c r="K953">
        <v>2016</v>
      </c>
      <c r="L953">
        <v>9</v>
      </c>
      <c r="M953">
        <v>2507590.5249999999</v>
      </c>
      <c r="N953" t="s">
        <v>2</v>
      </c>
    </row>
    <row r="954" spans="1:14" x14ac:dyDescent="0.25">
      <c r="A954">
        <v>15</v>
      </c>
      <c r="B954" t="str">
        <f>VLOOKUP(A954,Hoja1!$A$2:$H$72,2,FALSE)</f>
        <v>433-2015- SUNAFIL/ILM/SIRE3</v>
      </c>
      <c r="C954" t="str">
        <f>VLOOKUP(A954,Hoja1!$A$2:$H$72,3,FALSE)</f>
        <v>BANCO DE CREDITO DEL PERU</v>
      </c>
      <c r="D954">
        <f>VLOOKUP(A954,Hoja1!$A$2:$H$72,4,FALSE)</f>
        <v>20100047218</v>
      </c>
      <c r="E954" t="str">
        <f>VLOOKUP(A954,Hoja1!$A$2:$H$72,5,FALSE)</f>
        <v>257-2016- SUNAFIL/ILM</v>
      </c>
      <c r="F954" s="1">
        <f>VLOOKUP(A954,Hoja1!$A$2:$H$72,6,FALSE)</f>
        <v>42646</v>
      </c>
      <c r="G954" t="str">
        <f>VLOOKUP(A954,Hoja1!$A$2:$H$72,7,FALSE)</f>
        <v>S/. 67,375.00</v>
      </c>
      <c r="H954">
        <f>VLOOKUP(A954,Hoja1!$A$2:$H$72,8,FALSE)</f>
        <v>16726</v>
      </c>
      <c r="I954" t="s">
        <v>10</v>
      </c>
      <c r="J954" t="s">
        <v>5</v>
      </c>
      <c r="K954">
        <v>2016</v>
      </c>
      <c r="L954">
        <v>10</v>
      </c>
      <c r="M954">
        <v>2955488.2379999999</v>
      </c>
      <c r="N954" t="s">
        <v>3</v>
      </c>
    </row>
    <row r="955" spans="1:14" x14ac:dyDescent="0.25">
      <c r="A955">
        <v>15</v>
      </c>
      <c r="B955" t="str">
        <f>VLOOKUP(A955,Hoja1!$A$2:$H$72,2,FALSE)</f>
        <v>433-2015- SUNAFIL/ILM/SIRE3</v>
      </c>
      <c r="C955" t="str">
        <f>VLOOKUP(A955,Hoja1!$A$2:$H$72,3,FALSE)</f>
        <v>BANCO DE CREDITO DEL PERU</v>
      </c>
      <c r="D955">
        <f>VLOOKUP(A955,Hoja1!$A$2:$H$72,4,FALSE)</f>
        <v>20100047218</v>
      </c>
      <c r="E955" t="str">
        <f>VLOOKUP(A955,Hoja1!$A$2:$H$72,5,FALSE)</f>
        <v>257-2016- SUNAFIL/ILM</v>
      </c>
      <c r="F955" s="1">
        <f>VLOOKUP(A955,Hoja1!$A$2:$H$72,6,FALSE)</f>
        <v>42646</v>
      </c>
      <c r="G955" t="str">
        <f>VLOOKUP(A955,Hoja1!$A$2:$H$72,7,FALSE)</f>
        <v>S/. 67,375.00</v>
      </c>
      <c r="H955">
        <f>VLOOKUP(A955,Hoja1!$A$2:$H$72,8,FALSE)</f>
        <v>16726</v>
      </c>
      <c r="I955" t="s">
        <v>10</v>
      </c>
      <c r="J955" t="s">
        <v>5</v>
      </c>
      <c r="K955">
        <v>2016</v>
      </c>
      <c r="L955">
        <v>11</v>
      </c>
      <c r="M955">
        <v>3007578.7519999999</v>
      </c>
      <c r="N955" t="s">
        <v>4</v>
      </c>
    </row>
    <row r="956" spans="1:14" x14ac:dyDescent="0.25">
      <c r="A956">
        <v>15</v>
      </c>
      <c r="B956" t="str">
        <f>VLOOKUP(A956,Hoja1!$A$2:$H$72,2,FALSE)</f>
        <v>433-2015- SUNAFIL/ILM/SIRE3</v>
      </c>
      <c r="C956" t="str">
        <f>VLOOKUP(A956,Hoja1!$A$2:$H$72,3,FALSE)</f>
        <v>BANCO DE CREDITO DEL PERU</v>
      </c>
      <c r="D956">
        <f>VLOOKUP(A956,Hoja1!$A$2:$H$72,4,FALSE)</f>
        <v>20100047218</v>
      </c>
      <c r="E956" t="str">
        <f>VLOOKUP(A956,Hoja1!$A$2:$H$72,5,FALSE)</f>
        <v>257-2016- SUNAFIL/ILM</v>
      </c>
      <c r="F956" s="1">
        <f>VLOOKUP(A956,Hoja1!$A$2:$H$72,6,FALSE)</f>
        <v>42646</v>
      </c>
      <c r="G956" t="str">
        <f>VLOOKUP(A956,Hoja1!$A$2:$H$72,7,FALSE)</f>
        <v>S/. 67,375.00</v>
      </c>
      <c r="H956">
        <f>VLOOKUP(A956,Hoja1!$A$2:$H$72,8,FALSE)</f>
        <v>16726</v>
      </c>
      <c r="I956" t="s">
        <v>10</v>
      </c>
      <c r="J956" t="s">
        <v>5</v>
      </c>
      <c r="K956">
        <v>2016</v>
      </c>
      <c r="L956">
        <v>12</v>
      </c>
      <c r="M956">
        <v>2013593.399</v>
      </c>
      <c r="N956" t="s">
        <v>4</v>
      </c>
    </row>
    <row r="957" spans="1:14" x14ac:dyDescent="0.25">
      <c r="A957">
        <v>15</v>
      </c>
      <c r="B957" t="str">
        <f>VLOOKUP(A957,Hoja1!$A$2:$H$72,2,FALSE)</f>
        <v>433-2015- SUNAFIL/ILM/SIRE3</v>
      </c>
      <c r="C957" t="str">
        <f>VLOOKUP(A957,Hoja1!$A$2:$H$72,3,FALSE)</f>
        <v>BANCO DE CREDITO DEL PERU</v>
      </c>
      <c r="D957">
        <f>VLOOKUP(A957,Hoja1!$A$2:$H$72,4,FALSE)</f>
        <v>20100047218</v>
      </c>
      <c r="E957" t="str">
        <f>VLOOKUP(A957,Hoja1!$A$2:$H$72,5,FALSE)</f>
        <v>257-2016- SUNAFIL/ILM</v>
      </c>
      <c r="F957" s="1">
        <f>VLOOKUP(A957,Hoja1!$A$2:$H$72,6,FALSE)</f>
        <v>42646</v>
      </c>
      <c r="G957" t="str">
        <f>VLOOKUP(A957,Hoja1!$A$2:$H$72,7,FALSE)</f>
        <v>S/. 67,375.00</v>
      </c>
      <c r="H957">
        <f>VLOOKUP(A957,Hoja1!$A$2:$H$72,8,FALSE)</f>
        <v>16726</v>
      </c>
      <c r="I957" t="s">
        <v>10</v>
      </c>
      <c r="J957" t="s">
        <v>5</v>
      </c>
      <c r="K957">
        <v>2017</v>
      </c>
      <c r="L957">
        <v>2</v>
      </c>
      <c r="M957">
        <v>5748016.2220000001</v>
      </c>
      <c r="N957" t="s">
        <v>4</v>
      </c>
    </row>
    <row r="958" spans="1:14" x14ac:dyDescent="0.25">
      <c r="A958">
        <v>15</v>
      </c>
      <c r="B958" t="str">
        <f>VLOOKUP(A958,Hoja1!$A$2:$H$72,2,FALSE)</f>
        <v>433-2015- SUNAFIL/ILM/SIRE3</v>
      </c>
      <c r="C958" t="str">
        <f>VLOOKUP(A958,Hoja1!$A$2:$H$72,3,FALSE)</f>
        <v>BANCO DE CREDITO DEL PERU</v>
      </c>
      <c r="D958">
        <f>VLOOKUP(A958,Hoja1!$A$2:$H$72,4,FALSE)</f>
        <v>20100047218</v>
      </c>
      <c r="E958" t="str">
        <f>VLOOKUP(A958,Hoja1!$A$2:$H$72,5,FALSE)</f>
        <v>257-2016- SUNAFIL/ILM</v>
      </c>
      <c r="F958" s="1">
        <f>VLOOKUP(A958,Hoja1!$A$2:$H$72,6,FALSE)</f>
        <v>42646</v>
      </c>
      <c r="G958" t="str">
        <f>VLOOKUP(A958,Hoja1!$A$2:$H$72,7,FALSE)</f>
        <v>S/. 67,375.00</v>
      </c>
      <c r="H958">
        <f>VLOOKUP(A958,Hoja1!$A$2:$H$72,8,FALSE)</f>
        <v>16726</v>
      </c>
      <c r="I958" t="s">
        <v>10</v>
      </c>
      <c r="J958" t="s">
        <v>6</v>
      </c>
      <c r="K958">
        <v>2016</v>
      </c>
      <c r="L958">
        <v>9</v>
      </c>
      <c r="M958">
        <v>1612286.6429999999</v>
      </c>
      <c r="N958" t="s">
        <v>2</v>
      </c>
    </row>
    <row r="959" spans="1:14" x14ac:dyDescent="0.25">
      <c r="A959">
        <v>15</v>
      </c>
      <c r="B959" t="str">
        <f>VLOOKUP(A959,Hoja1!$A$2:$H$72,2,FALSE)</f>
        <v>433-2015- SUNAFIL/ILM/SIRE3</v>
      </c>
      <c r="C959" t="str">
        <f>VLOOKUP(A959,Hoja1!$A$2:$H$72,3,FALSE)</f>
        <v>BANCO DE CREDITO DEL PERU</v>
      </c>
      <c r="D959">
        <f>VLOOKUP(A959,Hoja1!$A$2:$H$72,4,FALSE)</f>
        <v>20100047218</v>
      </c>
      <c r="E959" t="str">
        <f>VLOOKUP(A959,Hoja1!$A$2:$H$72,5,FALSE)</f>
        <v>257-2016- SUNAFIL/ILM</v>
      </c>
      <c r="F959" s="1">
        <f>VLOOKUP(A959,Hoja1!$A$2:$H$72,6,FALSE)</f>
        <v>42646</v>
      </c>
      <c r="G959" t="str">
        <f>VLOOKUP(A959,Hoja1!$A$2:$H$72,7,FALSE)</f>
        <v>S/. 67,375.00</v>
      </c>
      <c r="H959">
        <f>VLOOKUP(A959,Hoja1!$A$2:$H$72,8,FALSE)</f>
        <v>16726</v>
      </c>
      <c r="I959" t="s">
        <v>10</v>
      </c>
      <c r="J959" t="s">
        <v>6</v>
      </c>
      <c r="K959">
        <v>2016</v>
      </c>
      <c r="L959">
        <v>10</v>
      </c>
      <c r="M959">
        <v>1518992.442</v>
      </c>
      <c r="N959" t="s">
        <v>3</v>
      </c>
    </row>
    <row r="960" spans="1:14" x14ac:dyDescent="0.25">
      <c r="A960">
        <v>15</v>
      </c>
      <c r="B960" t="str">
        <f>VLOOKUP(A960,Hoja1!$A$2:$H$72,2,FALSE)</f>
        <v>433-2015- SUNAFIL/ILM/SIRE3</v>
      </c>
      <c r="C960" t="str">
        <f>VLOOKUP(A960,Hoja1!$A$2:$H$72,3,FALSE)</f>
        <v>BANCO DE CREDITO DEL PERU</v>
      </c>
      <c r="D960">
        <f>VLOOKUP(A960,Hoja1!$A$2:$H$72,4,FALSE)</f>
        <v>20100047218</v>
      </c>
      <c r="E960" t="str">
        <f>VLOOKUP(A960,Hoja1!$A$2:$H$72,5,FALSE)</f>
        <v>257-2016- SUNAFIL/ILM</v>
      </c>
      <c r="F960" s="1">
        <f>VLOOKUP(A960,Hoja1!$A$2:$H$72,6,FALSE)</f>
        <v>42646</v>
      </c>
      <c r="G960" t="str">
        <f>VLOOKUP(A960,Hoja1!$A$2:$H$72,7,FALSE)</f>
        <v>S/. 67,375.00</v>
      </c>
      <c r="H960">
        <f>VLOOKUP(A960,Hoja1!$A$2:$H$72,8,FALSE)</f>
        <v>16726</v>
      </c>
      <c r="I960" t="s">
        <v>10</v>
      </c>
      <c r="J960" t="s">
        <v>6</v>
      </c>
      <c r="K960">
        <v>2016</v>
      </c>
      <c r="L960">
        <v>11</v>
      </c>
      <c r="M960">
        <v>1615472.0549999999</v>
      </c>
      <c r="N960" t="s">
        <v>4</v>
      </c>
    </row>
    <row r="961" spans="1:14" x14ac:dyDescent="0.25">
      <c r="A961">
        <v>15</v>
      </c>
      <c r="B961" t="str">
        <f>VLOOKUP(A961,Hoja1!$A$2:$H$72,2,FALSE)</f>
        <v>433-2015- SUNAFIL/ILM/SIRE3</v>
      </c>
      <c r="C961" t="str">
        <f>VLOOKUP(A961,Hoja1!$A$2:$H$72,3,FALSE)</f>
        <v>BANCO DE CREDITO DEL PERU</v>
      </c>
      <c r="D961">
        <f>VLOOKUP(A961,Hoja1!$A$2:$H$72,4,FALSE)</f>
        <v>20100047218</v>
      </c>
      <c r="E961" t="str">
        <f>VLOOKUP(A961,Hoja1!$A$2:$H$72,5,FALSE)</f>
        <v>257-2016- SUNAFIL/ILM</v>
      </c>
      <c r="F961" s="1">
        <f>VLOOKUP(A961,Hoja1!$A$2:$H$72,6,FALSE)</f>
        <v>42646</v>
      </c>
      <c r="G961" t="str">
        <f>VLOOKUP(A961,Hoja1!$A$2:$H$72,7,FALSE)</f>
        <v>S/. 67,375.00</v>
      </c>
      <c r="H961">
        <f>VLOOKUP(A961,Hoja1!$A$2:$H$72,8,FALSE)</f>
        <v>16726</v>
      </c>
      <c r="I961" t="s">
        <v>10</v>
      </c>
      <c r="J961" t="s">
        <v>6</v>
      </c>
      <c r="K961">
        <v>2016</v>
      </c>
      <c r="L961">
        <v>12</v>
      </c>
      <c r="M961">
        <v>1194735.2779999999</v>
      </c>
      <c r="N961" t="s">
        <v>4</v>
      </c>
    </row>
    <row r="962" spans="1:14" x14ac:dyDescent="0.25">
      <c r="A962">
        <v>15</v>
      </c>
      <c r="B962" t="str">
        <f>VLOOKUP(A962,Hoja1!$A$2:$H$72,2,FALSE)</f>
        <v>433-2015- SUNAFIL/ILM/SIRE3</v>
      </c>
      <c r="C962" t="str">
        <f>VLOOKUP(A962,Hoja1!$A$2:$H$72,3,FALSE)</f>
        <v>BANCO DE CREDITO DEL PERU</v>
      </c>
      <c r="D962">
        <f>VLOOKUP(A962,Hoja1!$A$2:$H$72,4,FALSE)</f>
        <v>20100047218</v>
      </c>
      <c r="E962" t="str">
        <f>VLOOKUP(A962,Hoja1!$A$2:$H$72,5,FALSE)</f>
        <v>257-2016- SUNAFIL/ILM</v>
      </c>
      <c r="F962" s="1">
        <f>VLOOKUP(A962,Hoja1!$A$2:$H$72,6,FALSE)</f>
        <v>42646</v>
      </c>
      <c r="G962" t="str">
        <f>VLOOKUP(A962,Hoja1!$A$2:$H$72,7,FALSE)</f>
        <v>S/. 67,375.00</v>
      </c>
      <c r="H962">
        <f>VLOOKUP(A962,Hoja1!$A$2:$H$72,8,FALSE)</f>
        <v>16726</v>
      </c>
      <c r="I962" t="s">
        <v>10</v>
      </c>
      <c r="J962" t="s">
        <v>6</v>
      </c>
      <c r="K962">
        <v>2017</v>
      </c>
      <c r="L962">
        <v>2</v>
      </c>
      <c r="M962">
        <v>4513102.0209999997</v>
      </c>
      <c r="N962" t="s">
        <v>4</v>
      </c>
    </row>
    <row r="963" spans="1:14" x14ac:dyDescent="0.25">
      <c r="A963">
        <v>15</v>
      </c>
      <c r="B963" t="str">
        <f>VLOOKUP(A963,Hoja1!$A$2:$H$72,2,FALSE)</f>
        <v>433-2015- SUNAFIL/ILM/SIRE3</v>
      </c>
      <c r="C963" t="str">
        <f>VLOOKUP(A963,Hoja1!$A$2:$H$72,3,FALSE)</f>
        <v>BANCO DE CREDITO DEL PERU</v>
      </c>
      <c r="D963">
        <f>VLOOKUP(A963,Hoja1!$A$2:$H$72,4,FALSE)</f>
        <v>20100047218</v>
      </c>
      <c r="E963" t="str">
        <f>VLOOKUP(A963,Hoja1!$A$2:$H$72,5,FALSE)</f>
        <v>257-2016- SUNAFIL/ILM</v>
      </c>
      <c r="F963" s="1">
        <f>VLOOKUP(A963,Hoja1!$A$2:$H$72,6,FALSE)</f>
        <v>42646</v>
      </c>
      <c r="G963" t="str">
        <f>VLOOKUP(A963,Hoja1!$A$2:$H$72,7,FALSE)</f>
        <v>S/. 67,375.00</v>
      </c>
      <c r="H963">
        <f>VLOOKUP(A963,Hoja1!$A$2:$H$72,8,FALSE)</f>
        <v>16726</v>
      </c>
      <c r="I963" t="s">
        <v>10</v>
      </c>
      <c r="J963" t="s">
        <v>7</v>
      </c>
      <c r="K963">
        <v>2016</v>
      </c>
      <c r="L963">
        <v>9</v>
      </c>
      <c r="M963">
        <v>874394.63870000001</v>
      </c>
      <c r="N963" t="s">
        <v>2</v>
      </c>
    </row>
    <row r="964" spans="1:14" x14ac:dyDescent="0.25">
      <c r="A964">
        <v>15</v>
      </c>
      <c r="B964" t="str">
        <f>VLOOKUP(A964,Hoja1!$A$2:$H$72,2,FALSE)</f>
        <v>433-2015- SUNAFIL/ILM/SIRE3</v>
      </c>
      <c r="C964" t="str">
        <f>VLOOKUP(A964,Hoja1!$A$2:$H$72,3,FALSE)</f>
        <v>BANCO DE CREDITO DEL PERU</v>
      </c>
      <c r="D964">
        <f>VLOOKUP(A964,Hoja1!$A$2:$H$72,4,FALSE)</f>
        <v>20100047218</v>
      </c>
      <c r="E964" t="str">
        <f>VLOOKUP(A964,Hoja1!$A$2:$H$72,5,FALSE)</f>
        <v>257-2016- SUNAFIL/ILM</v>
      </c>
      <c r="F964" s="1">
        <f>VLOOKUP(A964,Hoja1!$A$2:$H$72,6,FALSE)</f>
        <v>42646</v>
      </c>
      <c r="G964" t="str">
        <f>VLOOKUP(A964,Hoja1!$A$2:$H$72,7,FALSE)</f>
        <v>S/. 67,375.00</v>
      </c>
      <c r="H964">
        <f>VLOOKUP(A964,Hoja1!$A$2:$H$72,8,FALSE)</f>
        <v>16726</v>
      </c>
      <c r="I964" t="s">
        <v>10</v>
      </c>
      <c r="J964" t="s">
        <v>7</v>
      </c>
      <c r="K964">
        <v>2016</v>
      </c>
      <c r="L964">
        <v>10</v>
      </c>
      <c r="M964">
        <v>1432726.9909999999</v>
      </c>
      <c r="N964" t="s">
        <v>3</v>
      </c>
    </row>
    <row r="965" spans="1:14" x14ac:dyDescent="0.25">
      <c r="A965">
        <v>15</v>
      </c>
      <c r="B965" t="str">
        <f>VLOOKUP(A965,Hoja1!$A$2:$H$72,2,FALSE)</f>
        <v>433-2015- SUNAFIL/ILM/SIRE3</v>
      </c>
      <c r="C965" t="str">
        <f>VLOOKUP(A965,Hoja1!$A$2:$H$72,3,FALSE)</f>
        <v>BANCO DE CREDITO DEL PERU</v>
      </c>
      <c r="D965">
        <f>VLOOKUP(A965,Hoja1!$A$2:$H$72,4,FALSE)</f>
        <v>20100047218</v>
      </c>
      <c r="E965" t="str">
        <f>VLOOKUP(A965,Hoja1!$A$2:$H$72,5,FALSE)</f>
        <v>257-2016- SUNAFIL/ILM</v>
      </c>
      <c r="F965" s="1">
        <f>VLOOKUP(A965,Hoja1!$A$2:$H$72,6,FALSE)</f>
        <v>42646</v>
      </c>
      <c r="G965" t="str">
        <f>VLOOKUP(A965,Hoja1!$A$2:$H$72,7,FALSE)</f>
        <v>S/. 67,375.00</v>
      </c>
      <c r="H965">
        <f>VLOOKUP(A965,Hoja1!$A$2:$H$72,8,FALSE)</f>
        <v>16726</v>
      </c>
      <c r="I965" t="s">
        <v>10</v>
      </c>
      <c r="J965" t="s">
        <v>7</v>
      </c>
      <c r="K965">
        <v>2016</v>
      </c>
      <c r="L965">
        <v>11</v>
      </c>
      <c r="M965">
        <v>1436388.1529999999</v>
      </c>
      <c r="N965" t="s">
        <v>4</v>
      </c>
    </row>
    <row r="966" spans="1:14" x14ac:dyDescent="0.25">
      <c r="A966">
        <v>15</v>
      </c>
      <c r="B966" t="str">
        <f>VLOOKUP(A966,Hoja1!$A$2:$H$72,2,FALSE)</f>
        <v>433-2015- SUNAFIL/ILM/SIRE3</v>
      </c>
      <c r="C966" t="str">
        <f>VLOOKUP(A966,Hoja1!$A$2:$H$72,3,FALSE)</f>
        <v>BANCO DE CREDITO DEL PERU</v>
      </c>
      <c r="D966">
        <f>VLOOKUP(A966,Hoja1!$A$2:$H$72,4,FALSE)</f>
        <v>20100047218</v>
      </c>
      <c r="E966" t="str">
        <f>VLOOKUP(A966,Hoja1!$A$2:$H$72,5,FALSE)</f>
        <v>257-2016- SUNAFIL/ILM</v>
      </c>
      <c r="F966" s="1">
        <f>VLOOKUP(A966,Hoja1!$A$2:$H$72,6,FALSE)</f>
        <v>42646</v>
      </c>
      <c r="G966" t="str">
        <f>VLOOKUP(A966,Hoja1!$A$2:$H$72,7,FALSE)</f>
        <v>S/. 67,375.00</v>
      </c>
      <c r="H966">
        <f>VLOOKUP(A966,Hoja1!$A$2:$H$72,8,FALSE)</f>
        <v>16726</v>
      </c>
      <c r="I966" t="s">
        <v>10</v>
      </c>
      <c r="J966" t="s">
        <v>7</v>
      </c>
      <c r="K966">
        <v>2016</v>
      </c>
      <c r="L966">
        <v>12</v>
      </c>
      <c r="M966">
        <v>765683.56110000005</v>
      </c>
      <c r="N966" t="s">
        <v>4</v>
      </c>
    </row>
    <row r="967" spans="1:14" x14ac:dyDescent="0.25">
      <c r="A967">
        <v>15</v>
      </c>
      <c r="B967" t="str">
        <f>VLOOKUP(A967,Hoja1!$A$2:$H$72,2,FALSE)</f>
        <v>433-2015- SUNAFIL/ILM/SIRE3</v>
      </c>
      <c r="C967" t="str">
        <f>VLOOKUP(A967,Hoja1!$A$2:$H$72,3,FALSE)</f>
        <v>BANCO DE CREDITO DEL PERU</v>
      </c>
      <c r="D967">
        <f>VLOOKUP(A967,Hoja1!$A$2:$H$72,4,FALSE)</f>
        <v>20100047218</v>
      </c>
      <c r="E967" t="str">
        <f>VLOOKUP(A967,Hoja1!$A$2:$H$72,5,FALSE)</f>
        <v>257-2016- SUNAFIL/ILM</v>
      </c>
      <c r="F967" s="1">
        <f>VLOOKUP(A967,Hoja1!$A$2:$H$72,6,FALSE)</f>
        <v>42646</v>
      </c>
      <c r="G967" t="str">
        <f>VLOOKUP(A967,Hoja1!$A$2:$H$72,7,FALSE)</f>
        <v>S/. 67,375.00</v>
      </c>
      <c r="H967">
        <f>VLOOKUP(A967,Hoja1!$A$2:$H$72,8,FALSE)</f>
        <v>16726</v>
      </c>
      <c r="I967" t="s">
        <v>10</v>
      </c>
      <c r="J967" t="s">
        <v>7</v>
      </c>
      <c r="K967">
        <v>2017</v>
      </c>
      <c r="L967">
        <v>2</v>
      </c>
      <c r="M967">
        <v>2310254.6830000002</v>
      </c>
      <c r="N967" t="s">
        <v>4</v>
      </c>
    </row>
    <row r="968" spans="1:14" x14ac:dyDescent="0.25">
      <c r="A968">
        <v>16</v>
      </c>
      <c r="B968" t="str">
        <f>VLOOKUP(A968,Hoja1!$A$2:$H$72,2,FALSE)</f>
        <v>181-2014- SUNAFIL/ILM/SIRE1</v>
      </c>
      <c r="C968" t="str">
        <f>VLOOKUP(A968,Hoja1!$A$2:$H$72,3,FALSE)</f>
        <v>BANCO FALABELLA PERU S.A.</v>
      </c>
      <c r="D968">
        <f>VLOOKUP(A968,Hoja1!$A$2:$H$72,4,FALSE)</f>
        <v>20330401991</v>
      </c>
      <c r="E968" t="str">
        <f>VLOOKUP(A968,Hoja1!$A$2:$H$72,5,FALSE)</f>
        <v>060-2014- SUNAFIL/ILM</v>
      </c>
      <c r="F968" s="1">
        <f>VLOOKUP(A968,Hoja1!$A$2:$H$72,6,FALSE)</f>
        <v>41941</v>
      </c>
      <c r="G968" t="str">
        <f>VLOOKUP(A968,Hoja1!$A$2:$H$72,7,FALSE)</f>
        <v>S/. 19,950.00</v>
      </c>
      <c r="H968">
        <f>VLOOKUP(A968,Hoja1!$A$2:$H$72,8,FALSE)</f>
        <v>27</v>
      </c>
      <c r="I968" t="s">
        <v>11</v>
      </c>
      <c r="J968" t="s">
        <v>1</v>
      </c>
      <c r="K968">
        <v>2014</v>
      </c>
      <c r="L968">
        <v>9</v>
      </c>
      <c r="M968">
        <v>2598.6981660000001</v>
      </c>
      <c r="N968" t="s">
        <v>2</v>
      </c>
    </row>
    <row r="969" spans="1:14" x14ac:dyDescent="0.25">
      <c r="A969">
        <v>16</v>
      </c>
      <c r="B969" t="str">
        <f>VLOOKUP(A969,Hoja1!$A$2:$H$72,2,FALSE)</f>
        <v>181-2014- SUNAFIL/ILM/SIRE1</v>
      </c>
      <c r="C969" t="str">
        <f>VLOOKUP(A969,Hoja1!$A$2:$H$72,3,FALSE)</f>
        <v>BANCO FALABELLA PERU S.A.</v>
      </c>
      <c r="D969">
        <f>VLOOKUP(A969,Hoja1!$A$2:$H$72,4,FALSE)</f>
        <v>20330401991</v>
      </c>
      <c r="E969" t="str">
        <f>VLOOKUP(A969,Hoja1!$A$2:$H$72,5,FALSE)</f>
        <v>060-2014- SUNAFIL/ILM</v>
      </c>
      <c r="F969" s="1">
        <f>VLOOKUP(A969,Hoja1!$A$2:$H$72,6,FALSE)</f>
        <v>41941</v>
      </c>
      <c r="G969" t="str">
        <f>VLOOKUP(A969,Hoja1!$A$2:$H$72,7,FALSE)</f>
        <v>S/. 19,950.00</v>
      </c>
      <c r="H969">
        <f>VLOOKUP(A969,Hoja1!$A$2:$H$72,8,FALSE)</f>
        <v>27</v>
      </c>
      <c r="I969" t="s">
        <v>11</v>
      </c>
      <c r="J969" t="s">
        <v>1</v>
      </c>
      <c r="K969">
        <v>2014</v>
      </c>
      <c r="L969">
        <v>10</v>
      </c>
      <c r="M969">
        <v>2627.8757869999999</v>
      </c>
      <c r="N969" t="s">
        <v>3</v>
      </c>
    </row>
    <row r="970" spans="1:14" x14ac:dyDescent="0.25">
      <c r="A970">
        <v>16</v>
      </c>
      <c r="B970" t="str">
        <f>VLOOKUP(A970,Hoja1!$A$2:$H$72,2,FALSE)</f>
        <v>181-2014- SUNAFIL/ILM/SIRE1</v>
      </c>
      <c r="C970" t="str">
        <f>VLOOKUP(A970,Hoja1!$A$2:$H$72,3,FALSE)</f>
        <v>BANCO FALABELLA PERU S.A.</v>
      </c>
      <c r="D970">
        <f>VLOOKUP(A970,Hoja1!$A$2:$H$72,4,FALSE)</f>
        <v>20330401991</v>
      </c>
      <c r="E970" t="str">
        <f>VLOOKUP(A970,Hoja1!$A$2:$H$72,5,FALSE)</f>
        <v>060-2014- SUNAFIL/ILM</v>
      </c>
      <c r="F970" s="1">
        <f>VLOOKUP(A970,Hoja1!$A$2:$H$72,6,FALSE)</f>
        <v>41941</v>
      </c>
      <c r="G970" t="str">
        <f>VLOOKUP(A970,Hoja1!$A$2:$H$72,7,FALSE)</f>
        <v>S/. 19,950.00</v>
      </c>
      <c r="H970">
        <f>VLOOKUP(A970,Hoja1!$A$2:$H$72,8,FALSE)</f>
        <v>27</v>
      </c>
      <c r="I970" t="s">
        <v>11</v>
      </c>
      <c r="J970" t="s">
        <v>1</v>
      </c>
      <c r="K970">
        <v>2014</v>
      </c>
      <c r="L970">
        <v>11</v>
      </c>
      <c r="M970">
        <v>2772.4515280000001</v>
      </c>
      <c r="N970" t="s">
        <v>4</v>
      </c>
    </row>
    <row r="971" spans="1:14" x14ac:dyDescent="0.25">
      <c r="A971">
        <v>16</v>
      </c>
      <c r="B971" t="str">
        <f>VLOOKUP(A971,Hoja1!$A$2:$H$72,2,FALSE)</f>
        <v>181-2014- SUNAFIL/ILM/SIRE1</v>
      </c>
      <c r="C971" t="str">
        <f>VLOOKUP(A971,Hoja1!$A$2:$H$72,3,FALSE)</f>
        <v>BANCO FALABELLA PERU S.A.</v>
      </c>
      <c r="D971">
        <f>VLOOKUP(A971,Hoja1!$A$2:$H$72,4,FALSE)</f>
        <v>20330401991</v>
      </c>
      <c r="E971" t="str">
        <f>VLOOKUP(A971,Hoja1!$A$2:$H$72,5,FALSE)</f>
        <v>060-2014- SUNAFIL/ILM</v>
      </c>
      <c r="F971" s="1">
        <f>VLOOKUP(A971,Hoja1!$A$2:$H$72,6,FALSE)</f>
        <v>41941</v>
      </c>
      <c r="G971" t="str">
        <f>VLOOKUP(A971,Hoja1!$A$2:$H$72,7,FALSE)</f>
        <v>S/. 19,950.00</v>
      </c>
      <c r="H971">
        <f>VLOOKUP(A971,Hoja1!$A$2:$H$72,8,FALSE)</f>
        <v>27</v>
      </c>
      <c r="I971" t="s">
        <v>11</v>
      </c>
      <c r="J971" t="s">
        <v>1</v>
      </c>
      <c r="K971">
        <v>2014</v>
      </c>
      <c r="L971">
        <v>12</v>
      </c>
      <c r="M971">
        <v>6454.4983179999999</v>
      </c>
      <c r="N971" t="s">
        <v>4</v>
      </c>
    </row>
    <row r="972" spans="1:14" x14ac:dyDescent="0.25">
      <c r="A972">
        <v>16</v>
      </c>
      <c r="B972" t="str">
        <f>VLOOKUP(A972,Hoja1!$A$2:$H$72,2,FALSE)</f>
        <v>181-2014- SUNAFIL/ILM/SIRE1</v>
      </c>
      <c r="C972" t="str">
        <f>VLOOKUP(A972,Hoja1!$A$2:$H$72,3,FALSE)</f>
        <v>BANCO FALABELLA PERU S.A.</v>
      </c>
      <c r="D972">
        <f>VLOOKUP(A972,Hoja1!$A$2:$H$72,4,FALSE)</f>
        <v>20330401991</v>
      </c>
      <c r="E972" t="str">
        <f>VLOOKUP(A972,Hoja1!$A$2:$H$72,5,FALSE)</f>
        <v>060-2014- SUNAFIL/ILM</v>
      </c>
      <c r="F972" s="1">
        <f>VLOOKUP(A972,Hoja1!$A$2:$H$72,6,FALSE)</f>
        <v>41941</v>
      </c>
      <c r="G972" t="str">
        <f>VLOOKUP(A972,Hoja1!$A$2:$H$72,7,FALSE)</f>
        <v>S/. 19,950.00</v>
      </c>
      <c r="H972">
        <f>VLOOKUP(A972,Hoja1!$A$2:$H$72,8,FALSE)</f>
        <v>27</v>
      </c>
      <c r="I972" t="s">
        <v>11</v>
      </c>
      <c r="J972" t="s">
        <v>1</v>
      </c>
      <c r="K972">
        <v>2015</v>
      </c>
      <c r="L972">
        <v>1</v>
      </c>
      <c r="M972">
        <v>6512.3772179999996</v>
      </c>
      <c r="N972" t="s">
        <v>4</v>
      </c>
    </row>
    <row r="973" spans="1:14" x14ac:dyDescent="0.25">
      <c r="A973">
        <v>16</v>
      </c>
      <c r="B973" t="str">
        <f>VLOOKUP(A973,Hoja1!$A$2:$H$72,2,FALSE)</f>
        <v>181-2014- SUNAFIL/ILM/SIRE1</v>
      </c>
      <c r="C973" t="str">
        <f>VLOOKUP(A973,Hoja1!$A$2:$H$72,3,FALSE)</f>
        <v>BANCO FALABELLA PERU S.A.</v>
      </c>
      <c r="D973">
        <f>VLOOKUP(A973,Hoja1!$A$2:$H$72,4,FALSE)</f>
        <v>20330401991</v>
      </c>
      <c r="E973" t="str">
        <f>VLOOKUP(A973,Hoja1!$A$2:$H$72,5,FALSE)</f>
        <v>060-2014- SUNAFIL/ILM</v>
      </c>
      <c r="F973" s="1">
        <f>VLOOKUP(A973,Hoja1!$A$2:$H$72,6,FALSE)</f>
        <v>41941</v>
      </c>
      <c r="G973" t="str">
        <f>VLOOKUP(A973,Hoja1!$A$2:$H$72,7,FALSE)</f>
        <v>S/. 19,950.00</v>
      </c>
      <c r="H973">
        <f>VLOOKUP(A973,Hoja1!$A$2:$H$72,8,FALSE)</f>
        <v>27</v>
      </c>
      <c r="I973" t="s">
        <v>11</v>
      </c>
      <c r="J973" t="s">
        <v>1</v>
      </c>
      <c r="K973">
        <v>2015</v>
      </c>
      <c r="L973">
        <v>2</v>
      </c>
      <c r="M973">
        <v>6546.835478</v>
      </c>
      <c r="N973" t="s">
        <v>4</v>
      </c>
    </row>
    <row r="974" spans="1:14" x14ac:dyDescent="0.25">
      <c r="A974">
        <v>16</v>
      </c>
      <c r="B974" t="str">
        <f>VLOOKUP(A974,Hoja1!$A$2:$H$72,2,FALSE)</f>
        <v>181-2014- SUNAFIL/ILM/SIRE1</v>
      </c>
      <c r="C974" t="str">
        <f>VLOOKUP(A974,Hoja1!$A$2:$H$72,3,FALSE)</f>
        <v>BANCO FALABELLA PERU S.A.</v>
      </c>
      <c r="D974">
        <f>VLOOKUP(A974,Hoja1!$A$2:$H$72,4,FALSE)</f>
        <v>20330401991</v>
      </c>
      <c r="E974" t="str">
        <f>VLOOKUP(A974,Hoja1!$A$2:$H$72,5,FALSE)</f>
        <v>060-2014- SUNAFIL/ILM</v>
      </c>
      <c r="F974" s="1">
        <f>VLOOKUP(A974,Hoja1!$A$2:$H$72,6,FALSE)</f>
        <v>41941</v>
      </c>
      <c r="G974" t="str">
        <f>VLOOKUP(A974,Hoja1!$A$2:$H$72,7,FALSE)</f>
        <v>S/. 19,950.00</v>
      </c>
      <c r="H974">
        <f>VLOOKUP(A974,Hoja1!$A$2:$H$72,8,FALSE)</f>
        <v>27</v>
      </c>
      <c r="I974" t="s">
        <v>11</v>
      </c>
      <c r="J974" t="s">
        <v>1</v>
      </c>
      <c r="K974">
        <v>2015</v>
      </c>
      <c r="L974">
        <v>3</v>
      </c>
      <c r="M974">
        <v>5025.282972</v>
      </c>
      <c r="N974" t="s">
        <v>4</v>
      </c>
    </row>
    <row r="975" spans="1:14" x14ac:dyDescent="0.25">
      <c r="A975">
        <v>16</v>
      </c>
      <c r="B975" t="str">
        <f>VLOOKUP(A975,Hoja1!$A$2:$H$72,2,FALSE)</f>
        <v>181-2014- SUNAFIL/ILM/SIRE1</v>
      </c>
      <c r="C975" t="str">
        <f>VLOOKUP(A975,Hoja1!$A$2:$H$72,3,FALSE)</f>
        <v>BANCO FALABELLA PERU S.A.</v>
      </c>
      <c r="D975">
        <f>VLOOKUP(A975,Hoja1!$A$2:$H$72,4,FALSE)</f>
        <v>20330401991</v>
      </c>
      <c r="E975" t="str">
        <f>VLOOKUP(A975,Hoja1!$A$2:$H$72,5,FALSE)</f>
        <v>060-2014- SUNAFIL/ILM</v>
      </c>
      <c r="F975" s="1">
        <f>VLOOKUP(A975,Hoja1!$A$2:$H$72,6,FALSE)</f>
        <v>41941</v>
      </c>
      <c r="G975" t="str">
        <f>VLOOKUP(A975,Hoja1!$A$2:$H$72,7,FALSE)</f>
        <v>S/. 19,950.00</v>
      </c>
      <c r="H975">
        <f>VLOOKUP(A975,Hoja1!$A$2:$H$72,8,FALSE)</f>
        <v>27</v>
      </c>
      <c r="I975" t="s">
        <v>11</v>
      </c>
      <c r="J975" t="s">
        <v>1</v>
      </c>
      <c r="K975">
        <v>2015</v>
      </c>
      <c r="L975">
        <v>4</v>
      </c>
      <c r="M975">
        <v>5043.2614329999997</v>
      </c>
      <c r="N975" t="s">
        <v>4</v>
      </c>
    </row>
    <row r="976" spans="1:14" x14ac:dyDescent="0.25">
      <c r="A976">
        <v>16</v>
      </c>
      <c r="B976" t="str">
        <f>VLOOKUP(A976,Hoja1!$A$2:$H$72,2,FALSE)</f>
        <v>181-2014- SUNAFIL/ILM/SIRE1</v>
      </c>
      <c r="C976" t="str">
        <f>VLOOKUP(A976,Hoja1!$A$2:$H$72,3,FALSE)</f>
        <v>BANCO FALABELLA PERU S.A.</v>
      </c>
      <c r="D976">
        <f>VLOOKUP(A976,Hoja1!$A$2:$H$72,4,FALSE)</f>
        <v>20330401991</v>
      </c>
      <c r="E976" t="str">
        <f>VLOOKUP(A976,Hoja1!$A$2:$H$72,5,FALSE)</f>
        <v>060-2014- SUNAFIL/ILM</v>
      </c>
      <c r="F976" s="1">
        <f>VLOOKUP(A976,Hoja1!$A$2:$H$72,6,FALSE)</f>
        <v>41941</v>
      </c>
      <c r="G976" t="str">
        <f>VLOOKUP(A976,Hoja1!$A$2:$H$72,7,FALSE)</f>
        <v>S/. 19,950.00</v>
      </c>
      <c r="H976">
        <f>VLOOKUP(A976,Hoja1!$A$2:$H$72,8,FALSE)</f>
        <v>27</v>
      </c>
      <c r="I976" t="s">
        <v>11</v>
      </c>
      <c r="J976" t="s">
        <v>1</v>
      </c>
      <c r="K976">
        <v>2015</v>
      </c>
      <c r="L976">
        <v>5</v>
      </c>
      <c r="M976">
        <v>5054.5370419999999</v>
      </c>
      <c r="N976" t="s">
        <v>4</v>
      </c>
    </row>
    <row r="977" spans="1:14" x14ac:dyDescent="0.25">
      <c r="A977">
        <v>16</v>
      </c>
      <c r="B977" t="str">
        <f>VLOOKUP(A977,Hoja1!$A$2:$H$72,2,FALSE)</f>
        <v>181-2014- SUNAFIL/ILM/SIRE1</v>
      </c>
      <c r="C977" t="str">
        <f>VLOOKUP(A977,Hoja1!$A$2:$H$72,3,FALSE)</f>
        <v>BANCO FALABELLA PERU S.A.</v>
      </c>
      <c r="D977">
        <f>VLOOKUP(A977,Hoja1!$A$2:$H$72,4,FALSE)</f>
        <v>20330401991</v>
      </c>
      <c r="E977" t="str">
        <f>VLOOKUP(A977,Hoja1!$A$2:$H$72,5,FALSE)</f>
        <v>060-2014- SUNAFIL/ILM</v>
      </c>
      <c r="F977" s="1">
        <f>VLOOKUP(A977,Hoja1!$A$2:$H$72,6,FALSE)</f>
        <v>41941</v>
      </c>
      <c r="G977" t="str">
        <f>VLOOKUP(A977,Hoja1!$A$2:$H$72,7,FALSE)</f>
        <v>S/. 19,950.00</v>
      </c>
      <c r="H977">
        <f>VLOOKUP(A977,Hoja1!$A$2:$H$72,8,FALSE)</f>
        <v>27</v>
      </c>
      <c r="I977" t="s">
        <v>11</v>
      </c>
      <c r="J977" t="s">
        <v>1</v>
      </c>
      <c r="K977">
        <v>2015</v>
      </c>
      <c r="L977">
        <v>6</v>
      </c>
      <c r="M977">
        <v>4724.3154940000004</v>
      </c>
      <c r="N977" t="s">
        <v>4</v>
      </c>
    </row>
    <row r="978" spans="1:14" x14ac:dyDescent="0.25">
      <c r="A978">
        <v>16</v>
      </c>
      <c r="B978" t="str">
        <f>VLOOKUP(A978,Hoja1!$A$2:$H$72,2,FALSE)</f>
        <v>181-2014- SUNAFIL/ILM/SIRE1</v>
      </c>
      <c r="C978" t="str">
        <f>VLOOKUP(A978,Hoja1!$A$2:$H$72,3,FALSE)</f>
        <v>BANCO FALABELLA PERU S.A.</v>
      </c>
      <c r="D978">
        <f>VLOOKUP(A978,Hoja1!$A$2:$H$72,4,FALSE)</f>
        <v>20330401991</v>
      </c>
      <c r="E978" t="str">
        <f>VLOOKUP(A978,Hoja1!$A$2:$H$72,5,FALSE)</f>
        <v>060-2014- SUNAFIL/ILM</v>
      </c>
      <c r="F978" s="1">
        <f>VLOOKUP(A978,Hoja1!$A$2:$H$72,6,FALSE)</f>
        <v>41941</v>
      </c>
      <c r="G978" t="str">
        <f>VLOOKUP(A978,Hoja1!$A$2:$H$72,7,FALSE)</f>
        <v>S/. 19,950.00</v>
      </c>
      <c r="H978">
        <f>VLOOKUP(A978,Hoja1!$A$2:$H$72,8,FALSE)</f>
        <v>27</v>
      </c>
      <c r="I978" t="s">
        <v>11</v>
      </c>
      <c r="J978" t="s">
        <v>1</v>
      </c>
      <c r="K978">
        <v>2015</v>
      </c>
      <c r="L978">
        <v>7</v>
      </c>
      <c r="M978">
        <v>4723.4889540000004</v>
      </c>
      <c r="N978" t="s">
        <v>4</v>
      </c>
    </row>
    <row r="979" spans="1:14" x14ac:dyDescent="0.25">
      <c r="A979">
        <v>16</v>
      </c>
      <c r="B979" t="str">
        <f>VLOOKUP(A979,Hoja1!$A$2:$H$72,2,FALSE)</f>
        <v>181-2014- SUNAFIL/ILM/SIRE1</v>
      </c>
      <c r="C979" t="str">
        <f>VLOOKUP(A979,Hoja1!$A$2:$H$72,3,FALSE)</f>
        <v>BANCO FALABELLA PERU S.A.</v>
      </c>
      <c r="D979">
        <f>VLOOKUP(A979,Hoja1!$A$2:$H$72,4,FALSE)</f>
        <v>20330401991</v>
      </c>
      <c r="E979" t="str">
        <f>VLOOKUP(A979,Hoja1!$A$2:$H$72,5,FALSE)</f>
        <v>060-2014- SUNAFIL/ILM</v>
      </c>
      <c r="F979" s="1">
        <f>VLOOKUP(A979,Hoja1!$A$2:$H$72,6,FALSE)</f>
        <v>41941</v>
      </c>
      <c r="G979" t="str">
        <f>VLOOKUP(A979,Hoja1!$A$2:$H$72,7,FALSE)</f>
        <v>S/. 19,950.00</v>
      </c>
      <c r="H979">
        <f>VLOOKUP(A979,Hoja1!$A$2:$H$72,8,FALSE)</f>
        <v>27</v>
      </c>
      <c r="I979" t="s">
        <v>11</v>
      </c>
      <c r="J979" t="s">
        <v>1</v>
      </c>
      <c r="K979">
        <v>2015</v>
      </c>
      <c r="L979">
        <v>8</v>
      </c>
      <c r="M979">
        <v>4718.9717799999999</v>
      </c>
      <c r="N979" t="s">
        <v>4</v>
      </c>
    </row>
    <row r="980" spans="1:14" x14ac:dyDescent="0.25">
      <c r="A980">
        <v>16</v>
      </c>
      <c r="B980" t="str">
        <f>VLOOKUP(A980,Hoja1!$A$2:$H$72,2,FALSE)</f>
        <v>181-2014- SUNAFIL/ILM/SIRE1</v>
      </c>
      <c r="C980" t="str">
        <f>VLOOKUP(A980,Hoja1!$A$2:$H$72,3,FALSE)</f>
        <v>BANCO FALABELLA PERU S.A.</v>
      </c>
      <c r="D980">
        <f>VLOOKUP(A980,Hoja1!$A$2:$H$72,4,FALSE)</f>
        <v>20330401991</v>
      </c>
      <c r="E980" t="str">
        <f>VLOOKUP(A980,Hoja1!$A$2:$H$72,5,FALSE)</f>
        <v>060-2014- SUNAFIL/ILM</v>
      </c>
      <c r="F980" s="1">
        <f>VLOOKUP(A980,Hoja1!$A$2:$H$72,6,FALSE)</f>
        <v>41941</v>
      </c>
      <c r="G980" t="str">
        <f>VLOOKUP(A980,Hoja1!$A$2:$H$72,7,FALSE)</f>
        <v>S/. 19,950.00</v>
      </c>
      <c r="H980">
        <f>VLOOKUP(A980,Hoja1!$A$2:$H$72,8,FALSE)</f>
        <v>27</v>
      </c>
      <c r="I980" t="s">
        <v>11</v>
      </c>
      <c r="J980" t="s">
        <v>1</v>
      </c>
      <c r="K980">
        <v>2015</v>
      </c>
      <c r="L980">
        <v>9</v>
      </c>
      <c r="M980">
        <v>18339.61132</v>
      </c>
      <c r="N980" t="s">
        <v>4</v>
      </c>
    </row>
    <row r="981" spans="1:14" x14ac:dyDescent="0.25">
      <c r="A981">
        <v>16</v>
      </c>
      <c r="B981" t="str">
        <f>VLOOKUP(A981,Hoja1!$A$2:$H$72,2,FALSE)</f>
        <v>181-2014- SUNAFIL/ILM/SIRE1</v>
      </c>
      <c r="C981" t="str">
        <f>VLOOKUP(A981,Hoja1!$A$2:$H$72,3,FALSE)</f>
        <v>BANCO FALABELLA PERU S.A.</v>
      </c>
      <c r="D981">
        <f>VLOOKUP(A981,Hoja1!$A$2:$H$72,4,FALSE)</f>
        <v>20330401991</v>
      </c>
      <c r="E981" t="str">
        <f>VLOOKUP(A981,Hoja1!$A$2:$H$72,5,FALSE)</f>
        <v>060-2014- SUNAFIL/ILM</v>
      </c>
      <c r="F981" s="1">
        <f>VLOOKUP(A981,Hoja1!$A$2:$H$72,6,FALSE)</f>
        <v>41941</v>
      </c>
      <c r="G981" t="str">
        <f>VLOOKUP(A981,Hoja1!$A$2:$H$72,7,FALSE)</f>
        <v>S/. 19,950.00</v>
      </c>
      <c r="H981">
        <f>VLOOKUP(A981,Hoja1!$A$2:$H$72,8,FALSE)</f>
        <v>27</v>
      </c>
      <c r="I981" t="s">
        <v>11</v>
      </c>
      <c r="J981" t="s">
        <v>1</v>
      </c>
      <c r="K981">
        <v>2015</v>
      </c>
      <c r="L981">
        <v>10</v>
      </c>
      <c r="M981">
        <v>7509.5557760000002</v>
      </c>
      <c r="N981" t="s">
        <v>4</v>
      </c>
    </row>
    <row r="982" spans="1:14" x14ac:dyDescent="0.25">
      <c r="A982">
        <v>16</v>
      </c>
      <c r="B982" t="str">
        <f>VLOOKUP(A982,Hoja1!$A$2:$H$72,2,FALSE)</f>
        <v>181-2014- SUNAFIL/ILM/SIRE1</v>
      </c>
      <c r="C982" t="str">
        <f>VLOOKUP(A982,Hoja1!$A$2:$H$72,3,FALSE)</f>
        <v>BANCO FALABELLA PERU S.A.</v>
      </c>
      <c r="D982">
        <f>VLOOKUP(A982,Hoja1!$A$2:$H$72,4,FALSE)</f>
        <v>20330401991</v>
      </c>
      <c r="E982" t="str">
        <f>VLOOKUP(A982,Hoja1!$A$2:$H$72,5,FALSE)</f>
        <v>060-2014- SUNAFIL/ILM</v>
      </c>
      <c r="F982" s="1">
        <f>VLOOKUP(A982,Hoja1!$A$2:$H$72,6,FALSE)</f>
        <v>41941</v>
      </c>
      <c r="G982" t="str">
        <f>VLOOKUP(A982,Hoja1!$A$2:$H$72,7,FALSE)</f>
        <v>S/. 19,950.00</v>
      </c>
      <c r="H982">
        <f>VLOOKUP(A982,Hoja1!$A$2:$H$72,8,FALSE)</f>
        <v>27</v>
      </c>
      <c r="I982" t="s">
        <v>11</v>
      </c>
      <c r="J982" t="s">
        <v>1</v>
      </c>
      <c r="K982">
        <v>2015</v>
      </c>
      <c r="L982">
        <v>11</v>
      </c>
      <c r="M982">
        <v>4419.2126909999997</v>
      </c>
      <c r="N982" t="s">
        <v>4</v>
      </c>
    </row>
    <row r="983" spans="1:14" x14ac:dyDescent="0.25">
      <c r="A983">
        <v>16</v>
      </c>
      <c r="B983" t="str">
        <f>VLOOKUP(A983,Hoja1!$A$2:$H$72,2,FALSE)</f>
        <v>181-2014- SUNAFIL/ILM/SIRE1</v>
      </c>
      <c r="C983" t="str">
        <f>VLOOKUP(A983,Hoja1!$A$2:$H$72,3,FALSE)</f>
        <v>BANCO FALABELLA PERU S.A.</v>
      </c>
      <c r="D983">
        <f>VLOOKUP(A983,Hoja1!$A$2:$H$72,4,FALSE)</f>
        <v>20330401991</v>
      </c>
      <c r="E983" t="str">
        <f>VLOOKUP(A983,Hoja1!$A$2:$H$72,5,FALSE)</f>
        <v>060-2014- SUNAFIL/ILM</v>
      </c>
      <c r="F983" s="1">
        <f>VLOOKUP(A983,Hoja1!$A$2:$H$72,6,FALSE)</f>
        <v>41941</v>
      </c>
      <c r="G983" t="str">
        <f>VLOOKUP(A983,Hoja1!$A$2:$H$72,7,FALSE)</f>
        <v>S/. 19,950.00</v>
      </c>
      <c r="H983">
        <f>VLOOKUP(A983,Hoja1!$A$2:$H$72,8,FALSE)</f>
        <v>27</v>
      </c>
      <c r="I983" t="s">
        <v>11</v>
      </c>
      <c r="J983" t="s">
        <v>1</v>
      </c>
      <c r="K983">
        <v>2015</v>
      </c>
      <c r="L983">
        <v>12</v>
      </c>
      <c r="M983">
        <v>4079.0725940000002</v>
      </c>
      <c r="N983" t="s">
        <v>4</v>
      </c>
    </row>
    <row r="984" spans="1:14" x14ac:dyDescent="0.25">
      <c r="A984">
        <v>16</v>
      </c>
      <c r="B984" t="str">
        <f>VLOOKUP(A984,Hoja1!$A$2:$H$72,2,FALSE)</f>
        <v>181-2014- SUNAFIL/ILM/SIRE1</v>
      </c>
      <c r="C984" t="str">
        <f>VLOOKUP(A984,Hoja1!$A$2:$H$72,3,FALSE)</f>
        <v>BANCO FALABELLA PERU S.A.</v>
      </c>
      <c r="D984">
        <f>VLOOKUP(A984,Hoja1!$A$2:$H$72,4,FALSE)</f>
        <v>20330401991</v>
      </c>
      <c r="E984" t="str">
        <f>VLOOKUP(A984,Hoja1!$A$2:$H$72,5,FALSE)</f>
        <v>060-2014- SUNAFIL/ILM</v>
      </c>
      <c r="F984" s="1">
        <f>VLOOKUP(A984,Hoja1!$A$2:$H$72,6,FALSE)</f>
        <v>41941</v>
      </c>
      <c r="G984" t="str">
        <f>VLOOKUP(A984,Hoja1!$A$2:$H$72,7,FALSE)</f>
        <v>S/. 19,950.00</v>
      </c>
      <c r="H984">
        <f>VLOOKUP(A984,Hoja1!$A$2:$H$72,8,FALSE)</f>
        <v>27</v>
      </c>
      <c r="I984" t="s">
        <v>11</v>
      </c>
      <c r="J984" t="s">
        <v>1</v>
      </c>
      <c r="K984">
        <v>2016</v>
      </c>
      <c r="L984">
        <v>1</v>
      </c>
      <c r="M984">
        <v>7892.7101430000002</v>
      </c>
      <c r="N984" t="s">
        <v>4</v>
      </c>
    </row>
    <row r="985" spans="1:14" x14ac:dyDescent="0.25">
      <c r="A985">
        <v>16</v>
      </c>
      <c r="B985" t="str">
        <f>VLOOKUP(A985,Hoja1!$A$2:$H$72,2,FALSE)</f>
        <v>181-2014- SUNAFIL/ILM/SIRE1</v>
      </c>
      <c r="C985" t="str">
        <f>VLOOKUP(A985,Hoja1!$A$2:$H$72,3,FALSE)</f>
        <v>BANCO FALABELLA PERU S.A.</v>
      </c>
      <c r="D985">
        <f>VLOOKUP(A985,Hoja1!$A$2:$H$72,4,FALSE)</f>
        <v>20330401991</v>
      </c>
      <c r="E985" t="str">
        <f>VLOOKUP(A985,Hoja1!$A$2:$H$72,5,FALSE)</f>
        <v>060-2014- SUNAFIL/ILM</v>
      </c>
      <c r="F985" s="1">
        <f>VLOOKUP(A985,Hoja1!$A$2:$H$72,6,FALSE)</f>
        <v>41941</v>
      </c>
      <c r="G985" t="str">
        <f>VLOOKUP(A985,Hoja1!$A$2:$H$72,7,FALSE)</f>
        <v>S/. 19,950.00</v>
      </c>
      <c r="H985">
        <f>VLOOKUP(A985,Hoja1!$A$2:$H$72,8,FALSE)</f>
        <v>27</v>
      </c>
      <c r="I985" t="s">
        <v>11</v>
      </c>
      <c r="J985" t="s">
        <v>1</v>
      </c>
      <c r="K985">
        <v>2016</v>
      </c>
      <c r="L985">
        <v>2</v>
      </c>
      <c r="M985">
        <v>22877.531800000001</v>
      </c>
      <c r="N985" t="s">
        <v>4</v>
      </c>
    </row>
    <row r="986" spans="1:14" x14ac:dyDescent="0.25">
      <c r="A986">
        <v>16</v>
      </c>
      <c r="B986" t="str">
        <f>VLOOKUP(A986,Hoja1!$A$2:$H$72,2,FALSE)</f>
        <v>181-2014- SUNAFIL/ILM/SIRE1</v>
      </c>
      <c r="C986" t="str">
        <f>VLOOKUP(A986,Hoja1!$A$2:$H$72,3,FALSE)</f>
        <v>BANCO FALABELLA PERU S.A.</v>
      </c>
      <c r="D986">
        <f>VLOOKUP(A986,Hoja1!$A$2:$H$72,4,FALSE)</f>
        <v>20330401991</v>
      </c>
      <c r="E986" t="str">
        <f>VLOOKUP(A986,Hoja1!$A$2:$H$72,5,FALSE)</f>
        <v>060-2014- SUNAFIL/ILM</v>
      </c>
      <c r="F986" s="1">
        <f>VLOOKUP(A986,Hoja1!$A$2:$H$72,6,FALSE)</f>
        <v>41941</v>
      </c>
      <c r="G986" t="str">
        <f>VLOOKUP(A986,Hoja1!$A$2:$H$72,7,FALSE)</f>
        <v>S/. 19,950.00</v>
      </c>
      <c r="H986">
        <f>VLOOKUP(A986,Hoja1!$A$2:$H$72,8,FALSE)</f>
        <v>27</v>
      </c>
      <c r="I986" t="s">
        <v>11</v>
      </c>
      <c r="J986" t="s">
        <v>1</v>
      </c>
      <c r="K986">
        <v>2016</v>
      </c>
      <c r="L986">
        <v>3</v>
      </c>
      <c r="M986">
        <v>24572.215540000001</v>
      </c>
      <c r="N986" t="s">
        <v>4</v>
      </c>
    </row>
    <row r="987" spans="1:14" x14ac:dyDescent="0.25">
      <c r="A987">
        <v>16</v>
      </c>
      <c r="B987" t="str">
        <f>VLOOKUP(A987,Hoja1!$A$2:$H$72,2,FALSE)</f>
        <v>181-2014- SUNAFIL/ILM/SIRE1</v>
      </c>
      <c r="C987" t="str">
        <f>VLOOKUP(A987,Hoja1!$A$2:$H$72,3,FALSE)</f>
        <v>BANCO FALABELLA PERU S.A.</v>
      </c>
      <c r="D987">
        <f>VLOOKUP(A987,Hoja1!$A$2:$H$72,4,FALSE)</f>
        <v>20330401991</v>
      </c>
      <c r="E987" t="str">
        <f>VLOOKUP(A987,Hoja1!$A$2:$H$72,5,FALSE)</f>
        <v>060-2014- SUNAFIL/ILM</v>
      </c>
      <c r="F987" s="1">
        <f>VLOOKUP(A987,Hoja1!$A$2:$H$72,6,FALSE)</f>
        <v>41941</v>
      </c>
      <c r="G987" t="str">
        <f>VLOOKUP(A987,Hoja1!$A$2:$H$72,7,FALSE)</f>
        <v>S/. 19,950.00</v>
      </c>
      <c r="H987">
        <f>VLOOKUP(A987,Hoja1!$A$2:$H$72,8,FALSE)</f>
        <v>27</v>
      </c>
      <c r="I987" t="s">
        <v>11</v>
      </c>
      <c r="J987" t="s">
        <v>1</v>
      </c>
      <c r="K987">
        <v>2016</v>
      </c>
      <c r="L987">
        <v>4</v>
      </c>
      <c r="M987">
        <v>3900.3586869999999</v>
      </c>
      <c r="N987" t="s">
        <v>4</v>
      </c>
    </row>
    <row r="988" spans="1:14" x14ac:dyDescent="0.25">
      <c r="A988">
        <v>16</v>
      </c>
      <c r="B988" t="str">
        <f>VLOOKUP(A988,Hoja1!$A$2:$H$72,2,FALSE)</f>
        <v>181-2014- SUNAFIL/ILM/SIRE1</v>
      </c>
      <c r="C988" t="str">
        <f>VLOOKUP(A988,Hoja1!$A$2:$H$72,3,FALSE)</f>
        <v>BANCO FALABELLA PERU S.A.</v>
      </c>
      <c r="D988">
        <f>VLOOKUP(A988,Hoja1!$A$2:$H$72,4,FALSE)</f>
        <v>20330401991</v>
      </c>
      <c r="E988" t="str">
        <f>VLOOKUP(A988,Hoja1!$A$2:$H$72,5,FALSE)</f>
        <v>060-2014- SUNAFIL/ILM</v>
      </c>
      <c r="F988" s="1">
        <f>VLOOKUP(A988,Hoja1!$A$2:$H$72,6,FALSE)</f>
        <v>41941</v>
      </c>
      <c r="G988" t="str">
        <f>VLOOKUP(A988,Hoja1!$A$2:$H$72,7,FALSE)</f>
        <v>S/. 19,950.00</v>
      </c>
      <c r="H988">
        <f>VLOOKUP(A988,Hoja1!$A$2:$H$72,8,FALSE)</f>
        <v>27</v>
      </c>
      <c r="I988" t="s">
        <v>11</v>
      </c>
      <c r="J988" t="s">
        <v>1</v>
      </c>
      <c r="K988">
        <v>2016</v>
      </c>
      <c r="L988">
        <v>5</v>
      </c>
      <c r="M988">
        <v>4342.2499429999998</v>
      </c>
      <c r="N988" t="s">
        <v>4</v>
      </c>
    </row>
    <row r="989" spans="1:14" x14ac:dyDescent="0.25">
      <c r="A989">
        <v>16</v>
      </c>
      <c r="B989" t="str">
        <f>VLOOKUP(A989,Hoja1!$A$2:$H$72,2,FALSE)</f>
        <v>181-2014- SUNAFIL/ILM/SIRE1</v>
      </c>
      <c r="C989" t="str">
        <f>VLOOKUP(A989,Hoja1!$A$2:$H$72,3,FALSE)</f>
        <v>BANCO FALABELLA PERU S.A.</v>
      </c>
      <c r="D989">
        <f>VLOOKUP(A989,Hoja1!$A$2:$H$72,4,FALSE)</f>
        <v>20330401991</v>
      </c>
      <c r="E989" t="str">
        <f>VLOOKUP(A989,Hoja1!$A$2:$H$72,5,FALSE)</f>
        <v>060-2014- SUNAFIL/ILM</v>
      </c>
      <c r="F989" s="1">
        <f>VLOOKUP(A989,Hoja1!$A$2:$H$72,6,FALSE)</f>
        <v>41941</v>
      </c>
      <c r="G989" t="str">
        <f>VLOOKUP(A989,Hoja1!$A$2:$H$72,7,FALSE)</f>
        <v>S/. 19,950.00</v>
      </c>
      <c r="H989">
        <f>VLOOKUP(A989,Hoja1!$A$2:$H$72,8,FALSE)</f>
        <v>27</v>
      </c>
      <c r="I989" t="s">
        <v>11</v>
      </c>
      <c r="J989" t="s">
        <v>1</v>
      </c>
      <c r="K989">
        <v>2016</v>
      </c>
      <c r="L989">
        <v>6</v>
      </c>
      <c r="M989">
        <v>4012.0677580000001</v>
      </c>
      <c r="N989" t="s">
        <v>4</v>
      </c>
    </row>
    <row r="990" spans="1:14" x14ac:dyDescent="0.25">
      <c r="A990">
        <v>16</v>
      </c>
      <c r="B990" t="str">
        <f>VLOOKUP(A990,Hoja1!$A$2:$H$72,2,FALSE)</f>
        <v>181-2014- SUNAFIL/ILM/SIRE1</v>
      </c>
      <c r="C990" t="str">
        <f>VLOOKUP(A990,Hoja1!$A$2:$H$72,3,FALSE)</f>
        <v>BANCO FALABELLA PERU S.A.</v>
      </c>
      <c r="D990">
        <f>VLOOKUP(A990,Hoja1!$A$2:$H$72,4,FALSE)</f>
        <v>20330401991</v>
      </c>
      <c r="E990" t="str">
        <f>VLOOKUP(A990,Hoja1!$A$2:$H$72,5,FALSE)</f>
        <v>060-2014- SUNAFIL/ILM</v>
      </c>
      <c r="F990" s="1">
        <f>VLOOKUP(A990,Hoja1!$A$2:$H$72,6,FALSE)</f>
        <v>41941</v>
      </c>
      <c r="G990" t="str">
        <f>VLOOKUP(A990,Hoja1!$A$2:$H$72,7,FALSE)</f>
        <v>S/. 19,950.00</v>
      </c>
      <c r="H990">
        <f>VLOOKUP(A990,Hoja1!$A$2:$H$72,8,FALSE)</f>
        <v>27</v>
      </c>
      <c r="I990" t="s">
        <v>11</v>
      </c>
      <c r="J990" t="s">
        <v>1</v>
      </c>
      <c r="K990">
        <v>2016</v>
      </c>
      <c r="L990">
        <v>7</v>
      </c>
      <c r="M990">
        <v>4053.025189</v>
      </c>
      <c r="N990" t="s">
        <v>4</v>
      </c>
    </row>
    <row r="991" spans="1:14" x14ac:dyDescent="0.25">
      <c r="A991">
        <v>16</v>
      </c>
      <c r="B991" t="str">
        <f>VLOOKUP(A991,Hoja1!$A$2:$H$72,2,FALSE)</f>
        <v>181-2014- SUNAFIL/ILM/SIRE1</v>
      </c>
      <c r="C991" t="str">
        <f>VLOOKUP(A991,Hoja1!$A$2:$H$72,3,FALSE)</f>
        <v>BANCO FALABELLA PERU S.A.</v>
      </c>
      <c r="D991">
        <f>VLOOKUP(A991,Hoja1!$A$2:$H$72,4,FALSE)</f>
        <v>20330401991</v>
      </c>
      <c r="E991" t="str">
        <f>VLOOKUP(A991,Hoja1!$A$2:$H$72,5,FALSE)</f>
        <v>060-2014- SUNAFIL/ILM</v>
      </c>
      <c r="F991" s="1">
        <f>VLOOKUP(A991,Hoja1!$A$2:$H$72,6,FALSE)</f>
        <v>41941</v>
      </c>
      <c r="G991" t="str">
        <f>VLOOKUP(A991,Hoja1!$A$2:$H$72,7,FALSE)</f>
        <v>S/. 19,950.00</v>
      </c>
      <c r="H991">
        <f>VLOOKUP(A991,Hoja1!$A$2:$H$72,8,FALSE)</f>
        <v>27</v>
      </c>
      <c r="I991" t="s">
        <v>11</v>
      </c>
      <c r="J991" t="s">
        <v>1</v>
      </c>
      <c r="K991">
        <v>2016</v>
      </c>
      <c r="L991">
        <v>8</v>
      </c>
      <c r="M991">
        <v>4083.1887099999999</v>
      </c>
      <c r="N991" t="s">
        <v>4</v>
      </c>
    </row>
    <row r="992" spans="1:14" x14ac:dyDescent="0.25">
      <c r="A992">
        <v>16</v>
      </c>
      <c r="B992" t="str">
        <f>VLOOKUP(A992,Hoja1!$A$2:$H$72,2,FALSE)</f>
        <v>181-2014- SUNAFIL/ILM/SIRE1</v>
      </c>
      <c r="C992" t="str">
        <f>VLOOKUP(A992,Hoja1!$A$2:$H$72,3,FALSE)</f>
        <v>BANCO FALABELLA PERU S.A.</v>
      </c>
      <c r="D992">
        <f>VLOOKUP(A992,Hoja1!$A$2:$H$72,4,FALSE)</f>
        <v>20330401991</v>
      </c>
      <c r="E992" t="str">
        <f>VLOOKUP(A992,Hoja1!$A$2:$H$72,5,FALSE)</f>
        <v>060-2014- SUNAFIL/ILM</v>
      </c>
      <c r="F992" s="1">
        <f>VLOOKUP(A992,Hoja1!$A$2:$H$72,6,FALSE)</f>
        <v>41941</v>
      </c>
      <c r="G992" t="str">
        <f>VLOOKUP(A992,Hoja1!$A$2:$H$72,7,FALSE)</f>
        <v>S/. 19,950.00</v>
      </c>
      <c r="H992">
        <f>VLOOKUP(A992,Hoja1!$A$2:$H$72,8,FALSE)</f>
        <v>27</v>
      </c>
      <c r="I992" t="s">
        <v>11</v>
      </c>
      <c r="J992" t="s">
        <v>1</v>
      </c>
      <c r="K992">
        <v>2016</v>
      </c>
      <c r="L992">
        <v>9</v>
      </c>
      <c r="M992">
        <v>3771.1354190000002</v>
      </c>
      <c r="N992" t="s">
        <v>4</v>
      </c>
    </row>
    <row r="993" spans="1:14" x14ac:dyDescent="0.25">
      <c r="A993">
        <v>16</v>
      </c>
      <c r="B993" t="str">
        <f>VLOOKUP(A993,Hoja1!$A$2:$H$72,2,FALSE)</f>
        <v>181-2014- SUNAFIL/ILM/SIRE1</v>
      </c>
      <c r="C993" t="str">
        <f>VLOOKUP(A993,Hoja1!$A$2:$H$72,3,FALSE)</f>
        <v>BANCO FALABELLA PERU S.A.</v>
      </c>
      <c r="D993">
        <f>VLOOKUP(A993,Hoja1!$A$2:$H$72,4,FALSE)</f>
        <v>20330401991</v>
      </c>
      <c r="E993" t="str">
        <f>VLOOKUP(A993,Hoja1!$A$2:$H$72,5,FALSE)</f>
        <v>060-2014- SUNAFIL/ILM</v>
      </c>
      <c r="F993" s="1">
        <f>VLOOKUP(A993,Hoja1!$A$2:$H$72,6,FALSE)</f>
        <v>41941</v>
      </c>
      <c r="G993" t="str">
        <f>VLOOKUP(A993,Hoja1!$A$2:$H$72,7,FALSE)</f>
        <v>S/. 19,950.00</v>
      </c>
      <c r="H993">
        <f>VLOOKUP(A993,Hoja1!$A$2:$H$72,8,FALSE)</f>
        <v>27</v>
      </c>
      <c r="I993" t="s">
        <v>11</v>
      </c>
      <c r="J993" t="s">
        <v>1</v>
      </c>
      <c r="K993">
        <v>2016</v>
      </c>
      <c r="L993">
        <v>10</v>
      </c>
      <c r="M993">
        <v>3797.2548040000001</v>
      </c>
      <c r="N993" t="s">
        <v>4</v>
      </c>
    </row>
    <row r="994" spans="1:14" x14ac:dyDescent="0.25">
      <c r="A994">
        <v>16</v>
      </c>
      <c r="B994" t="str">
        <f>VLOOKUP(A994,Hoja1!$A$2:$H$72,2,FALSE)</f>
        <v>181-2014- SUNAFIL/ILM/SIRE1</v>
      </c>
      <c r="C994" t="str">
        <f>VLOOKUP(A994,Hoja1!$A$2:$H$72,3,FALSE)</f>
        <v>BANCO FALABELLA PERU S.A.</v>
      </c>
      <c r="D994">
        <f>VLOOKUP(A994,Hoja1!$A$2:$H$72,4,FALSE)</f>
        <v>20330401991</v>
      </c>
      <c r="E994" t="str">
        <f>VLOOKUP(A994,Hoja1!$A$2:$H$72,5,FALSE)</f>
        <v>060-2014- SUNAFIL/ILM</v>
      </c>
      <c r="F994" s="1">
        <f>VLOOKUP(A994,Hoja1!$A$2:$H$72,6,FALSE)</f>
        <v>41941</v>
      </c>
      <c r="G994" t="str">
        <f>VLOOKUP(A994,Hoja1!$A$2:$H$72,7,FALSE)</f>
        <v>S/. 19,950.00</v>
      </c>
      <c r="H994">
        <f>VLOOKUP(A994,Hoja1!$A$2:$H$72,8,FALSE)</f>
        <v>27</v>
      </c>
      <c r="I994" t="s">
        <v>11</v>
      </c>
      <c r="J994" t="s">
        <v>1</v>
      </c>
      <c r="K994">
        <v>2016</v>
      </c>
      <c r="L994">
        <v>11</v>
      </c>
      <c r="M994">
        <v>3798.8403069999999</v>
      </c>
      <c r="N994" t="s">
        <v>4</v>
      </c>
    </row>
    <row r="995" spans="1:14" x14ac:dyDescent="0.25">
      <c r="A995">
        <v>16</v>
      </c>
      <c r="B995" t="str">
        <f>VLOOKUP(A995,Hoja1!$A$2:$H$72,2,FALSE)</f>
        <v>181-2014- SUNAFIL/ILM/SIRE1</v>
      </c>
      <c r="C995" t="str">
        <f>VLOOKUP(A995,Hoja1!$A$2:$H$72,3,FALSE)</f>
        <v>BANCO FALABELLA PERU S.A.</v>
      </c>
      <c r="D995">
        <f>VLOOKUP(A995,Hoja1!$A$2:$H$72,4,FALSE)</f>
        <v>20330401991</v>
      </c>
      <c r="E995" t="str">
        <f>VLOOKUP(A995,Hoja1!$A$2:$H$72,5,FALSE)</f>
        <v>060-2014- SUNAFIL/ILM</v>
      </c>
      <c r="F995" s="1">
        <f>VLOOKUP(A995,Hoja1!$A$2:$H$72,6,FALSE)</f>
        <v>41941</v>
      </c>
      <c r="G995" t="str">
        <f>VLOOKUP(A995,Hoja1!$A$2:$H$72,7,FALSE)</f>
        <v>S/. 19,950.00</v>
      </c>
      <c r="H995">
        <f>VLOOKUP(A995,Hoja1!$A$2:$H$72,8,FALSE)</f>
        <v>27</v>
      </c>
      <c r="I995" t="s">
        <v>11</v>
      </c>
      <c r="J995" t="s">
        <v>1</v>
      </c>
      <c r="K995">
        <v>2016</v>
      </c>
      <c r="L995">
        <v>12</v>
      </c>
      <c r="M995">
        <v>3464.4959290000002</v>
      </c>
      <c r="N995" t="s">
        <v>4</v>
      </c>
    </row>
    <row r="996" spans="1:14" x14ac:dyDescent="0.25">
      <c r="A996">
        <v>16</v>
      </c>
      <c r="B996" t="str">
        <f>VLOOKUP(A996,Hoja1!$A$2:$H$72,2,FALSE)</f>
        <v>181-2014- SUNAFIL/ILM/SIRE1</v>
      </c>
      <c r="C996" t="str">
        <f>VLOOKUP(A996,Hoja1!$A$2:$H$72,3,FALSE)</f>
        <v>BANCO FALABELLA PERU S.A.</v>
      </c>
      <c r="D996">
        <f>VLOOKUP(A996,Hoja1!$A$2:$H$72,4,FALSE)</f>
        <v>20330401991</v>
      </c>
      <c r="E996" t="str">
        <f>VLOOKUP(A996,Hoja1!$A$2:$H$72,5,FALSE)</f>
        <v>060-2014- SUNAFIL/ILM</v>
      </c>
      <c r="F996" s="1">
        <f>VLOOKUP(A996,Hoja1!$A$2:$H$72,6,FALSE)</f>
        <v>41941</v>
      </c>
      <c r="G996" t="str">
        <f>VLOOKUP(A996,Hoja1!$A$2:$H$72,7,FALSE)</f>
        <v>S/. 19,950.00</v>
      </c>
      <c r="H996">
        <f>VLOOKUP(A996,Hoja1!$A$2:$H$72,8,FALSE)</f>
        <v>27</v>
      </c>
      <c r="I996" t="s">
        <v>11</v>
      </c>
      <c r="J996" t="s">
        <v>1</v>
      </c>
      <c r="K996">
        <v>2017</v>
      </c>
      <c r="L996">
        <v>2</v>
      </c>
      <c r="M996">
        <v>6979.8624529999997</v>
      </c>
      <c r="N996" t="s">
        <v>4</v>
      </c>
    </row>
    <row r="997" spans="1:14" x14ac:dyDescent="0.25">
      <c r="A997">
        <v>16</v>
      </c>
      <c r="B997" t="str">
        <f>VLOOKUP(A997,Hoja1!$A$2:$H$72,2,FALSE)</f>
        <v>181-2014- SUNAFIL/ILM/SIRE1</v>
      </c>
      <c r="C997" t="str">
        <f>VLOOKUP(A997,Hoja1!$A$2:$H$72,3,FALSE)</f>
        <v>BANCO FALABELLA PERU S.A.</v>
      </c>
      <c r="D997">
        <f>VLOOKUP(A997,Hoja1!$A$2:$H$72,4,FALSE)</f>
        <v>20330401991</v>
      </c>
      <c r="E997" t="str">
        <f>VLOOKUP(A997,Hoja1!$A$2:$H$72,5,FALSE)</f>
        <v>060-2014- SUNAFIL/ILM</v>
      </c>
      <c r="F997" s="1">
        <f>VLOOKUP(A997,Hoja1!$A$2:$H$72,6,FALSE)</f>
        <v>41941</v>
      </c>
      <c r="G997" t="str">
        <f>VLOOKUP(A997,Hoja1!$A$2:$H$72,7,FALSE)</f>
        <v>S/. 19,950.00</v>
      </c>
      <c r="H997">
        <f>VLOOKUP(A997,Hoja1!$A$2:$H$72,8,FALSE)</f>
        <v>27</v>
      </c>
      <c r="I997" t="s">
        <v>11</v>
      </c>
      <c r="J997" t="s">
        <v>5</v>
      </c>
      <c r="K997">
        <v>2014</v>
      </c>
      <c r="L997">
        <v>9</v>
      </c>
      <c r="M997">
        <v>8051.7534949999999</v>
      </c>
      <c r="N997" t="s">
        <v>2</v>
      </c>
    </row>
    <row r="998" spans="1:14" x14ac:dyDescent="0.25">
      <c r="A998">
        <v>16</v>
      </c>
      <c r="B998" t="str">
        <f>VLOOKUP(A998,Hoja1!$A$2:$H$72,2,FALSE)</f>
        <v>181-2014- SUNAFIL/ILM/SIRE1</v>
      </c>
      <c r="C998" t="str">
        <f>VLOOKUP(A998,Hoja1!$A$2:$H$72,3,FALSE)</f>
        <v>BANCO FALABELLA PERU S.A.</v>
      </c>
      <c r="D998">
        <f>VLOOKUP(A998,Hoja1!$A$2:$H$72,4,FALSE)</f>
        <v>20330401991</v>
      </c>
      <c r="E998" t="str">
        <f>VLOOKUP(A998,Hoja1!$A$2:$H$72,5,FALSE)</f>
        <v>060-2014- SUNAFIL/ILM</v>
      </c>
      <c r="F998" s="1">
        <f>VLOOKUP(A998,Hoja1!$A$2:$H$72,6,FALSE)</f>
        <v>41941</v>
      </c>
      <c r="G998" t="str">
        <f>VLOOKUP(A998,Hoja1!$A$2:$H$72,7,FALSE)</f>
        <v>S/. 19,950.00</v>
      </c>
      <c r="H998">
        <f>VLOOKUP(A998,Hoja1!$A$2:$H$72,8,FALSE)</f>
        <v>27</v>
      </c>
      <c r="I998" t="s">
        <v>11</v>
      </c>
      <c r="J998" t="s">
        <v>5</v>
      </c>
      <c r="K998">
        <v>2014</v>
      </c>
      <c r="L998">
        <v>10</v>
      </c>
      <c r="M998">
        <v>8135.8585359999997</v>
      </c>
      <c r="N998" t="s">
        <v>3</v>
      </c>
    </row>
    <row r="999" spans="1:14" x14ac:dyDescent="0.25">
      <c r="A999">
        <v>16</v>
      </c>
      <c r="B999" t="str">
        <f>VLOOKUP(A999,Hoja1!$A$2:$H$72,2,FALSE)</f>
        <v>181-2014- SUNAFIL/ILM/SIRE1</v>
      </c>
      <c r="C999" t="str">
        <f>VLOOKUP(A999,Hoja1!$A$2:$H$72,3,FALSE)</f>
        <v>BANCO FALABELLA PERU S.A.</v>
      </c>
      <c r="D999">
        <f>VLOOKUP(A999,Hoja1!$A$2:$H$72,4,FALSE)</f>
        <v>20330401991</v>
      </c>
      <c r="E999" t="str">
        <f>VLOOKUP(A999,Hoja1!$A$2:$H$72,5,FALSE)</f>
        <v>060-2014- SUNAFIL/ILM</v>
      </c>
      <c r="F999" s="1">
        <f>VLOOKUP(A999,Hoja1!$A$2:$H$72,6,FALSE)</f>
        <v>41941</v>
      </c>
      <c r="G999" t="str">
        <f>VLOOKUP(A999,Hoja1!$A$2:$H$72,7,FALSE)</f>
        <v>S/. 19,950.00</v>
      </c>
      <c r="H999">
        <f>VLOOKUP(A999,Hoja1!$A$2:$H$72,8,FALSE)</f>
        <v>27</v>
      </c>
      <c r="I999" t="s">
        <v>11</v>
      </c>
      <c r="J999" t="s">
        <v>5</v>
      </c>
      <c r="K999">
        <v>2014</v>
      </c>
      <c r="L999">
        <v>11</v>
      </c>
      <c r="M999">
        <v>8235.9601500000008</v>
      </c>
      <c r="N999" t="s">
        <v>4</v>
      </c>
    </row>
    <row r="1000" spans="1:14" x14ac:dyDescent="0.25">
      <c r="A1000">
        <v>16</v>
      </c>
      <c r="B1000" t="str">
        <f>VLOOKUP(A1000,Hoja1!$A$2:$H$72,2,FALSE)</f>
        <v>181-2014- SUNAFIL/ILM/SIRE1</v>
      </c>
      <c r="C1000" t="str">
        <f>VLOOKUP(A1000,Hoja1!$A$2:$H$72,3,FALSE)</f>
        <v>BANCO FALABELLA PERU S.A.</v>
      </c>
      <c r="D1000">
        <f>VLOOKUP(A1000,Hoja1!$A$2:$H$72,4,FALSE)</f>
        <v>20330401991</v>
      </c>
      <c r="E1000" t="str">
        <f>VLOOKUP(A1000,Hoja1!$A$2:$H$72,5,FALSE)</f>
        <v>060-2014- SUNAFIL/ILM</v>
      </c>
      <c r="F1000" s="1">
        <f>VLOOKUP(A1000,Hoja1!$A$2:$H$72,6,FALSE)</f>
        <v>41941</v>
      </c>
      <c r="G1000" t="str">
        <f>VLOOKUP(A1000,Hoja1!$A$2:$H$72,7,FALSE)</f>
        <v>S/. 19,950.00</v>
      </c>
      <c r="H1000">
        <f>VLOOKUP(A1000,Hoja1!$A$2:$H$72,8,FALSE)</f>
        <v>27</v>
      </c>
      <c r="I1000" t="s">
        <v>11</v>
      </c>
      <c r="J1000" t="s">
        <v>5</v>
      </c>
      <c r="K1000">
        <v>2014</v>
      </c>
      <c r="L1000">
        <v>12</v>
      </c>
      <c r="M1000">
        <v>16363.79141</v>
      </c>
      <c r="N1000" t="s">
        <v>4</v>
      </c>
    </row>
    <row r="1001" spans="1:14" x14ac:dyDescent="0.25">
      <c r="A1001">
        <v>16</v>
      </c>
      <c r="B1001" t="str">
        <f>VLOOKUP(A1001,Hoja1!$A$2:$H$72,2,FALSE)</f>
        <v>181-2014- SUNAFIL/ILM/SIRE1</v>
      </c>
      <c r="C1001" t="str">
        <f>VLOOKUP(A1001,Hoja1!$A$2:$H$72,3,FALSE)</f>
        <v>BANCO FALABELLA PERU S.A.</v>
      </c>
      <c r="D1001">
        <f>VLOOKUP(A1001,Hoja1!$A$2:$H$72,4,FALSE)</f>
        <v>20330401991</v>
      </c>
      <c r="E1001" t="str">
        <f>VLOOKUP(A1001,Hoja1!$A$2:$H$72,5,FALSE)</f>
        <v>060-2014- SUNAFIL/ILM</v>
      </c>
      <c r="F1001" s="1">
        <f>VLOOKUP(A1001,Hoja1!$A$2:$H$72,6,FALSE)</f>
        <v>41941</v>
      </c>
      <c r="G1001" t="str">
        <f>VLOOKUP(A1001,Hoja1!$A$2:$H$72,7,FALSE)</f>
        <v>S/. 19,950.00</v>
      </c>
      <c r="H1001">
        <f>VLOOKUP(A1001,Hoja1!$A$2:$H$72,8,FALSE)</f>
        <v>27</v>
      </c>
      <c r="I1001" t="s">
        <v>11</v>
      </c>
      <c r="J1001" t="s">
        <v>5</v>
      </c>
      <c r="K1001">
        <v>2015</v>
      </c>
      <c r="L1001">
        <v>1</v>
      </c>
      <c r="M1001">
        <v>16495.008819999999</v>
      </c>
      <c r="N1001" t="s">
        <v>4</v>
      </c>
    </row>
    <row r="1002" spans="1:14" x14ac:dyDescent="0.25">
      <c r="A1002">
        <v>16</v>
      </c>
      <c r="B1002" t="str">
        <f>VLOOKUP(A1002,Hoja1!$A$2:$H$72,2,FALSE)</f>
        <v>181-2014- SUNAFIL/ILM/SIRE1</v>
      </c>
      <c r="C1002" t="str">
        <f>VLOOKUP(A1002,Hoja1!$A$2:$H$72,3,FALSE)</f>
        <v>BANCO FALABELLA PERU S.A.</v>
      </c>
      <c r="D1002">
        <f>VLOOKUP(A1002,Hoja1!$A$2:$H$72,4,FALSE)</f>
        <v>20330401991</v>
      </c>
      <c r="E1002" t="str">
        <f>VLOOKUP(A1002,Hoja1!$A$2:$H$72,5,FALSE)</f>
        <v>060-2014- SUNAFIL/ILM</v>
      </c>
      <c r="F1002" s="1">
        <f>VLOOKUP(A1002,Hoja1!$A$2:$H$72,6,FALSE)</f>
        <v>41941</v>
      </c>
      <c r="G1002" t="str">
        <f>VLOOKUP(A1002,Hoja1!$A$2:$H$72,7,FALSE)</f>
        <v>S/. 19,950.00</v>
      </c>
      <c r="H1002">
        <f>VLOOKUP(A1002,Hoja1!$A$2:$H$72,8,FALSE)</f>
        <v>27</v>
      </c>
      <c r="I1002" t="s">
        <v>11</v>
      </c>
      <c r="J1002" t="s">
        <v>5</v>
      </c>
      <c r="K1002">
        <v>2015</v>
      </c>
      <c r="L1002">
        <v>2</v>
      </c>
      <c r="M1002">
        <v>16555.660449999999</v>
      </c>
      <c r="N1002" t="s">
        <v>4</v>
      </c>
    </row>
    <row r="1003" spans="1:14" x14ac:dyDescent="0.25">
      <c r="A1003">
        <v>16</v>
      </c>
      <c r="B1003" t="str">
        <f>VLOOKUP(A1003,Hoja1!$A$2:$H$72,2,FALSE)</f>
        <v>181-2014- SUNAFIL/ILM/SIRE1</v>
      </c>
      <c r="C1003" t="str">
        <f>VLOOKUP(A1003,Hoja1!$A$2:$H$72,3,FALSE)</f>
        <v>BANCO FALABELLA PERU S.A.</v>
      </c>
      <c r="D1003">
        <f>VLOOKUP(A1003,Hoja1!$A$2:$H$72,4,FALSE)</f>
        <v>20330401991</v>
      </c>
      <c r="E1003" t="str">
        <f>VLOOKUP(A1003,Hoja1!$A$2:$H$72,5,FALSE)</f>
        <v>060-2014- SUNAFIL/ILM</v>
      </c>
      <c r="F1003" s="1">
        <f>VLOOKUP(A1003,Hoja1!$A$2:$H$72,6,FALSE)</f>
        <v>41941</v>
      </c>
      <c r="G1003" t="str">
        <f>VLOOKUP(A1003,Hoja1!$A$2:$H$72,7,FALSE)</f>
        <v>S/. 19,950.00</v>
      </c>
      <c r="H1003">
        <f>VLOOKUP(A1003,Hoja1!$A$2:$H$72,8,FALSE)</f>
        <v>27</v>
      </c>
      <c r="I1003" t="s">
        <v>11</v>
      </c>
      <c r="J1003" t="s">
        <v>5</v>
      </c>
      <c r="K1003">
        <v>2015</v>
      </c>
      <c r="L1003">
        <v>3</v>
      </c>
      <c r="M1003">
        <v>15357.97855</v>
      </c>
      <c r="N1003" t="s">
        <v>4</v>
      </c>
    </row>
    <row r="1004" spans="1:14" x14ac:dyDescent="0.25">
      <c r="A1004">
        <v>16</v>
      </c>
      <c r="B1004" t="str">
        <f>VLOOKUP(A1004,Hoja1!$A$2:$H$72,2,FALSE)</f>
        <v>181-2014- SUNAFIL/ILM/SIRE1</v>
      </c>
      <c r="C1004" t="str">
        <f>VLOOKUP(A1004,Hoja1!$A$2:$H$72,3,FALSE)</f>
        <v>BANCO FALABELLA PERU S.A.</v>
      </c>
      <c r="D1004">
        <f>VLOOKUP(A1004,Hoja1!$A$2:$H$72,4,FALSE)</f>
        <v>20330401991</v>
      </c>
      <c r="E1004" t="str">
        <f>VLOOKUP(A1004,Hoja1!$A$2:$H$72,5,FALSE)</f>
        <v>060-2014- SUNAFIL/ILM</v>
      </c>
      <c r="F1004" s="1">
        <f>VLOOKUP(A1004,Hoja1!$A$2:$H$72,6,FALSE)</f>
        <v>41941</v>
      </c>
      <c r="G1004" t="str">
        <f>VLOOKUP(A1004,Hoja1!$A$2:$H$72,7,FALSE)</f>
        <v>S/. 19,950.00</v>
      </c>
      <c r="H1004">
        <f>VLOOKUP(A1004,Hoja1!$A$2:$H$72,8,FALSE)</f>
        <v>27</v>
      </c>
      <c r="I1004" t="s">
        <v>11</v>
      </c>
      <c r="J1004" t="s">
        <v>5</v>
      </c>
      <c r="K1004">
        <v>2015</v>
      </c>
      <c r="L1004">
        <v>4</v>
      </c>
      <c r="M1004">
        <v>15403.867109999999</v>
      </c>
      <c r="N1004" t="s">
        <v>4</v>
      </c>
    </row>
    <row r="1005" spans="1:14" x14ac:dyDescent="0.25">
      <c r="A1005">
        <v>16</v>
      </c>
      <c r="B1005" t="str">
        <f>VLOOKUP(A1005,Hoja1!$A$2:$H$72,2,FALSE)</f>
        <v>181-2014- SUNAFIL/ILM/SIRE1</v>
      </c>
      <c r="C1005" t="str">
        <f>VLOOKUP(A1005,Hoja1!$A$2:$H$72,3,FALSE)</f>
        <v>BANCO FALABELLA PERU S.A.</v>
      </c>
      <c r="D1005">
        <f>VLOOKUP(A1005,Hoja1!$A$2:$H$72,4,FALSE)</f>
        <v>20330401991</v>
      </c>
      <c r="E1005" t="str">
        <f>VLOOKUP(A1005,Hoja1!$A$2:$H$72,5,FALSE)</f>
        <v>060-2014- SUNAFIL/ILM</v>
      </c>
      <c r="F1005" s="1">
        <f>VLOOKUP(A1005,Hoja1!$A$2:$H$72,6,FALSE)</f>
        <v>41941</v>
      </c>
      <c r="G1005" t="str">
        <f>VLOOKUP(A1005,Hoja1!$A$2:$H$72,7,FALSE)</f>
        <v>S/. 19,950.00</v>
      </c>
      <c r="H1005">
        <f>VLOOKUP(A1005,Hoja1!$A$2:$H$72,8,FALSE)</f>
        <v>27</v>
      </c>
      <c r="I1005" t="s">
        <v>11</v>
      </c>
      <c r="J1005" t="s">
        <v>5</v>
      </c>
      <c r="K1005">
        <v>2015</v>
      </c>
      <c r="L1005">
        <v>5</v>
      </c>
      <c r="M1005">
        <v>15433.56443</v>
      </c>
      <c r="N1005" t="s">
        <v>4</v>
      </c>
    </row>
    <row r="1006" spans="1:14" x14ac:dyDescent="0.25">
      <c r="A1006">
        <v>16</v>
      </c>
      <c r="B1006" t="str">
        <f>VLOOKUP(A1006,Hoja1!$A$2:$H$72,2,FALSE)</f>
        <v>181-2014- SUNAFIL/ILM/SIRE1</v>
      </c>
      <c r="C1006" t="str">
        <f>VLOOKUP(A1006,Hoja1!$A$2:$H$72,3,FALSE)</f>
        <v>BANCO FALABELLA PERU S.A.</v>
      </c>
      <c r="D1006">
        <f>VLOOKUP(A1006,Hoja1!$A$2:$H$72,4,FALSE)</f>
        <v>20330401991</v>
      </c>
      <c r="E1006" t="str">
        <f>VLOOKUP(A1006,Hoja1!$A$2:$H$72,5,FALSE)</f>
        <v>060-2014- SUNAFIL/ILM</v>
      </c>
      <c r="F1006" s="1">
        <f>VLOOKUP(A1006,Hoja1!$A$2:$H$72,6,FALSE)</f>
        <v>41941</v>
      </c>
      <c r="G1006" t="str">
        <f>VLOOKUP(A1006,Hoja1!$A$2:$H$72,7,FALSE)</f>
        <v>S/. 19,950.00</v>
      </c>
      <c r="H1006">
        <f>VLOOKUP(A1006,Hoja1!$A$2:$H$72,8,FALSE)</f>
        <v>27</v>
      </c>
      <c r="I1006" t="s">
        <v>11</v>
      </c>
      <c r="J1006" t="s">
        <v>5</v>
      </c>
      <c r="K1006">
        <v>2015</v>
      </c>
      <c r="L1006">
        <v>6</v>
      </c>
      <c r="M1006">
        <v>14187.475560000001</v>
      </c>
      <c r="N1006" t="s">
        <v>4</v>
      </c>
    </row>
    <row r="1007" spans="1:14" x14ac:dyDescent="0.25">
      <c r="A1007">
        <v>16</v>
      </c>
      <c r="B1007" t="str">
        <f>VLOOKUP(A1007,Hoja1!$A$2:$H$72,2,FALSE)</f>
        <v>181-2014- SUNAFIL/ILM/SIRE1</v>
      </c>
      <c r="C1007" t="str">
        <f>VLOOKUP(A1007,Hoja1!$A$2:$H$72,3,FALSE)</f>
        <v>BANCO FALABELLA PERU S.A.</v>
      </c>
      <c r="D1007">
        <f>VLOOKUP(A1007,Hoja1!$A$2:$H$72,4,FALSE)</f>
        <v>20330401991</v>
      </c>
      <c r="E1007" t="str">
        <f>VLOOKUP(A1007,Hoja1!$A$2:$H$72,5,FALSE)</f>
        <v>060-2014- SUNAFIL/ILM</v>
      </c>
      <c r="F1007" s="1">
        <f>VLOOKUP(A1007,Hoja1!$A$2:$H$72,6,FALSE)</f>
        <v>41941</v>
      </c>
      <c r="G1007" t="str">
        <f>VLOOKUP(A1007,Hoja1!$A$2:$H$72,7,FALSE)</f>
        <v>S/. 19,950.00</v>
      </c>
      <c r="H1007">
        <f>VLOOKUP(A1007,Hoja1!$A$2:$H$72,8,FALSE)</f>
        <v>27</v>
      </c>
      <c r="I1007" t="s">
        <v>11</v>
      </c>
      <c r="J1007" t="s">
        <v>5</v>
      </c>
      <c r="K1007">
        <v>2015</v>
      </c>
      <c r="L1007">
        <v>7</v>
      </c>
      <c r="M1007">
        <v>14187.516680000001</v>
      </c>
      <c r="N1007" t="s">
        <v>4</v>
      </c>
    </row>
    <row r="1008" spans="1:14" x14ac:dyDescent="0.25">
      <c r="A1008">
        <v>16</v>
      </c>
      <c r="B1008" t="str">
        <f>VLOOKUP(A1008,Hoja1!$A$2:$H$72,2,FALSE)</f>
        <v>181-2014- SUNAFIL/ILM/SIRE1</v>
      </c>
      <c r="C1008" t="str">
        <f>VLOOKUP(A1008,Hoja1!$A$2:$H$72,3,FALSE)</f>
        <v>BANCO FALABELLA PERU S.A.</v>
      </c>
      <c r="D1008">
        <f>VLOOKUP(A1008,Hoja1!$A$2:$H$72,4,FALSE)</f>
        <v>20330401991</v>
      </c>
      <c r="E1008" t="str">
        <f>VLOOKUP(A1008,Hoja1!$A$2:$H$72,5,FALSE)</f>
        <v>060-2014- SUNAFIL/ILM</v>
      </c>
      <c r="F1008" s="1">
        <f>VLOOKUP(A1008,Hoja1!$A$2:$H$72,6,FALSE)</f>
        <v>41941</v>
      </c>
      <c r="G1008" t="str">
        <f>VLOOKUP(A1008,Hoja1!$A$2:$H$72,7,FALSE)</f>
        <v>S/. 19,950.00</v>
      </c>
      <c r="H1008">
        <f>VLOOKUP(A1008,Hoja1!$A$2:$H$72,8,FALSE)</f>
        <v>27</v>
      </c>
      <c r="I1008" t="s">
        <v>11</v>
      </c>
      <c r="J1008" t="s">
        <v>5</v>
      </c>
      <c r="K1008">
        <v>2015</v>
      </c>
      <c r="L1008">
        <v>8</v>
      </c>
      <c r="M1008">
        <v>14168.17398</v>
      </c>
      <c r="N1008" t="s">
        <v>4</v>
      </c>
    </row>
    <row r="1009" spans="1:14" x14ac:dyDescent="0.25">
      <c r="A1009">
        <v>16</v>
      </c>
      <c r="B1009" t="str">
        <f>VLOOKUP(A1009,Hoja1!$A$2:$H$72,2,FALSE)</f>
        <v>181-2014- SUNAFIL/ILM/SIRE1</v>
      </c>
      <c r="C1009" t="str">
        <f>VLOOKUP(A1009,Hoja1!$A$2:$H$72,3,FALSE)</f>
        <v>BANCO FALABELLA PERU S.A.</v>
      </c>
      <c r="D1009">
        <f>VLOOKUP(A1009,Hoja1!$A$2:$H$72,4,FALSE)</f>
        <v>20330401991</v>
      </c>
      <c r="E1009" t="str">
        <f>VLOOKUP(A1009,Hoja1!$A$2:$H$72,5,FALSE)</f>
        <v>060-2014- SUNAFIL/ILM</v>
      </c>
      <c r="F1009" s="1">
        <f>VLOOKUP(A1009,Hoja1!$A$2:$H$72,6,FALSE)</f>
        <v>41941</v>
      </c>
      <c r="G1009" t="str">
        <f>VLOOKUP(A1009,Hoja1!$A$2:$H$72,7,FALSE)</f>
        <v>S/. 19,950.00</v>
      </c>
      <c r="H1009">
        <f>VLOOKUP(A1009,Hoja1!$A$2:$H$72,8,FALSE)</f>
        <v>27</v>
      </c>
      <c r="I1009" t="s">
        <v>11</v>
      </c>
      <c r="J1009" t="s">
        <v>5</v>
      </c>
      <c r="K1009">
        <v>2015</v>
      </c>
      <c r="L1009">
        <v>9</v>
      </c>
      <c r="M1009">
        <v>40890.415780000003</v>
      </c>
      <c r="N1009" t="s">
        <v>4</v>
      </c>
    </row>
    <row r="1010" spans="1:14" x14ac:dyDescent="0.25">
      <c r="A1010">
        <v>16</v>
      </c>
      <c r="B1010" t="str">
        <f>VLOOKUP(A1010,Hoja1!$A$2:$H$72,2,FALSE)</f>
        <v>181-2014- SUNAFIL/ILM/SIRE1</v>
      </c>
      <c r="C1010" t="str">
        <f>VLOOKUP(A1010,Hoja1!$A$2:$H$72,3,FALSE)</f>
        <v>BANCO FALABELLA PERU S.A.</v>
      </c>
      <c r="D1010">
        <f>VLOOKUP(A1010,Hoja1!$A$2:$H$72,4,FALSE)</f>
        <v>20330401991</v>
      </c>
      <c r="E1010" t="str">
        <f>VLOOKUP(A1010,Hoja1!$A$2:$H$72,5,FALSE)</f>
        <v>060-2014- SUNAFIL/ILM</v>
      </c>
      <c r="F1010" s="1">
        <f>VLOOKUP(A1010,Hoja1!$A$2:$H$72,6,FALSE)</f>
        <v>41941</v>
      </c>
      <c r="G1010" t="str">
        <f>VLOOKUP(A1010,Hoja1!$A$2:$H$72,7,FALSE)</f>
        <v>S/. 19,950.00</v>
      </c>
      <c r="H1010">
        <f>VLOOKUP(A1010,Hoja1!$A$2:$H$72,8,FALSE)</f>
        <v>27</v>
      </c>
      <c r="I1010" t="s">
        <v>11</v>
      </c>
      <c r="J1010" t="s">
        <v>5</v>
      </c>
      <c r="K1010">
        <v>2015</v>
      </c>
      <c r="L1010">
        <v>10</v>
      </c>
      <c r="M1010">
        <v>36891.103860000003</v>
      </c>
      <c r="N1010" t="s">
        <v>4</v>
      </c>
    </row>
    <row r="1011" spans="1:14" x14ac:dyDescent="0.25">
      <c r="A1011">
        <v>16</v>
      </c>
      <c r="B1011" t="str">
        <f>VLOOKUP(A1011,Hoja1!$A$2:$H$72,2,FALSE)</f>
        <v>181-2014- SUNAFIL/ILM/SIRE1</v>
      </c>
      <c r="C1011" t="str">
        <f>VLOOKUP(A1011,Hoja1!$A$2:$H$72,3,FALSE)</f>
        <v>BANCO FALABELLA PERU S.A.</v>
      </c>
      <c r="D1011">
        <f>VLOOKUP(A1011,Hoja1!$A$2:$H$72,4,FALSE)</f>
        <v>20330401991</v>
      </c>
      <c r="E1011" t="str">
        <f>VLOOKUP(A1011,Hoja1!$A$2:$H$72,5,FALSE)</f>
        <v>060-2014- SUNAFIL/ILM</v>
      </c>
      <c r="F1011" s="1">
        <f>VLOOKUP(A1011,Hoja1!$A$2:$H$72,6,FALSE)</f>
        <v>41941</v>
      </c>
      <c r="G1011" t="str">
        <f>VLOOKUP(A1011,Hoja1!$A$2:$H$72,7,FALSE)</f>
        <v>S/. 19,950.00</v>
      </c>
      <c r="H1011">
        <f>VLOOKUP(A1011,Hoja1!$A$2:$H$72,8,FALSE)</f>
        <v>27</v>
      </c>
      <c r="I1011" t="s">
        <v>11</v>
      </c>
      <c r="J1011" t="s">
        <v>5</v>
      </c>
      <c r="K1011">
        <v>2015</v>
      </c>
      <c r="L1011">
        <v>11</v>
      </c>
      <c r="M1011">
        <v>12988.594709999999</v>
      </c>
      <c r="N1011" t="s">
        <v>4</v>
      </c>
    </row>
    <row r="1012" spans="1:14" x14ac:dyDescent="0.25">
      <c r="A1012">
        <v>16</v>
      </c>
      <c r="B1012" t="str">
        <f>VLOOKUP(A1012,Hoja1!$A$2:$H$72,2,FALSE)</f>
        <v>181-2014- SUNAFIL/ILM/SIRE1</v>
      </c>
      <c r="C1012" t="str">
        <f>VLOOKUP(A1012,Hoja1!$A$2:$H$72,3,FALSE)</f>
        <v>BANCO FALABELLA PERU S.A.</v>
      </c>
      <c r="D1012">
        <f>VLOOKUP(A1012,Hoja1!$A$2:$H$72,4,FALSE)</f>
        <v>20330401991</v>
      </c>
      <c r="E1012" t="str">
        <f>VLOOKUP(A1012,Hoja1!$A$2:$H$72,5,FALSE)</f>
        <v>060-2014- SUNAFIL/ILM</v>
      </c>
      <c r="F1012" s="1">
        <f>VLOOKUP(A1012,Hoja1!$A$2:$H$72,6,FALSE)</f>
        <v>41941</v>
      </c>
      <c r="G1012" t="str">
        <f>VLOOKUP(A1012,Hoja1!$A$2:$H$72,7,FALSE)</f>
        <v>S/. 19,950.00</v>
      </c>
      <c r="H1012">
        <f>VLOOKUP(A1012,Hoja1!$A$2:$H$72,8,FALSE)</f>
        <v>27</v>
      </c>
      <c r="I1012" t="s">
        <v>11</v>
      </c>
      <c r="J1012" t="s">
        <v>5</v>
      </c>
      <c r="K1012">
        <v>2015</v>
      </c>
      <c r="L1012">
        <v>12</v>
      </c>
      <c r="M1012">
        <v>31729.888620000002</v>
      </c>
      <c r="N1012" t="s">
        <v>4</v>
      </c>
    </row>
    <row r="1013" spans="1:14" x14ac:dyDescent="0.25">
      <c r="A1013">
        <v>16</v>
      </c>
      <c r="B1013" t="str">
        <f>VLOOKUP(A1013,Hoja1!$A$2:$H$72,2,FALSE)</f>
        <v>181-2014- SUNAFIL/ILM/SIRE1</v>
      </c>
      <c r="C1013" t="str">
        <f>VLOOKUP(A1013,Hoja1!$A$2:$H$72,3,FALSE)</f>
        <v>BANCO FALABELLA PERU S.A.</v>
      </c>
      <c r="D1013">
        <f>VLOOKUP(A1013,Hoja1!$A$2:$H$72,4,FALSE)</f>
        <v>20330401991</v>
      </c>
      <c r="E1013" t="str">
        <f>VLOOKUP(A1013,Hoja1!$A$2:$H$72,5,FALSE)</f>
        <v>060-2014- SUNAFIL/ILM</v>
      </c>
      <c r="F1013" s="1">
        <f>VLOOKUP(A1013,Hoja1!$A$2:$H$72,6,FALSE)</f>
        <v>41941</v>
      </c>
      <c r="G1013" t="str">
        <f>VLOOKUP(A1013,Hoja1!$A$2:$H$72,7,FALSE)</f>
        <v>S/. 19,950.00</v>
      </c>
      <c r="H1013">
        <f>VLOOKUP(A1013,Hoja1!$A$2:$H$72,8,FALSE)</f>
        <v>27</v>
      </c>
      <c r="I1013" t="s">
        <v>11</v>
      </c>
      <c r="J1013" t="s">
        <v>5</v>
      </c>
      <c r="K1013">
        <v>2016</v>
      </c>
      <c r="L1013">
        <v>1</v>
      </c>
      <c r="M1013">
        <v>39751.296690000003</v>
      </c>
      <c r="N1013" t="s">
        <v>4</v>
      </c>
    </row>
    <row r="1014" spans="1:14" x14ac:dyDescent="0.25">
      <c r="A1014">
        <v>16</v>
      </c>
      <c r="B1014" t="str">
        <f>VLOOKUP(A1014,Hoja1!$A$2:$H$72,2,FALSE)</f>
        <v>181-2014- SUNAFIL/ILM/SIRE1</v>
      </c>
      <c r="C1014" t="str">
        <f>VLOOKUP(A1014,Hoja1!$A$2:$H$72,3,FALSE)</f>
        <v>BANCO FALABELLA PERU S.A.</v>
      </c>
      <c r="D1014">
        <f>VLOOKUP(A1014,Hoja1!$A$2:$H$72,4,FALSE)</f>
        <v>20330401991</v>
      </c>
      <c r="E1014" t="str">
        <f>VLOOKUP(A1014,Hoja1!$A$2:$H$72,5,FALSE)</f>
        <v>060-2014- SUNAFIL/ILM</v>
      </c>
      <c r="F1014" s="1">
        <f>VLOOKUP(A1014,Hoja1!$A$2:$H$72,6,FALSE)</f>
        <v>41941</v>
      </c>
      <c r="G1014" t="str">
        <f>VLOOKUP(A1014,Hoja1!$A$2:$H$72,7,FALSE)</f>
        <v>S/. 19,950.00</v>
      </c>
      <c r="H1014">
        <f>VLOOKUP(A1014,Hoja1!$A$2:$H$72,8,FALSE)</f>
        <v>27</v>
      </c>
      <c r="I1014" t="s">
        <v>11</v>
      </c>
      <c r="J1014" t="s">
        <v>5</v>
      </c>
      <c r="K1014">
        <v>2016</v>
      </c>
      <c r="L1014">
        <v>2</v>
      </c>
      <c r="M1014">
        <v>28838.979630000002</v>
      </c>
      <c r="N1014" t="s">
        <v>4</v>
      </c>
    </row>
    <row r="1015" spans="1:14" x14ac:dyDescent="0.25">
      <c r="A1015">
        <v>16</v>
      </c>
      <c r="B1015" t="str">
        <f>VLOOKUP(A1015,Hoja1!$A$2:$H$72,2,FALSE)</f>
        <v>181-2014- SUNAFIL/ILM/SIRE1</v>
      </c>
      <c r="C1015" t="str">
        <f>VLOOKUP(A1015,Hoja1!$A$2:$H$72,3,FALSE)</f>
        <v>BANCO FALABELLA PERU S.A.</v>
      </c>
      <c r="D1015">
        <f>VLOOKUP(A1015,Hoja1!$A$2:$H$72,4,FALSE)</f>
        <v>20330401991</v>
      </c>
      <c r="E1015" t="str">
        <f>VLOOKUP(A1015,Hoja1!$A$2:$H$72,5,FALSE)</f>
        <v>060-2014- SUNAFIL/ILM</v>
      </c>
      <c r="F1015" s="1">
        <f>VLOOKUP(A1015,Hoja1!$A$2:$H$72,6,FALSE)</f>
        <v>41941</v>
      </c>
      <c r="G1015" t="str">
        <f>VLOOKUP(A1015,Hoja1!$A$2:$H$72,7,FALSE)</f>
        <v>S/. 19,950.00</v>
      </c>
      <c r="H1015">
        <f>VLOOKUP(A1015,Hoja1!$A$2:$H$72,8,FALSE)</f>
        <v>27</v>
      </c>
      <c r="I1015" t="s">
        <v>11</v>
      </c>
      <c r="J1015" t="s">
        <v>5</v>
      </c>
      <c r="K1015">
        <v>2016</v>
      </c>
      <c r="L1015">
        <v>3</v>
      </c>
      <c r="M1015">
        <v>38815.50707</v>
      </c>
      <c r="N1015" t="s">
        <v>4</v>
      </c>
    </row>
    <row r="1016" spans="1:14" x14ac:dyDescent="0.25">
      <c r="A1016">
        <v>16</v>
      </c>
      <c r="B1016" t="str">
        <f>VLOOKUP(A1016,Hoja1!$A$2:$H$72,2,FALSE)</f>
        <v>181-2014- SUNAFIL/ILM/SIRE1</v>
      </c>
      <c r="C1016" t="str">
        <f>VLOOKUP(A1016,Hoja1!$A$2:$H$72,3,FALSE)</f>
        <v>BANCO FALABELLA PERU S.A.</v>
      </c>
      <c r="D1016">
        <f>VLOOKUP(A1016,Hoja1!$A$2:$H$72,4,FALSE)</f>
        <v>20330401991</v>
      </c>
      <c r="E1016" t="str">
        <f>VLOOKUP(A1016,Hoja1!$A$2:$H$72,5,FALSE)</f>
        <v>060-2014- SUNAFIL/ILM</v>
      </c>
      <c r="F1016" s="1">
        <f>VLOOKUP(A1016,Hoja1!$A$2:$H$72,6,FALSE)</f>
        <v>41941</v>
      </c>
      <c r="G1016" t="str">
        <f>VLOOKUP(A1016,Hoja1!$A$2:$H$72,7,FALSE)</f>
        <v>S/. 19,950.00</v>
      </c>
      <c r="H1016">
        <f>VLOOKUP(A1016,Hoja1!$A$2:$H$72,8,FALSE)</f>
        <v>27</v>
      </c>
      <c r="I1016" t="s">
        <v>11</v>
      </c>
      <c r="J1016" t="s">
        <v>5</v>
      </c>
      <c r="K1016">
        <v>2016</v>
      </c>
      <c r="L1016">
        <v>4</v>
      </c>
      <c r="M1016">
        <v>10947.067510000001</v>
      </c>
      <c r="N1016" t="s">
        <v>4</v>
      </c>
    </row>
    <row r="1017" spans="1:14" x14ac:dyDescent="0.25">
      <c r="A1017">
        <v>16</v>
      </c>
      <c r="B1017" t="str">
        <f>VLOOKUP(A1017,Hoja1!$A$2:$H$72,2,FALSE)</f>
        <v>181-2014- SUNAFIL/ILM/SIRE1</v>
      </c>
      <c r="C1017" t="str">
        <f>VLOOKUP(A1017,Hoja1!$A$2:$H$72,3,FALSE)</f>
        <v>BANCO FALABELLA PERU S.A.</v>
      </c>
      <c r="D1017">
        <f>VLOOKUP(A1017,Hoja1!$A$2:$H$72,4,FALSE)</f>
        <v>20330401991</v>
      </c>
      <c r="E1017" t="str">
        <f>VLOOKUP(A1017,Hoja1!$A$2:$H$72,5,FALSE)</f>
        <v>060-2014- SUNAFIL/ILM</v>
      </c>
      <c r="F1017" s="1">
        <f>VLOOKUP(A1017,Hoja1!$A$2:$H$72,6,FALSE)</f>
        <v>41941</v>
      </c>
      <c r="G1017" t="str">
        <f>VLOOKUP(A1017,Hoja1!$A$2:$H$72,7,FALSE)</f>
        <v>S/. 19,950.00</v>
      </c>
      <c r="H1017">
        <f>VLOOKUP(A1017,Hoja1!$A$2:$H$72,8,FALSE)</f>
        <v>27</v>
      </c>
      <c r="I1017" t="s">
        <v>11</v>
      </c>
      <c r="J1017" t="s">
        <v>5</v>
      </c>
      <c r="K1017">
        <v>2016</v>
      </c>
      <c r="L1017">
        <v>5</v>
      </c>
      <c r="M1017">
        <v>11006.772430000001</v>
      </c>
      <c r="N1017" t="s">
        <v>4</v>
      </c>
    </row>
    <row r="1018" spans="1:14" x14ac:dyDescent="0.25">
      <c r="A1018">
        <v>16</v>
      </c>
      <c r="B1018" t="str">
        <f>VLOOKUP(A1018,Hoja1!$A$2:$H$72,2,FALSE)</f>
        <v>181-2014- SUNAFIL/ILM/SIRE1</v>
      </c>
      <c r="C1018" t="str">
        <f>VLOOKUP(A1018,Hoja1!$A$2:$H$72,3,FALSE)</f>
        <v>BANCO FALABELLA PERU S.A.</v>
      </c>
      <c r="D1018">
        <f>VLOOKUP(A1018,Hoja1!$A$2:$H$72,4,FALSE)</f>
        <v>20330401991</v>
      </c>
      <c r="E1018" t="str">
        <f>VLOOKUP(A1018,Hoja1!$A$2:$H$72,5,FALSE)</f>
        <v>060-2014- SUNAFIL/ILM</v>
      </c>
      <c r="F1018" s="1">
        <f>VLOOKUP(A1018,Hoja1!$A$2:$H$72,6,FALSE)</f>
        <v>41941</v>
      </c>
      <c r="G1018" t="str">
        <f>VLOOKUP(A1018,Hoja1!$A$2:$H$72,7,FALSE)</f>
        <v>S/. 19,950.00</v>
      </c>
      <c r="H1018">
        <f>VLOOKUP(A1018,Hoja1!$A$2:$H$72,8,FALSE)</f>
        <v>27</v>
      </c>
      <c r="I1018" t="s">
        <v>11</v>
      </c>
      <c r="J1018" t="s">
        <v>5</v>
      </c>
      <c r="K1018">
        <v>2016</v>
      </c>
      <c r="L1018">
        <v>6</v>
      </c>
      <c r="M1018">
        <v>9876.9060890000001</v>
      </c>
      <c r="N1018" t="s">
        <v>4</v>
      </c>
    </row>
    <row r="1019" spans="1:14" x14ac:dyDescent="0.25">
      <c r="A1019">
        <v>16</v>
      </c>
      <c r="B1019" t="str">
        <f>VLOOKUP(A1019,Hoja1!$A$2:$H$72,2,FALSE)</f>
        <v>181-2014- SUNAFIL/ILM/SIRE1</v>
      </c>
      <c r="C1019" t="str">
        <f>VLOOKUP(A1019,Hoja1!$A$2:$H$72,3,FALSE)</f>
        <v>BANCO FALABELLA PERU S.A.</v>
      </c>
      <c r="D1019">
        <f>VLOOKUP(A1019,Hoja1!$A$2:$H$72,4,FALSE)</f>
        <v>20330401991</v>
      </c>
      <c r="E1019" t="str">
        <f>VLOOKUP(A1019,Hoja1!$A$2:$H$72,5,FALSE)</f>
        <v>060-2014- SUNAFIL/ILM</v>
      </c>
      <c r="F1019" s="1">
        <f>VLOOKUP(A1019,Hoja1!$A$2:$H$72,6,FALSE)</f>
        <v>41941</v>
      </c>
      <c r="G1019" t="str">
        <f>VLOOKUP(A1019,Hoja1!$A$2:$H$72,7,FALSE)</f>
        <v>S/. 19,950.00</v>
      </c>
      <c r="H1019">
        <f>VLOOKUP(A1019,Hoja1!$A$2:$H$72,8,FALSE)</f>
        <v>27</v>
      </c>
      <c r="I1019" t="s">
        <v>11</v>
      </c>
      <c r="J1019" t="s">
        <v>5</v>
      </c>
      <c r="K1019">
        <v>2016</v>
      </c>
      <c r="L1019">
        <v>7</v>
      </c>
      <c r="M1019">
        <v>9969.9987959999999</v>
      </c>
      <c r="N1019" t="s">
        <v>4</v>
      </c>
    </row>
    <row r="1020" spans="1:14" x14ac:dyDescent="0.25">
      <c r="A1020">
        <v>16</v>
      </c>
      <c r="B1020" t="str">
        <f>VLOOKUP(A1020,Hoja1!$A$2:$H$72,2,FALSE)</f>
        <v>181-2014- SUNAFIL/ILM/SIRE1</v>
      </c>
      <c r="C1020" t="str">
        <f>VLOOKUP(A1020,Hoja1!$A$2:$H$72,3,FALSE)</f>
        <v>BANCO FALABELLA PERU S.A.</v>
      </c>
      <c r="D1020">
        <f>VLOOKUP(A1020,Hoja1!$A$2:$H$72,4,FALSE)</f>
        <v>20330401991</v>
      </c>
      <c r="E1020" t="str">
        <f>VLOOKUP(A1020,Hoja1!$A$2:$H$72,5,FALSE)</f>
        <v>060-2014- SUNAFIL/ILM</v>
      </c>
      <c r="F1020" s="1">
        <f>VLOOKUP(A1020,Hoja1!$A$2:$H$72,6,FALSE)</f>
        <v>41941</v>
      </c>
      <c r="G1020" t="str">
        <f>VLOOKUP(A1020,Hoja1!$A$2:$H$72,7,FALSE)</f>
        <v>S/. 19,950.00</v>
      </c>
      <c r="H1020">
        <f>VLOOKUP(A1020,Hoja1!$A$2:$H$72,8,FALSE)</f>
        <v>27</v>
      </c>
      <c r="I1020" t="s">
        <v>11</v>
      </c>
      <c r="J1020" t="s">
        <v>5</v>
      </c>
      <c r="K1020">
        <v>2016</v>
      </c>
      <c r="L1020">
        <v>8</v>
      </c>
      <c r="M1020">
        <v>10040.65834</v>
      </c>
      <c r="N1020" t="s">
        <v>4</v>
      </c>
    </row>
    <row r="1021" spans="1:14" x14ac:dyDescent="0.25">
      <c r="A1021">
        <v>16</v>
      </c>
      <c r="B1021" t="str">
        <f>VLOOKUP(A1021,Hoja1!$A$2:$H$72,2,FALSE)</f>
        <v>181-2014- SUNAFIL/ILM/SIRE1</v>
      </c>
      <c r="C1021" t="str">
        <f>VLOOKUP(A1021,Hoja1!$A$2:$H$72,3,FALSE)</f>
        <v>BANCO FALABELLA PERU S.A.</v>
      </c>
      <c r="D1021">
        <f>VLOOKUP(A1021,Hoja1!$A$2:$H$72,4,FALSE)</f>
        <v>20330401991</v>
      </c>
      <c r="E1021" t="str">
        <f>VLOOKUP(A1021,Hoja1!$A$2:$H$72,5,FALSE)</f>
        <v>060-2014- SUNAFIL/ILM</v>
      </c>
      <c r="F1021" s="1">
        <f>VLOOKUP(A1021,Hoja1!$A$2:$H$72,6,FALSE)</f>
        <v>41941</v>
      </c>
      <c r="G1021" t="str">
        <f>VLOOKUP(A1021,Hoja1!$A$2:$H$72,7,FALSE)</f>
        <v>S/. 19,950.00</v>
      </c>
      <c r="H1021">
        <f>VLOOKUP(A1021,Hoja1!$A$2:$H$72,8,FALSE)</f>
        <v>27</v>
      </c>
      <c r="I1021" t="s">
        <v>11</v>
      </c>
      <c r="J1021" t="s">
        <v>5</v>
      </c>
      <c r="K1021">
        <v>2016</v>
      </c>
      <c r="L1021">
        <v>9</v>
      </c>
      <c r="M1021">
        <v>8948.8345570000001</v>
      </c>
      <c r="N1021" t="s">
        <v>4</v>
      </c>
    </row>
    <row r="1022" spans="1:14" x14ac:dyDescent="0.25">
      <c r="A1022">
        <v>16</v>
      </c>
      <c r="B1022" t="str">
        <f>VLOOKUP(A1022,Hoja1!$A$2:$H$72,2,FALSE)</f>
        <v>181-2014- SUNAFIL/ILM/SIRE1</v>
      </c>
      <c r="C1022" t="str">
        <f>VLOOKUP(A1022,Hoja1!$A$2:$H$72,3,FALSE)</f>
        <v>BANCO FALABELLA PERU S.A.</v>
      </c>
      <c r="D1022">
        <f>VLOOKUP(A1022,Hoja1!$A$2:$H$72,4,FALSE)</f>
        <v>20330401991</v>
      </c>
      <c r="E1022" t="str">
        <f>VLOOKUP(A1022,Hoja1!$A$2:$H$72,5,FALSE)</f>
        <v>060-2014- SUNAFIL/ILM</v>
      </c>
      <c r="F1022" s="1">
        <f>VLOOKUP(A1022,Hoja1!$A$2:$H$72,6,FALSE)</f>
        <v>41941</v>
      </c>
      <c r="G1022" t="str">
        <f>VLOOKUP(A1022,Hoja1!$A$2:$H$72,7,FALSE)</f>
        <v>S/. 19,950.00</v>
      </c>
      <c r="H1022">
        <f>VLOOKUP(A1022,Hoja1!$A$2:$H$72,8,FALSE)</f>
        <v>27</v>
      </c>
      <c r="I1022" t="s">
        <v>11</v>
      </c>
      <c r="J1022" t="s">
        <v>5</v>
      </c>
      <c r="K1022">
        <v>2016</v>
      </c>
      <c r="L1022">
        <v>10</v>
      </c>
      <c r="M1022">
        <v>9014.076959</v>
      </c>
      <c r="N1022" t="s">
        <v>4</v>
      </c>
    </row>
    <row r="1023" spans="1:14" x14ac:dyDescent="0.25">
      <c r="A1023">
        <v>16</v>
      </c>
      <c r="B1023" t="str">
        <f>VLOOKUP(A1023,Hoja1!$A$2:$H$72,2,FALSE)</f>
        <v>181-2014- SUNAFIL/ILM/SIRE1</v>
      </c>
      <c r="C1023" t="str">
        <f>VLOOKUP(A1023,Hoja1!$A$2:$H$72,3,FALSE)</f>
        <v>BANCO FALABELLA PERU S.A.</v>
      </c>
      <c r="D1023">
        <f>VLOOKUP(A1023,Hoja1!$A$2:$H$72,4,FALSE)</f>
        <v>20330401991</v>
      </c>
      <c r="E1023" t="str">
        <f>VLOOKUP(A1023,Hoja1!$A$2:$H$72,5,FALSE)</f>
        <v>060-2014- SUNAFIL/ILM</v>
      </c>
      <c r="F1023" s="1">
        <f>VLOOKUP(A1023,Hoja1!$A$2:$H$72,6,FALSE)</f>
        <v>41941</v>
      </c>
      <c r="G1023" t="str">
        <f>VLOOKUP(A1023,Hoja1!$A$2:$H$72,7,FALSE)</f>
        <v>S/. 19,950.00</v>
      </c>
      <c r="H1023">
        <f>VLOOKUP(A1023,Hoja1!$A$2:$H$72,8,FALSE)</f>
        <v>27</v>
      </c>
      <c r="I1023" t="s">
        <v>11</v>
      </c>
      <c r="J1023" t="s">
        <v>5</v>
      </c>
      <c r="K1023">
        <v>2016</v>
      </c>
      <c r="L1023">
        <v>11</v>
      </c>
      <c r="M1023">
        <v>9012.1691580000006</v>
      </c>
      <c r="N1023" t="s">
        <v>4</v>
      </c>
    </row>
    <row r="1024" spans="1:14" x14ac:dyDescent="0.25">
      <c r="A1024">
        <v>16</v>
      </c>
      <c r="B1024" t="str">
        <f>VLOOKUP(A1024,Hoja1!$A$2:$H$72,2,FALSE)</f>
        <v>181-2014- SUNAFIL/ILM/SIRE1</v>
      </c>
      <c r="C1024" t="str">
        <f>VLOOKUP(A1024,Hoja1!$A$2:$H$72,3,FALSE)</f>
        <v>BANCO FALABELLA PERU S.A.</v>
      </c>
      <c r="D1024">
        <f>VLOOKUP(A1024,Hoja1!$A$2:$H$72,4,FALSE)</f>
        <v>20330401991</v>
      </c>
      <c r="E1024" t="str">
        <f>VLOOKUP(A1024,Hoja1!$A$2:$H$72,5,FALSE)</f>
        <v>060-2014- SUNAFIL/ILM</v>
      </c>
      <c r="F1024" s="1">
        <f>VLOOKUP(A1024,Hoja1!$A$2:$H$72,6,FALSE)</f>
        <v>41941</v>
      </c>
      <c r="G1024" t="str">
        <f>VLOOKUP(A1024,Hoja1!$A$2:$H$72,7,FALSE)</f>
        <v>S/. 19,950.00</v>
      </c>
      <c r="H1024">
        <f>VLOOKUP(A1024,Hoja1!$A$2:$H$72,8,FALSE)</f>
        <v>27</v>
      </c>
      <c r="I1024" t="s">
        <v>11</v>
      </c>
      <c r="J1024" t="s">
        <v>5</v>
      </c>
      <c r="K1024">
        <v>2016</v>
      </c>
      <c r="L1024">
        <v>12</v>
      </c>
      <c r="M1024">
        <v>18265.18261</v>
      </c>
      <c r="N1024" t="s">
        <v>4</v>
      </c>
    </row>
    <row r="1025" spans="1:14" x14ac:dyDescent="0.25">
      <c r="A1025">
        <v>16</v>
      </c>
      <c r="B1025" t="str">
        <f>VLOOKUP(A1025,Hoja1!$A$2:$H$72,2,FALSE)</f>
        <v>181-2014- SUNAFIL/ILM/SIRE1</v>
      </c>
      <c r="C1025" t="str">
        <f>VLOOKUP(A1025,Hoja1!$A$2:$H$72,3,FALSE)</f>
        <v>BANCO FALABELLA PERU S.A.</v>
      </c>
      <c r="D1025">
        <f>VLOOKUP(A1025,Hoja1!$A$2:$H$72,4,FALSE)</f>
        <v>20330401991</v>
      </c>
      <c r="E1025" t="str">
        <f>VLOOKUP(A1025,Hoja1!$A$2:$H$72,5,FALSE)</f>
        <v>060-2014- SUNAFIL/ILM</v>
      </c>
      <c r="F1025" s="1">
        <f>VLOOKUP(A1025,Hoja1!$A$2:$H$72,6,FALSE)</f>
        <v>41941</v>
      </c>
      <c r="G1025" t="str">
        <f>VLOOKUP(A1025,Hoja1!$A$2:$H$72,7,FALSE)</f>
        <v>S/. 19,950.00</v>
      </c>
      <c r="H1025">
        <f>VLOOKUP(A1025,Hoja1!$A$2:$H$72,8,FALSE)</f>
        <v>27</v>
      </c>
      <c r="I1025" t="s">
        <v>11</v>
      </c>
      <c r="J1025" t="s">
        <v>5</v>
      </c>
      <c r="K1025">
        <v>2017</v>
      </c>
      <c r="L1025">
        <v>2</v>
      </c>
      <c r="M1025">
        <v>36835.570529999997</v>
      </c>
      <c r="N1025" t="s">
        <v>4</v>
      </c>
    </row>
    <row r="1026" spans="1:14" x14ac:dyDescent="0.25">
      <c r="A1026">
        <v>16</v>
      </c>
      <c r="B1026" t="str">
        <f>VLOOKUP(A1026,Hoja1!$A$2:$H$72,2,FALSE)</f>
        <v>181-2014- SUNAFIL/ILM/SIRE1</v>
      </c>
      <c r="C1026" t="str">
        <f>VLOOKUP(A1026,Hoja1!$A$2:$H$72,3,FALSE)</f>
        <v>BANCO FALABELLA PERU S.A.</v>
      </c>
      <c r="D1026">
        <f>VLOOKUP(A1026,Hoja1!$A$2:$H$72,4,FALSE)</f>
        <v>20330401991</v>
      </c>
      <c r="E1026" t="str">
        <f>VLOOKUP(A1026,Hoja1!$A$2:$H$72,5,FALSE)</f>
        <v>060-2014- SUNAFIL/ILM</v>
      </c>
      <c r="F1026" s="1">
        <f>VLOOKUP(A1026,Hoja1!$A$2:$H$72,6,FALSE)</f>
        <v>41941</v>
      </c>
      <c r="G1026" t="str">
        <f>VLOOKUP(A1026,Hoja1!$A$2:$H$72,7,FALSE)</f>
        <v>S/. 19,950.00</v>
      </c>
      <c r="H1026">
        <f>VLOOKUP(A1026,Hoja1!$A$2:$H$72,8,FALSE)</f>
        <v>27</v>
      </c>
      <c r="I1026" t="s">
        <v>11</v>
      </c>
      <c r="J1026" t="s">
        <v>6</v>
      </c>
      <c r="K1026">
        <v>2014</v>
      </c>
      <c r="L1026">
        <v>9</v>
      </c>
      <c r="M1026">
        <v>13609.434310000001</v>
      </c>
      <c r="N1026" t="s">
        <v>2</v>
      </c>
    </row>
    <row r="1027" spans="1:14" x14ac:dyDescent="0.25">
      <c r="A1027">
        <v>16</v>
      </c>
      <c r="B1027" t="str">
        <f>VLOOKUP(A1027,Hoja1!$A$2:$H$72,2,FALSE)</f>
        <v>181-2014- SUNAFIL/ILM/SIRE1</v>
      </c>
      <c r="C1027" t="str">
        <f>VLOOKUP(A1027,Hoja1!$A$2:$H$72,3,FALSE)</f>
        <v>BANCO FALABELLA PERU S.A.</v>
      </c>
      <c r="D1027">
        <f>VLOOKUP(A1027,Hoja1!$A$2:$H$72,4,FALSE)</f>
        <v>20330401991</v>
      </c>
      <c r="E1027" t="str">
        <f>VLOOKUP(A1027,Hoja1!$A$2:$H$72,5,FALSE)</f>
        <v>060-2014- SUNAFIL/ILM</v>
      </c>
      <c r="F1027" s="1">
        <f>VLOOKUP(A1027,Hoja1!$A$2:$H$72,6,FALSE)</f>
        <v>41941</v>
      </c>
      <c r="G1027" t="str">
        <f>VLOOKUP(A1027,Hoja1!$A$2:$H$72,7,FALSE)</f>
        <v>S/. 19,950.00</v>
      </c>
      <c r="H1027">
        <f>VLOOKUP(A1027,Hoja1!$A$2:$H$72,8,FALSE)</f>
        <v>27</v>
      </c>
      <c r="I1027" t="s">
        <v>11</v>
      </c>
      <c r="J1027" t="s">
        <v>6</v>
      </c>
      <c r="K1027">
        <v>2014</v>
      </c>
      <c r="L1027">
        <v>10</v>
      </c>
      <c r="M1027">
        <v>13698.61069</v>
      </c>
      <c r="N1027" t="s">
        <v>3</v>
      </c>
    </row>
    <row r="1028" spans="1:14" x14ac:dyDescent="0.25">
      <c r="A1028">
        <v>16</v>
      </c>
      <c r="B1028" t="str">
        <f>VLOOKUP(A1028,Hoja1!$A$2:$H$72,2,FALSE)</f>
        <v>181-2014- SUNAFIL/ILM/SIRE1</v>
      </c>
      <c r="C1028" t="str">
        <f>VLOOKUP(A1028,Hoja1!$A$2:$H$72,3,FALSE)</f>
        <v>BANCO FALABELLA PERU S.A.</v>
      </c>
      <c r="D1028">
        <f>VLOOKUP(A1028,Hoja1!$A$2:$H$72,4,FALSE)</f>
        <v>20330401991</v>
      </c>
      <c r="E1028" t="str">
        <f>VLOOKUP(A1028,Hoja1!$A$2:$H$72,5,FALSE)</f>
        <v>060-2014- SUNAFIL/ILM</v>
      </c>
      <c r="F1028" s="1">
        <f>VLOOKUP(A1028,Hoja1!$A$2:$H$72,6,FALSE)</f>
        <v>41941</v>
      </c>
      <c r="G1028" t="str">
        <f>VLOOKUP(A1028,Hoja1!$A$2:$H$72,7,FALSE)</f>
        <v>S/. 19,950.00</v>
      </c>
      <c r="H1028">
        <f>VLOOKUP(A1028,Hoja1!$A$2:$H$72,8,FALSE)</f>
        <v>27</v>
      </c>
      <c r="I1028" t="s">
        <v>11</v>
      </c>
      <c r="J1028" t="s">
        <v>6</v>
      </c>
      <c r="K1028">
        <v>2014</v>
      </c>
      <c r="L1028">
        <v>11</v>
      </c>
      <c r="M1028">
        <v>13729.96542</v>
      </c>
      <c r="N1028" t="s">
        <v>4</v>
      </c>
    </row>
    <row r="1029" spans="1:14" x14ac:dyDescent="0.25">
      <c r="A1029">
        <v>16</v>
      </c>
      <c r="B1029" t="str">
        <f>VLOOKUP(A1029,Hoja1!$A$2:$H$72,2,FALSE)</f>
        <v>181-2014- SUNAFIL/ILM/SIRE1</v>
      </c>
      <c r="C1029" t="str">
        <f>VLOOKUP(A1029,Hoja1!$A$2:$H$72,3,FALSE)</f>
        <v>BANCO FALABELLA PERU S.A.</v>
      </c>
      <c r="D1029">
        <f>VLOOKUP(A1029,Hoja1!$A$2:$H$72,4,FALSE)</f>
        <v>20330401991</v>
      </c>
      <c r="E1029" t="str">
        <f>VLOOKUP(A1029,Hoja1!$A$2:$H$72,5,FALSE)</f>
        <v>060-2014- SUNAFIL/ILM</v>
      </c>
      <c r="F1029" s="1">
        <f>VLOOKUP(A1029,Hoja1!$A$2:$H$72,6,FALSE)</f>
        <v>41941</v>
      </c>
      <c r="G1029" t="str">
        <f>VLOOKUP(A1029,Hoja1!$A$2:$H$72,7,FALSE)</f>
        <v>S/. 19,950.00</v>
      </c>
      <c r="H1029">
        <f>VLOOKUP(A1029,Hoja1!$A$2:$H$72,8,FALSE)</f>
        <v>27</v>
      </c>
      <c r="I1029" t="s">
        <v>11</v>
      </c>
      <c r="J1029" t="s">
        <v>6</v>
      </c>
      <c r="K1029">
        <v>2014</v>
      </c>
      <c r="L1029">
        <v>12</v>
      </c>
      <c r="M1029">
        <v>11972.43555</v>
      </c>
      <c r="N1029" t="s">
        <v>4</v>
      </c>
    </row>
    <row r="1030" spans="1:14" x14ac:dyDescent="0.25">
      <c r="A1030">
        <v>16</v>
      </c>
      <c r="B1030" t="str">
        <f>VLOOKUP(A1030,Hoja1!$A$2:$H$72,2,FALSE)</f>
        <v>181-2014- SUNAFIL/ILM/SIRE1</v>
      </c>
      <c r="C1030" t="str">
        <f>VLOOKUP(A1030,Hoja1!$A$2:$H$72,3,FALSE)</f>
        <v>BANCO FALABELLA PERU S.A.</v>
      </c>
      <c r="D1030">
        <f>VLOOKUP(A1030,Hoja1!$A$2:$H$72,4,FALSE)</f>
        <v>20330401991</v>
      </c>
      <c r="E1030" t="str">
        <f>VLOOKUP(A1030,Hoja1!$A$2:$H$72,5,FALSE)</f>
        <v>060-2014- SUNAFIL/ILM</v>
      </c>
      <c r="F1030" s="1">
        <f>VLOOKUP(A1030,Hoja1!$A$2:$H$72,6,FALSE)</f>
        <v>41941</v>
      </c>
      <c r="G1030" t="str">
        <f>VLOOKUP(A1030,Hoja1!$A$2:$H$72,7,FALSE)</f>
        <v>S/. 19,950.00</v>
      </c>
      <c r="H1030">
        <f>VLOOKUP(A1030,Hoja1!$A$2:$H$72,8,FALSE)</f>
        <v>27</v>
      </c>
      <c r="I1030" t="s">
        <v>11</v>
      </c>
      <c r="J1030" t="s">
        <v>6</v>
      </c>
      <c r="K1030">
        <v>2015</v>
      </c>
      <c r="L1030">
        <v>1</v>
      </c>
      <c r="M1030">
        <v>12044.354230000001</v>
      </c>
      <c r="N1030" t="s">
        <v>4</v>
      </c>
    </row>
    <row r="1031" spans="1:14" x14ac:dyDescent="0.25">
      <c r="A1031">
        <v>16</v>
      </c>
      <c r="B1031" t="str">
        <f>VLOOKUP(A1031,Hoja1!$A$2:$H$72,2,FALSE)</f>
        <v>181-2014- SUNAFIL/ILM/SIRE1</v>
      </c>
      <c r="C1031" t="str">
        <f>VLOOKUP(A1031,Hoja1!$A$2:$H$72,3,FALSE)</f>
        <v>BANCO FALABELLA PERU S.A.</v>
      </c>
      <c r="D1031">
        <f>VLOOKUP(A1031,Hoja1!$A$2:$H$72,4,FALSE)</f>
        <v>20330401991</v>
      </c>
      <c r="E1031" t="str">
        <f>VLOOKUP(A1031,Hoja1!$A$2:$H$72,5,FALSE)</f>
        <v>060-2014- SUNAFIL/ILM</v>
      </c>
      <c r="F1031" s="1">
        <f>VLOOKUP(A1031,Hoja1!$A$2:$H$72,6,FALSE)</f>
        <v>41941</v>
      </c>
      <c r="G1031" t="str">
        <f>VLOOKUP(A1031,Hoja1!$A$2:$H$72,7,FALSE)</f>
        <v>S/. 19,950.00</v>
      </c>
      <c r="H1031">
        <f>VLOOKUP(A1031,Hoja1!$A$2:$H$72,8,FALSE)</f>
        <v>27</v>
      </c>
      <c r="I1031" t="s">
        <v>11</v>
      </c>
      <c r="J1031" t="s">
        <v>6</v>
      </c>
      <c r="K1031">
        <v>2015</v>
      </c>
      <c r="L1031">
        <v>2</v>
      </c>
      <c r="M1031">
        <v>7185.1251179999999</v>
      </c>
      <c r="N1031" t="s">
        <v>4</v>
      </c>
    </row>
    <row r="1032" spans="1:14" x14ac:dyDescent="0.25">
      <c r="A1032">
        <v>16</v>
      </c>
      <c r="B1032" t="str">
        <f>VLOOKUP(A1032,Hoja1!$A$2:$H$72,2,FALSE)</f>
        <v>181-2014- SUNAFIL/ILM/SIRE1</v>
      </c>
      <c r="C1032" t="str">
        <f>VLOOKUP(A1032,Hoja1!$A$2:$H$72,3,FALSE)</f>
        <v>BANCO FALABELLA PERU S.A.</v>
      </c>
      <c r="D1032">
        <f>VLOOKUP(A1032,Hoja1!$A$2:$H$72,4,FALSE)</f>
        <v>20330401991</v>
      </c>
      <c r="E1032" t="str">
        <f>VLOOKUP(A1032,Hoja1!$A$2:$H$72,5,FALSE)</f>
        <v>060-2014- SUNAFIL/ILM</v>
      </c>
      <c r="F1032" s="1">
        <f>VLOOKUP(A1032,Hoja1!$A$2:$H$72,6,FALSE)</f>
        <v>41941</v>
      </c>
      <c r="G1032" t="str">
        <f>VLOOKUP(A1032,Hoja1!$A$2:$H$72,7,FALSE)</f>
        <v>S/. 19,950.00</v>
      </c>
      <c r="H1032">
        <f>VLOOKUP(A1032,Hoja1!$A$2:$H$72,8,FALSE)</f>
        <v>27</v>
      </c>
      <c r="I1032" t="s">
        <v>11</v>
      </c>
      <c r="J1032" t="s">
        <v>6</v>
      </c>
      <c r="K1032">
        <v>2015</v>
      </c>
      <c r="L1032">
        <v>3</v>
      </c>
      <c r="M1032">
        <v>6102.5213299999996</v>
      </c>
      <c r="N1032" t="s">
        <v>4</v>
      </c>
    </row>
    <row r="1033" spans="1:14" x14ac:dyDescent="0.25">
      <c r="A1033">
        <v>16</v>
      </c>
      <c r="B1033" t="str">
        <f>VLOOKUP(A1033,Hoja1!$A$2:$H$72,2,FALSE)</f>
        <v>181-2014- SUNAFIL/ILM/SIRE1</v>
      </c>
      <c r="C1033" t="str">
        <f>VLOOKUP(A1033,Hoja1!$A$2:$H$72,3,FALSE)</f>
        <v>BANCO FALABELLA PERU S.A.</v>
      </c>
      <c r="D1033">
        <f>VLOOKUP(A1033,Hoja1!$A$2:$H$72,4,FALSE)</f>
        <v>20330401991</v>
      </c>
      <c r="E1033" t="str">
        <f>VLOOKUP(A1033,Hoja1!$A$2:$H$72,5,FALSE)</f>
        <v>060-2014- SUNAFIL/ILM</v>
      </c>
      <c r="F1033" s="1">
        <f>VLOOKUP(A1033,Hoja1!$A$2:$H$72,6,FALSE)</f>
        <v>41941</v>
      </c>
      <c r="G1033" t="str">
        <f>VLOOKUP(A1033,Hoja1!$A$2:$H$72,7,FALSE)</f>
        <v>S/. 19,950.00</v>
      </c>
      <c r="H1033">
        <f>VLOOKUP(A1033,Hoja1!$A$2:$H$72,8,FALSE)</f>
        <v>27</v>
      </c>
      <c r="I1033" t="s">
        <v>11</v>
      </c>
      <c r="J1033" t="s">
        <v>6</v>
      </c>
      <c r="K1033">
        <v>2015</v>
      </c>
      <c r="L1033">
        <v>4</v>
      </c>
      <c r="M1033">
        <v>3062.4776230000002</v>
      </c>
      <c r="N1033" t="s">
        <v>4</v>
      </c>
    </row>
    <row r="1034" spans="1:14" x14ac:dyDescent="0.25">
      <c r="A1034">
        <v>16</v>
      </c>
      <c r="B1034" t="str">
        <f>VLOOKUP(A1034,Hoja1!$A$2:$H$72,2,FALSE)</f>
        <v>181-2014- SUNAFIL/ILM/SIRE1</v>
      </c>
      <c r="C1034" t="str">
        <f>VLOOKUP(A1034,Hoja1!$A$2:$H$72,3,FALSE)</f>
        <v>BANCO FALABELLA PERU S.A.</v>
      </c>
      <c r="D1034">
        <f>VLOOKUP(A1034,Hoja1!$A$2:$H$72,4,FALSE)</f>
        <v>20330401991</v>
      </c>
      <c r="E1034" t="str">
        <f>VLOOKUP(A1034,Hoja1!$A$2:$H$72,5,FALSE)</f>
        <v>060-2014- SUNAFIL/ILM</v>
      </c>
      <c r="F1034" s="1">
        <f>VLOOKUP(A1034,Hoja1!$A$2:$H$72,6,FALSE)</f>
        <v>41941</v>
      </c>
      <c r="G1034" t="str">
        <f>VLOOKUP(A1034,Hoja1!$A$2:$H$72,7,FALSE)</f>
        <v>S/. 19,950.00</v>
      </c>
      <c r="H1034">
        <f>VLOOKUP(A1034,Hoja1!$A$2:$H$72,8,FALSE)</f>
        <v>27</v>
      </c>
      <c r="I1034" t="s">
        <v>11</v>
      </c>
      <c r="J1034" t="s">
        <v>7</v>
      </c>
      <c r="K1034">
        <v>2014</v>
      </c>
      <c r="L1034">
        <v>9</v>
      </c>
      <c r="M1034">
        <v>26742.815750000002</v>
      </c>
      <c r="N1034" t="s">
        <v>2</v>
      </c>
    </row>
    <row r="1035" spans="1:14" x14ac:dyDescent="0.25">
      <c r="A1035">
        <v>16</v>
      </c>
      <c r="B1035" t="str">
        <f>VLOOKUP(A1035,Hoja1!$A$2:$H$72,2,FALSE)</f>
        <v>181-2014- SUNAFIL/ILM/SIRE1</v>
      </c>
      <c r="C1035" t="str">
        <f>VLOOKUP(A1035,Hoja1!$A$2:$H$72,3,FALSE)</f>
        <v>BANCO FALABELLA PERU S.A.</v>
      </c>
      <c r="D1035">
        <f>VLOOKUP(A1035,Hoja1!$A$2:$H$72,4,FALSE)</f>
        <v>20330401991</v>
      </c>
      <c r="E1035" t="str">
        <f>VLOOKUP(A1035,Hoja1!$A$2:$H$72,5,FALSE)</f>
        <v>060-2014- SUNAFIL/ILM</v>
      </c>
      <c r="F1035" s="1">
        <f>VLOOKUP(A1035,Hoja1!$A$2:$H$72,6,FALSE)</f>
        <v>41941</v>
      </c>
      <c r="G1035" t="str">
        <f>VLOOKUP(A1035,Hoja1!$A$2:$H$72,7,FALSE)</f>
        <v>S/. 19,950.00</v>
      </c>
      <c r="H1035">
        <f>VLOOKUP(A1035,Hoja1!$A$2:$H$72,8,FALSE)</f>
        <v>27</v>
      </c>
      <c r="I1035" t="s">
        <v>11</v>
      </c>
      <c r="J1035" t="s">
        <v>7</v>
      </c>
      <c r="K1035">
        <v>2014</v>
      </c>
      <c r="L1035">
        <v>10</v>
      </c>
      <c r="M1035">
        <v>26913.302</v>
      </c>
      <c r="N1035" t="s">
        <v>3</v>
      </c>
    </row>
    <row r="1036" spans="1:14" x14ac:dyDescent="0.25">
      <c r="A1036">
        <v>16</v>
      </c>
      <c r="B1036" t="str">
        <f>VLOOKUP(A1036,Hoja1!$A$2:$H$72,2,FALSE)</f>
        <v>181-2014- SUNAFIL/ILM/SIRE1</v>
      </c>
      <c r="C1036" t="str">
        <f>VLOOKUP(A1036,Hoja1!$A$2:$H$72,3,FALSE)</f>
        <v>BANCO FALABELLA PERU S.A.</v>
      </c>
      <c r="D1036">
        <f>VLOOKUP(A1036,Hoja1!$A$2:$H$72,4,FALSE)</f>
        <v>20330401991</v>
      </c>
      <c r="E1036" t="str">
        <f>VLOOKUP(A1036,Hoja1!$A$2:$H$72,5,FALSE)</f>
        <v>060-2014- SUNAFIL/ILM</v>
      </c>
      <c r="F1036" s="1">
        <f>VLOOKUP(A1036,Hoja1!$A$2:$H$72,6,FALSE)</f>
        <v>41941</v>
      </c>
      <c r="G1036" t="str">
        <f>VLOOKUP(A1036,Hoja1!$A$2:$H$72,7,FALSE)</f>
        <v>S/. 19,950.00</v>
      </c>
      <c r="H1036">
        <f>VLOOKUP(A1036,Hoja1!$A$2:$H$72,8,FALSE)</f>
        <v>27</v>
      </c>
      <c r="I1036" t="s">
        <v>11</v>
      </c>
      <c r="J1036" t="s">
        <v>7</v>
      </c>
      <c r="K1036">
        <v>2014</v>
      </c>
      <c r="L1036">
        <v>11</v>
      </c>
      <c r="M1036">
        <v>11396.98278</v>
      </c>
      <c r="N1036" t="s">
        <v>4</v>
      </c>
    </row>
    <row r="1037" spans="1:14" x14ac:dyDescent="0.25">
      <c r="A1037">
        <v>16</v>
      </c>
      <c r="B1037" t="str">
        <f>VLOOKUP(A1037,Hoja1!$A$2:$H$72,2,FALSE)</f>
        <v>181-2014- SUNAFIL/ILM/SIRE1</v>
      </c>
      <c r="C1037" t="str">
        <f>VLOOKUP(A1037,Hoja1!$A$2:$H$72,3,FALSE)</f>
        <v>BANCO FALABELLA PERU S.A.</v>
      </c>
      <c r="D1037">
        <f>VLOOKUP(A1037,Hoja1!$A$2:$H$72,4,FALSE)</f>
        <v>20330401991</v>
      </c>
      <c r="E1037" t="str">
        <f>VLOOKUP(A1037,Hoja1!$A$2:$H$72,5,FALSE)</f>
        <v>060-2014- SUNAFIL/ILM</v>
      </c>
      <c r="F1037" s="1">
        <f>VLOOKUP(A1037,Hoja1!$A$2:$H$72,6,FALSE)</f>
        <v>41941</v>
      </c>
      <c r="G1037" t="str">
        <f>VLOOKUP(A1037,Hoja1!$A$2:$H$72,7,FALSE)</f>
        <v>S/. 19,950.00</v>
      </c>
      <c r="H1037">
        <f>VLOOKUP(A1037,Hoja1!$A$2:$H$72,8,FALSE)</f>
        <v>27</v>
      </c>
      <c r="I1037" t="s">
        <v>11</v>
      </c>
      <c r="J1037" t="s">
        <v>7</v>
      </c>
      <c r="K1037">
        <v>2014</v>
      </c>
      <c r="L1037">
        <v>12</v>
      </c>
      <c r="M1037">
        <v>40050.137620000001</v>
      </c>
      <c r="N1037" t="s">
        <v>4</v>
      </c>
    </row>
    <row r="1038" spans="1:14" x14ac:dyDescent="0.25">
      <c r="A1038">
        <v>16</v>
      </c>
      <c r="B1038" t="str">
        <f>VLOOKUP(A1038,Hoja1!$A$2:$H$72,2,FALSE)</f>
        <v>181-2014- SUNAFIL/ILM/SIRE1</v>
      </c>
      <c r="C1038" t="str">
        <f>VLOOKUP(A1038,Hoja1!$A$2:$H$72,3,FALSE)</f>
        <v>BANCO FALABELLA PERU S.A.</v>
      </c>
      <c r="D1038">
        <f>VLOOKUP(A1038,Hoja1!$A$2:$H$72,4,FALSE)</f>
        <v>20330401991</v>
      </c>
      <c r="E1038" t="str">
        <f>VLOOKUP(A1038,Hoja1!$A$2:$H$72,5,FALSE)</f>
        <v>060-2014- SUNAFIL/ILM</v>
      </c>
      <c r="F1038" s="1">
        <f>VLOOKUP(A1038,Hoja1!$A$2:$H$72,6,FALSE)</f>
        <v>41941</v>
      </c>
      <c r="G1038" t="str">
        <f>VLOOKUP(A1038,Hoja1!$A$2:$H$72,7,FALSE)</f>
        <v>S/. 19,950.00</v>
      </c>
      <c r="H1038">
        <f>VLOOKUP(A1038,Hoja1!$A$2:$H$72,8,FALSE)</f>
        <v>27</v>
      </c>
      <c r="I1038" t="s">
        <v>11</v>
      </c>
      <c r="J1038" t="s">
        <v>7</v>
      </c>
      <c r="K1038">
        <v>2015</v>
      </c>
      <c r="L1038">
        <v>1</v>
      </c>
      <c r="M1038">
        <v>40369.062579999998</v>
      </c>
      <c r="N1038" t="s">
        <v>4</v>
      </c>
    </row>
    <row r="1039" spans="1:14" x14ac:dyDescent="0.25">
      <c r="A1039">
        <v>16</v>
      </c>
      <c r="B1039" t="str">
        <f>VLOOKUP(A1039,Hoja1!$A$2:$H$72,2,FALSE)</f>
        <v>181-2014- SUNAFIL/ILM/SIRE1</v>
      </c>
      <c r="C1039" t="str">
        <f>VLOOKUP(A1039,Hoja1!$A$2:$H$72,3,FALSE)</f>
        <v>BANCO FALABELLA PERU S.A.</v>
      </c>
      <c r="D1039">
        <f>VLOOKUP(A1039,Hoja1!$A$2:$H$72,4,FALSE)</f>
        <v>20330401991</v>
      </c>
      <c r="E1039" t="str">
        <f>VLOOKUP(A1039,Hoja1!$A$2:$H$72,5,FALSE)</f>
        <v>060-2014- SUNAFIL/ILM</v>
      </c>
      <c r="F1039" s="1">
        <f>VLOOKUP(A1039,Hoja1!$A$2:$H$72,6,FALSE)</f>
        <v>41941</v>
      </c>
      <c r="G1039" t="str">
        <f>VLOOKUP(A1039,Hoja1!$A$2:$H$72,7,FALSE)</f>
        <v>S/. 19,950.00</v>
      </c>
      <c r="H1039">
        <f>VLOOKUP(A1039,Hoja1!$A$2:$H$72,8,FALSE)</f>
        <v>27</v>
      </c>
      <c r="I1039" t="s">
        <v>11</v>
      </c>
      <c r="J1039" t="s">
        <v>7</v>
      </c>
      <c r="K1039">
        <v>2015</v>
      </c>
      <c r="L1039">
        <v>2</v>
      </c>
      <c r="M1039">
        <v>40539.471129999998</v>
      </c>
      <c r="N1039" t="s">
        <v>4</v>
      </c>
    </row>
    <row r="1040" spans="1:14" x14ac:dyDescent="0.25">
      <c r="A1040">
        <v>16</v>
      </c>
      <c r="B1040" t="str">
        <f>VLOOKUP(A1040,Hoja1!$A$2:$H$72,2,FALSE)</f>
        <v>181-2014- SUNAFIL/ILM/SIRE1</v>
      </c>
      <c r="C1040" t="str">
        <f>VLOOKUP(A1040,Hoja1!$A$2:$H$72,3,FALSE)</f>
        <v>BANCO FALABELLA PERU S.A.</v>
      </c>
      <c r="D1040">
        <f>VLOOKUP(A1040,Hoja1!$A$2:$H$72,4,FALSE)</f>
        <v>20330401991</v>
      </c>
      <c r="E1040" t="str">
        <f>VLOOKUP(A1040,Hoja1!$A$2:$H$72,5,FALSE)</f>
        <v>060-2014- SUNAFIL/ILM</v>
      </c>
      <c r="F1040" s="1">
        <f>VLOOKUP(A1040,Hoja1!$A$2:$H$72,6,FALSE)</f>
        <v>41941</v>
      </c>
      <c r="G1040" t="str">
        <f>VLOOKUP(A1040,Hoja1!$A$2:$H$72,7,FALSE)</f>
        <v>S/. 19,950.00</v>
      </c>
      <c r="H1040">
        <f>VLOOKUP(A1040,Hoja1!$A$2:$H$72,8,FALSE)</f>
        <v>27</v>
      </c>
      <c r="I1040" t="s">
        <v>11</v>
      </c>
      <c r="J1040" t="s">
        <v>7</v>
      </c>
      <c r="K1040">
        <v>2015</v>
      </c>
      <c r="L1040">
        <v>3</v>
      </c>
      <c r="M1040">
        <v>37676.246370000001</v>
      </c>
      <c r="N1040" t="s">
        <v>4</v>
      </c>
    </row>
    <row r="1041" spans="1:14" x14ac:dyDescent="0.25">
      <c r="A1041">
        <v>16</v>
      </c>
      <c r="B1041" t="str">
        <f>VLOOKUP(A1041,Hoja1!$A$2:$H$72,2,FALSE)</f>
        <v>181-2014- SUNAFIL/ILM/SIRE1</v>
      </c>
      <c r="C1041" t="str">
        <f>VLOOKUP(A1041,Hoja1!$A$2:$H$72,3,FALSE)</f>
        <v>BANCO FALABELLA PERU S.A.</v>
      </c>
      <c r="D1041">
        <f>VLOOKUP(A1041,Hoja1!$A$2:$H$72,4,FALSE)</f>
        <v>20330401991</v>
      </c>
      <c r="E1041" t="str">
        <f>VLOOKUP(A1041,Hoja1!$A$2:$H$72,5,FALSE)</f>
        <v>060-2014- SUNAFIL/ILM</v>
      </c>
      <c r="F1041" s="1">
        <f>VLOOKUP(A1041,Hoja1!$A$2:$H$72,6,FALSE)</f>
        <v>41941</v>
      </c>
      <c r="G1041" t="str">
        <f>VLOOKUP(A1041,Hoja1!$A$2:$H$72,7,FALSE)</f>
        <v>S/. 19,950.00</v>
      </c>
      <c r="H1041">
        <f>VLOOKUP(A1041,Hoja1!$A$2:$H$72,8,FALSE)</f>
        <v>27</v>
      </c>
      <c r="I1041" t="s">
        <v>11</v>
      </c>
      <c r="J1041" t="s">
        <v>7</v>
      </c>
      <c r="K1041">
        <v>2015</v>
      </c>
      <c r="L1041">
        <v>4</v>
      </c>
      <c r="M1041">
        <v>37792.265240000001</v>
      </c>
      <c r="N1041" t="s">
        <v>4</v>
      </c>
    </row>
    <row r="1042" spans="1:14" x14ac:dyDescent="0.25">
      <c r="A1042">
        <v>16</v>
      </c>
      <c r="B1042" t="str">
        <f>VLOOKUP(A1042,Hoja1!$A$2:$H$72,2,FALSE)</f>
        <v>181-2014- SUNAFIL/ILM/SIRE1</v>
      </c>
      <c r="C1042" t="str">
        <f>VLOOKUP(A1042,Hoja1!$A$2:$H$72,3,FALSE)</f>
        <v>BANCO FALABELLA PERU S.A.</v>
      </c>
      <c r="D1042">
        <f>VLOOKUP(A1042,Hoja1!$A$2:$H$72,4,FALSE)</f>
        <v>20330401991</v>
      </c>
      <c r="E1042" t="str">
        <f>VLOOKUP(A1042,Hoja1!$A$2:$H$72,5,FALSE)</f>
        <v>060-2014- SUNAFIL/ILM</v>
      </c>
      <c r="F1042" s="1">
        <f>VLOOKUP(A1042,Hoja1!$A$2:$H$72,6,FALSE)</f>
        <v>41941</v>
      </c>
      <c r="G1042" t="str">
        <f>VLOOKUP(A1042,Hoja1!$A$2:$H$72,7,FALSE)</f>
        <v>S/. 19,950.00</v>
      </c>
      <c r="H1042">
        <f>VLOOKUP(A1042,Hoja1!$A$2:$H$72,8,FALSE)</f>
        <v>27</v>
      </c>
      <c r="I1042" t="s">
        <v>11</v>
      </c>
      <c r="J1042" t="s">
        <v>7</v>
      </c>
      <c r="K1042">
        <v>2015</v>
      </c>
      <c r="L1042">
        <v>5</v>
      </c>
      <c r="M1042">
        <v>37872.619059999997</v>
      </c>
      <c r="N1042" t="s">
        <v>4</v>
      </c>
    </row>
    <row r="1043" spans="1:14" x14ac:dyDescent="0.25">
      <c r="A1043">
        <v>16</v>
      </c>
      <c r="B1043" t="str">
        <f>VLOOKUP(A1043,Hoja1!$A$2:$H$72,2,FALSE)</f>
        <v>181-2014- SUNAFIL/ILM/SIRE1</v>
      </c>
      <c r="C1043" t="str">
        <f>VLOOKUP(A1043,Hoja1!$A$2:$H$72,3,FALSE)</f>
        <v>BANCO FALABELLA PERU S.A.</v>
      </c>
      <c r="D1043">
        <f>VLOOKUP(A1043,Hoja1!$A$2:$H$72,4,FALSE)</f>
        <v>20330401991</v>
      </c>
      <c r="E1043" t="str">
        <f>VLOOKUP(A1043,Hoja1!$A$2:$H$72,5,FALSE)</f>
        <v>060-2014- SUNAFIL/ILM</v>
      </c>
      <c r="F1043" s="1">
        <f>VLOOKUP(A1043,Hoja1!$A$2:$H$72,6,FALSE)</f>
        <v>41941</v>
      </c>
      <c r="G1043" t="str">
        <f>VLOOKUP(A1043,Hoja1!$A$2:$H$72,7,FALSE)</f>
        <v>S/. 19,950.00</v>
      </c>
      <c r="H1043">
        <f>VLOOKUP(A1043,Hoja1!$A$2:$H$72,8,FALSE)</f>
        <v>27</v>
      </c>
      <c r="I1043" t="s">
        <v>11</v>
      </c>
      <c r="J1043" t="s">
        <v>7</v>
      </c>
      <c r="K1043">
        <v>2015</v>
      </c>
      <c r="L1043">
        <v>6</v>
      </c>
      <c r="M1043">
        <v>34891.274539999999</v>
      </c>
      <c r="N1043" t="s">
        <v>4</v>
      </c>
    </row>
    <row r="1044" spans="1:14" x14ac:dyDescent="0.25">
      <c r="A1044">
        <v>16</v>
      </c>
      <c r="B1044" t="str">
        <f>VLOOKUP(A1044,Hoja1!$A$2:$H$72,2,FALSE)</f>
        <v>181-2014- SUNAFIL/ILM/SIRE1</v>
      </c>
      <c r="C1044" t="str">
        <f>VLOOKUP(A1044,Hoja1!$A$2:$H$72,3,FALSE)</f>
        <v>BANCO FALABELLA PERU S.A.</v>
      </c>
      <c r="D1044">
        <f>VLOOKUP(A1044,Hoja1!$A$2:$H$72,4,FALSE)</f>
        <v>20330401991</v>
      </c>
      <c r="E1044" t="str">
        <f>VLOOKUP(A1044,Hoja1!$A$2:$H$72,5,FALSE)</f>
        <v>060-2014- SUNAFIL/ILM</v>
      </c>
      <c r="F1044" s="1">
        <f>VLOOKUP(A1044,Hoja1!$A$2:$H$72,6,FALSE)</f>
        <v>41941</v>
      </c>
      <c r="G1044" t="str">
        <f>VLOOKUP(A1044,Hoja1!$A$2:$H$72,7,FALSE)</f>
        <v>S/. 19,950.00</v>
      </c>
      <c r="H1044">
        <f>VLOOKUP(A1044,Hoja1!$A$2:$H$72,8,FALSE)</f>
        <v>27</v>
      </c>
      <c r="I1044" t="s">
        <v>11</v>
      </c>
      <c r="J1044" t="s">
        <v>7</v>
      </c>
      <c r="K1044">
        <v>2015</v>
      </c>
      <c r="L1044">
        <v>7</v>
      </c>
      <c r="M1044">
        <v>34892.061430000002</v>
      </c>
      <c r="N1044" t="s">
        <v>4</v>
      </c>
    </row>
    <row r="1045" spans="1:14" x14ac:dyDescent="0.25">
      <c r="A1045">
        <v>16</v>
      </c>
      <c r="B1045" t="str">
        <f>VLOOKUP(A1045,Hoja1!$A$2:$H$72,2,FALSE)</f>
        <v>181-2014- SUNAFIL/ILM/SIRE1</v>
      </c>
      <c r="C1045" t="str">
        <f>VLOOKUP(A1045,Hoja1!$A$2:$H$72,3,FALSE)</f>
        <v>BANCO FALABELLA PERU S.A.</v>
      </c>
      <c r="D1045">
        <f>VLOOKUP(A1045,Hoja1!$A$2:$H$72,4,FALSE)</f>
        <v>20330401991</v>
      </c>
      <c r="E1045" t="str">
        <f>VLOOKUP(A1045,Hoja1!$A$2:$H$72,5,FALSE)</f>
        <v>060-2014- SUNAFIL/ILM</v>
      </c>
      <c r="F1045" s="1">
        <f>VLOOKUP(A1045,Hoja1!$A$2:$H$72,6,FALSE)</f>
        <v>41941</v>
      </c>
      <c r="G1045" t="str">
        <f>VLOOKUP(A1045,Hoja1!$A$2:$H$72,7,FALSE)</f>
        <v>S/. 19,950.00</v>
      </c>
      <c r="H1045">
        <f>VLOOKUP(A1045,Hoja1!$A$2:$H$72,8,FALSE)</f>
        <v>27</v>
      </c>
      <c r="I1045" t="s">
        <v>11</v>
      </c>
      <c r="J1045" t="s">
        <v>7</v>
      </c>
      <c r="K1045">
        <v>2015</v>
      </c>
      <c r="L1045">
        <v>8</v>
      </c>
      <c r="M1045">
        <v>34851.270120000001</v>
      </c>
      <c r="N1045" t="s">
        <v>4</v>
      </c>
    </row>
    <row r="1046" spans="1:14" x14ac:dyDescent="0.25">
      <c r="A1046">
        <v>16</v>
      </c>
      <c r="B1046" t="str">
        <f>VLOOKUP(A1046,Hoja1!$A$2:$H$72,2,FALSE)</f>
        <v>181-2014- SUNAFIL/ILM/SIRE1</v>
      </c>
      <c r="C1046" t="str">
        <f>VLOOKUP(A1046,Hoja1!$A$2:$H$72,3,FALSE)</f>
        <v>BANCO FALABELLA PERU S.A.</v>
      </c>
      <c r="D1046">
        <f>VLOOKUP(A1046,Hoja1!$A$2:$H$72,4,FALSE)</f>
        <v>20330401991</v>
      </c>
      <c r="E1046" t="str">
        <f>VLOOKUP(A1046,Hoja1!$A$2:$H$72,5,FALSE)</f>
        <v>060-2014- SUNAFIL/ILM</v>
      </c>
      <c r="F1046" s="1">
        <f>VLOOKUP(A1046,Hoja1!$A$2:$H$72,6,FALSE)</f>
        <v>41941</v>
      </c>
      <c r="G1046" t="str">
        <f>VLOOKUP(A1046,Hoja1!$A$2:$H$72,7,FALSE)</f>
        <v>S/. 19,950.00</v>
      </c>
      <c r="H1046">
        <f>VLOOKUP(A1046,Hoja1!$A$2:$H$72,8,FALSE)</f>
        <v>27</v>
      </c>
      <c r="I1046" t="s">
        <v>11</v>
      </c>
      <c r="J1046" t="s">
        <v>7</v>
      </c>
      <c r="K1046">
        <v>2015</v>
      </c>
      <c r="L1046">
        <v>9</v>
      </c>
      <c r="M1046">
        <v>41442.406620000002</v>
      </c>
      <c r="N1046" t="s">
        <v>4</v>
      </c>
    </row>
    <row r="1047" spans="1:14" x14ac:dyDescent="0.25">
      <c r="A1047">
        <v>16</v>
      </c>
      <c r="B1047" t="str">
        <f>VLOOKUP(A1047,Hoja1!$A$2:$H$72,2,FALSE)</f>
        <v>181-2014- SUNAFIL/ILM/SIRE1</v>
      </c>
      <c r="C1047" t="str">
        <f>VLOOKUP(A1047,Hoja1!$A$2:$H$72,3,FALSE)</f>
        <v>BANCO FALABELLA PERU S.A.</v>
      </c>
      <c r="D1047">
        <f>VLOOKUP(A1047,Hoja1!$A$2:$H$72,4,FALSE)</f>
        <v>20330401991</v>
      </c>
      <c r="E1047" t="str">
        <f>VLOOKUP(A1047,Hoja1!$A$2:$H$72,5,FALSE)</f>
        <v>060-2014- SUNAFIL/ILM</v>
      </c>
      <c r="F1047" s="1">
        <f>VLOOKUP(A1047,Hoja1!$A$2:$H$72,6,FALSE)</f>
        <v>41941</v>
      </c>
      <c r="G1047" t="str">
        <f>VLOOKUP(A1047,Hoja1!$A$2:$H$72,7,FALSE)</f>
        <v>S/. 19,950.00</v>
      </c>
      <c r="H1047">
        <f>VLOOKUP(A1047,Hoja1!$A$2:$H$72,8,FALSE)</f>
        <v>27</v>
      </c>
      <c r="I1047" t="s">
        <v>11</v>
      </c>
      <c r="J1047" t="s">
        <v>7</v>
      </c>
      <c r="K1047">
        <v>2015</v>
      </c>
      <c r="L1047">
        <v>10</v>
      </c>
      <c r="M1047">
        <v>31786.7189</v>
      </c>
      <c r="N1047" t="s">
        <v>4</v>
      </c>
    </row>
    <row r="1048" spans="1:14" x14ac:dyDescent="0.25">
      <c r="A1048">
        <v>16</v>
      </c>
      <c r="B1048" t="str">
        <f>VLOOKUP(A1048,Hoja1!$A$2:$H$72,2,FALSE)</f>
        <v>181-2014- SUNAFIL/ILM/SIRE1</v>
      </c>
      <c r="C1048" t="str">
        <f>VLOOKUP(A1048,Hoja1!$A$2:$H$72,3,FALSE)</f>
        <v>BANCO FALABELLA PERU S.A.</v>
      </c>
      <c r="D1048">
        <f>VLOOKUP(A1048,Hoja1!$A$2:$H$72,4,FALSE)</f>
        <v>20330401991</v>
      </c>
      <c r="E1048" t="str">
        <f>VLOOKUP(A1048,Hoja1!$A$2:$H$72,5,FALSE)</f>
        <v>060-2014- SUNAFIL/ILM</v>
      </c>
      <c r="F1048" s="1">
        <f>VLOOKUP(A1048,Hoja1!$A$2:$H$72,6,FALSE)</f>
        <v>41941</v>
      </c>
      <c r="G1048" t="str">
        <f>VLOOKUP(A1048,Hoja1!$A$2:$H$72,7,FALSE)</f>
        <v>S/. 19,950.00</v>
      </c>
      <c r="H1048">
        <f>VLOOKUP(A1048,Hoja1!$A$2:$H$72,8,FALSE)</f>
        <v>27</v>
      </c>
      <c r="I1048" t="s">
        <v>11</v>
      </c>
      <c r="J1048" t="s">
        <v>7</v>
      </c>
      <c r="K1048">
        <v>2015</v>
      </c>
      <c r="L1048">
        <v>11</v>
      </c>
      <c r="M1048">
        <v>32026.743490000001</v>
      </c>
      <c r="N1048" t="s">
        <v>4</v>
      </c>
    </row>
    <row r="1049" spans="1:14" x14ac:dyDescent="0.25">
      <c r="A1049">
        <v>16</v>
      </c>
      <c r="B1049" t="str">
        <f>VLOOKUP(A1049,Hoja1!$A$2:$H$72,2,FALSE)</f>
        <v>181-2014- SUNAFIL/ILM/SIRE1</v>
      </c>
      <c r="C1049" t="str">
        <f>VLOOKUP(A1049,Hoja1!$A$2:$H$72,3,FALSE)</f>
        <v>BANCO FALABELLA PERU S.A.</v>
      </c>
      <c r="D1049">
        <f>VLOOKUP(A1049,Hoja1!$A$2:$H$72,4,FALSE)</f>
        <v>20330401991</v>
      </c>
      <c r="E1049" t="str">
        <f>VLOOKUP(A1049,Hoja1!$A$2:$H$72,5,FALSE)</f>
        <v>060-2014- SUNAFIL/ILM</v>
      </c>
      <c r="F1049" s="1">
        <f>VLOOKUP(A1049,Hoja1!$A$2:$H$72,6,FALSE)</f>
        <v>41941</v>
      </c>
      <c r="G1049" t="str">
        <f>VLOOKUP(A1049,Hoja1!$A$2:$H$72,7,FALSE)</f>
        <v>S/. 19,950.00</v>
      </c>
      <c r="H1049">
        <f>VLOOKUP(A1049,Hoja1!$A$2:$H$72,8,FALSE)</f>
        <v>27</v>
      </c>
      <c r="I1049" t="s">
        <v>11</v>
      </c>
      <c r="J1049" t="s">
        <v>7</v>
      </c>
      <c r="K1049">
        <v>2015</v>
      </c>
      <c r="L1049">
        <v>12</v>
      </c>
      <c r="M1049">
        <v>29007.223389999999</v>
      </c>
      <c r="N1049" t="s">
        <v>4</v>
      </c>
    </row>
    <row r="1050" spans="1:14" x14ac:dyDescent="0.25">
      <c r="A1050">
        <v>16</v>
      </c>
      <c r="B1050" t="str">
        <f>VLOOKUP(A1050,Hoja1!$A$2:$H$72,2,FALSE)</f>
        <v>181-2014- SUNAFIL/ILM/SIRE1</v>
      </c>
      <c r="C1050" t="str">
        <f>VLOOKUP(A1050,Hoja1!$A$2:$H$72,3,FALSE)</f>
        <v>BANCO FALABELLA PERU S.A.</v>
      </c>
      <c r="D1050">
        <f>VLOOKUP(A1050,Hoja1!$A$2:$H$72,4,FALSE)</f>
        <v>20330401991</v>
      </c>
      <c r="E1050" t="str">
        <f>VLOOKUP(A1050,Hoja1!$A$2:$H$72,5,FALSE)</f>
        <v>060-2014- SUNAFIL/ILM</v>
      </c>
      <c r="F1050" s="1">
        <f>VLOOKUP(A1050,Hoja1!$A$2:$H$72,6,FALSE)</f>
        <v>41941</v>
      </c>
      <c r="G1050" t="str">
        <f>VLOOKUP(A1050,Hoja1!$A$2:$H$72,7,FALSE)</f>
        <v>S/. 19,950.00</v>
      </c>
      <c r="H1050">
        <f>VLOOKUP(A1050,Hoja1!$A$2:$H$72,8,FALSE)</f>
        <v>27</v>
      </c>
      <c r="I1050" t="s">
        <v>11</v>
      </c>
      <c r="J1050" t="s">
        <v>7</v>
      </c>
      <c r="K1050">
        <v>2016</v>
      </c>
      <c r="L1050">
        <v>1</v>
      </c>
      <c r="M1050">
        <v>29069.87585</v>
      </c>
      <c r="N1050" t="s">
        <v>4</v>
      </c>
    </row>
    <row r="1051" spans="1:14" x14ac:dyDescent="0.25">
      <c r="A1051">
        <v>16</v>
      </c>
      <c r="B1051" t="str">
        <f>VLOOKUP(A1051,Hoja1!$A$2:$H$72,2,FALSE)</f>
        <v>181-2014- SUNAFIL/ILM/SIRE1</v>
      </c>
      <c r="C1051" t="str">
        <f>VLOOKUP(A1051,Hoja1!$A$2:$H$72,3,FALSE)</f>
        <v>BANCO FALABELLA PERU S.A.</v>
      </c>
      <c r="D1051">
        <f>VLOOKUP(A1051,Hoja1!$A$2:$H$72,4,FALSE)</f>
        <v>20330401991</v>
      </c>
      <c r="E1051" t="str">
        <f>VLOOKUP(A1051,Hoja1!$A$2:$H$72,5,FALSE)</f>
        <v>060-2014- SUNAFIL/ILM</v>
      </c>
      <c r="F1051" s="1">
        <f>VLOOKUP(A1051,Hoja1!$A$2:$H$72,6,FALSE)</f>
        <v>41941</v>
      </c>
      <c r="G1051" t="str">
        <f>VLOOKUP(A1051,Hoja1!$A$2:$H$72,7,FALSE)</f>
        <v>S/. 19,950.00</v>
      </c>
      <c r="H1051">
        <f>VLOOKUP(A1051,Hoja1!$A$2:$H$72,8,FALSE)</f>
        <v>27</v>
      </c>
      <c r="I1051" t="s">
        <v>11</v>
      </c>
      <c r="J1051" t="s">
        <v>7</v>
      </c>
      <c r="K1051">
        <v>2016</v>
      </c>
      <c r="L1051">
        <v>2</v>
      </c>
      <c r="M1051">
        <v>29285.854469999998</v>
      </c>
      <c r="N1051" t="s">
        <v>4</v>
      </c>
    </row>
    <row r="1052" spans="1:14" x14ac:dyDescent="0.25">
      <c r="A1052">
        <v>16</v>
      </c>
      <c r="B1052" t="str">
        <f>VLOOKUP(A1052,Hoja1!$A$2:$H$72,2,FALSE)</f>
        <v>181-2014- SUNAFIL/ILM/SIRE1</v>
      </c>
      <c r="C1052" t="str">
        <f>VLOOKUP(A1052,Hoja1!$A$2:$H$72,3,FALSE)</f>
        <v>BANCO FALABELLA PERU S.A.</v>
      </c>
      <c r="D1052">
        <f>VLOOKUP(A1052,Hoja1!$A$2:$H$72,4,FALSE)</f>
        <v>20330401991</v>
      </c>
      <c r="E1052" t="str">
        <f>VLOOKUP(A1052,Hoja1!$A$2:$H$72,5,FALSE)</f>
        <v>060-2014- SUNAFIL/ILM</v>
      </c>
      <c r="F1052" s="1">
        <f>VLOOKUP(A1052,Hoja1!$A$2:$H$72,6,FALSE)</f>
        <v>41941</v>
      </c>
      <c r="G1052" t="str">
        <f>VLOOKUP(A1052,Hoja1!$A$2:$H$72,7,FALSE)</f>
        <v>S/. 19,950.00</v>
      </c>
      <c r="H1052">
        <f>VLOOKUP(A1052,Hoja1!$A$2:$H$72,8,FALSE)</f>
        <v>27</v>
      </c>
      <c r="I1052" t="s">
        <v>11</v>
      </c>
      <c r="J1052" t="s">
        <v>7</v>
      </c>
      <c r="K1052">
        <v>2016</v>
      </c>
      <c r="L1052">
        <v>3</v>
      </c>
      <c r="M1052">
        <v>26844.667669999999</v>
      </c>
      <c r="N1052" t="s">
        <v>4</v>
      </c>
    </row>
    <row r="1053" spans="1:14" x14ac:dyDescent="0.25">
      <c r="A1053">
        <v>16</v>
      </c>
      <c r="B1053" t="str">
        <f>VLOOKUP(A1053,Hoja1!$A$2:$H$72,2,FALSE)</f>
        <v>181-2014- SUNAFIL/ILM/SIRE1</v>
      </c>
      <c r="C1053" t="str">
        <f>VLOOKUP(A1053,Hoja1!$A$2:$H$72,3,FALSE)</f>
        <v>BANCO FALABELLA PERU S.A.</v>
      </c>
      <c r="D1053">
        <f>VLOOKUP(A1053,Hoja1!$A$2:$H$72,4,FALSE)</f>
        <v>20330401991</v>
      </c>
      <c r="E1053" t="str">
        <f>VLOOKUP(A1053,Hoja1!$A$2:$H$72,5,FALSE)</f>
        <v>060-2014- SUNAFIL/ILM</v>
      </c>
      <c r="F1053" s="1">
        <f>VLOOKUP(A1053,Hoja1!$A$2:$H$72,6,FALSE)</f>
        <v>41941</v>
      </c>
      <c r="G1053" t="str">
        <f>VLOOKUP(A1053,Hoja1!$A$2:$H$72,7,FALSE)</f>
        <v>S/. 19,950.00</v>
      </c>
      <c r="H1053">
        <f>VLOOKUP(A1053,Hoja1!$A$2:$H$72,8,FALSE)</f>
        <v>27</v>
      </c>
      <c r="I1053" t="s">
        <v>11</v>
      </c>
      <c r="J1053" t="s">
        <v>7</v>
      </c>
      <c r="K1053">
        <v>2016</v>
      </c>
      <c r="L1053">
        <v>4</v>
      </c>
      <c r="M1053">
        <v>27168.243279999999</v>
      </c>
      <c r="N1053" t="s">
        <v>4</v>
      </c>
    </row>
    <row r="1054" spans="1:14" x14ac:dyDescent="0.25">
      <c r="A1054">
        <v>16</v>
      </c>
      <c r="B1054" t="str">
        <f>VLOOKUP(A1054,Hoja1!$A$2:$H$72,2,FALSE)</f>
        <v>181-2014- SUNAFIL/ILM/SIRE1</v>
      </c>
      <c r="C1054" t="str">
        <f>VLOOKUP(A1054,Hoja1!$A$2:$H$72,3,FALSE)</f>
        <v>BANCO FALABELLA PERU S.A.</v>
      </c>
      <c r="D1054">
        <f>VLOOKUP(A1054,Hoja1!$A$2:$H$72,4,FALSE)</f>
        <v>20330401991</v>
      </c>
      <c r="E1054" t="str">
        <f>VLOOKUP(A1054,Hoja1!$A$2:$H$72,5,FALSE)</f>
        <v>060-2014- SUNAFIL/ILM</v>
      </c>
      <c r="F1054" s="1">
        <f>VLOOKUP(A1054,Hoja1!$A$2:$H$72,6,FALSE)</f>
        <v>41941</v>
      </c>
      <c r="G1054" t="str">
        <f>VLOOKUP(A1054,Hoja1!$A$2:$H$72,7,FALSE)</f>
        <v>S/. 19,950.00</v>
      </c>
      <c r="H1054">
        <f>VLOOKUP(A1054,Hoja1!$A$2:$H$72,8,FALSE)</f>
        <v>27</v>
      </c>
      <c r="I1054" t="s">
        <v>11</v>
      </c>
      <c r="J1054" t="s">
        <v>7</v>
      </c>
      <c r="K1054">
        <v>2016</v>
      </c>
      <c r="L1054">
        <v>5</v>
      </c>
      <c r="M1054">
        <v>27318.44744</v>
      </c>
      <c r="N1054" t="s">
        <v>4</v>
      </c>
    </row>
    <row r="1055" spans="1:14" x14ac:dyDescent="0.25">
      <c r="A1055">
        <v>16</v>
      </c>
      <c r="B1055" t="str">
        <f>VLOOKUP(A1055,Hoja1!$A$2:$H$72,2,FALSE)</f>
        <v>181-2014- SUNAFIL/ILM/SIRE1</v>
      </c>
      <c r="C1055" t="str">
        <f>VLOOKUP(A1055,Hoja1!$A$2:$H$72,3,FALSE)</f>
        <v>BANCO FALABELLA PERU S.A.</v>
      </c>
      <c r="D1055">
        <f>VLOOKUP(A1055,Hoja1!$A$2:$H$72,4,FALSE)</f>
        <v>20330401991</v>
      </c>
      <c r="E1055" t="str">
        <f>VLOOKUP(A1055,Hoja1!$A$2:$H$72,5,FALSE)</f>
        <v>060-2014- SUNAFIL/ILM</v>
      </c>
      <c r="F1055" s="1">
        <f>VLOOKUP(A1055,Hoja1!$A$2:$H$72,6,FALSE)</f>
        <v>41941</v>
      </c>
      <c r="G1055" t="str">
        <f>VLOOKUP(A1055,Hoja1!$A$2:$H$72,7,FALSE)</f>
        <v>S/. 19,950.00</v>
      </c>
      <c r="H1055">
        <f>VLOOKUP(A1055,Hoja1!$A$2:$H$72,8,FALSE)</f>
        <v>27</v>
      </c>
      <c r="I1055" t="s">
        <v>11</v>
      </c>
      <c r="J1055" t="s">
        <v>7</v>
      </c>
      <c r="K1055">
        <v>2016</v>
      </c>
      <c r="L1055">
        <v>6</v>
      </c>
      <c r="M1055">
        <v>24616.695049999998</v>
      </c>
      <c r="N1055" t="s">
        <v>4</v>
      </c>
    </row>
    <row r="1056" spans="1:14" x14ac:dyDescent="0.25">
      <c r="A1056">
        <v>16</v>
      </c>
      <c r="B1056" t="str">
        <f>VLOOKUP(A1056,Hoja1!$A$2:$H$72,2,FALSE)</f>
        <v>181-2014- SUNAFIL/ILM/SIRE1</v>
      </c>
      <c r="C1056" t="str">
        <f>VLOOKUP(A1056,Hoja1!$A$2:$H$72,3,FALSE)</f>
        <v>BANCO FALABELLA PERU S.A.</v>
      </c>
      <c r="D1056">
        <f>VLOOKUP(A1056,Hoja1!$A$2:$H$72,4,FALSE)</f>
        <v>20330401991</v>
      </c>
      <c r="E1056" t="str">
        <f>VLOOKUP(A1056,Hoja1!$A$2:$H$72,5,FALSE)</f>
        <v>060-2014- SUNAFIL/ILM</v>
      </c>
      <c r="F1056" s="1">
        <f>VLOOKUP(A1056,Hoja1!$A$2:$H$72,6,FALSE)</f>
        <v>41941</v>
      </c>
      <c r="G1056" t="str">
        <f>VLOOKUP(A1056,Hoja1!$A$2:$H$72,7,FALSE)</f>
        <v>S/. 19,950.00</v>
      </c>
      <c r="H1056">
        <f>VLOOKUP(A1056,Hoja1!$A$2:$H$72,8,FALSE)</f>
        <v>27</v>
      </c>
      <c r="I1056" t="s">
        <v>11</v>
      </c>
      <c r="J1056" t="s">
        <v>7</v>
      </c>
      <c r="K1056">
        <v>2016</v>
      </c>
      <c r="L1056">
        <v>7</v>
      </c>
      <c r="M1056">
        <v>24847.210190000002</v>
      </c>
      <c r="N1056" t="s">
        <v>4</v>
      </c>
    </row>
    <row r="1057" spans="1:14" x14ac:dyDescent="0.25">
      <c r="A1057">
        <v>16</v>
      </c>
      <c r="B1057" t="str">
        <f>VLOOKUP(A1057,Hoja1!$A$2:$H$72,2,FALSE)</f>
        <v>181-2014- SUNAFIL/ILM/SIRE1</v>
      </c>
      <c r="C1057" t="str">
        <f>VLOOKUP(A1057,Hoja1!$A$2:$H$72,3,FALSE)</f>
        <v>BANCO FALABELLA PERU S.A.</v>
      </c>
      <c r="D1057">
        <f>VLOOKUP(A1057,Hoja1!$A$2:$H$72,4,FALSE)</f>
        <v>20330401991</v>
      </c>
      <c r="E1057" t="str">
        <f>VLOOKUP(A1057,Hoja1!$A$2:$H$72,5,FALSE)</f>
        <v>060-2014- SUNAFIL/ILM</v>
      </c>
      <c r="F1057" s="1">
        <f>VLOOKUP(A1057,Hoja1!$A$2:$H$72,6,FALSE)</f>
        <v>41941</v>
      </c>
      <c r="G1057" t="str">
        <f>VLOOKUP(A1057,Hoja1!$A$2:$H$72,7,FALSE)</f>
        <v>S/. 19,950.00</v>
      </c>
      <c r="H1057">
        <f>VLOOKUP(A1057,Hoja1!$A$2:$H$72,8,FALSE)</f>
        <v>27</v>
      </c>
      <c r="I1057" t="s">
        <v>11</v>
      </c>
      <c r="J1057" t="s">
        <v>7</v>
      </c>
      <c r="K1057">
        <v>2016</v>
      </c>
      <c r="L1057">
        <v>8</v>
      </c>
      <c r="M1057">
        <v>25024.22868</v>
      </c>
      <c r="N1057" t="s">
        <v>4</v>
      </c>
    </row>
    <row r="1058" spans="1:14" x14ac:dyDescent="0.25">
      <c r="A1058">
        <v>16</v>
      </c>
      <c r="B1058" t="str">
        <f>VLOOKUP(A1058,Hoja1!$A$2:$H$72,2,FALSE)</f>
        <v>181-2014- SUNAFIL/ILM/SIRE1</v>
      </c>
      <c r="C1058" t="str">
        <f>VLOOKUP(A1058,Hoja1!$A$2:$H$72,3,FALSE)</f>
        <v>BANCO FALABELLA PERU S.A.</v>
      </c>
      <c r="D1058">
        <f>VLOOKUP(A1058,Hoja1!$A$2:$H$72,4,FALSE)</f>
        <v>20330401991</v>
      </c>
      <c r="E1058" t="str">
        <f>VLOOKUP(A1058,Hoja1!$A$2:$H$72,5,FALSE)</f>
        <v>060-2014- SUNAFIL/ILM</v>
      </c>
      <c r="F1058" s="1">
        <f>VLOOKUP(A1058,Hoja1!$A$2:$H$72,6,FALSE)</f>
        <v>41941</v>
      </c>
      <c r="G1058" t="str">
        <f>VLOOKUP(A1058,Hoja1!$A$2:$H$72,7,FALSE)</f>
        <v>S/. 19,950.00</v>
      </c>
      <c r="H1058">
        <f>VLOOKUP(A1058,Hoja1!$A$2:$H$72,8,FALSE)</f>
        <v>27</v>
      </c>
      <c r="I1058" t="s">
        <v>11</v>
      </c>
      <c r="J1058" t="s">
        <v>7</v>
      </c>
      <c r="K1058">
        <v>2016</v>
      </c>
      <c r="L1058">
        <v>9</v>
      </c>
      <c r="M1058">
        <v>22414.360550000001</v>
      </c>
      <c r="N1058" t="s">
        <v>4</v>
      </c>
    </row>
    <row r="1059" spans="1:14" x14ac:dyDescent="0.25">
      <c r="A1059">
        <v>16</v>
      </c>
      <c r="B1059" t="str">
        <f>VLOOKUP(A1059,Hoja1!$A$2:$H$72,2,FALSE)</f>
        <v>181-2014- SUNAFIL/ILM/SIRE1</v>
      </c>
      <c r="C1059" t="str">
        <f>VLOOKUP(A1059,Hoja1!$A$2:$H$72,3,FALSE)</f>
        <v>BANCO FALABELLA PERU S.A.</v>
      </c>
      <c r="D1059">
        <f>VLOOKUP(A1059,Hoja1!$A$2:$H$72,4,FALSE)</f>
        <v>20330401991</v>
      </c>
      <c r="E1059" t="str">
        <f>VLOOKUP(A1059,Hoja1!$A$2:$H$72,5,FALSE)</f>
        <v>060-2014- SUNAFIL/ILM</v>
      </c>
      <c r="F1059" s="1">
        <f>VLOOKUP(A1059,Hoja1!$A$2:$H$72,6,FALSE)</f>
        <v>41941</v>
      </c>
      <c r="G1059" t="str">
        <f>VLOOKUP(A1059,Hoja1!$A$2:$H$72,7,FALSE)</f>
        <v>S/. 19,950.00</v>
      </c>
      <c r="H1059">
        <f>VLOOKUP(A1059,Hoja1!$A$2:$H$72,8,FALSE)</f>
        <v>27</v>
      </c>
      <c r="I1059" t="s">
        <v>11</v>
      </c>
      <c r="J1059" t="s">
        <v>7</v>
      </c>
      <c r="K1059">
        <v>2016</v>
      </c>
      <c r="L1059">
        <v>10</v>
      </c>
      <c r="M1059">
        <v>22577.859240000002</v>
      </c>
      <c r="N1059" t="s">
        <v>4</v>
      </c>
    </row>
    <row r="1060" spans="1:14" x14ac:dyDescent="0.25">
      <c r="A1060">
        <v>16</v>
      </c>
      <c r="B1060" t="str">
        <f>VLOOKUP(A1060,Hoja1!$A$2:$H$72,2,FALSE)</f>
        <v>181-2014- SUNAFIL/ILM/SIRE1</v>
      </c>
      <c r="C1060" t="str">
        <f>VLOOKUP(A1060,Hoja1!$A$2:$H$72,3,FALSE)</f>
        <v>BANCO FALABELLA PERU S.A.</v>
      </c>
      <c r="D1060">
        <f>VLOOKUP(A1060,Hoja1!$A$2:$H$72,4,FALSE)</f>
        <v>20330401991</v>
      </c>
      <c r="E1060" t="str">
        <f>VLOOKUP(A1060,Hoja1!$A$2:$H$72,5,FALSE)</f>
        <v>060-2014- SUNAFIL/ILM</v>
      </c>
      <c r="F1060" s="1">
        <f>VLOOKUP(A1060,Hoja1!$A$2:$H$72,6,FALSE)</f>
        <v>41941</v>
      </c>
      <c r="G1060" t="str">
        <f>VLOOKUP(A1060,Hoja1!$A$2:$H$72,7,FALSE)</f>
        <v>S/. 19,950.00</v>
      </c>
      <c r="H1060">
        <f>VLOOKUP(A1060,Hoja1!$A$2:$H$72,8,FALSE)</f>
        <v>27</v>
      </c>
      <c r="I1060" t="s">
        <v>11</v>
      </c>
      <c r="J1060" t="s">
        <v>7</v>
      </c>
      <c r="K1060">
        <v>2016</v>
      </c>
      <c r="L1060">
        <v>11</v>
      </c>
      <c r="M1060">
        <v>22579.350470000001</v>
      </c>
      <c r="N1060" t="s">
        <v>4</v>
      </c>
    </row>
    <row r="1061" spans="1:14" x14ac:dyDescent="0.25">
      <c r="A1061">
        <v>16</v>
      </c>
      <c r="B1061" t="str">
        <f>VLOOKUP(A1061,Hoja1!$A$2:$H$72,2,FALSE)</f>
        <v>181-2014- SUNAFIL/ILM/SIRE1</v>
      </c>
      <c r="C1061" t="str">
        <f>VLOOKUP(A1061,Hoja1!$A$2:$H$72,3,FALSE)</f>
        <v>BANCO FALABELLA PERU S.A.</v>
      </c>
      <c r="D1061">
        <f>VLOOKUP(A1061,Hoja1!$A$2:$H$72,4,FALSE)</f>
        <v>20330401991</v>
      </c>
      <c r="E1061" t="str">
        <f>VLOOKUP(A1061,Hoja1!$A$2:$H$72,5,FALSE)</f>
        <v>060-2014- SUNAFIL/ILM</v>
      </c>
      <c r="F1061" s="1">
        <f>VLOOKUP(A1061,Hoja1!$A$2:$H$72,6,FALSE)</f>
        <v>41941</v>
      </c>
      <c r="G1061" t="str">
        <f>VLOOKUP(A1061,Hoja1!$A$2:$H$72,7,FALSE)</f>
        <v>S/. 19,950.00</v>
      </c>
      <c r="H1061">
        <f>VLOOKUP(A1061,Hoja1!$A$2:$H$72,8,FALSE)</f>
        <v>27</v>
      </c>
      <c r="I1061" t="s">
        <v>11</v>
      </c>
      <c r="J1061" t="s">
        <v>7</v>
      </c>
      <c r="K1061">
        <v>2016</v>
      </c>
      <c r="L1061">
        <v>12</v>
      </c>
      <c r="M1061">
        <v>20235.5841</v>
      </c>
      <c r="N1061" t="s">
        <v>4</v>
      </c>
    </row>
    <row r="1062" spans="1:14" x14ac:dyDescent="0.25">
      <c r="A1062">
        <v>16</v>
      </c>
      <c r="B1062" t="str">
        <f>VLOOKUP(A1062,Hoja1!$A$2:$H$72,2,FALSE)</f>
        <v>181-2014- SUNAFIL/ILM/SIRE1</v>
      </c>
      <c r="C1062" t="str">
        <f>VLOOKUP(A1062,Hoja1!$A$2:$H$72,3,FALSE)</f>
        <v>BANCO FALABELLA PERU S.A.</v>
      </c>
      <c r="D1062">
        <f>VLOOKUP(A1062,Hoja1!$A$2:$H$72,4,FALSE)</f>
        <v>20330401991</v>
      </c>
      <c r="E1062" t="str">
        <f>VLOOKUP(A1062,Hoja1!$A$2:$H$72,5,FALSE)</f>
        <v>060-2014- SUNAFIL/ILM</v>
      </c>
      <c r="F1062" s="1">
        <f>VLOOKUP(A1062,Hoja1!$A$2:$H$72,6,FALSE)</f>
        <v>41941</v>
      </c>
      <c r="G1062" t="str">
        <f>VLOOKUP(A1062,Hoja1!$A$2:$H$72,7,FALSE)</f>
        <v>S/. 19,950.00</v>
      </c>
      <c r="H1062">
        <f>VLOOKUP(A1062,Hoja1!$A$2:$H$72,8,FALSE)</f>
        <v>27</v>
      </c>
      <c r="I1062" t="s">
        <v>11</v>
      </c>
      <c r="J1062" t="s">
        <v>7</v>
      </c>
      <c r="K1062">
        <v>2017</v>
      </c>
      <c r="L1062">
        <v>2</v>
      </c>
      <c r="M1062">
        <v>82817.732430000004</v>
      </c>
      <c r="N1062" t="s">
        <v>4</v>
      </c>
    </row>
    <row r="1063" spans="1:14" x14ac:dyDescent="0.25">
      <c r="A1063">
        <v>17</v>
      </c>
      <c r="B1063" t="str">
        <f>VLOOKUP(A1063,Hoja1!$A$2:$H$72,2,FALSE)</f>
        <v>1485-2015- SUNAFIL/ILM/SIRE5</v>
      </c>
      <c r="C1063" t="str">
        <f>VLOOKUP(A1063,Hoja1!$A$2:$H$72,3,FALSE)</f>
        <v>CENCOSUD RETAIL PERU S.A.</v>
      </c>
      <c r="D1063">
        <f>VLOOKUP(A1063,Hoja1!$A$2:$H$72,4,FALSE)</f>
        <v>20109072177</v>
      </c>
      <c r="E1063" t="str">
        <f>VLOOKUP(A1063,Hoja1!$A$2:$H$72,5,FALSE)</f>
        <v>014-2016- SUNAFIL/ILM/SIRES</v>
      </c>
      <c r="F1063" s="1">
        <f>VLOOKUP(A1063,Hoja1!$A$2:$H$72,6,FALSE)</f>
        <v>42390</v>
      </c>
      <c r="G1063" t="str">
        <f>VLOOKUP(A1063,Hoja1!$A$2:$H$72,7,FALSE)</f>
        <v>S/. 155,925.00</v>
      </c>
      <c r="H1063">
        <f>VLOOKUP(A1063,Hoja1!$A$2:$H$72,8,FALSE)</f>
        <v>166</v>
      </c>
      <c r="I1063" t="s">
        <v>12</v>
      </c>
      <c r="J1063" t="s">
        <v>1</v>
      </c>
      <c r="K1063">
        <v>2016</v>
      </c>
      <c r="L1063">
        <v>1</v>
      </c>
      <c r="M1063">
        <v>2620.4859630000001</v>
      </c>
      <c r="N1063" t="s">
        <v>3</v>
      </c>
    </row>
    <row r="1064" spans="1:14" x14ac:dyDescent="0.25">
      <c r="A1064">
        <v>17</v>
      </c>
      <c r="B1064" t="str">
        <f>VLOOKUP(A1064,Hoja1!$A$2:$H$72,2,FALSE)</f>
        <v>1485-2015- SUNAFIL/ILM/SIRE5</v>
      </c>
      <c r="C1064" t="str">
        <f>VLOOKUP(A1064,Hoja1!$A$2:$H$72,3,FALSE)</f>
        <v>CENCOSUD RETAIL PERU S.A.</v>
      </c>
      <c r="D1064">
        <f>VLOOKUP(A1064,Hoja1!$A$2:$H$72,4,FALSE)</f>
        <v>20109072177</v>
      </c>
      <c r="E1064" t="str">
        <f>VLOOKUP(A1064,Hoja1!$A$2:$H$72,5,FALSE)</f>
        <v>014-2016- SUNAFIL/ILM/SIRES</v>
      </c>
      <c r="F1064" s="1">
        <f>VLOOKUP(A1064,Hoja1!$A$2:$H$72,6,FALSE)</f>
        <v>42390</v>
      </c>
      <c r="G1064" t="str">
        <f>VLOOKUP(A1064,Hoja1!$A$2:$H$72,7,FALSE)</f>
        <v>S/. 155,925.00</v>
      </c>
      <c r="H1064">
        <f>VLOOKUP(A1064,Hoja1!$A$2:$H$72,8,FALSE)</f>
        <v>166</v>
      </c>
      <c r="I1064" t="s">
        <v>12</v>
      </c>
      <c r="J1064" t="s">
        <v>1</v>
      </c>
      <c r="K1064">
        <v>2016</v>
      </c>
      <c r="L1064">
        <v>2</v>
      </c>
      <c r="M1064">
        <v>2631.0866209999999</v>
      </c>
      <c r="N1064" t="s">
        <v>4</v>
      </c>
    </row>
    <row r="1065" spans="1:14" x14ac:dyDescent="0.25">
      <c r="A1065">
        <v>17</v>
      </c>
      <c r="B1065" t="str">
        <f>VLOOKUP(A1065,Hoja1!$A$2:$H$72,2,FALSE)</f>
        <v>1485-2015- SUNAFIL/ILM/SIRE5</v>
      </c>
      <c r="C1065" t="str">
        <f>VLOOKUP(A1065,Hoja1!$A$2:$H$72,3,FALSE)</f>
        <v>CENCOSUD RETAIL PERU S.A.</v>
      </c>
      <c r="D1065">
        <f>VLOOKUP(A1065,Hoja1!$A$2:$H$72,4,FALSE)</f>
        <v>20109072177</v>
      </c>
      <c r="E1065" t="str">
        <f>VLOOKUP(A1065,Hoja1!$A$2:$H$72,5,FALSE)</f>
        <v>014-2016- SUNAFIL/ILM/SIRES</v>
      </c>
      <c r="F1065" s="1">
        <f>VLOOKUP(A1065,Hoja1!$A$2:$H$72,6,FALSE)</f>
        <v>42390</v>
      </c>
      <c r="G1065" t="str">
        <f>VLOOKUP(A1065,Hoja1!$A$2:$H$72,7,FALSE)</f>
        <v>S/. 155,925.00</v>
      </c>
      <c r="H1065">
        <f>VLOOKUP(A1065,Hoja1!$A$2:$H$72,8,FALSE)</f>
        <v>166</v>
      </c>
      <c r="I1065" t="s">
        <v>12</v>
      </c>
      <c r="J1065" t="s">
        <v>5</v>
      </c>
      <c r="K1065">
        <v>2015</v>
      </c>
      <c r="L1065">
        <v>12</v>
      </c>
      <c r="M1065">
        <v>252944.0766</v>
      </c>
      <c r="N1065" t="s">
        <v>2</v>
      </c>
    </row>
    <row r="1066" spans="1:14" x14ac:dyDescent="0.25">
      <c r="A1066">
        <v>17</v>
      </c>
      <c r="B1066" t="str">
        <f>VLOOKUP(A1066,Hoja1!$A$2:$H$72,2,FALSE)</f>
        <v>1485-2015- SUNAFIL/ILM/SIRE5</v>
      </c>
      <c r="C1066" t="str">
        <f>VLOOKUP(A1066,Hoja1!$A$2:$H$72,3,FALSE)</f>
        <v>CENCOSUD RETAIL PERU S.A.</v>
      </c>
      <c r="D1066">
        <f>VLOOKUP(A1066,Hoja1!$A$2:$H$72,4,FALSE)</f>
        <v>20109072177</v>
      </c>
      <c r="E1066" t="str">
        <f>VLOOKUP(A1066,Hoja1!$A$2:$H$72,5,FALSE)</f>
        <v>014-2016- SUNAFIL/ILM/SIRES</v>
      </c>
      <c r="F1066" s="1">
        <f>VLOOKUP(A1066,Hoja1!$A$2:$H$72,6,FALSE)</f>
        <v>42390</v>
      </c>
      <c r="G1066" t="str">
        <f>VLOOKUP(A1066,Hoja1!$A$2:$H$72,7,FALSE)</f>
        <v>S/. 155,925.00</v>
      </c>
      <c r="H1066">
        <f>VLOOKUP(A1066,Hoja1!$A$2:$H$72,8,FALSE)</f>
        <v>166</v>
      </c>
      <c r="I1066" t="s">
        <v>12</v>
      </c>
      <c r="J1066" t="s">
        <v>5</v>
      </c>
      <c r="K1066">
        <v>2016</v>
      </c>
      <c r="L1066">
        <v>1</v>
      </c>
      <c r="M1066">
        <v>253471.60070000001</v>
      </c>
      <c r="N1066" t="s">
        <v>3</v>
      </c>
    </row>
    <row r="1067" spans="1:14" x14ac:dyDescent="0.25">
      <c r="A1067">
        <v>17</v>
      </c>
      <c r="B1067" t="str">
        <f>VLOOKUP(A1067,Hoja1!$A$2:$H$72,2,FALSE)</f>
        <v>1485-2015- SUNAFIL/ILM/SIRE5</v>
      </c>
      <c r="C1067" t="str">
        <f>VLOOKUP(A1067,Hoja1!$A$2:$H$72,3,FALSE)</f>
        <v>CENCOSUD RETAIL PERU S.A.</v>
      </c>
      <c r="D1067">
        <f>VLOOKUP(A1067,Hoja1!$A$2:$H$72,4,FALSE)</f>
        <v>20109072177</v>
      </c>
      <c r="E1067" t="str">
        <f>VLOOKUP(A1067,Hoja1!$A$2:$H$72,5,FALSE)</f>
        <v>014-2016- SUNAFIL/ILM/SIRES</v>
      </c>
      <c r="F1067" s="1">
        <f>VLOOKUP(A1067,Hoja1!$A$2:$H$72,6,FALSE)</f>
        <v>42390</v>
      </c>
      <c r="G1067" t="str">
        <f>VLOOKUP(A1067,Hoja1!$A$2:$H$72,7,FALSE)</f>
        <v>S/. 155,925.00</v>
      </c>
      <c r="H1067">
        <f>VLOOKUP(A1067,Hoja1!$A$2:$H$72,8,FALSE)</f>
        <v>166</v>
      </c>
      <c r="I1067" t="s">
        <v>12</v>
      </c>
      <c r="J1067" t="s">
        <v>5</v>
      </c>
      <c r="K1067">
        <v>2016</v>
      </c>
      <c r="L1067">
        <v>2</v>
      </c>
      <c r="M1067">
        <v>252019.16149999999</v>
      </c>
      <c r="N1067" t="s">
        <v>4</v>
      </c>
    </row>
    <row r="1068" spans="1:14" x14ac:dyDescent="0.25">
      <c r="A1068">
        <v>17</v>
      </c>
      <c r="B1068" t="str">
        <f>VLOOKUP(A1068,Hoja1!$A$2:$H$72,2,FALSE)</f>
        <v>1485-2015- SUNAFIL/ILM/SIRE5</v>
      </c>
      <c r="C1068" t="str">
        <f>VLOOKUP(A1068,Hoja1!$A$2:$H$72,3,FALSE)</f>
        <v>CENCOSUD RETAIL PERU S.A.</v>
      </c>
      <c r="D1068">
        <f>VLOOKUP(A1068,Hoja1!$A$2:$H$72,4,FALSE)</f>
        <v>20109072177</v>
      </c>
      <c r="E1068" t="str">
        <f>VLOOKUP(A1068,Hoja1!$A$2:$H$72,5,FALSE)</f>
        <v>014-2016- SUNAFIL/ILM/SIRES</v>
      </c>
      <c r="F1068" s="1">
        <f>VLOOKUP(A1068,Hoja1!$A$2:$H$72,6,FALSE)</f>
        <v>42390</v>
      </c>
      <c r="G1068" t="str">
        <f>VLOOKUP(A1068,Hoja1!$A$2:$H$72,7,FALSE)</f>
        <v>S/. 155,925.00</v>
      </c>
      <c r="H1068">
        <f>VLOOKUP(A1068,Hoja1!$A$2:$H$72,8,FALSE)</f>
        <v>166</v>
      </c>
      <c r="I1068" t="s">
        <v>12</v>
      </c>
      <c r="J1068" t="s">
        <v>5</v>
      </c>
      <c r="K1068">
        <v>2016</v>
      </c>
      <c r="L1068">
        <v>3</v>
      </c>
      <c r="M1068">
        <v>256248.736</v>
      </c>
      <c r="N1068" t="s">
        <v>4</v>
      </c>
    </row>
    <row r="1069" spans="1:14" x14ac:dyDescent="0.25">
      <c r="A1069">
        <v>17</v>
      </c>
      <c r="B1069" t="str">
        <f>VLOOKUP(A1069,Hoja1!$A$2:$H$72,2,FALSE)</f>
        <v>1485-2015- SUNAFIL/ILM/SIRE5</v>
      </c>
      <c r="C1069" t="str">
        <f>VLOOKUP(A1069,Hoja1!$A$2:$H$72,3,FALSE)</f>
        <v>CENCOSUD RETAIL PERU S.A.</v>
      </c>
      <c r="D1069">
        <f>VLOOKUP(A1069,Hoja1!$A$2:$H$72,4,FALSE)</f>
        <v>20109072177</v>
      </c>
      <c r="E1069" t="str">
        <f>VLOOKUP(A1069,Hoja1!$A$2:$H$72,5,FALSE)</f>
        <v>014-2016- SUNAFIL/ILM/SIRES</v>
      </c>
      <c r="F1069" s="1">
        <f>VLOOKUP(A1069,Hoja1!$A$2:$H$72,6,FALSE)</f>
        <v>42390</v>
      </c>
      <c r="G1069" t="str">
        <f>VLOOKUP(A1069,Hoja1!$A$2:$H$72,7,FALSE)</f>
        <v>S/. 155,925.00</v>
      </c>
      <c r="H1069">
        <f>VLOOKUP(A1069,Hoja1!$A$2:$H$72,8,FALSE)</f>
        <v>166</v>
      </c>
      <c r="I1069" t="s">
        <v>12</v>
      </c>
      <c r="J1069" t="s">
        <v>5</v>
      </c>
      <c r="K1069">
        <v>2016</v>
      </c>
      <c r="L1069">
        <v>4</v>
      </c>
      <c r="M1069">
        <v>259071.65340000001</v>
      </c>
      <c r="N1069" t="s">
        <v>4</v>
      </c>
    </row>
    <row r="1070" spans="1:14" x14ac:dyDescent="0.25">
      <c r="A1070">
        <v>17</v>
      </c>
      <c r="B1070" t="str">
        <f>VLOOKUP(A1070,Hoja1!$A$2:$H$72,2,FALSE)</f>
        <v>1485-2015- SUNAFIL/ILM/SIRE5</v>
      </c>
      <c r="C1070" t="str">
        <f>VLOOKUP(A1070,Hoja1!$A$2:$H$72,3,FALSE)</f>
        <v>CENCOSUD RETAIL PERU S.A.</v>
      </c>
      <c r="D1070">
        <f>VLOOKUP(A1070,Hoja1!$A$2:$H$72,4,FALSE)</f>
        <v>20109072177</v>
      </c>
      <c r="E1070" t="str">
        <f>VLOOKUP(A1070,Hoja1!$A$2:$H$72,5,FALSE)</f>
        <v>014-2016- SUNAFIL/ILM/SIRES</v>
      </c>
      <c r="F1070" s="1">
        <f>VLOOKUP(A1070,Hoja1!$A$2:$H$72,6,FALSE)</f>
        <v>42390</v>
      </c>
      <c r="G1070" t="str">
        <f>VLOOKUP(A1070,Hoja1!$A$2:$H$72,7,FALSE)</f>
        <v>S/. 155,925.00</v>
      </c>
      <c r="H1070">
        <f>VLOOKUP(A1070,Hoja1!$A$2:$H$72,8,FALSE)</f>
        <v>166</v>
      </c>
      <c r="I1070" t="s">
        <v>12</v>
      </c>
      <c r="J1070" t="s">
        <v>5</v>
      </c>
      <c r="K1070">
        <v>2016</v>
      </c>
      <c r="L1070">
        <v>5</v>
      </c>
      <c r="M1070">
        <v>254484.8829</v>
      </c>
      <c r="N1070" t="s">
        <v>4</v>
      </c>
    </row>
    <row r="1071" spans="1:14" x14ac:dyDescent="0.25">
      <c r="A1071">
        <v>17</v>
      </c>
      <c r="B1071" t="str">
        <f>VLOOKUP(A1071,Hoja1!$A$2:$H$72,2,FALSE)</f>
        <v>1485-2015- SUNAFIL/ILM/SIRE5</v>
      </c>
      <c r="C1071" t="str">
        <f>VLOOKUP(A1071,Hoja1!$A$2:$H$72,3,FALSE)</f>
        <v>CENCOSUD RETAIL PERU S.A.</v>
      </c>
      <c r="D1071">
        <f>VLOOKUP(A1071,Hoja1!$A$2:$H$72,4,FALSE)</f>
        <v>20109072177</v>
      </c>
      <c r="E1071" t="str">
        <f>VLOOKUP(A1071,Hoja1!$A$2:$H$72,5,FALSE)</f>
        <v>014-2016- SUNAFIL/ILM/SIRES</v>
      </c>
      <c r="F1071" s="1">
        <f>VLOOKUP(A1071,Hoja1!$A$2:$H$72,6,FALSE)</f>
        <v>42390</v>
      </c>
      <c r="G1071" t="str">
        <f>VLOOKUP(A1071,Hoja1!$A$2:$H$72,7,FALSE)</f>
        <v>S/. 155,925.00</v>
      </c>
      <c r="H1071">
        <f>VLOOKUP(A1071,Hoja1!$A$2:$H$72,8,FALSE)</f>
        <v>166</v>
      </c>
      <c r="I1071" t="s">
        <v>12</v>
      </c>
      <c r="J1071" t="s">
        <v>5</v>
      </c>
      <c r="K1071">
        <v>2016</v>
      </c>
      <c r="L1071">
        <v>6</v>
      </c>
      <c r="M1071">
        <v>256124.51130000001</v>
      </c>
      <c r="N1071" t="s">
        <v>4</v>
      </c>
    </row>
    <row r="1072" spans="1:14" x14ac:dyDescent="0.25">
      <c r="A1072">
        <v>17</v>
      </c>
      <c r="B1072" t="str">
        <f>VLOOKUP(A1072,Hoja1!$A$2:$H$72,2,FALSE)</f>
        <v>1485-2015- SUNAFIL/ILM/SIRE5</v>
      </c>
      <c r="C1072" t="str">
        <f>VLOOKUP(A1072,Hoja1!$A$2:$H$72,3,FALSE)</f>
        <v>CENCOSUD RETAIL PERU S.A.</v>
      </c>
      <c r="D1072">
        <f>VLOOKUP(A1072,Hoja1!$A$2:$H$72,4,FALSE)</f>
        <v>20109072177</v>
      </c>
      <c r="E1072" t="str">
        <f>VLOOKUP(A1072,Hoja1!$A$2:$H$72,5,FALSE)</f>
        <v>014-2016- SUNAFIL/ILM/SIRES</v>
      </c>
      <c r="F1072" s="1">
        <f>VLOOKUP(A1072,Hoja1!$A$2:$H$72,6,FALSE)</f>
        <v>42390</v>
      </c>
      <c r="G1072" t="str">
        <f>VLOOKUP(A1072,Hoja1!$A$2:$H$72,7,FALSE)</f>
        <v>S/. 155,925.00</v>
      </c>
      <c r="H1072">
        <f>VLOOKUP(A1072,Hoja1!$A$2:$H$72,8,FALSE)</f>
        <v>166</v>
      </c>
      <c r="I1072" t="s">
        <v>12</v>
      </c>
      <c r="J1072" t="s">
        <v>5</v>
      </c>
      <c r="K1072">
        <v>2016</v>
      </c>
      <c r="L1072">
        <v>7</v>
      </c>
      <c r="M1072">
        <v>258299.50099999999</v>
      </c>
      <c r="N1072" t="s">
        <v>4</v>
      </c>
    </row>
    <row r="1073" spans="1:14" x14ac:dyDescent="0.25">
      <c r="A1073">
        <v>17</v>
      </c>
      <c r="B1073" t="str">
        <f>VLOOKUP(A1073,Hoja1!$A$2:$H$72,2,FALSE)</f>
        <v>1485-2015- SUNAFIL/ILM/SIRE5</v>
      </c>
      <c r="C1073" t="str">
        <f>VLOOKUP(A1073,Hoja1!$A$2:$H$72,3,FALSE)</f>
        <v>CENCOSUD RETAIL PERU S.A.</v>
      </c>
      <c r="D1073">
        <f>VLOOKUP(A1073,Hoja1!$A$2:$H$72,4,FALSE)</f>
        <v>20109072177</v>
      </c>
      <c r="E1073" t="str">
        <f>VLOOKUP(A1073,Hoja1!$A$2:$H$72,5,FALSE)</f>
        <v>014-2016- SUNAFIL/ILM/SIRES</v>
      </c>
      <c r="F1073" s="1">
        <f>VLOOKUP(A1073,Hoja1!$A$2:$H$72,6,FALSE)</f>
        <v>42390</v>
      </c>
      <c r="G1073" t="str">
        <f>VLOOKUP(A1073,Hoja1!$A$2:$H$72,7,FALSE)</f>
        <v>S/. 155,925.00</v>
      </c>
      <c r="H1073">
        <f>VLOOKUP(A1073,Hoja1!$A$2:$H$72,8,FALSE)</f>
        <v>166</v>
      </c>
      <c r="I1073" t="s">
        <v>12</v>
      </c>
      <c r="J1073" t="s">
        <v>5</v>
      </c>
      <c r="K1073">
        <v>2016</v>
      </c>
      <c r="L1073">
        <v>8</v>
      </c>
      <c r="M1073">
        <v>271273.78230000002</v>
      </c>
      <c r="N1073" t="s">
        <v>4</v>
      </c>
    </row>
    <row r="1074" spans="1:14" x14ac:dyDescent="0.25">
      <c r="A1074">
        <v>17</v>
      </c>
      <c r="B1074" t="str">
        <f>VLOOKUP(A1074,Hoja1!$A$2:$H$72,2,FALSE)</f>
        <v>1485-2015- SUNAFIL/ILM/SIRE5</v>
      </c>
      <c r="C1074" t="str">
        <f>VLOOKUP(A1074,Hoja1!$A$2:$H$72,3,FALSE)</f>
        <v>CENCOSUD RETAIL PERU S.A.</v>
      </c>
      <c r="D1074">
        <f>VLOOKUP(A1074,Hoja1!$A$2:$H$72,4,FALSE)</f>
        <v>20109072177</v>
      </c>
      <c r="E1074" t="str">
        <f>VLOOKUP(A1074,Hoja1!$A$2:$H$72,5,FALSE)</f>
        <v>014-2016- SUNAFIL/ILM/SIRES</v>
      </c>
      <c r="F1074" s="1">
        <f>VLOOKUP(A1074,Hoja1!$A$2:$H$72,6,FALSE)</f>
        <v>42390</v>
      </c>
      <c r="G1074" t="str">
        <f>VLOOKUP(A1074,Hoja1!$A$2:$H$72,7,FALSE)</f>
        <v>S/. 155,925.00</v>
      </c>
      <c r="H1074">
        <f>VLOOKUP(A1074,Hoja1!$A$2:$H$72,8,FALSE)</f>
        <v>166</v>
      </c>
      <c r="I1074" t="s">
        <v>12</v>
      </c>
      <c r="J1074" t="s">
        <v>5</v>
      </c>
      <c r="K1074">
        <v>2016</v>
      </c>
      <c r="L1074">
        <v>9</v>
      </c>
      <c r="M1074">
        <v>272055.4719</v>
      </c>
      <c r="N1074" t="s">
        <v>4</v>
      </c>
    </row>
    <row r="1075" spans="1:14" x14ac:dyDescent="0.25">
      <c r="A1075">
        <v>17</v>
      </c>
      <c r="B1075" t="str">
        <f>VLOOKUP(A1075,Hoja1!$A$2:$H$72,2,FALSE)</f>
        <v>1485-2015- SUNAFIL/ILM/SIRE5</v>
      </c>
      <c r="C1075" t="str">
        <f>VLOOKUP(A1075,Hoja1!$A$2:$H$72,3,FALSE)</f>
        <v>CENCOSUD RETAIL PERU S.A.</v>
      </c>
      <c r="D1075">
        <f>VLOOKUP(A1075,Hoja1!$A$2:$H$72,4,FALSE)</f>
        <v>20109072177</v>
      </c>
      <c r="E1075" t="str">
        <f>VLOOKUP(A1075,Hoja1!$A$2:$H$72,5,FALSE)</f>
        <v>014-2016- SUNAFIL/ILM/SIRES</v>
      </c>
      <c r="F1075" s="1">
        <f>VLOOKUP(A1075,Hoja1!$A$2:$H$72,6,FALSE)</f>
        <v>42390</v>
      </c>
      <c r="G1075" t="str">
        <f>VLOOKUP(A1075,Hoja1!$A$2:$H$72,7,FALSE)</f>
        <v>S/. 155,925.00</v>
      </c>
      <c r="H1075">
        <f>VLOOKUP(A1075,Hoja1!$A$2:$H$72,8,FALSE)</f>
        <v>166</v>
      </c>
      <c r="I1075" t="s">
        <v>12</v>
      </c>
      <c r="J1075" t="s">
        <v>5</v>
      </c>
      <c r="K1075">
        <v>2016</v>
      </c>
      <c r="L1075">
        <v>10</v>
      </c>
      <c r="M1075">
        <v>274783.81310000003</v>
      </c>
      <c r="N1075" t="s">
        <v>4</v>
      </c>
    </row>
    <row r="1076" spans="1:14" x14ac:dyDescent="0.25">
      <c r="A1076">
        <v>17</v>
      </c>
      <c r="B1076" t="str">
        <f>VLOOKUP(A1076,Hoja1!$A$2:$H$72,2,FALSE)</f>
        <v>1485-2015- SUNAFIL/ILM/SIRE5</v>
      </c>
      <c r="C1076" t="str">
        <f>VLOOKUP(A1076,Hoja1!$A$2:$H$72,3,FALSE)</f>
        <v>CENCOSUD RETAIL PERU S.A.</v>
      </c>
      <c r="D1076">
        <f>VLOOKUP(A1076,Hoja1!$A$2:$H$72,4,FALSE)</f>
        <v>20109072177</v>
      </c>
      <c r="E1076" t="str">
        <f>VLOOKUP(A1076,Hoja1!$A$2:$H$72,5,FALSE)</f>
        <v>014-2016- SUNAFIL/ILM/SIRES</v>
      </c>
      <c r="F1076" s="1">
        <f>VLOOKUP(A1076,Hoja1!$A$2:$H$72,6,FALSE)</f>
        <v>42390</v>
      </c>
      <c r="G1076" t="str">
        <f>VLOOKUP(A1076,Hoja1!$A$2:$H$72,7,FALSE)</f>
        <v>S/. 155,925.00</v>
      </c>
      <c r="H1076">
        <f>VLOOKUP(A1076,Hoja1!$A$2:$H$72,8,FALSE)</f>
        <v>166</v>
      </c>
      <c r="I1076" t="s">
        <v>12</v>
      </c>
      <c r="J1076" t="s">
        <v>5</v>
      </c>
      <c r="K1076">
        <v>2016</v>
      </c>
      <c r="L1076">
        <v>11</v>
      </c>
      <c r="M1076">
        <v>276316.66269999999</v>
      </c>
      <c r="N1076" t="s">
        <v>4</v>
      </c>
    </row>
    <row r="1077" spans="1:14" x14ac:dyDescent="0.25">
      <c r="A1077">
        <v>17</v>
      </c>
      <c r="B1077" t="str">
        <f>VLOOKUP(A1077,Hoja1!$A$2:$H$72,2,FALSE)</f>
        <v>1485-2015- SUNAFIL/ILM/SIRE5</v>
      </c>
      <c r="C1077" t="str">
        <f>VLOOKUP(A1077,Hoja1!$A$2:$H$72,3,FALSE)</f>
        <v>CENCOSUD RETAIL PERU S.A.</v>
      </c>
      <c r="D1077">
        <f>VLOOKUP(A1077,Hoja1!$A$2:$H$72,4,FALSE)</f>
        <v>20109072177</v>
      </c>
      <c r="E1077" t="str">
        <f>VLOOKUP(A1077,Hoja1!$A$2:$H$72,5,FALSE)</f>
        <v>014-2016- SUNAFIL/ILM/SIRES</v>
      </c>
      <c r="F1077" s="1">
        <f>VLOOKUP(A1077,Hoja1!$A$2:$H$72,6,FALSE)</f>
        <v>42390</v>
      </c>
      <c r="G1077" t="str">
        <f>VLOOKUP(A1077,Hoja1!$A$2:$H$72,7,FALSE)</f>
        <v>S/. 155,925.00</v>
      </c>
      <c r="H1077">
        <f>VLOOKUP(A1077,Hoja1!$A$2:$H$72,8,FALSE)</f>
        <v>166</v>
      </c>
      <c r="I1077" t="s">
        <v>12</v>
      </c>
      <c r="J1077" t="s">
        <v>5</v>
      </c>
      <c r="K1077">
        <v>2016</v>
      </c>
      <c r="L1077">
        <v>12</v>
      </c>
      <c r="M1077">
        <v>276169.54399999999</v>
      </c>
      <c r="N1077" t="s">
        <v>4</v>
      </c>
    </row>
    <row r="1078" spans="1:14" x14ac:dyDescent="0.25">
      <c r="A1078">
        <v>17</v>
      </c>
      <c r="B1078" t="str">
        <f>VLOOKUP(A1078,Hoja1!$A$2:$H$72,2,FALSE)</f>
        <v>1485-2015- SUNAFIL/ILM/SIRE5</v>
      </c>
      <c r="C1078" t="str">
        <f>VLOOKUP(A1078,Hoja1!$A$2:$H$72,3,FALSE)</f>
        <v>CENCOSUD RETAIL PERU S.A.</v>
      </c>
      <c r="D1078">
        <f>VLOOKUP(A1078,Hoja1!$A$2:$H$72,4,FALSE)</f>
        <v>20109072177</v>
      </c>
      <c r="E1078" t="str">
        <f>VLOOKUP(A1078,Hoja1!$A$2:$H$72,5,FALSE)</f>
        <v>014-2016- SUNAFIL/ILM/SIRES</v>
      </c>
      <c r="F1078" s="1">
        <f>VLOOKUP(A1078,Hoja1!$A$2:$H$72,6,FALSE)</f>
        <v>42390</v>
      </c>
      <c r="G1078" t="str">
        <f>VLOOKUP(A1078,Hoja1!$A$2:$H$72,7,FALSE)</f>
        <v>S/. 155,925.00</v>
      </c>
      <c r="H1078">
        <f>VLOOKUP(A1078,Hoja1!$A$2:$H$72,8,FALSE)</f>
        <v>166</v>
      </c>
      <c r="I1078" t="s">
        <v>12</v>
      </c>
      <c r="J1078" t="s">
        <v>5</v>
      </c>
      <c r="K1078">
        <v>2017</v>
      </c>
      <c r="L1078">
        <v>2</v>
      </c>
      <c r="M1078">
        <v>556558.42460000003</v>
      </c>
      <c r="N1078" t="s">
        <v>4</v>
      </c>
    </row>
    <row r="1079" spans="1:14" x14ac:dyDescent="0.25">
      <c r="A1079">
        <v>17</v>
      </c>
      <c r="B1079" t="str">
        <f>VLOOKUP(A1079,Hoja1!$A$2:$H$72,2,FALSE)</f>
        <v>1485-2015- SUNAFIL/ILM/SIRE5</v>
      </c>
      <c r="C1079" t="str">
        <f>VLOOKUP(A1079,Hoja1!$A$2:$H$72,3,FALSE)</f>
        <v>CENCOSUD RETAIL PERU S.A.</v>
      </c>
      <c r="D1079">
        <f>VLOOKUP(A1079,Hoja1!$A$2:$H$72,4,FALSE)</f>
        <v>20109072177</v>
      </c>
      <c r="E1079" t="str">
        <f>VLOOKUP(A1079,Hoja1!$A$2:$H$72,5,FALSE)</f>
        <v>014-2016- SUNAFIL/ILM/SIRES</v>
      </c>
      <c r="F1079" s="1">
        <f>VLOOKUP(A1079,Hoja1!$A$2:$H$72,6,FALSE)</f>
        <v>42390</v>
      </c>
      <c r="G1079" t="str">
        <f>VLOOKUP(A1079,Hoja1!$A$2:$H$72,7,FALSE)</f>
        <v>S/. 155,925.00</v>
      </c>
      <c r="H1079">
        <f>VLOOKUP(A1079,Hoja1!$A$2:$H$72,8,FALSE)</f>
        <v>166</v>
      </c>
      <c r="I1079" t="s">
        <v>12</v>
      </c>
      <c r="J1079" t="s">
        <v>6</v>
      </c>
      <c r="K1079">
        <v>2015</v>
      </c>
      <c r="L1079">
        <v>12</v>
      </c>
      <c r="M1079">
        <v>5073.8939110000001</v>
      </c>
      <c r="N1079" t="s">
        <v>2</v>
      </c>
    </row>
    <row r="1080" spans="1:14" x14ac:dyDescent="0.25">
      <c r="A1080">
        <v>17</v>
      </c>
      <c r="B1080" t="str">
        <f>VLOOKUP(A1080,Hoja1!$A$2:$H$72,2,FALSE)</f>
        <v>1485-2015- SUNAFIL/ILM/SIRE5</v>
      </c>
      <c r="C1080" t="str">
        <f>VLOOKUP(A1080,Hoja1!$A$2:$H$72,3,FALSE)</f>
        <v>CENCOSUD RETAIL PERU S.A.</v>
      </c>
      <c r="D1080">
        <f>VLOOKUP(A1080,Hoja1!$A$2:$H$72,4,FALSE)</f>
        <v>20109072177</v>
      </c>
      <c r="E1080" t="str">
        <f>VLOOKUP(A1080,Hoja1!$A$2:$H$72,5,FALSE)</f>
        <v>014-2016- SUNAFIL/ILM/SIRES</v>
      </c>
      <c r="F1080" s="1">
        <f>VLOOKUP(A1080,Hoja1!$A$2:$H$72,6,FALSE)</f>
        <v>42390</v>
      </c>
      <c r="G1080" t="str">
        <f>VLOOKUP(A1080,Hoja1!$A$2:$H$72,7,FALSE)</f>
        <v>S/. 155,925.00</v>
      </c>
      <c r="H1080">
        <f>VLOOKUP(A1080,Hoja1!$A$2:$H$72,8,FALSE)</f>
        <v>166</v>
      </c>
      <c r="I1080" t="s">
        <v>12</v>
      </c>
      <c r="J1080" t="s">
        <v>6</v>
      </c>
      <c r="K1080">
        <v>2016</v>
      </c>
      <c r="L1080">
        <v>1</v>
      </c>
      <c r="M1080">
        <v>5607.1967329999998</v>
      </c>
      <c r="N1080" t="s">
        <v>3</v>
      </c>
    </row>
    <row r="1081" spans="1:14" x14ac:dyDescent="0.25">
      <c r="A1081">
        <v>17</v>
      </c>
      <c r="B1081" t="str">
        <f>VLOOKUP(A1081,Hoja1!$A$2:$H$72,2,FALSE)</f>
        <v>1485-2015- SUNAFIL/ILM/SIRE5</v>
      </c>
      <c r="C1081" t="str">
        <f>VLOOKUP(A1081,Hoja1!$A$2:$H$72,3,FALSE)</f>
        <v>CENCOSUD RETAIL PERU S.A.</v>
      </c>
      <c r="D1081">
        <f>VLOOKUP(A1081,Hoja1!$A$2:$H$72,4,FALSE)</f>
        <v>20109072177</v>
      </c>
      <c r="E1081" t="str">
        <f>VLOOKUP(A1081,Hoja1!$A$2:$H$72,5,FALSE)</f>
        <v>014-2016- SUNAFIL/ILM/SIRES</v>
      </c>
      <c r="F1081" s="1">
        <f>VLOOKUP(A1081,Hoja1!$A$2:$H$72,6,FALSE)</f>
        <v>42390</v>
      </c>
      <c r="G1081" t="str">
        <f>VLOOKUP(A1081,Hoja1!$A$2:$H$72,7,FALSE)</f>
        <v>S/. 155,925.00</v>
      </c>
      <c r="H1081">
        <f>VLOOKUP(A1081,Hoja1!$A$2:$H$72,8,FALSE)</f>
        <v>166</v>
      </c>
      <c r="I1081" t="s">
        <v>12</v>
      </c>
      <c r="J1081" t="s">
        <v>6</v>
      </c>
      <c r="K1081">
        <v>2016</v>
      </c>
      <c r="L1081">
        <v>2</v>
      </c>
      <c r="M1081">
        <v>5117.9749599999996</v>
      </c>
      <c r="N1081" t="s">
        <v>4</v>
      </c>
    </row>
    <row r="1082" spans="1:14" x14ac:dyDescent="0.25">
      <c r="A1082">
        <v>17</v>
      </c>
      <c r="B1082" t="str">
        <f>VLOOKUP(A1082,Hoja1!$A$2:$H$72,2,FALSE)</f>
        <v>1485-2015- SUNAFIL/ILM/SIRE5</v>
      </c>
      <c r="C1082" t="str">
        <f>VLOOKUP(A1082,Hoja1!$A$2:$H$72,3,FALSE)</f>
        <v>CENCOSUD RETAIL PERU S.A.</v>
      </c>
      <c r="D1082">
        <f>VLOOKUP(A1082,Hoja1!$A$2:$H$72,4,FALSE)</f>
        <v>20109072177</v>
      </c>
      <c r="E1082" t="str">
        <f>VLOOKUP(A1082,Hoja1!$A$2:$H$72,5,FALSE)</f>
        <v>014-2016- SUNAFIL/ILM/SIRES</v>
      </c>
      <c r="F1082" s="1">
        <f>VLOOKUP(A1082,Hoja1!$A$2:$H$72,6,FALSE)</f>
        <v>42390</v>
      </c>
      <c r="G1082" t="str">
        <f>VLOOKUP(A1082,Hoja1!$A$2:$H$72,7,FALSE)</f>
        <v>S/. 155,925.00</v>
      </c>
      <c r="H1082">
        <f>VLOOKUP(A1082,Hoja1!$A$2:$H$72,8,FALSE)</f>
        <v>166</v>
      </c>
      <c r="I1082" t="s">
        <v>12</v>
      </c>
      <c r="J1082" t="s">
        <v>6</v>
      </c>
      <c r="K1082">
        <v>2016</v>
      </c>
      <c r="L1082">
        <v>3</v>
      </c>
      <c r="M1082">
        <v>5212.4267099999997</v>
      </c>
      <c r="N1082" t="s">
        <v>4</v>
      </c>
    </row>
    <row r="1083" spans="1:14" x14ac:dyDescent="0.25">
      <c r="A1083">
        <v>17</v>
      </c>
      <c r="B1083" t="str">
        <f>VLOOKUP(A1083,Hoja1!$A$2:$H$72,2,FALSE)</f>
        <v>1485-2015- SUNAFIL/ILM/SIRE5</v>
      </c>
      <c r="C1083" t="str">
        <f>VLOOKUP(A1083,Hoja1!$A$2:$H$72,3,FALSE)</f>
        <v>CENCOSUD RETAIL PERU S.A.</v>
      </c>
      <c r="D1083">
        <f>VLOOKUP(A1083,Hoja1!$A$2:$H$72,4,FALSE)</f>
        <v>20109072177</v>
      </c>
      <c r="E1083" t="str">
        <f>VLOOKUP(A1083,Hoja1!$A$2:$H$72,5,FALSE)</f>
        <v>014-2016- SUNAFIL/ILM/SIRES</v>
      </c>
      <c r="F1083" s="1">
        <f>VLOOKUP(A1083,Hoja1!$A$2:$H$72,6,FALSE)</f>
        <v>42390</v>
      </c>
      <c r="G1083" t="str">
        <f>VLOOKUP(A1083,Hoja1!$A$2:$H$72,7,FALSE)</f>
        <v>S/. 155,925.00</v>
      </c>
      <c r="H1083">
        <f>VLOOKUP(A1083,Hoja1!$A$2:$H$72,8,FALSE)</f>
        <v>166</v>
      </c>
      <c r="I1083" t="s">
        <v>12</v>
      </c>
      <c r="J1083" t="s">
        <v>6</v>
      </c>
      <c r="K1083">
        <v>2016</v>
      </c>
      <c r="L1083">
        <v>4</v>
      </c>
      <c r="M1083">
        <v>5275.6230589999996</v>
      </c>
      <c r="N1083" t="s">
        <v>4</v>
      </c>
    </row>
    <row r="1084" spans="1:14" x14ac:dyDescent="0.25">
      <c r="A1084">
        <v>17</v>
      </c>
      <c r="B1084" t="str">
        <f>VLOOKUP(A1084,Hoja1!$A$2:$H$72,2,FALSE)</f>
        <v>1485-2015- SUNAFIL/ILM/SIRE5</v>
      </c>
      <c r="C1084" t="str">
        <f>VLOOKUP(A1084,Hoja1!$A$2:$H$72,3,FALSE)</f>
        <v>CENCOSUD RETAIL PERU S.A.</v>
      </c>
      <c r="D1084">
        <f>VLOOKUP(A1084,Hoja1!$A$2:$H$72,4,FALSE)</f>
        <v>20109072177</v>
      </c>
      <c r="E1084" t="str">
        <f>VLOOKUP(A1084,Hoja1!$A$2:$H$72,5,FALSE)</f>
        <v>014-2016- SUNAFIL/ILM/SIRES</v>
      </c>
      <c r="F1084" s="1">
        <f>VLOOKUP(A1084,Hoja1!$A$2:$H$72,6,FALSE)</f>
        <v>42390</v>
      </c>
      <c r="G1084" t="str">
        <f>VLOOKUP(A1084,Hoja1!$A$2:$H$72,7,FALSE)</f>
        <v>S/. 155,925.00</v>
      </c>
      <c r="H1084">
        <f>VLOOKUP(A1084,Hoja1!$A$2:$H$72,8,FALSE)</f>
        <v>166</v>
      </c>
      <c r="I1084" t="s">
        <v>12</v>
      </c>
      <c r="J1084" t="s">
        <v>6</v>
      </c>
      <c r="K1084">
        <v>2016</v>
      </c>
      <c r="L1084">
        <v>5</v>
      </c>
      <c r="M1084">
        <v>5122.2337470000002</v>
      </c>
      <c r="N1084" t="s">
        <v>4</v>
      </c>
    </row>
    <row r="1085" spans="1:14" x14ac:dyDescent="0.25">
      <c r="A1085">
        <v>17</v>
      </c>
      <c r="B1085" t="str">
        <f>VLOOKUP(A1085,Hoja1!$A$2:$H$72,2,FALSE)</f>
        <v>1485-2015- SUNAFIL/ILM/SIRE5</v>
      </c>
      <c r="C1085" t="str">
        <f>VLOOKUP(A1085,Hoja1!$A$2:$H$72,3,FALSE)</f>
        <v>CENCOSUD RETAIL PERU S.A.</v>
      </c>
      <c r="D1085">
        <f>VLOOKUP(A1085,Hoja1!$A$2:$H$72,4,FALSE)</f>
        <v>20109072177</v>
      </c>
      <c r="E1085" t="str">
        <f>VLOOKUP(A1085,Hoja1!$A$2:$H$72,5,FALSE)</f>
        <v>014-2016- SUNAFIL/ILM/SIRES</v>
      </c>
      <c r="F1085" s="1">
        <f>VLOOKUP(A1085,Hoja1!$A$2:$H$72,6,FALSE)</f>
        <v>42390</v>
      </c>
      <c r="G1085" t="str">
        <f>VLOOKUP(A1085,Hoja1!$A$2:$H$72,7,FALSE)</f>
        <v>S/. 155,925.00</v>
      </c>
      <c r="H1085">
        <f>VLOOKUP(A1085,Hoja1!$A$2:$H$72,8,FALSE)</f>
        <v>166</v>
      </c>
      <c r="I1085" t="s">
        <v>12</v>
      </c>
      <c r="J1085" t="s">
        <v>6</v>
      </c>
      <c r="K1085">
        <v>2016</v>
      </c>
      <c r="L1085">
        <v>6</v>
      </c>
      <c r="M1085">
        <v>5157.7625129999997</v>
      </c>
      <c r="N1085" t="s">
        <v>4</v>
      </c>
    </row>
    <row r="1086" spans="1:14" x14ac:dyDescent="0.25">
      <c r="A1086">
        <v>17</v>
      </c>
      <c r="B1086" t="str">
        <f>VLOOKUP(A1086,Hoja1!$A$2:$H$72,2,FALSE)</f>
        <v>1485-2015- SUNAFIL/ILM/SIRE5</v>
      </c>
      <c r="C1086" t="str">
        <f>VLOOKUP(A1086,Hoja1!$A$2:$H$72,3,FALSE)</f>
        <v>CENCOSUD RETAIL PERU S.A.</v>
      </c>
      <c r="D1086">
        <f>VLOOKUP(A1086,Hoja1!$A$2:$H$72,4,FALSE)</f>
        <v>20109072177</v>
      </c>
      <c r="E1086" t="str">
        <f>VLOOKUP(A1086,Hoja1!$A$2:$H$72,5,FALSE)</f>
        <v>014-2016- SUNAFIL/ILM/SIRES</v>
      </c>
      <c r="F1086" s="1">
        <f>VLOOKUP(A1086,Hoja1!$A$2:$H$72,6,FALSE)</f>
        <v>42390</v>
      </c>
      <c r="G1086" t="str">
        <f>VLOOKUP(A1086,Hoja1!$A$2:$H$72,7,FALSE)</f>
        <v>S/. 155,925.00</v>
      </c>
      <c r="H1086">
        <f>VLOOKUP(A1086,Hoja1!$A$2:$H$72,8,FALSE)</f>
        <v>166</v>
      </c>
      <c r="I1086" t="s">
        <v>12</v>
      </c>
      <c r="J1086" t="s">
        <v>6</v>
      </c>
      <c r="K1086">
        <v>2016</v>
      </c>
      <c r="L1086">
        <v>7</v>
      </c>
      <c r="M1086">
        <v>5205.2399850000002</v>
      </c>
      <c r="N1086" t="s">
        <v>4</v>
      </c>
    </row>
    <row r="1087" spans="1:14" x14ac:dyDescent="0.25">
      <c r="A1087">
        <v>17</v>
      </c>
      <c r="B1087" t="str">
        <f>VLOOKUP(A1087,Hoja1!$A$2:$H$72,2,FALSE)</f>
        <v>1485-2015- SUNAFIL/ILM/SIRE5</v>
      </c>
      <c r="C1087" t="str">
        <f>VLOOKUP(A1087,Hoja1!$A$2:$H$72,3,FALSE)</f>
        <v>CENCOSUD RETAIL PERU S.A.</v>
      </c>
      <c r="D1087">
        <f>VLOOKUP(A1087,Hoja1!$A$2:$H$72,4,FALSE)</f>
        <v>20109072177</v>
      </c>
      <c r="E1087" t="str">
        <f>VLOOKUP(A1087,Hoja1!$A$2:$H$72,5,FALSE)</f>
        <v>014-2016- SUNAFIL/ILM/SIRES</v>
      </c>
      <c r="F1087" s="1">
        <f>VLOOKUP(A1087,Hoja1!$A$2:$H$72,6,FALSE)</f>
        <v>42390</v>
      </c>
      <c r="G1087" t="str">
        <f>VLOOKUP(A1087,Hoja1!$A$2:$H$72,7,FALSE)</f>
        <v>S/. 155,925.00</v>
      </c>
      <c r="H1087">
        <f>VLOOKUP(A1087,Hoja1!$A$2:$H$72,8,FALSE)</f>
        <v>166</v>
      </c>
      <c r="I1087" t="s">
        <v>12</v>
      </c>
      <c r="J1087" t="s">
        <v>6</v>
      </c>
      <c r="K1087">
        <v>2016</v>
      </c>
      <c r="L1087">
        <v>8</v>
      </c>
      <c r="M1087">
        <v>5242.0877309999996</v>
      </c>
      <c r="N1087" t="s">
        <v>4</v>
      </c>
    </row>
    <row r="1088" spans="1:14" x14ac:dyDescent="0.25">
      <c r="A1088">
        <v>17</v>
      </c>
      <c r="B1088" t="str">
        <f>VLOOKUP(A1088,Hoja1!$A$2:$H$72,2,FALSE)</f>
        <v>1485-2015- SUNAFIL/ILM/SIRE5</v>
      </c>
      <c r="C1088" t="str">
        <f>VLOOKUP(A1088,Hoja1!$A$2:$H$72,3,FALSE)</f>
        <v>CENCOSUD RETAIL PERU S.A.</v>
      </c>
      <c r="D1088">
        <f>VLOOKUP(A1088,Hoja1!$A$2:$H$72,4,FALSE)</f>
        <v>20109072177</v>
      </c>
      <c r="E1088" t="str">
        <f>VLOOKUP(A1088,Hoja1!$A$2:$H$72,5,FALSE)</f>
        <v>014-2016- SUNAFIL/ILM/SIRES</v>
      </c>
      <c r="F1088" s="1">
        <f>VLOOKUP(A1088,Hoja1!$A$2:$H$72,6,FALSE)</f>
        <v>42390</v>
      </c>
      <c r="G1088" t="str">
        <f>VLOOKUP(A1088,Hoja1!$A$2:$H$72,7,FALSE)</f>
        <v>S/. 155,925.00</v>
      </c>
      <c r="H1088">
        <f>VLOOKUP(A1088,Hoja1!$A$2:$H$72,8,FALSE)</f>
        <v>166</v>
      </c>
      <c r="I1088" t="s">
        <v>12</v>
      </c>
      <c r="J1088" t="s">
        <v>6</v>
      </c>
      <c r="K1088">
        <v>2016</v>
      </c>
      <c r="L1088">
        <v>9</v>
      </c>
      <c r="M1088">
        <v>5295.8181119999999</v>
      </c>
      <c r="N1088" t="s">
        <v>4</v>
      </c>
    </row>
    <row r="1089" spans="1:14" x14ac:dyDescent="0.25">
      <c r="A1089">
        <v>17</v>
      </c>
      <c r="B1089" t="str">
        <f>VLOOKUP(A1089,Hoja1!$A$2:$H$72,2,FALSE)</f>
        <v>1485-2015- SUNAFIL/ILM/SIRE5</v>
      </c>
      <c r="C1089" t="str">
        <f>VLOOKUP(A1089,Hoja1!$A$2:$H$72,3,FALSE)</f>
        <v>CENCOSUD RETAIL PERU S.A.</v>
      </c>
      <c r="D1089">
        <f>VLOOKUP(A1089,Hoja1!$A$2:$H$72,4,FALSE)</f>
        <v>20109072177</v>
      </c>
      <c r="E1089" t="str">
        <f>VLOOKUP(A1089,Hoja1!$A$2:$H$72,5,FALSE)</f>
        <v>014-2016- SUNAFIL/ILM/SIRES</v>
      </c>
      <c r="F1089" s="1">
        <f>VLOOKUP(A1089,Hoja1!$A$2:$H$72,6,FALSE)</f>
        <v>42390</v>
      </c>
      <c r="G1089" t="str">
        <f>VLOOKUP(A1089,Hoja1!$A$2:$H$72,7,FALSE)</f>
        <v>S/. 155,925.00</v>
      </c>
      <c r="H1089">
        <f>VLOOKUP(A1089,Hoja1!$A$2:$H$72,8,FALSE)</f>
        <v>166</v>
      </c>
      <c r="I1089" t="s">
        <v>12</v>
      </c>
      <c r="J1089" t="s">
        <v>6</v>
      </c>
      <c r="K1089">
        <v>2016</v>
      </c>
      <c r="L1089">
        <v>10</v>
      </c>
      <c r="M1089">
        <v>5331.207375</v>
      </c>
      <c r="N1089" t="s">
        <v>4</v>
      </c>
    </row>
    <row r="1090" spans="1:14" x14ac:dyDescent="0.25">
      <c r="A1090">
        <v>17</v>
      </c>
      <c r="B1090" t="str">
        <f>VLOOKUP(A1090,Hoja1!$A$2:$H$72,2,FALSE)</f>
        <v>1485-2015- SUNAFIL/ILM/SIRE5</v>
      </c>
      <c r="C1090" t="str">
        <f>VLOOKUP(A1090,Hoja1!$A$2:$H$72,3,FALSE)</f>
        <v>CENCOSUD RETAIL PERU S.A.</v>
      </c>
      <c r="D1090">
        <f>VLOOKUP(A1090,Hoja1!$A$2:$H$72,4,FALSE)</f>
        <v>20109072177</v>
      </c>
      <c r="E1090" t="str">
        <f>VLOOKUP(A1090,Hoja1!$A$2:$H$72,5,FALSE)</f>
        <v>014-2016- SUNAFIL/ILM/SIRES</v>
      </c>
      <c r="F1090" s="1">
        <f>VLOOKUP(A1090,Hoja1!$A$2:$H$72,6,FALSE)</f>
        <v>42390</v>
      </c>
      <c r="G1090" t="str">
        <f>VLOOKUP(A1090,Hoja1!$A$2:$H$72,7,FALSE)</f>
        <v>S/. 155,925.00</v>
      </c>
      <c r="H1090">
        <f>VLOOKUP(A1090,Hoja1!$A$2:$H$72,8,FALSE)</f>
        <v>166</v>
      </c>
      <c r="I1090" t="s">
        <v>12</v>
      </c>
      <c r="J1090" t="s">
        <v>6</v>
      </c>
      <c r="K1090">
        <v>2016</v>
      </c>
      <c r="L1090">
        <v>11</v>
      </c>
      <c r="M1090">
        <v>5156.9774690000004</v>
      </c>
      <c r="N1090" t="s">
        <v>4</v>
      </c>
    </row>
    <row r="1091" spans="1:14" x14ac:dyDescent="0.25">
      <c r="A1091">
        <v>17</v>
      </c>
      <c r="B1091" t="str">
        <f>VLOOKUP(A1091,Hoja1!$A$2:$H$72,2,FALSE)</f>
        <v>1485-2015- SUNAFIL/ILM/SIRE5</v>
      </c>
      <c r="C1091" t="str">
        <f>VLOOKUP(A1091,Hoja1!$A$2:$H$72,3,FALSE)</f>
        <v>CENCOSUD RETAIL PERU S.A.</v>
      </c>
      <c r="D1091">
        <f>VLOOKUP(A1091,Hoja1!$A$2:$H$72,4,FALSE)</f>
        <v>20109072177</v>
      </c>
      <c r="E1091" t="str">
        <f>VLOOKUP(A1091,Hoja1!$A$2:$H$72,5,FALSE)</f>
        <v>014-2016- SUNAFIL/ILM/SIRES</v>
      </c>
      <c r="F1091" s="1">
        <f>VLOOKUP(A1091,Hoja1!$A$2:$H$72,6,FALSE)</f>
        <v>42390</v>
      </c>
      <c r="G1091" t="str">
        <f>VLOOKUP(A1091,Hoja1!$A$2:$H$72,7,FALSE)</f>
        <v>S/. 155,925.00</v>
      </c>
      <c r="H1091">
        <f>VLOOKUP(A1091,Hoja1!$A$2:$H$72,8,FALSE)</f>
        <v>166</v>
      </c>
      <c r="I1091" t="s">
        <v>12</v>
      </c>
      <c r="J1091" t="s">
        <v>6</v>
      </c>
      <c r="K1091">
        <v>2016</v>
      </c>
      <c r="L1091">
        <v>12</v>
      </c>
      <c r="M1091">
        <v>5181.2093759999998</v>
      </c>
      <c r="N1091" t="s">
        <v>4</v>
      </c>
    </row>
    <row r="1092" spans="1:14" x14ac:dyDescent="0.25">
      <c r="A1092">
        <v>17</v>
      </c>
      <c r="B1092" t="str">
        <f>VLOOKUP(A1092,Hoja1!$A$2:$H$72,2,FALSE)</f>
        <v>1485-2015- SUNAFIL/ILM/SIRE5</v>
      </c>
      <c r="C1092" t="str">
        <f>VLOOKUP(A1092,Hoja1!$A$2:$H$72,3,FALSE)</f>
        <v>CENCOSUD RETAIL PERU S.A.</v>
      </c>
      <c r="D1092">
        <f>VLOOKUP(A1092,Hoja1!$A$2:$H$72,4,FALSE)</f>
        <v>20109072177</v>
      </c>
      <c r="E1092" t="str">
        <f>VLOOKUP(A1092,Hoja1!$A$2:$H$72,5,FALSE)</f>
        <v>014-2016- SUNAFIL/ILM/SIRES</v>
      </c>
      <c r="F1092" s="1">
        <f>VLOOKUP(A1092,Hoja1!$A$2:$H$72,6,FALSE)</f>
        <v>42390</v>
      </c>
      <c r="G1092" t="str">
        <f>VLOOKUP(A1092,Hoja1!$A$2:$H$72,7,FALSE)</f>
        <v>S/. 155,925.00</v>
      </c>
      <c r="H1092">
        <f>VLOOKUP(A1092,Hoja1!$A$2:$H$72,8,FALSE)</f>
        <v>166</v>
      </c>
      <c r="I1092" t="s">
        <v>12</v>
      </c>
      <c r="J1092" t="s">
        <v>6</v>
      </c>
      <c r="K1092">
        <v>2017</v>
      </c>
      <c r="L1092">
        <v>2</v>
      </c>
      <c r="M1092">
        <v>10445.93419</v>
      </c>
      <c r="N1092" t="s">
        <v>4</v>
      </c>
    </row>
    <row r="1093" spans="1:14" x14ac:dyDescent="0.25">
      <c r="A1093">
        <v>17</v>
      </c>
      <c r="B1093" t="str">
        <f>VLOOKUP(A1093,Hoja1!$A$2:$H$72,2,FALSE)</f>
        <v>1485-2015- SUNAFIL/ILM/SIRE5</v>
      </c>
      <c r="C1093" t="str">
        <f>VLOOKUP(A1093,Hoja1!$A$2:$H$72,3,FALSE)</f>
        <v>CENCOSUD RETAIL PERU S.A.</v>
      </c>
      <c r="D1093">
        <f>VLOOKUP(A1093,Hoja1!$A$2:$H$72,4,FALSE)</f>
        <v>20109072177</v>
      </c>
      <c r="E1093" t="str">
        <f>VLOOKUP(A1093,Hoja1!$A$2:$H$72,5,FALSE)</f>
        <v>014-2016- SUNAFIL/ILM/SIRES</v>
      </c>
      <c r="F1093" s="1">
        <f>VLOOKUP(A1093,Hoja1!$A$2:$H$72,6,FALSE)</f>
        <v>42390</v>
      </c>
      <c r="G1093" t="str">
        <f>VLOOKUP(A1093,Hoja1!$A$2:$H$72,7,FALSE)</f>
        <v>S/. 155,925.00</v>
      </c>
      <c r="H1093">
        <f>VLOOKUP(A1093,Hoja1!$A$2:$H$72,8,FALSE)</f>
        <v>166</v>
      </c>
      <c r="I1093" t="s">
        <v>12</v>
      </c>
      <c r="J1093" t="s">
        <v>7</v>
      </c>
      <c r="K1093">
        <v>2015</v>
      </c>
      <c r="L1093">
        <v>12</v>
      </c>
      <c r="M1093">
        <v>139156.77309999999</v>
      </c>
      <c r="N1093" t="s">
        <v>2</v>
      </c>
    </row>
    <row r="1094" spans="1:14" x14ac:dyDescent="0.25">
      <c r="A1094">
        <v>17</v>
      </c>
      <c r="B1094" t="str">
        <f>VLOOKUP(A1094,Hoja1!$A$2:$H$72,2,FALSE)</f>
        <v>1485-2015- SUNAFIL/ILM/SIRE5</v>
      </c>
      <c r="C1094" t="str">
        <f>VLOOKUP(A1094,Hoja1!$A$2:$H$72,3,FALSE)</f>
        <v>CENCOSUD RETAIL PERU S.A.</v>
      </c>
      <c r="D1094">
        <f>VLOOKUP(A1094,Hoja1!$A$2:$H$72,4,FALSE)</f>
        <v>20109072177</v>
      </c>
      <c r="E1094" t="str">
        <f>VLOOKUP(A1094,Hoja1!$A$2:$H$72,5,FALSE)</f>
        <v>014-2016- SUNAFIL/ILM/SIRES</v>
      </c>
      <c r="F1094" s="1">
        <f>VLOOKUP(A1094,Hoja1!$A$2:$H$72,6,FALSE)</f>
        <v>42390</v>
      </c>
      <c r="G1094" t="str">
        <f>VLOOKUP(A1094,Hoja1!$A$2:$H$72,7,FALSE)</f>
        <v>S/. 155,925.00</v>
      </c>
      <c r="H1094">
        <f>VLOOKUP(A1094,Hoja1!$A$2:$H$72,8,FALSE)</f>
        <v>166</v>
      </c>
      <c r="I1094" t="s">
        <v>12</v>
      </c>
      <c r="J1094" t="s">
        <v>7</v>
      </c>
      <c r="K1094">
        <v>2016</v>
      </c>
      <c r="L1094">
        <v>1</v>
      </c>
      <c r="M1094">
        <v>139437.8517</v>
      </c>
      <c r="N1094" t="s">
        <v>3</v>
      </c>
    </row>
    <row r="1095" spans="1:14" x14ac:dyDescent="0.25">
      <c r="A1095">
        <v>17</v>
      </c>
      <c r="B1095" t="str">
        <f>VLOOKUP(A1095,Hoja1!$A$2:$H$72,2,FALSE)</f>
        <v>1485-2015- SUNAFIL/ILM/SIRE5</v>
      </c>
      <c r="C1095" t="str">
        <f>VLOOKUP(A1095,Hoja1!$A$2:$H$72,3,FALSE)</f>
        <v>CENCOSUD RETAIL PERU S.A.</v>
      </c>
      <c r="D1095">
        <f>VLOOKUP(A1095,Hoja1!$A$2:$H$72,4,FALSE)</f>
        <v>20109072177</v>
      </c>
      <c r="E1095" t="str">
        <f>VLOOKUP(A1095,Hoja1!$A$2:$H$72,5,FALSE)</f>
        <v>014-2016- SUNAFIL/ILM/SIRES</v>
      </c>
      <c r="F1095" s="1">
        <f>VLOOKUP(A1095,Hoja1!$A$2:$H$72,6,FALSE)</f>
        <v>42390</v>
      </c>
      <c r="G1095" t="str">
        <f>VLOOKUP(A1095,Hoja1!$A$2:$H$72,7,FALSE)</f>
        <v>S/. 155,925.00</v>
      </c>
      <c r="H1095">
        <f>VLOOKUP(A1095,Hoja1!$A$2:$H$72,8,FALSE)</f>
        <v>166</v>
      </c>
      <c r="I1095" t="s">
        <v>12</v>
      </c>
      <c r="J1095" t="s">
        <v>7</v>
      </c>
      <c r="K1095">
        <v>2016</v>
      </c>
      <c r="L1095">
        <v>2</v>
      </c>
      <c r="M1095">
        <v>138804.51809999999</v>
      </c>
      <c r="N1095" t="s">
        <v>4</v>
      </c>
    </row>
    <row r="1096" spans="1:14" x14ac:dyDescent="0.25">
      <c r="A1096">
        <v>17</v>
      </c>
      <c r="B1096" t="str">
        <f>VLOOKUP(A1096,Hoja1!$A$2:$H$72,2,FALSE)</f>
        <v>1485-2015- SUNAFIL/ILM/SIRE5</v>
      </c>
      <c r="C1096" t="str">
        <f>VLOOKUP(A1096,Hoja1!$A$2:$H$72,3,FALSE)</f>
        <v>CENCOSUD RETAIL PERU S.A.</v>
      </c>
      <c r="D1096">
        <f>VLOOKUP(A1096,Hoja1!$A$2:$H$72,4,FALSE)</f>
        <v>20109072177</v>
      </c>
      <c r="E1096" t="str">
        <f>VLOOKUP(A1096,Hoja1!$A$2:$H$72,5,FALSE)</f>
        <v>014-2016- SUNAFIL/ILM/SIRES</v>
      </c>
      <c r="F1096" s="1">
        <f>VLOOKUP(A1096,Hoja1!$A$2:$H$72,6,FALSE)</f>
        <v>42390</v>
      </c>
      <c r="G1096" t="str">
        <f>VLOOKUP(A1096,Hoja1!$A$2:$H$72,7,FALSE)</f>
        <v>S/. 155,925.00</v>
      </c>
      <c r="H1096">
        <f>VLOOKUP(A1096,Hoja1!$A$2:$H$72,8,FALSE)</f>
        <v>166</v>
      </c>
      <c r="I1096" t="s">
        <v>12</v>
      </c>
      <c r="J1096" t="s">
        <v>7</v>
      </c>
      <c r="K1096">
        <v>2016</v>
      </c>
      <c r="L1096">
        <v>3</v>
      </c>
      <c r="M1096">
        <v>141155.43479999999</v>
      </c>
      <c r="N1096" t="s">
        <v>4</v>
      </c>
    </row>
    <row r="1097" spans="1:14" x14ac:dyDescent="0.25">
      <c r="A1097">
        <v>17</v>
      </c>
      <c r="B1097" t="str">
        <f>VLOOKUP(A1097,Hoja1!$A$2:$H$72,2,FALSE)</f>
        <v>1485-2015- SUNAFIL/ILM/SIRE5</v>
      </c>
      <c r="C1097" t="str">
        <f>VLOOKUP(A1097,Hoja1!$A$2:$H$72,3,FALSE)</f>
        <v>CENCOSUD RETAIL PERU S.A.</v>
      </c>
      <c r="D1097">
        <f>VLOOKUP(A1097,Hoja1!$A$2:$H$72,4,FALSE)</f>
        <v>20109072177</v>
      </c>
      <c r="E1097" t="str">
        <f>VLOOKUP(A1097,Hoja1!$A$2:$H$72,5,FALSE)</f>
        <v>014-2016- SUNAFIL/ILM/SIRES</v>
      </c>
      <c r="F1097" s="1">
        <f>VLOOKUP(A1097,Hoja1!$A$2:$H$72,6,FALSE)</f>
        <v>42390</v>
      </c>
      <c r="G1097" t="str">
        <f>VLOOKUP(A1097,Hoja1!$A$2:$H$72,7,FALSE)</f>
        <v>S/. 155,925.00</v>
      </c>
      <c r="H1097">
        <f>VLOOKUP(A1097,Hoja1!$A$2:$H$72,8,FALSE)</f>
        <v>166</v>
      </c>
      <c r="I1097" t="s">
        <v>12</v>
      </c>
      <c r="J1097" t="s">
        <v>7</v>
      </c>
      <c r="K1097">
        <v>2016</v>
      </c>
      <c r="L1097">
        <v>4</v>
      </c>
      <c r="M1097">
        <v>142724.88440000001</v>
      </c>
      <c r="N1097" t="s">
        <v>4</v>
      </c>
    </row>
    <row r="1098" spans="1:14" x14ac:dyDescent="0.25">
      <c r="A1098">
        <v>17</v>
      </c>
      <c r="B1098" t="str">
        <f>VLOOKUP(A1098,Hoja1!$A$2:$H$72,2,FALSE)</f>
        <v>1485-2015- SUNAFIL/ILM/SIRE5</v>
      </c>
      <c r="C1098" t="str">
        <f>VLOOKUP(A1098,Hoja1!$A$2:$H$72,3,FALSE)</f>
        <v>CENCOSUD RETAIL PERU S.A.</v>
      </c>
      <c r="D1098">
        <f>VLOOKUP(A1098,Hoja1!$A$2:$H$72,4,FALSE)</f>
        <v>20109072177</v>
      </c>
      <c r="E1098" t="str">
        <f>VLOOKUP(A1098,Hoja1!$A$2:$H$72,5,FALSE)</f>
        <v>014-2016- SUNAFIL/ILM/SIRES</v>
      </c>
      <c r="F1098" s="1">
        <f>VLOOKUP(A1098,Hoja1!$A$2:$H$72,6,FALSE)</f>
        <v>42390</v>
      </c>
      <c r="G1098" t="str">
        <f>VLOOKUP(A1098,Hoja1!$A$2:$H$72,7,FALSE)</f>
        <v>S/. 155,925.00</v>
      </c>
      <c r="H1098">
        <f>VLOOKUP(A1098,Hoja1!$A$2:$H$72,8,FALSE)</f>
        <v>166</v>
      </c>
      <c r="I1098" t="s">
        <v>12</v>
      </c>
      <c r="J1098" t="s">
        <v>7</v>
      </c>
      <c r="K1098">
        <v>2016</v>
      </c>
      <c r="L1098">
        <v>5</v>
      </c>
      <c r="M1098">
        <v>140048.0258</v>
      </c>
      <c r="N1098" t="s">
        <v>4</v>
      </c>
    </row>
    <row r="1099" spans="1:14" x14ac:dyDescent="0.25">
      <c r="A1099">
        <v>17</v>
      </c>
      <c r="B1099" t="str">
        <f>VLOOKUP(A1099,Hoja1!$A$2:$H$72,2,FALSE)</f>
        <v>1485-2015- SUNAFIL/ILM/SIRE5</v>
      </c>
      <c r="C1099" t="str">
        <f>VLOOKUP(A1099,Hoja1!$A$2:$H$72,3,FALSE)</f>
        <v>CENCOSUD RETAIL PERU S.A.</v>
      </c>
      <c r="D1099">
        <f>VLOOKUP(A1099,Hoja1!$A$2:$H$72,4,FALSE)</f>
        <v>20109072177</v>
      </c>
      <c r="E1099" t="str">
        <f>VLOOKUP(A1099,Hoja1!$A$2:$H$72,5,FALSE)</f>
        <v>014-2016- SUNAFIL/ILM/SIRES</v>
      </c>
      <c r="F1099" s="1">
        <f>VLOOKUP(A1099,Hoja1!$A$2:$H$72,6,FALSE)</f>
        <v>42390</v>
      </c>
      <c r="G1099" t="str">
        <f>VLOOKUP(A1099,Hoja1!$A$2:$H$72,7,FALSE)</f>
        <v>S/. 155,925.00</v>
      </c>
      <c r="H1099">
        <f>VLOOKUP(A1099,Hoja1!$A$2:$H$72,8,FALSE)</f>
        <v>166</v>
      </c>
      <c r="I1099" t="s">
        <v>12</v>
      </c>
      <c r="J1099" t="s">
        <v>7</v>
      </c>
      <c r="K1099">
        <v>2016</v>
      </c>
      <c r="L1099">
        <v>6</v>
      </c>
      <c r="M1099">
        <v>140956.66190000001</v>
      </c>
      <c r="N1099" t="s">
        <v>4</v>
      </c>
    </row>
    <row r="1100" spans="1:14" x14ac:dyDescent="0.25">
      <c r="A1100">
        <v>17</v>
      </c>
      <c r="B1100" t="str">
        <f>VLOOKUP(A1100,Hoja1!$A$2:$H$72,2,FALSE)</f>
        <v>1485-2015- SUNAFIL/ILM/SIRE5</v>
      </c>
      <c r="C1100" t="str">
        <f>VLOOKUP(A1100,Hoja1!$A$2:$H$72,3,FALSE)</f>
        <v>CENCOSUD RETAIL PERU S.A.</v>
      </c>
      <c r="D1100">
        <f>VLOOKUP(A1100,Hoja1!$A$2:$H$72,4,FALSE)</f>
        <v>20109072177</v>
      </c>
      <c r="E1100" t="str">
        <f>VLOOKUP(A1100,Hoja1!$A$2:$H$72,5,FALSE)</f>
        <v>014-2016- SUNAFIL/ILM/SIRES</v>
      </c>
      <c r="F1100" s="1">
        <f>VLOOKUP(A1100,Hoja1!$A$2:$H$72,6,FALSE)</f>
        <v>42390</v>
      </c>
      <c r="G1100" t="str">
        <f>VLOOKUP(A1100,Hoja1!$A$2:$H$72,7,FALSE)</f>
        <v>S/. 155,925.00</v>
      </c>
      <c r="H1100">
        <f>VLOOKUP(A1100,Hoja1!$A$2:$H$72,8,FALSE)</f>
        <v>166</v>
      </c>
      <c r="I1100" t="s">
        <v>12</v>
      </c>
      <c r="J1100" t="s">
        <v>7</v>
      </c>
      <c r="K1100">
        <v>2016</v>
      </c>
      <c r="L1100">
        <v>7</v>
      </c>
      <c r="M1100">
        <v>142162.8505</v>
      </c>
      <c r="N1100" t="s">
        <v>4</v>
      </c>
    </row>
    <row r="1101" spans="1:14" x14ac:dyDescent="0.25">
      <c r="A1101">
        <v>17</v>
      </c>
      <c r="B1101" t="str">
        <f>VLOOKUP(A1101,Hoja1!$A$2:$H$72,2,FALSE)</f>
        <v>1485-2015- SUNAFIL/ILM/SIRE5</v>
      </c>
      <c r="C1101" t="str">
        <f>VLOOKUP(A1101,Hoja1!$A$2:$H$72,3,FALSE)</f>
        <v>CENCOSUD RETAIL PERU S.A.</v>
      </c>
      <c r="D1101">
        <f>VLOOKUP(A1101,Hoja1!$A$2:$H$72,4,FALSE)</f>
        <v>20109072177</v>
      </c>
      <c r="E1101" t="str">
        <f>VLOOKUP(A1101,Hoja1!$A$2:$H$72,5,FALSE)</f>
        <v>014-2016- SUNAFIL/ILM/SIRES</v>
      </c>
      <c r="F1101" s="1">
        <f>VLOOKUP(A1101,Hoja1!$A$2:$H$72,6,FALSE)</f>
        <v>42390</v>
      </c>
      <c r="G1101" t="str">
        <f>VLOOKUP(A1101,Hoja1!$A$2:$H$72,7,FALSE)</f>
        <v>S/. 155,925.00</v>
      </c>
      <c r="H1101">
        <f>VLOOKUP(A1101,Hoja1!$A$2:$H$72,8,FALSE)</f>
        <v>166</v>
      </c>
      <c r="I1101" t="s">
        <v>12</v>
      </c>
      <c r="J1101" t="s">
        <v>7</v>
      </c>
      <c r="K1101">
        <v>2016</v>
      </c>
      <c r="L1101">
        <v>8</v>
      </c>
      <c r="M1101">
        <v>141569.78580000001</v>
      </c>
      <c r="N1101" t="s">
        <v>4</v>
      </c>
    </row>
    <row r="1102" spans="1:14" x14ac:dyDescent="0.25">
      <c r="A1102">
        <v>17</v>
      </c>
      <c r="B1102" t="str">
        <f>VLOOKUP(A1102,Hoja1!$A$2:$H$72,2,FALSE)</f>
        <v>1485-2015- SUNAFIL/ILM/SIRE5</v>
      </c>
      <c r="C1102" t="str">
        <f>VLOOKUP(A1102,Hoja1!$A$2:$H$72,3,FALSE)</f>
        <v>CENCOSUD RETAIL PERU S.A.</v>
      </c>
      <c r="D1102">
        <f>VLOOKUP(A1102,Hoja1!$A$2:$H$72,4,FALSE)</f>
        <v>20109072177</v>
      </c>
      <c r="E1102" t="str">
        <f>VLOOKUP(A1102,Hoja1!$A$2:$H$72,5,FALSE)</f>
        <v>014-2016- SUNAFIL/ILM/SIRES</v>
      </c>
      <c r="F1102" s="1">
        <f>VLOOKUP(A1102,Hoja1!$A$2:$H$72,6,FALSE)</f>
        <v>42390</v>
      </c>
      <c r="G1102" t="str">
        <f>VLOOKUP(A1102,Hoja1!$A$2:$H$72,7,FALSE)</f>
        <v>S/. 155,925.00</v>
      </c>
      <c r="H1102">
        <f>VLOOKUP(A1102,Hoja1!$A$2:$H$72,8,FALSE)</f>
        <v>166</v>
      </c>
      <c r="I1102" t="s">
        <v>12</v>
      </c>
      <c r="J1102" t="s">
        <v>7</v>
      </c>
      <c r="K1102">
        <v>2016</v>
      </c>
      <c r="L1102">
        <v>9</v>
      </c>
      <c r="M1102">
        <v>142852.22500000001</v>
      </c>
      <c r="N1102" t="s">
        <v>4</v>
      </c>
    </row>
    <row r="1103" spans="1:14" x14ac:dyDescent="0.25">
      <c r="A1103">
        <v>17</v>
      </c>
      <c r="B1103" t="str">
        <f>VLOOKUP(A1103,Hoja1!$A$2:$H$72,2,FALSE)</f>
        <v>1485-2015- SUNAFIL/ILM/SIRE5</v>
      </c>
      <c r="C1103" t="str">
        <f>VLOOKUP(A1103,Hoja1!$A$2:$H$72,3,FALSE)</f>
        <v>CENCOSUD RETAIL PERU S.A.</v>
      </c>
      <c r="D1103">
        <f>VLOOKUP(A1103,Hoja1!$A$2:$H$72,4,FALSE)</f>
        <v>20109072177</v>
      </c>
      <c r="E1103" t="str">
        <f>VLOOKUP(A1103,Hoja1!$A$2:$H$72,5,FALSE)</f>
        <v>014-2016- SUNAFIL/ILM/SIRES</v>
      </c>
      <c r="F1103" s="1">
        <f>VLOOKUP(A1103,Hoja1!$A$2:$H$72,6,FALSE)</f>
        <v>42390</v>
      </c>
      <c r="G1103" t="str">
        <f>VLOOKUP(A1103,Hoja1!$A$2:$H$72,7,FALSE)</f>
        <v>S/. 155,925.00</v>
      </c>
      <c r="H1103">
        <f>VLOOKUP(A1103,Hoja1!$A$2:$H$72,8,FALSE)</f>
        <v>166</v>
      </c>
      <c r="I1103" t="s">
        <v>12</v>
      </c>
      <c r="J1103" t="s">
        <v>7</v>
      </c>
      <c r="K1103">
        <v>2016</v>
      </c>
      <c r="L1103">
        <v>10</v>
      </c>
      <c r="M1103">
        <v>143797.43950000001</v>
      </c>
      <c r="N1103" t="s">
        <v>4</v>
      </c>
    </row>
    <row r="1104" spans="1:14" x14ac:dyDescent="0.25">
      <c r="A1104">
        <v>17</v>
      </c>
      <c r="B1104" t="str">
        <f>VLOOKUP(A1104,Hoja1!$A$2:$H$72,2,FALSE)</f>
        <v>1485-2015- SUNAFIL/ILM/SIRE5</v>
      </c>
      <c r="C1104" t="str">
        <f>VLOOKUP(A1104,Hoja1!$A$2:$H$72,3,FALSE)</f>
        <v>CENCOSUD RETAIL PERU S.A.</v>
      </c>
      <c r="D1104">
        <f>VLOOKUP(A1104,Hoja1!$A$2:$H$72,4,FALSE)</f>
        <v>20109072177</v>
      </c>
      <c r="E1104" t="str">
        <f>VLOOKUP(A1104,Hoja1!$A$2:$H$72,5,FALSE)</f>
        <v>014-2016- SUNAFIL/ILM/SIRES</v>
      </c>
      <c r="F1104" s="1">
        <f>VLOOKUP(A1104,Hoja1!$A$2:$H$72,6,FALSE)</f>
        <v>42390</v>
      </c>
      <c r="G1104" t="str">
        <f>VLOOKUP(A1104,Hoja1!$A$2:$H$72,7,FALSE)</f>
        <v>S/. 155,925.00</v>
      </c>
      <c r="H1104">
        <f>VLOOKUP(A1104,Hoja1!$A$2:$H$72,8,FALSE)</f>
        <v>166</v>
      </c>
      <c r="I1104" t="s">
        <v>12</v>
      </c>
      <c r="J1104" t="s">
        <v>7</v>
      </c>
      <c r="K1104">
        <v>2016</v>
      </c>
      <c r="L1104">
        <v>11</v>
      </c>
      <c r="M1104">
        <v>140645.1318</v>
      </c>
      <c r="N1104" t="s">
        <v>4</v>
      </c>
    </row>
    <row r="1105" spans="1:14" x14ac:dyDescent="0.25">
      <c r="A1105">
        <v>17</v>
      </c>
      <c r="B1105" t="str">
        <f>VLOOKUP(A1105,Hoja1!$A$2:$H$72,2,FALSE)</f>
        <v>1485-2015- SUNAFIL/ILM/SIRE5</v>
      </c>
      <c r="C1105" t="str">
        <f>VLOOKUP(A1105,Hoja1!$A$2:$H$72,3,FALSE)</f>
        <v>CENCOSUD RETAIL PERU S.A.</v>
      </c>
      <c r="D1105">
        <f>VLOOKUP(A1105,Hoja1!$A$2:$H$72,4,FALSE)</f>
        <v>20109072177</v>
      </c>
      <c r="E1105" t="str">
        <f>VLOOKUP(A1105,Hoja1!$A$2:$H$72,5,FALSE)</f>
        <v>014-2016- SUNAFIL/ILM/SIRES</v>
      </c>
      <c r="F1105" s="1">
        <f>VLOOKUP(A1105,Hoja1!$A$2:$H$72,6,FALSE)</f>
        <v>42390</v>
      </c>
      <c r="G1105" t="str">
        <f>VLOOKUP(A1105,Hoja1!$A$2:$H$72,7,FALSE)</f>
        <v>S/. 155,925.00</v>
      </c>
      <c r="H1105">
        <f>VLOOKUP(A1105,Hoja1!$A$2:$H$72,8,FALSE)</f>
        <v>166</v>
      </c>
      <c r="I1105" t="s">
        <v>12</v>
      </c>
      <c r="J1105" t="s">
        <v>7</v>
      </c>
      <c r="K1105">
        <v>2016</v>
      </c>
      <c r="L1105">
        <v>12</v>
      </c>
      <c r="M1105">
        <v>141295.04190000001</v>
      </c>
      <c r="N1105" t="s">
        <v>4</v>
      </c>
    </row>
    <row r="1106" spans="1:14" x14ac:dyDescent="0.25">
      <c r="A1106">
        <v>17</v>
      </c>
      <c r="B1106" t="str">
        <f>VLOOKUP(A1106,Hoja1!$A$2:$H$72,2,FALSE)</f>
        <v>1485-2015- SUNAFIL/ILM/SIRE5</v>
      </c>
      <c r="C1106" t="str">
        <f>VLOOKUP(A1106,Hoja1!$A$2:$H$72,3,FALSE)</f>
        <v>CENCOSUD RETAIL PERU S.A.</v>
      </c>
      <c r="D1106">
        <f>VLOOKUP(A1106,Hoja1!$A$2:$H$72,4,FALSE)</f>
        <v>20109072177</v>
      </c>
      <c r="E1106" t="str">
        <f>VLOOKUP(A1106,Hoja1!$A$2:$H$72,5,FALSE)</f>
        <v>014-2016- SUNAFIL/ILM/SIRES</v>
      </c>
      <c r="F1106" s="1">
        <f>VLOOKUP(A1106,Hoja1!$A$2:$H$72,6,FALSE)</f>
        <v>42390</v>
      </c>
      <c r="G1106" t="str">
        <f>VLOOKUP(A1106,Hoja1!$A$2:$H$72,7,FALSE)</f>
        <v>S/. 155,925.00</v>
      </c>
      <c r="H1106">
        <f>VLOOKUP(A1106,Hoja1!$A$2:$H$72,8,FALSE)</f>
        <v>166</v>
      </c>
      <c r="I1106" t="s">
        <v>12</v>
      </c>
      <c r="J1106" t="s">
        <v>7</v>
      </c>
      <c r="K1106">
        <v>2017</v>
      </c>
      <c r="L1106">
        <v>2</v>
      </c>
      <c r="M1106">
        <v>281709.35979999998</v>
      </c>
      <c r="N1106" t="s">
        <v>4</v>
      </c>
    </row>
    <row r="1107" spans="1:14" x14ac:dyDescent="0.25">
      <c r="A1107">
        <v>18</v>
      </c>
      <c r="B1107" t="str">
        <f>VLOOKUP(A1107,Hoja1!$A$2:$H$72,2,FALSE)</f>
        <v>2061-2015- SUNAFIL/ILM/SIRE4</v>
      </c>
      <c r="C1107" t="str">
        <f>VLOOKUP(A1107,Hoja1!$A$2:$H$72,3,FALSE)</f>
        <v>COMPAÑÍA DE MINAS BUENAVENTURA S.A.A.</v>
      </c>
      <c r="D1107">
        <f>VLOOKUP(A1107,Hoja1!$A$2:$H$72,4,FALSE)</f>
        <v>20100079501</v>
      </c>
      <c r="E1107" t="str">
        <f>VLOOKUP(A1107,Hoja1!$A$2:$H$72,5,FALSE)</f>
        <v>201-2016- SUNAFIL/ILM/SIRE4</v>
      </c>
      <c r="F1107" s="1">
        <f>VLOOKUP(A1107,Hoja1!$A$2:$H$72,6,FALSE)</f>
        <v>42530</v>
      </c>
      <c r="G1107" t="str">
        <f>VLOOKUP(A1107,Hoja1!$A$2:$H$72,7,FALSE)</f>
        <v>S/. 4,042.50</v>
      </c>
      <c r="H1107">
        <f>VLOOKUP(A1107,Hoja1!$A$2:$H$72,8,FALSE)</f>
        <v>1</v>
      </c>
      <c r="I1107" t="s">
        <v>13</v>
      </c>
      <c r="J1107" t="s">
        <v>1</v>
      </c>
      <c r="K1107">
        <v>2016</v>
      </c>
      <c r="L1107">
        <v>7</v>
      </c>
      <c r="M1107">
        <v>31.2623675</v>
      </c>
      <c r="N1107" t="s">
        <v>4</v>
      </c>
    </row>
    <row r="1108" spans="1:14" x14ac:dyDescent="0.25">
      <c r="A1108">
        <v>18</v>
      </c>
      <c r="B1108" t="str">
        <f>VLOOKUP(A1108,Hoja1!$A$2:$H$72,2,FALSE)</f>
        <v>2061-2015- SUNAFIL/ILM/SIRE4</v>
      </c>
      <c r="C1108" t="str">
        <f>VLOOKUP(A1108,Hoja1!$A$2:$H$72,3,FALSE)</f>
        <v>COMPAÑÍA DE MINAS BUENAVENTURA S.A.A.</v>
      </c>
      <c r="D1108">
        <f>VLOOKUP(A1108,Hoja1!$A$2:$H$72,4,FALSE)</f>
        <v>20100079501</v>
      </c>
      <c r="E1108" t="str">
        <f>VLOOKUP(A1108,Hoja1!$A$2:$H$72,5,FALSE)</f>
        <v>201-2016- SUNAFIL/ILM/SIRE4</v>
      </c>
      <c r="F1108" s="1">
        <f>VLOOKUP(A1108,Hoja1!$A$2:$H$72,6,FALSE)</f>
        <v>42530</v>
      </c>
      <c r="G1108" t="str">
        <f>VLOOKUP(A1108,Hoja1!$A$2:$H$72,7,FALSE)</f>
        <v>S/. 4,042.50</v>
      </c>
      <c r="H1108">
        <f>VLOOKUP(A1108,Hoja1!$A$2:$H$72,8,FALSE)</f>
        <v>1</v>
      </c>
      <c r="I1108" t="s">
        <v>13</v>
      </c>
      <c r="J1108" t="s">
        <v>1</v>
      </c>
      <c r="K1108">
        <v>2016</v>
      </c>
      <c r="L1108">
        <v>8</v>
      </c>
      <c r="M1108">
        <v>5579.5942619999996</v>
      </c>
      <c r="N1108" t="s">
        <v>4</v>
      </c>
    </row>
    <row r="1109" spans="1:14" x14ac:dyDescent="0.25">
      <c r="A1109">
        <v>18</v>
      </c>
      <c r="B1109" t="str">
        <f>VLOOKUP(A1109,Hoja1!$A$2:$H$72,2,FALSE)</f>
        <v>2061-2015- SUNAFIL/ILM/SIRE4</v>
      </c>
      <c r="C1109" t="str">
        <f>VLOOKUP(A1109,Hoja1!$A$2:$H$72,3,FALSE)</f>
        <v>COMPAÑÍA DE MINAS BUENAVENTURA S.A.A.</v>
      </c>
      <c r="D1109">
        <f>VLOOKUP(A1109,Hoja1!$A$2:$H$72,4,FALSE)</f>
        <v>20100079501</v>
      </c>
      <c r="E1109" t="str">
        <f>VLOOKUP(A1109,Hoja1!$A$2:$H$72,5,FALSE)</f>
        <v>201-2016- SUNAFIL/ILM/SIRE4</v>
      </c>
      <c r="F1109" s="1">
        <f>VLOOKUP(A1109,Hoja1!$A$2:$H$72,6,FALSE)</f>
        <v>42530</v>
      </c>
      <c r="G1109" t="str">
        <f>VLOOKUP(A1109,Hoja1!$A$2:$H$72,7,FALSE)</f>
        <v>S/. 4,042.50</v>
      </c>
      <c r="H1109">
        <f>VLOOKUP(A1109,Hoja1!$A$2:$H$72,8,FALSE)</f>
        <v>1</v>
      </c>
      <c r="I1109" t="s">
        <v>13</v>
      </c>
      <c r="J1109" t="s">
        <v>1</v>
      </c>
      <c r="K1109">
        <v>2016</v>
      </c>
      <c r="L1109">
        <v>10</v>
      </c>
      <c r="M1109">
        <v>122.4622998</v>
      </c>
      <c r="N1109" t="s">
        <v>4</v>
      </c>
    </row>
    <row r="1110" spans="1:14" x14ac:dyDescent="0.25">
      <c r="A1110">
        <v>18</v>
      </c>
      <c r="B1110" t="str">
        <f>VLOOKUP(A1110,Hoja1!$A$2:$H$72,2,FALSE)</f>
        <v>2061-2015- SUNAFIL/ILM/SIRE4</v>
      </c>
      <c r="C1110" t="str">
        <f>VLOOKUP(A1110,Hoja1!$A$2:$H$72,3,FALSE)</f>
        <v>COMPAÑÍA DE MINAS BUENAVENTURA S.A.A.</v>
      </c>
      <c r="D1110">
        <f>VLOOKUP(A1110,Hoja1!$A$2:$H$72,4,FALSE)</f>
        <v>20100079501</v>
      </c>
      <c r="E1110" t="str">
        <f>VLOOKUP(A1110,Hoja1!$A$2:$H$72,5,FALSE)</f>
        <v>201-2016- SUNAFIL/ILM/SIRE4</v>
      </c>
      <c r="F1110" s="1">
        <f>VLOOKUP(A1110,Hoja1!$A$2:$H$72,6,FALSE)</f>
        <v>42530</v>
      </c>
      <c r="G1110" t="str">
        <f>VLOOKUP(A1110,Hoja1!$A$2:$H$72,7,FALSE)</f>
        <v>S/. 4,042.50</v>
      </c>
      <c r="H1110">
        <f>VLOOKUP(A1110,Hoja1!$A$2:$H$72,8,FALSE)</f>
        <v>1</v>
      </c>
      <c r="I1110" t="s">
        <v>13</v>
      </c>
      <c r="J1110" t="s">
        <v>1</v>
      </c>
      <c r="K1110">
        <v>2016</v>
      </c>
      <c r="L1110">
        <v>11</v>
      </c>
      <c r="M1110">
        <v>31.794757140000002</v>
      </c>
      <c r="N1110" t="s">
        <v>4</v>
      </c>
    </row>
    <row r="1111" spans="1:14" x14ac:dyDescent="0.25">
      <c r="A1111">
        <v>18</v>
      </c>
      <c r="B1111" t="str">
        <f>VLOOKUP(A1111,Hoja1!$A$2:$H$72,2,FALSE)</f>
        <v>2061-2015- SUNAFIL/ILM/SIRE4</v>
      </c>
      <c r="C1111" t="str">
        <f>VLOOKUP(A1111,Hoja1!$A$2:$H$72,3,FALSE)</f>
        <v>COMPAÑÍA DE MINAS BUENAVENTURA S.A.A.</v>
      </c>
      <c r="D1111">
        <f>VLOOKUP(A1111,Hoja1!$A$2:$H$72,4,FALSE)</f>
        <v>20100079501</v>
      </c>
      <c r="E1111" t="str">
        <f>VLOOKUP(A1111,Hoja1!$A$2:$H$72,5,FALSE)</f>
        <v>201-2016- SUNAFIL/ILM/SIRE4</v>
      </c>
      <c r="F1111" s="1">
        <f>VLOOKUP(A1111,Hoja1!$A$2:$H$72,6,FALSE)</f>
        <v>42530</v>
      </c>
      <c r="G1111" t="str">
        <f>VLOOKUP(A1111,Hoja1!$A$2:$H$72,7,FALSE)</f>
        <v>S/. 4,042.50</v>
      </c>
      <c r="H1111">
        <f>VLOOKUP(A1111,Hoja1!$A$2:$H$72,8,FALSE)</f>
        <v>1</v>
      </c>
      <c r="I1111" t="s">
        <v>13</v>
      </c>
      <c r="J1111" t="s">
        <v>1</v>
      </c>
      <c r="K1111">
        <v>2016</v>
      </c>
      <c r="L1111">
        <v>12</v>
      </c>
      <c r="M1111">
        <v>31.562229599999998</v>
      </c>
      <c r="N1111" t="s">
        <v>4</v>
      </c>
    </row>
    <row r="1112" spans="1:14" x14ac:dyDescent="0.25">
      <c r="A1112">
        <v>18</v>
      </c>
      <c r="B1112" t="str">
        <f>VLOOKUP(A1112,Hoja1!$A$2:$H$72,2,FALSE)</f>
        <v>2061-2015- SUNAFIL/ILM/SIRE4</v>
      </c>
      <c r="C1112" t="str">
        <f>VLOOKUP(A1112,Hoja1!$A$2:$H$72,3,FALSE)</f>
        <v>COMPAÑÍA DE MINAS BUENAVENTURA S.A.A.</v>
      </c>
      <c r="D1112">
        <f>VLOOKUP(A1112,Hoja1!$A$2:$H$72,4,FALSE)</f>
        <v>20100079501</v>
      </c>
      <c r="E1112" t="str">
        <f>VLOOKUP(A1112,Hoja1!$A$2:$H$72,5,FALSE)</f>
        <v>201-2016- SUNAFIL/ILM/SIRE4</v>
      </c>
      <c r="F1112" s="1">
        <f>VLOOKUP(A1112,Hoja1!$A$2:$H$72,6,FALSE)</f>
        <v>42530</v>
      </c>
      <c r="G1112" t="str">
        <f>VLOOKUP(A1112,Hoja1!$A$2:$H$72,7,FALSE)</f>
        <v>S/. 4,042.50</v>
      </c>
      <c r="H1112">
        <f>VLOOKUP(A1112,Hoja1!$A$2:$H$72,8,FALSE)</f>
        <v>1</v>
      </c>
      <c r="I1112" t="s">
        <v>13</v>
      </c>
      <c r="J1112" t="s">
        <v>1</v>
      </c>
      <c r="K1112">
        <v>2017</v>
      </c>
      <c r="L1112">
        <v>2</v>
      </c>
      <c r="M1112">
        <v>19915.726600000002</v>
      </c>
      <c r="N1112" t="s">
        <v>4</v>
      </c>
    </row>
    <row r="1113" spans="1:14" x14ac:dyDescent="0.25">
      <c r="A1113">
        <v>18</v>
      </c>
      <c r="B1113" t="str">
        <f>VLOOKUP(A1113,Hoja1!$A$2:$H$72,2,FALSE)</f>
        <v>2061-2015- SUNAFIL/ILM/SIRE4</v>
      </c>
      <c r="C1113" t="str">
        <f>VLOOKUP(A1113,Hoja1!$A$2:$H$72,3,FALSE)</f>
        <v>COMPAÑÍA DE MINAS BUENAVENTURA S.A.A.</v>
      </c>
      <c r="D1113">
        <f>VLOOKUP(A1113,Hoja1!$A$2:$H$72,4,FALSE)</f>
        <v>20100079501</v>
      </c>
      <c r="E1113" t="str">
        <f>VLOOKUP(A1113,Hoja1!$A$2:$H$72,5,FALSE)</f>
        <v>201-2016- SUNAFIL/ILM/SIRE4</v>
      </c>
      <c r="F1113" s="1">
        <f>VLOOKUP(A1113,Hoja1!$A$2:$H$72,6,FALSE)</f>
        <v>42530</v>
      </c>
      <c r="G1113" t="str">
        <f>VLOOKUP(A1113,Hoja1!$A$2:$H$72,7,FALSE)</f>
        <v>S/. 4,042.50</v>
      </c>
      <c r="H1113">
        <f>VLOOKUP(A1113,Hoja1!$A$2:$H$72,8,FALSE)</f>
        <v>1</v>
      </c>
      <c r="I1113" t="s">
        <v>13</v>
      </c>
      <c r="J1113" t="s">
        <v>5</v>
      </c>
      <c r="K1113">
        <v>2016</v>
      </c>
      <c r="L1113">
        <v>5</v>
      </c>
      <c r="M1113">
        <v>84068.748340000006</v>
      </c>
      <c r="N1113" t="s">
        <v>2</v>
      </c>
    </row>
    <row r="1114" spans="1:14" x14ac:dyDescent="0.25">
      <c r="A1114">
        <v>18</v>
      </c>
      <c r="B1114" t="str">
        <f>VLOOKUP(A1114,Hoja1!$A$2:$H$72,2,FALSE)</f>
        <v>2061-2015- SUNAFIL/ILM/SIRE4</v>
      </c>
      <c r="C1114" t="str">
        <f>VLOOKUP(A1114,Hoja1!$A$2:$H$72,3,FALSE)</f>
        <v>COMPAÑÍA DE MINAS BUENAVENTURA S.A.A.</v>
      </c>
      <c r="D1114">
        <f>VLOOKUP(A1114,Hoja1!$A$2:$H$72,4,FALSE)</f>
        <v>20100079501</v>
      </c>
      <c r="E1114" t="str">
        <f>VLOOKUP(A1114,Hoja1!$A$2:$H$72,5,FALSE)</f>
        <v>201-2016- SUNAFIL/ILM/SIRE4</v>
      </c>
      <c r="F1114" s="1">
        <f>VLOOKUP(A1114,Hoja1!$A$2:$H$72,6,FALSE)</f>
        <v>42530</v>
      </c>
      <c r="G1114" t="str">
        <f>VLOOKUP(A1114,Hoja1!$A$2:$H$72,7,FALSE)</f>
        <v>S/. 4,042.50</v>
      </c>
      <c r="H1114">
        <f>VLOOKUP(A1114,Hoja1!$A$2:$H$72,8,FALSE)</f>
        <v>1</v>
      </c>
      <c r="I1114" t="s">
        <v>13</v>
      </c>
      <c r="J1114" t="s">
        <v>5</v>
      </c>
      <c r="K1114">
        <v>2016</v>
      </c>
      <c r="L1114">
        <v>6</v>
      </c>
      <c r="M1114">
        <v>90536.400089999996</v>
      </c>
      <c r="N1114" t="s">
        <v>3</v>
      </c>
    </row>
    <row r="1115" spans="1:14" x14ac:dyDescent="0.25">
      <c r="A1115">
        <v>18</v>
      </c>
      <c r="B1115" t="str">
        <f>VLOOKUP(A1115,Hoja1!$A$2:$H$72,2,FALSE)</f>
        <v>2061-2015- SUNAFIL/ILM/SIRE4</v>
      </c>
      <c r="C1115" t="str">
        <f>VLOOKUP(A1115,Hoja1!$A$2:$H$72,3,FALSE)</f>
        <v>COMPAÑÍA DE MINAS BUENAVENTURA S.A.A.</v>
      </c>
      <c r="D1115">
        <f>VLOOKUP(A1115,Hoja1!$A$2:$H$72,4,FALSE)</f>
        <v>20100079501</v>
      </c>
      <c r="E1115" t="str">
        <f>VLOOKUP(A1115,Hoja1!$A$2:$H$72,5,FALSE)</f>
        <v>201-2016- SUNAFIL/ILM/SIRE4</v>
      </c>
      <c r="F1115" s="1">
        <f>VLOOKUP(A1115,Hoja1!$A$2:$H$72,6,FALSE)</f>
        <v>42530</v>
      </c>
      <c r="G1115" t="str">
        <f>VLOOKUP(A1115,Hoja1!$A$2:$H$72,7,FALSE)</f>
        <v>S/. 4,042.50</v>
      </c>
      <c r="H1115">
        <f>VLOOKUP(A1115,Hoja1!$A$2:$H$72,8,FALSE)</f>
        <v>1</v>
      </c>
      <c r="I1115" t="s">
        <v>13</v>
      </c>
      <c r="J1115" t="s">
        <v>5</v>
      </c>
      <c r="K1115">
        <v>2016</v>
      </c>
      <c r="L1115">
        <v>7</v>
      </c>
      <c r="M1115">
        <v>113140.30409999999</v>
      </c>
      <c r="N1115" t="s">
        <v>4</v>
      </c>
    </row>
    <row r="1116" spans="1:14" x14ac:dyDescent="0.25">
      <c r="A1116">
        <v>18</v>
      </c>
      <c r="B1116" t="str">
        <f>VLOOKUP(A1116,Hoja1!$A$2:$H$72,2,FALSE)</f>
        <v>2061-2015- SUNAFIL/ILM/SIRE4</v>
      </c>
      <c r="C1116" t="str">
        <f>VLOOKUP(A1116,Hoja1!$A$2:$H$72,3,FALSE)</f>
        <v>COMPAÑÍA DE MINAS BUENAVENTURA S.A.A.</v>
      </c>
      <c r="D1116">
        <f>VLOOKUP(A1116,Hoja1!$A$2:$H$72,4,FALSE)</f>
        <v>20100079501</v>
      </c>
      <c r="E1116" t="str">
        <f>VLOOKUP(A1116,Hoja1!$A$2:$H$72,5,FALSE)</f>
        <v>201-2016- SUNAFIL/ILM/SIRE4</v>
      </c>
      <c r="F1116" s="1">
        <f>VLOOKUP(A1116,Hoja1!$A$2:$H$72,6,FALSE)</f>
        <v>42530</v>
      </c>
      <c r="G1116" t="str">
        <f>VLOOKUP(A1116,Hoja1!$A$2:$H$72,7,FALSE)</f>
        <v>S/. 4,042.50</v>
      </c>
      <c r="H1116">
        <f>VLOOKUP(A1116,Hoja1!$A$2:$H$72,8,FALSE)</f>
        <v>1</v>
      </c>
      <c r="I1116" t="s">
        <v>13</v>
      </c>
      <c r="J1116" t="s">
        <v>5</v>
      </c>
      <c r="K1116">
        <v>2016</v>
      </c>
      <c r="L1116">
        <v>8</v>
      </c>
      <c r="M1116">
        <v>96623.132589999994</v>
      </c>
      <c r="N1116" t="s">
        <v>4</v>
      </c>
    </row>
    <row r="1117" spans="1:14" x14ac:dyDescent="0.25">
      <c r="A1117">
        <v>18</v>
      </c>
      <c r="B1117" t="str">
        <f>VLOOKUP(A1117,Hoja1!$A$2:$H$72,2,FALSE)</f>
        <v>2061-2015- SUNAFIL/ILM/SIRE4</v>
      </c>
      <c r="C1117" t="str">
        <f>VLOOKUP(A1117,Hoja1!$A$2:$H$72,3,FALSE)</f>
        <v>COMPAÑÍA DE MINAS BUENAVENTURA S.A.A.</v>
      </c>
      <c r="D1117">
        <f>VLOOKUP(A1117,Hoja1!$A$2:$H$72,4,FALSE)</f>
        <v>20100079501</v>
      </c>
      <c r="E1117" t="str">
        <f>VLOOKUP(A1117,Hoja1!$A$2:$H$72,5,FALSE)</f>
        <v>201-2016- SUNAFIL/ILM/SIRE4</v>
      </c>
      <c r="F1117" s="1">
        <f>VLOOKUP(A1117,Hoja1!$A$2:$H$72,6,FALSE)</f>
        <v>42530</v>
      </c>
      <c r="G1117" t="str">
        <f>VLOOKUP(A1117,Hoja1!$A$2:$H$72,7,FALSE)</f>
        <v>S/. 4,042.50</v>
      </c>
      <c r="H1117">
        <f>VLOOKUP(A1117,Hoja1!$A$2:$H$72,8,FALSE)</f>
        <v>1</v>
      </c>
      <c r="I1117" t="s">
        <v>13</v>
      </c>
      <c r="J1117" t="s">
        <v>5</v>
      </c>
      <c r="K1117">
        <v>2016</v>
      </c>
      <c r="L1117">
        <v>9</v>
      </c>
      <c r="M1117">
        <v>107873.8526</v>
      </c>
      <c r="N1117" t="s">
        <v>4</v>
      </c>
    </row>
    <row r="1118" spans="1:14" x14ac:dyDescent="0.25">
      <c r="A1118">
        <v>18</v>
      </c>
      <c r="B1118" t="str">
        <f>VLOOKUP(A1118,Hoja1!$A$2:$H$72,2,FALSE)</f>
        <v>2061-2015- SUNAFIL/ILM/SIRE4</v>
      </c>
      <c r="C1118" t="str">
        <f>VLOOKUP(A1118,Hoja1!$A$2:$H$72,3,FALSE)</f>
        <v>COMPAÑÍA DE MINAS BUENAVENTURA S.A.A.</v>
      </c>
      <c r="D1118">
        <f>VLOOKUP(A1118,Hoja1!$A$2:$H$72,4,FALSE)</f>
        <v>20100079501</v>
      </c>
      <c r="E1118" t="str">
        <f>VLOOKUP(A1118,Hoja1!$A$2:$H$72,5,FALSE)</f>
        <v>201-2016- SUNAFIL/ILM/SIRE4</v>
      </c>
      <c r="F1118" s="1">
        <f>VLOOKUP(A1118,Hoja1!$A$2:$H$72,6,FALSE)</f>
        <v>42530</v>
      </c>
      <c r="G1118" t="str">
        <f>VLOOKUP(A1118,Hoja1!$A$2:$H$72,7,FALSE)</f>
        <v>S/. 4,042.50</v>
      </c>
      <c r="H1118">
        <f>VLOOKUP(A1118,Hoja1!$A$2:$H$72,8,FALSE)</f>
        <v>1</v>
      </c>
      <c r="I1118" t="s">
        <v>13</v>
      </c>
      <c r="J1118" t="s">
        <v>5</v>
      </c>
      <c r="K1118">
        <v>2016</v>
      </c>
      <c r="L1118">
        <v>10</v>
      </c>
      <c r="M1118">
        <v>95644.93995</v>
      </c>
      <c r="N1118" t="s">
        <v>4</v>
      </c>
    </row>
    <row r="1119" spans="1:14" x14ac:dyDescent="0.25">
      <c r="A1119">
        <v>18</v>
      </c>
      <c r="B1119" t="str">
        <f>VLOOKUP(A1119,Hoja1!$A$2:$H$72,2,FALSE)</f>
        <v>2061-2015- SUNAFIL/ILM/SIRE4</v>
      </c>
      <c r="C1119" t="str">
        <f>VLOOKUP(A1119,Hoja1!$A$2:$H$72,3,FALSE)</f>
        <v>COMPAÑÍA DE MINAS BUENAVENTURA S.A.A.</v>
      </c>
      <c r="D1119">
        <f>VLOOKUP(A1119,Hoja1!$A$2:$H$72,4,FALSE)</f>
        <v>20100079501</v>
      </c>
      <c r="E1119" t="str">
        <f>VLOOKUP(A1119,Hoja1!$A$2:$H$72,5,FALSE)</f>
        <v>201-2016- SUNAFIL/ILM/SIRE4</v>
      </c>
      <c r="F1119" s="1">
        <f>VLOOKUP(A1119,Hoja1!$A$2:$H$72,6,FALSE)</f>
        <v>42530</v>
      </c>
      <c r="G1119" t="str">
        <f>VLOOKUP(A1119,Hoja1!$A$2:$H$72,7,FALSE)</f>
        <v>S/. 4,042.50</v>
      </c>
      <c r="H1119">
        <f>VLOOKUP(A1119,Hoja1!$A$2:$H$72,8,FALSE)</f>
        <v>1</v>
      </c>
      <c r="I1119" t="s">
        <v>13</v>
      </c>
      <c r="J1119" t="s">
        <v>5</v>
      </c>
      <c r="K1119">
        <v>2016</v>
      </c>
      <c r="L1119">
        <v>11</v>
      </c>
      <c r="M1119">
        <v>120800.3349</v>
      </c>
      <c r="N1119" t="s">
        <v>4</v>
      </c>
    </row>
    <row r="1120" spans="1:14" x14ac:dyDescent="0.25">
      <c r="A1120">
        <v>18</v>
      </c>
      <c r="B1120" t="str">
        <f>VLOOKUP(A1120,Hoja1!$A$2:$H$72,2,FALSE)</f>
        <v>2061-2015- SUNAFIL/ILM/SIRE4</v>
      </c>
      <c r="C1120" t="str">
        <f>VLOOKUP(A1120,Hoja1!$A$2:$H$72,3,FALSE)</f>
        <v>COMPAÑÍA DE MINAS BUENAVENTURA S.A.A.</v>
      </c>
      <c r="D1120">
        <f>VLOOKUP(A1120,Hoja1!$A$2:$H$72,4,FALSE)</f>
        <v>20100079501</v>
      </c>
      <c r="E1120" t="str">
        <f>VLOOKUP(A1120,Hoja1!$A$2:$H$72,5,FALSE)</f>
        <v>201-2016- SUNAFIL/ILM/SIRE4</v>
      </c>
      <c r="F1120" s="1">
        <f>VLOOKUP(A1120,Hoja1!$A$2:$H$72,6,FALSE)</f>
        <v>42530</v>
      </c>
      <c r="G1120" t="str">
        <f>VLOOKUP(A1120,Hoja1!$A$2:$H$72,7,FALSE)</f>
        <v>S/. 4,042.50</v>
      </c>
      <c r="H1120">
        <f>VLOOKUP(A1120,Hoja1!$A$2:$H$72,8,FALSE)</f>
        <v>1</v>
      </c>
      <c r="I1120" t="s">
        <v>13</v>
      </c>
      <c r="J1120" t="s">
        <v>5</v>
      </c>
      <c r="K1120">
        <v>2016</v>
      </c>
      <c r="L1120">
        <v>12</v>
      </c>
      <c r="M1120">
        <v>139595.96840000001</v>
      </c>
      <c r="N1120" t="s">
        <v>4</v>
      </c>
    </row>
    <row r="1121" spans="1:14" x14ac:dyDescent="0.25">
      <c r="A1121">
        <v>18</v>
      </c>
      <c r="B1121" t="str">
        <f>VLOOKUP(A1121,Hoja1!$A$2:$H$72,2,FALSE)</f>
        <v>2061-2015- SUNAFIL/ILM/SIRE4</v>
      </c>
      <c r="C1121" t="str">
        <f>VLOOKUP(A1121,Hoja1!$A$2:$H$72,3,FALSE)</f>
        <v>COMPAÑÍA DE MINAS BUENAVENTURA S.A.A.</v>
      </c>
      <c r="D1121">
        <f>VLOOKUP(A1121,Hoja1!$A$2:$H$72,4,FALSE)</f>
        <v>20100079501</v>
      </c>
      <c r="E1121" t="str">
        <f>VLOOKUP(A1121,Hoja1!$A$2:$H$72,5,FALSE)</f>
        <v>201-2016- SUNAFIL/ILM/SIRE4</v>
      </c>
      <c r="F1121" s="1">
        <f>VLOOKUP(A1121,Hoja1!$A$2:$H$72,6,FALSE)</f>
        <v>42530</v>
      </c>
      <c r="G1121" t="str">
        <f>VLOOKUP(A1121,Hoja1!$A$2:$H$72,7,FALSE)</f>
        <v>S/. 4,042.50</v>
      </c>
      <c r="H1121">
        <f>VLOOKUP(A1121,Hoja1!$A$2:$H$72,8,FALSE)</f>
        <v>1</v>
      </c>
      <c r="I1121" t="s">
        <v>13</v>
      </c>
      <c r="J1121" t="s">
        <v>5</v>
      </c>
      <c r="K1121">
        <v>2017</v>
      </c>
      <c r="L1121">
        <v>2</v>
      </c>
      <c r="M1121">
        <v>295908.44319999998</v>
      </c>
      <c r="N1121" t="s">
        <v>4</v>
      </c>
    </row>
    <row r="1122" spans="1:14" x14ac:dyDescent="0.25">
      <c r="A1122">
        <v>18</v>
      </c>
      <c r="B1122" t="str">
        <f>VLOOKUP(A1122,Hoja1!$A$2:$H$72,2,FALSE)</f>
        <v>2061-2015- SUNAFIL/ILM/SIRE4</v>
      </c>
      <c r="C1122" t="str">
        <f>VLOOKUP(A1122,Hoja1!$A$2:$H$72,3,FALSE)</f>
        <v>COMPAÑÍA DE MINAS BUENAVENTURA S.A.A.</v>
      </c>
      <c r="D1122">
        <f>VLOOKUP(A1122,Hoja1!$A$2:$H$72,4,FALSE)</f>
        <v>20100079501</v>
      </c>
      <c r="E1122" t="str">
        <f>VLOOKUP(A1122,Hoja1!$A$2:$H$72,5,FALSE)</f>
        <v>201-2016- SUNAFIL/ILM/SIRE4</v>
      </c>
      <c r="F1122" s="1">
        <f>VLOOKUP(A1122,Hoja1!$A$2:$H$72,6,FALSE)</f>
        <v>42530</v>
      </c>
      <c r="G1122" t="str">
        <f>VLOOKUP(A1122,Hoja1!$A$2:$H$72,7,FALSE)</f>
        <v>S/. 4,042.50</v>
      </c>
      <c r="H1122">
        <f>VLOOKUP(A1122,Hoja1!$A$2:$H$72,8,FALSE)</f>
        <v>1</v>
      </c>
      <c r="I1122" t="s">
        <v>13</v>
      </c>
      <c r="J1122" t="s">
        <v>6</v>
      </c>
      <c r="K1122">
        <v>2016</v>
      </c>
      <c r="L1122">
        <v>5</v>
      </c>
      <c r="M1122">
        <v>35386.331570000002</v>
      </c>
      <c r="N1122" t="s">
        <v>2</v>
      </c>
    </row>
    <row r="1123" spans="1:14" x14ac:dyDescent="0.25">
      <c r="A1123">
        <v>18</v>
      </c>
      <c r="B1123" t="str">
        <f>VLOOKUP(A1123,Hoja1!$A$2:$H$72,2,FALSE)</f>
        <v>2061-2015- SUNAFIL/ILM/SIRE4</v>
      </c>
      <c r="C1123" t="str">
        <f>VLOOKUP(A1123,Hoja1!$A$2:$H$72,3,FALSE)</f>
        <v>COMPAÑÍA DE MINAS BUENAVENTURA S.A.A.</v>
      </c>
      <c r="D1123">
        <f>VLOOKUP(A1123,Hoja1!$A$2:$H$72,4,FALSE)</f>
        <v>20100079501</v>
      </c>
      <c r="E1123" t="str">
        <f>VLOOKUP(A1123,Hoja1!$A$2:$H$72,5,FALSE)</f>
        <v>201-2016- SUNAFIL/ILM/SIRE4</v>
      </c>
      <c r="F1123" s="1">
        <f>VLOOKUP(A1123,Hoja1!$A$2:$H$72,6,FALSE)</f>
        <v>42530</v>
      </c>
      <c r="G1123" t="str">
        <f>VLOOKUP(A1123,Hoja1!$A$2:$H$72,7,FALSE)</f>
        <v>S/. 4,042.50</v>
      </c>
      <c r="H1123">
        <f>VLOOKUP(A1123,Hoja1!$A$2:$H$72,8,FALSE)</f>
        <v>1</v>
      </c>
      <c r="I1123" t="s">
        <v>13</v>
      </c>
      <c r="J1123" t="s">
        <v>6</v>
      </c>
      <c r="K1123">
        <v>2016</v>
      </c>
      <c r="L1123">
        <v>10</v>
      </c>
      <c r="M1123">
        <v>4634.7957990000004</v>
      </c>
      <c r="N1123" t="s">
        <v>4</v>
      </c>
    </row>
    <row r="1124" spans="1:14" x14ac:dyDescent="0.25">
      <c r="A1124">
        <v>18</v>
      </c>
      <c r="B1124" t="str">
        <f>VLOOKUP(A1124,Hoja1!$A$2:$H$72,2,FALSE)</f>
        <v>2061-2015- SUNAFIL/ILM/SIRE4</v>
      </c>
      <c r="C1124" t="str">
        <f>VLOOKUP(A1124,Hoja1!$A$2:$H$72,3,FALSE)</f>
        <v>COMPAÑÍA DE MINAS BUENAVENTURA S.A.A.</v>
      </c>
      <c r="D1124">
        <f>VLOOKUP(A1124,Hoja1!$A$2:$H$72,4,FALSE)</f>
        <v>20100079501</v>
      </c>
      <c r="E1124" t="str">
        <f>VLOOKUP(A1124,Hoja1!$A$2:$H$72,5,FALSE)</f>
        <v>201-2016- SUNAFIL/ILM/SIRE4</v>
      </c>
      <c r="F1124" s="1">
        <f>VLOOKUP(A1124,Hoja1!$A$2:$H$72,6,FALSE)</f>
        <v>42530</v>
      </c>
      <c r="G1124" t="str">
        <f>VLOOKUP(A1124,Hoja1!$A$2:$H$72,7,FALSE)</f>
        <v>S/. 4,042.50</v>
      </c>
      <c r="H1124">
        <f>VLOOKUP(A1124,Hoja1!$A$2:$H$72,8,FALSE)</f>
        <v>1</v>
      </c>
      <c r="I1124" t="s">
        <v>13</v>
      </c>
      <c r="J1124" t="s">
        <v>6</v>
      </c>
      <c r="K1124">
        <v>2016</v>
      </c>
      <c r="L1124">
        <v>11</v>
      </c>
      <c r="M1124">
        <v>87416.673020000002</v>
      </c>
      <c r="N1124" t="s">
        <v>4</v>
      </c>
    </row>
    <row r="1125" spans="1:14" x14ac:dyDescent="0.25">
      <c r="A1125">
        <v>18</v>
      </c>
      <c r="B1125" t="str">
        <f>VLOOKUP(A1125,Hoja1!$A$2:$H$72,2,FALSE)</f>
        <v>2061-2015- SUNAFIL/ILM/SIRE4</v>
      </c>
      <c r="C1125" t="str">
        <f>VLOOKUP(A1125,Hoja1!$A$2:$H$72,3,FALSE)</f>
        <v>COMPAÑÍA DE MINAS BUENAVENTURA S.A.A.</v>
      </c>
      <c r="D1125">
        <f>VLOOKUP(A1125,Hoja1!$A$2:$H$72,4,FALSE)</f>
        <v>20100079501</v>
      </c>
      <c r="E1125" t="str">
        <f>VLOOKUP(A1125,Hoja1!$A$2:$H$72,5,FALSE)</f>
        <v>201-2016- SUNAFIL/ILM/SIRE4</v>
      </c>
      <c r="F1125" s="1">
        <f>VLOOKUP(A1125,Hoja1!$A$2:$H$72,6,FALSE)</f>
        <v>42530</v>
      </c>
      <c r="G1125" t="str">
        <f>VLOOKUP(A1125,Hoja1!$A$2:$H$72,7,FALSE)</f>
        <v>S/. 4,042.50</v>
      </c>
      <c r="H1125">
        <f>VLOOKUP(A1125,Hoja1!$A$2:$H$72,8,FALSE)</f>
        <v>1</v>
      </c>
      <c r="I1125" t="s">
        <v>13</v>
      </c>
      <c r="J1125" t="s">
        <v>6</v>
      </c>
      <c r="K1125">
        <v>2016</v>
      </c>
      <c r="L1125">
        <v>12</v>
      </c>
      <c r="M1125">
        <v>86777.360579999993</v>
      </c>
      <c r="N1125" t="s">
        <v>4</v>
      </c>
    </row>
    <row r="1126" spans="1:14" x14ac:dyDescent="0.25">
      <c r="A1126">
        <v>18</v>
      </c>
      <c r="B1126" t="str">
        <f>VLOOKUP(A1126,Hoja1!$A$2:$H$72,2,FALSE)</f>
        <v>2061-2015- SUNAFIL/ILM/SIRE4</v>
      </c>
      <c r="C1126" t="str">
        <f>VLOOKUP(A1126,Hoja1!$A$2:$H$72,3,FALSE)</f>
        <v>COMPAÑÍA DE MINAS BUENAVENTURA S.A.A.</v>
      </c>
      <c r="D1126">
        <f>VLOOKUP(A1126,Hoja1!$A$2:$H$72,4,FALSE)</f>
        <v>20100079501</v>
      </c>
      <c r="E1126" t="str">
        <f>VLOOKUP(A1126,Hoja1!$A$2:$H$72,5,FALSE)</f>
        <v>201-2016- SUNAFIL/ILM/SIRE4</v>
      </c>
      <c r="F1126" s="1">
        <f>VLOOKUP(A1126,Hoja1!$A$2:$H$72,6,FALSE)</f>
        <v>42530</v>
      </c>
      <c r="G1126" t="str">
        <f>VLOOKUP(A1126,Hoja1!$A$2:$H$72,7,FALSE)</f>
        <v>S/. 4,042.50</v>
      </c>
      <c r="H1126">
        <f>VLOOKUP(A1126,Hoja1!$A$2:$H$72,8,FALSE)</f>
        <v>1</v>
      </c>
      <c r="I1126" t="s">
        <v>13</v>
      </c>
      <c r="J1126" t="s">
        <v>6</v>
      </c>
      <c r="K1126">
        <v>2017</v>
      </c>
      <c r="L1126">
        <v>2</v>
      </c>
      <c r="M1126">
        <v>160127.6979</v>
      </c>
      <c r="N1126" t="s">
        <v>4</v>
      </c>
    </row>
    <row r="1127" spans="1:14" x14ac:dyDescent="0.25">
      <c r="A1127">
        <v>18</v>
      </c>
      <c r="B1127" t="str">
        <f>VLOOKUP(A1127,Hoja1!$A$2:$H$72,2,FALSE)</f>
        <v>2061-2015- SUNAFIL/ILM/SIRE4</v>
      </c>
      <c r="C1127" t="str">
        <f>VLOOKUP(A1127,Hoja1!$A$2:$H$72,3,FALSE)</f>
        <v>COMPAÑÍA DE MINAS BUENAVENTURA S.A.A.</v>
      </c>
      <c r="D1127">
        <f>VLOOKUP(A1127,Hoja1!$A$2:$H$72,4,FALSE)</f>
        <v>20100079501</v>
      </c>
      <c r="E1127" t="str">
        <f>VLOOKUP(A1127,Hoja1!$A$2:$H$72,5,FALSE)</f>
        <v>201-2016- SUNAFIL/ILM/SIRE4</v>
      </c>
      <c r="F1127" s="1">
        <f>VLOOKUP(A1127,Hoja1!$A$2:$H$72,6,FALSE)</f>
        <v>42530</v>
      </c>
      <c r="G1127" t="str">
        <f>VLOOKUP(A1127,Hoja1!$A$2:$H$72,7,FALSE)</f>
        <v>S/. 4,042.50</v>
      </c>
      <c r="H1127">
        <f>VLOOKUP(A1127,Hoja1!$A$2:$H$72,8,FALSE)</f>
        <v>1</v>
      </c>
      <c r="I1127" t="s">
        <v>13</v>
      </c>
      <c r="J1127" t="s">
        <v>7</v>
      </c>
      <c r="K1127">
        <v>2016</v>
      </c>
      <c r="L1127">
        <v>5</v>
      </c>
      <c r="M1127">
        <v>21179.499179999999</v>
      </c>
      <c r="N1127" t="s">
        <v>2</v>
      </c>
    </row>
    <row r="1128" spans="1:14" x14ac:dyDescent="0.25">
      <c r="A1128">
        <v>18</v>
      </c>
      <c r="B1128" t="str">
        <f>VLOOKUP(A1128,Hoja1!$A$2:$H$72,2,FALSE)</f>
        <v>2061-2015- SUNAFIL/ILM/SIRE4</v>
      </c>
      <c r="C1128" t="str">
        <f>VLOOKUP(A1128,Hoja1!$A$2:$H$72,3,FALSE)</f>
        <v>COMPAÑÍA DE MINAS BUENAVENTURA S.A.A.</v>
      </c>
      <c r="D1128">
        <f>VLOOKUP(A1128,Hoja1!$A$2:$H$72,4,FALSE)</f>
        <v>20100079501</v>
      </c>
      <c r="E1128" t="str">
        <f>VLOOKUP(A1128,Hoja1!$A$2:$H$72,5,FALSE)</f>
        <v>201-2016- SUNAFIL/ILM/SIRE4</v>
      </c>
      <c r="F1128" s="1">
        <f>VLOOKUP(A1128,Hoja1!$A$2:$H$72,6,FALSE)</f>
        <v>42530</v>
      </c>
      <c r="G1128" t="str">
        <f>VLOOKUP(A1128,Hoja1!$A$2:$H$72,7,FALSE)</f>
        <v>S/. 4,042.50</v>
      </c>
      <c r="H1128">
        <f>VLOOKUP(A1128,Hoja1!$A$2:$H$72,8,FALSE)</f>
        <v>1</v>
      </c>
      <c r="I1128" t="s">
        <v>13</v>
      </c>
      <c r="J1128" t="s">
        <v>7</v>
      </c>
      <c r="K1128">
        <v>2016</v>
      </c>
      <c r="L1128">
        <v>6</v>
      </c>
      <c r="M1128">
        <v>61122.313340000001</v>
      </c>
      <c r="N1128" t="s">
        <v>3</v>
      </c>
    </row>
    <row r="1129" spans="1:14" x14ac:dyDescent="0.25">
      <c r="A1129">
        <v>18</v>
      </c>
      <c r="B1129" t="str">
        <f>VLOOKUP(A1129,Hoja1!$A$2:$H$72,2,FALSE)</f>
        <v>2061-2015- SUNAFIL/ILM/SIRE4</v>
      </c>
      <c r="C1129" t="str">
        <f>VLOOKUP(A1129,Hoja1!$A$2:$H$72,3,FALSE)</f>
        <v>COMPAÑÍA DE MINAS BUENAVENTURA S.A.A.</v>
      </c>
      <c r="D1129">
        <f>VLOOKUP(A1129,Hoja1!$A$2:$H$72,4,FALSE)</f>
        <v>20100079501</v>
      </c>
      <c r="E1129" t="str">
        <f>VLOOKUP(A1129,Hoja1!$A$2:$H$72,5,FALSE)</f>
        <v>201-2016- SUNAFIL/ILM/SIRE4</v>
      </c>
      <c r="F1129" s="1">
        <f>VLOOKUP(A1129,Hoja1!$A$2:$H$72,6,FALSE)</f>
        <v>42530</v>
      </c>
      <c r="G1129" t="str">
        <f>VLOOKUP(A1129,Hoja1!$A$2:$H$72,7,FALSE)</f>
        <v>S/. 4,042.50</v>
      </c>
      <c r="H1129">
        <f>VLOOKUP(A1129,Hoja1!$A$2:$H$72,8,FALSE)</f>
        <v>1</v>
      </c>
      <c r="I1129" t="s">
        <v>13</v>
      </c>
      <c r="J1129" t="s">
        <v>7</v>
      </c>
      <c r="K1129">
        <v>2016</v>
      </c>
      <c r="L1129">
        <v>7</v>
      </c>
      <c r="M1129">
        <v>105829.0033</v>
      </c>
      <c r="N1129" t="s">
        <v>4</v>
      </c>
    </row>
    <row r="1130" spans="1:14" x14ac:dyDescent="0.25">
      <c r="A1130">
        <v>18</v>
      </c>
      <c r="B1130" t="str">
        <f>VLOOKUP(A1130,Hoja1!$A$2:$H$72,2,FALSE)</f>
        <v>2061-2015- SUNAFIL/ILM/SIRE4</v>
      </c>
      <c r="C1130" t="str">
        <f>VLOOKUP(A1130,Hoja1!$A$2:$H$72,3,FALSE)</f>
        <v>COMPAÑÍA DE MINAS BUENAVENTURA S.A.A.</v>
      </c>
      <c r="D1130">
        <f>VLOOKUP(A1130,Hoja1!$A$2:$H$72,4,FALSE)</f>
        <v>20100079501</v>
      </c>
      <c r="E1130" t="str">
        <f>VLOOKUP(A1130,Hoja1!$A$2:$H$72,5,FALSE)</f>
        <v>201-2016- SUNAFIL/ILM/SIRE4</v>
      </c>
      <c r="F1130" s="1">
        <f>VLOOKUP(A1130,Hoja1!$A$2:$H$72,6,FALSE)</f>
        <v>42530</v>
      </c>
      <c r="G1130" t="str">
        <f>VLOOKUP(A1130,Hoja1!$A$2:$H$72,7,FALSE)</f>
        <v>S/. 4,042.50</v>
      </c>
      <c r="H1130">
        <f>VLOOKUP(A1130,Hoja1!$A$2:$H$72,8,FALSE)</f>
        <v>1</v>
      </c>
      <c r="I1130" t="s">
        <v>13</v>
      </c>
      <c r="J1130" t="s">
        <v>7</v>
      </c>
      <c r="K1130">
        <v>2016</v>
      </c>
      <c r="L1130">
        <v>8</v>
      </c>
      <c r="M1130">
        <v>90379.208719999995</v>
      </c>
      <c r="N1130" t="s">
        <v>4</v>
      </c>
    </row>
    <row r="1131" spans="1:14" x14ac:dyDescent="0.25">
      <c r="A1131">
        <v>18</v>
      </c>
      <c r="B1131" t="str">
        <f>VLOOKUP(A1131,Hoja1!$A$2:$H$72,2,FALSE)</f>
        <v>2061-2015- SUNAFIL/ILM/SIRE4</v>
      </c>
      <c r="C1131" t="str">
        <f>VLOOKUP(A1131,Hoja1!$A$2:$H$72,3,FALSE)</f>
        <v>COMPAÑÍA DE MINAS BUENAVENTURA S.A.A.</v>
      </c>
      <c r="D1131">
        <f>VLOOKUP(A1131,Hoja1!$A$2:$H$72,4,FALSE)</f>
        <v>20100079501</v>
      </c>
      <c r="E1131" t="str">
        <f>VLOOKUP(A1131,Hoja1!$A$2:$H$72,5,FALSE)</f>
        <v>201-2016- SUNAFIL/ILM/SIRE4</v>
      </c>
      <c r="F1131" s="1">
        <f>VLOOKUP(A1131,Hoja1!$A$2:$H$72,6,FALSE)</f>
        <v>42530</v>
      </c>
      <c r="G1131" t="str">
        <f>VLOOKUP(A1131,Hoja1!$A$2:$H$72,7,FALSE)</f>
        <v>S/. 4,042.50</v>
      </c>
      <c r="H1131">
        <f>VLOOKUP(A1131,Hoja1!$A$2:$H$72,8,FALSE)</f>
        <v>1</v>
      </c>
      <c r="I1131" t="s">
        <v>13</v>
      </c>
      <c r="J1131" t="s">
        <v>7</v>
      </c>
      <c r="K1131">
        <v>2016</v>
      </c>
      <c r="L1131">
        <v>9</v>
      </c>
      <c r="M1131">
        <v>83131.953349999996</v>
      </c>
      <c r="N1131" t="s">
        <v>4</v>
      </c>
    </row>
    <row r="1132" spans="1:14" x14ac:dyDescent="0.25">
      <c r="A1132">
        <v>18</v>
      </c>
      <c r="B1132" t="str">
        <f>VLOOKUP(A1132,Hoja1!$A$2:$H$72,2,FALSE)</f>
        <v>2061-2015- SUNAFIL/ILM/SIRE4</v>
      </c>
      <c r="C1132" t="str">
        <f>VLOOKUP(A1132,Hoja1!$A$2:$H$72,3,FALSE)</f>
        <v>COMPAÑÍA DE MINAS BUENAVENTURA S.A.A.</v>
      </c>
      <c r="D1132">
        <f>VLOOKUP(A1132,Hoja1!$A$2:$H$72,4,FALSE)</f>
        <v>20100079501</v>
      </c>
      <c r="E1132" t="str">
        <f>VLOOKUP(A1132,Hoja1!$A$2:$H$72,5,FALSE)</f>
        <v>201-2016- SUNAFIL/ILM/SIRE4</v>
      </c>
      <c r="F1132" s="1">
        <f>VLOOKUP(A1132,Hoja1!$A$2:$H$72,6,FALSE)</f>
        <v>42530</v>
      </c>
      <c r="G1132" t="str">
        <f>VLOOKUP(A1132,Hoja1!$A$2:$H$72,7,FALSE)</f>
        <v>S/. 4,042.50</v>
      </c>
      <c r="H1132">
        <f>VLOOKUP(A1132,Hoja1!$A$2:$H$72,8,FALSE)</f>
        <v>1</v>
      </c>
      <c r="I1132" t="s">
        <v>13</v>
      </c>
      <c r="J1132" t="s">
        <v>7</v>
      </c>
      <c r="K1132">
        <v>2016</v>
      </c>
      <c r="L1132">
        <v>10</v>
      </c>
      <c r="M1132">
        <v>67974.978919999994</v>
      </c>
      <c r="N1132" t="s">
        <v>4</v>
      </c>
    </row>
    <row r="1133" spans="1:14" x14ac:dyDescent="0.25">
      <c r="A1133">
        <v>18</v>
      </c>
      <c r="B1133" t="str">
        <f>VLOOKUP(A1133,Hoja1!$A$2:$H$72,2,FALSE)</f>
        <v>2061-2015- SUNAFIL/ILM/SIRE4</v>
      </c>
      <c r="C1133" t="str">
        <f>VLOOKUP(A1133,Hoja1!$A$2:$H$72,3,FALSE)</f>
        <v>COMPAÑÍA DE MINAS BUENAVENTURA S.A.A.</v>
      </c>
      <c r="D1133">
        <f>VLOOKUP(A1133,Hoja1!$A$2:$H$72,4,FALSE)</f>
        <v>20100079501</v>
      </c>
      <c r="E1133" t="str">
        <f>VLOOKUP(A1133,Hoja1!$A$2:$H$72,5,FALSE)</f>
        <v>201-2016- SUNAFIL/ILM/SIRE4</v>
      </c>
      <c r="F1133" s="1">
        <f>VLOOKUP(A1133,Hoja1!$A$2:$H$72,6,FALSE)</f>
        <v>42530</v>
      </c>
      <c r="G1133" t="str">
        <f>VLOOKUP(A1133,Hoja1!$A$2:$H$72,7,FALSE)</f>
        <v>S/. 4,042.50</v>
      </c>
      <c r="H1133">
        <f>VLOOKUP(A1133,Hoja1!$A$2:$H$72,8,FALSE)</f>
        <v>1</v>
      </c>
      <c r="I1133" t="s">
        <v>13</v>
      </c>
      <c r="J1133" t="s">
        <v>7</v>
      </c>
      <c r="K1133">
        <v>2016</v>
      </c>
      <c r="L1133">
        <v>11</v>
      </c>
      <c r="M1133">
        <v>4799.2546609999999</v>
      </c>
      <c r="N1133" t="s">
        <v>4</v>
      </c>
    </row>
    <row r="1134" spans="1:14" x14ac:dyDescent="0.25">
      <c r="A1134">
        <v>18</v>
      </c>
      <c r="B1134" t="str">
        <f>VLOOKUP(A1134,Hoja1!$A$2:$H$72,2,FALSE)</f>
        <v>2061-2015- SUNAFIL/ILM/SIRE4</v>
      </c>
      <c r="C1134" t="str">
        <f>VLOOKUP(A1134,Hoja1!$A$2:$H$72,3,FALSE)</f>
        <v>COMPAÑÍA DE MINAS BUENAVENTURA S.A.A.</v>
      </c>
      <c r="D1134">
        <f>VLOOKUP(A1134,Hoja1!$A$2:$H$72,4,FALSE)</f>
        <v>20100079501</v>
      </c>
      <c r="E1134" t="str">
        <f>VLOOKUP(A1134,Hoja1!$A$2:$H$72,5,FALSE)</f>
        <v>201-2016- SUNAFIL/ILM/SIRE4</v>
      </c>
      <c r="F1134" s="1">
        <f>VLOOKUP(A1134,Hoja1!$A$2:$H$72,6,FALSE)</f>
        <v>42530</v>
      </c>
      <c r="G1134" t="str">
        <f>VLOOKUP(A1134,Hoja1!$A$2:$H$72,7,FALSE)</f>
        <v>S/. 4,042.50</v>
      </c>
      <c r="H1134">
        <f>VLOOKUP(A1134,Hoja1!$A$2:$H$72,8,FALSE)</f>
        <v>1</v>
      </c>
      <c r="I1134" t="s">
        <v>13</v>
      </c>
      <c r="J1134" t="s">
        <v>7</v>
      </c>
      <c r="K1134">
        <v>2016</v>
      </c>
      <c r="L1134">
        <v>12</v>
      </c>
      <c r="M1134">
        <v>4764.1558269999996</v>
      </c>
      <c r="N1134" t="s">
        <v>4</v>
      </c>
    </row>
    <row r="1135" spans="1:14" x14ac:dyDescent="0.25">
      <c r="A1135">
        <v>18</v>
      </c>
      <c r="B1135" t="str">
        <f>VLOOKUP(A1135,Hoja1!$A$2:$H$72,2,FALSE)</f>
        <v>2061-2015- SUNAFIL/ILM/SIRE4</v>
      </c>
      <c r="C1135" t="str">
        <f>VLOOKUP(A1135,Hoja1!$A$2:$H$72,3,FALSE)</f>
        <v>COMPAÑÍA DE MINAS BUENAVENTURA S.A.A.</v>
      </c>
      <c r="D1135">
        <f>VLOOKUP(A1135,Hoja1!$A$2:$H$72,4,FALSE)</f>
        <v>20100079501</v>
      </c>
      <c r="E1135" t="str">
        <f>VLOOKUP(A1135,Hoja1!$A$2:$H$72,5,FALSE)</f>
        <v>201-2016- SUNAFIL/ILM/SIRE4</v>
      </c>
      <c r="F1135" s="1">
        <f>VLOOKUP(A1135,Hoja1!$A$2:$H$72,6,FALSE)</f>
        <v>42530</v>
      </c>
      <c r="G1135" t="str">
        <f>VLOOKUP(A1135,Hoja1!$A$2:$H$72,7,FALSE)</f>
        <v>S/. 4,042.50</v>
      </c>
      <c r="H1135">
        <f>VLOOKUP(A1135,Hoja1!$A$2:$H$72,8,FALSE)</f>
        <v>1</v>
      </c>
      <c r="I1135" t="s">
        <v>13</v>
      </c>
      <c r="J1135" t="s">
        <v>7</v>
      </c>
      <c r="K1135">
        <v>2017</v>
      </c>
      <c r="L1135">
        <v>2</v>
      </c>
      <c r="M1135">
        <v>10098.810890000001</v>
      </c>
      <c r="N1135" t="s">
        <v>4</v>
      </c>
    </row>
    <row r="1136" spans="1:14" x14ac:dyDescent="0.25">
      <c r="A1136">
        <v>19</v>
      </c>
      <c r="B1136" t="str">
        <f>VLOOKUP(A1136,Hoja1!$A$2:$H$72,2,FALSE)</f>
        <v>2159-2015- SUNAFIL/ILM/SIRE5</v>
      </c>
      <c r="C1136" t="str">
        <f>VLOOKUP(A1136,Hoja1!$A$2:$H$72,3,FALSE)</f>
        <v>COMPAÑÍA DE MINAS BUENAVENTURA S.A.A.</v>
      </c>
      <c r="D1136">
        <f>VLOOKUP(A1136,Hoja1!$A$2:$H$72,4,FALSE)</f>
        <v>20100079501</v>
      </c>
      <c r="E1136" t="str">
        <f>VLOOKUP(A1136,Hoja1!$A$2:$H$72,5,FALSE)</f>
        <v>215-2016- SUNAFIL/ILM/SIRE5</v>
      </c>
      <c r="F1136" s="1">
        <f>VLOOKUP(A1136,Hoja1!$A$2:$H$72,6,FALSE)</f>
        <v>42537</v>
      </c>
      <c r="G1136" t="str">
        <f>VLOOKUP(A1136,Hoja1!$A$2:$H$72,7,FALSE)</f>
        <v>S/. 2,090.00</v>
      </c>
      <c r="H1136">
        <f>VLOOKUP(A1136,Hoja1!$A$2:$H$72,8,FALSE)</f>
        <v>1</v>
      </c>
      <c r="I1136" t="s">
        <v>13</v>
      </c>
      <c r="J1136" t="s">
        <v>1</v>
      </c>
      <c r="K1136">
        <v>2016</v>
      </c>
      <c r="L1136">
        <v>7</v>
      </c>
      <c r="M1136">
        <v>31.2623675</v>
      </c>
      <c r="N1136" t="s">
        <v>4</v>
      </c>
    </row>
    <row r="1137" spans="1:14" x14ac:dyDescent="0.25">
      <c r="A1137">
        <v>19</v>
      </c>
      <c r="B1137" t="str">
        <f>VLOOKUP(A1137,Hoja1!$A$2:$H$72,2,FALSE)</f>
        <v>2159-2015- SUNAFIL/ILM/SIRE5</v>
      </c>
      <c r="C1137" t="str">
        <f>VLOOKUP(A1137,Hoja1!$A$2:$H$72,3,FALSE)</f>
        <v>COMPAÑÍA DE MINAS BUENAVENTURA S.A.A.</v>
      </c>
      <c r="D1137">
        <f>VLOOKUP(A1137,Hoja1!$A$2:$H$72,4,FALSE)</f>
        <v>20100079501</v>
      </c>
      <c r="E1137" t="str">
        <f>VLOOKUP(A1137,Hoja1!$A$2:$H$72,5,FALSE)</f>
        <v>215-2016- SUNAFIL/ILM/SIRE5</v>
      </c>
      <c r="F1137" s="1">
        <f>VLOOKUP(A1137,Hoja1!$A$2:$H$72,6,FALSE)</f>
        <v>42537</v>
      </c>
      <c r="G1137" t="str">
        <f>VLOOKUP(A1137,Hoja1!$A$2:$H$72,7,FALSE)</f>
        <v>S/. 2,090.00</v>
      </c>
      <c r="H1137">
        <f>VLOOKUP(A1137,Hoja1!$A$2:$H$72,8,FALSE)</f>
        <v>1</v>
      </c>
      <c r="I1137" t="s">
        <v>13</v>
      </c>
      <c r="J1137" t="s">
        <v>1</v>
      </c>
      <c r="K1137">
        <v>2016</v>
      </c>
      <c r="L1137">
        <v>8</v>
      </c>
      <c r="M1137">
        <v>5579.5942619999996</v>
      </c>
      <c r="N1137" t="s">
        <v>4</v>
      </c>
    </row>
    <row r="1138" spans="1:14" x14ac:dyDescent="0.25">
      <c r="A1138">
        <v>19</v>
      </c>
      <c r="B1138" t="str">
        <f>VLOOKUP(A1138,Hoja1!$A$2:$H$72,2,FALSE)</f>
        <v>2159-2015- SUNAFIL/ILM/SIRE5</v>
      </c>
      <c r="C1138" t="str">
        <f>VLOOKUP(A1138,Hoja1!$A$2:$H$72,3,FALSE)</f>
        <v>COMPAÑÍA DE MINAS BUENAVENTURA S.A.A.</v>
      </c>
      <c r="D1138">
        <f>VLOOKUP(A1138,Hoja1!$A$2:$H$72,4,FALSE)</f>
        <v>20100079501</v>
      </c>
      <c r="E1138" t="str">
        <f>VLOOKUP(A1138,Hoja1!$A$2:$H$72,5,FALSE)</f>
        <v>215-2016- SUNAFIL/ILM/SIRE5</v>
      </c>
      <c r="F1138" s="1">
        <f>VLOOKUP(A1138,Hoja1!$A$2:$H$72,6,FALSE)</f>
        <v>42537</v>
      </c>
      <c r="G1138" t="str">
        <f>VLOOKUP(A1138,Hoja1!$A$2:$H$72,7,FALSE)</f>
        <v>S/. 2,090.00</v>
      </c>
      <c r="H1138">
        <f>VLOOKUP(A1138,Hoja1!$A$2:$H$72,8,FALSE)</f>
        <v>1</v>
      </c>
      <c r="I1138" t="s">
        <v>13</v>
      </c>
      <c r="J1138" t="s">
        <v>1</v>
      </c>
      <c r="K1138">
        <v>2016</v>
      </c>
      <c r="L1138">
        <v>10</v>
      </c>
      <c r="M1138">
        <v>122.4622998</v>
      </c>
      <c r="N1138" t="s">
        <v>4</v>
      </c>
    </row>
    <row r="1139" spans="1:14" x14ac:dyDescent="0.25">
      <c r="A1139">
        <v>19</v>
      </c>
      <c r="B1139" t="str">
        <f>VLOOKUP(A1139,Hoja1!$A$2:$H$72,2,FALSE)</f>
        <v>2159-2015- SUNAFIL/ILM/SIRE5</v>
      </c>
      <c r="C1139" t="str">
        <f>VLOOKUP(A1139,Hoja1!$A$2:$H$72,3,FALSE)</f>
        <v>COMPAÑÍA DE MINAS BUENAVENTURA S.A.A.</v>
      </c>
      <c r="D1139">
        <f>VLOOKUP(A1139,Hoja1!$A$2:$H$72,4,FALSE)</f>
        <v>20100079501</v>
      </c>
      <c r="E1139" t="str">
        <f>VLOOKUP(A1139,Hoja1!$A$2:$H$72,5,FALSE)</f>
        <v>215-2016- SUNAFIL/ILM/SIRE5</v>
      </c>
      <c r="F1139" s="1">
        <f>VLOOKUP(A1139,Hoja1!$A$2:$H$72,6,FALSE)</f>
        <v>42537</v>
      </c>
      <c r="G1139" t="str">
        <f>VLOOKUP(A1139,Hoja1!$A$2:$H$72,7,FALSE)</f>
        <v>S/. 2,090.00</v>
      </c>
      <c r="H1139">
        <f>VLOOKUP(A1139,Hoja1!$A$2:$H$72,8,FALSE)</f>
        <v>1</v>
      </c>
      <c r="I1139" t="s">
        <v>13</v>
      </c>
      <c r="J1139" t="s">
        <v>1</v>
      </c>
      <c r="K1139">
        <v>2016</v>
      </c>
      <c r="L1139">
        <v>11</v>
      </c>
      <c r="M1139">
        <v>31.794757140000002</v>
      </c>
      <c r="N1139" t="s">
        <v>4</v>
      </c>
    </row>
    <row r="1140" spans="1:14" x14ac:dyDescent="0.25">
      <c r="A1140">
        <v>19</v>
      </c>
      <c r="B1140" t="str">
        <f>VLOOKUP(A1140,Hoja1!$A$2:$H$72,2,FALSE)</f>
        <v>2159-2015- SUNAFIL/ILM/SIRE5</v>
      </c>
      <c r="C1140" t="str">
        <f>VLOOKUP(A1140,Hoja1!$A$2:$H$72,3,FALSE)</f>
        <v>COMPAÑÍA DE MINAS BUENAVENTURA S.A.A.</v>
      </c>
      <c r="D1140">
        <f>VLOOKUP(A1140,Hoja1!$A$2:$H$72,4,FALSE)</f>
        <v>20100079501</v>
      </c>
      <c r="E1140" t="str">
        <f>VLOOKUP(A1140,Hoja1!$A$2:$H$72,5,FALSE)</f>
        <v>215-2016- SUNAFIL/ILM/SIRE5</v>
      </c>
      <c r="F1140" s="1">
        <f>VLOOKUP(A1140,Hoja1!$A$2:$H$72,6,FALSE)</f>
        <v>42537</v>
      </c>
      <c r="G1140" t="str">
        <f>VLOOKUP(A1140,Hoja1!$A$2:$H$72,7,FALSE)</f>
        <v>S/. 2,090.00</v>
      </c>
      <c r="H1140">
        <f>VLOOKUP(A1140,Hoja1!$A$2:$H$72,8,FALSE)</f>
        <v>1</v>
      </c>
      <c r="I1140" t="s">
        <v>13</v>
      </c>
      <c r="J1140" t="s">
        <v>1</v>
      </c>
      <c r="K1140">
        <v>2016</v>
      </c>
      <c r="L1140">
        <v>12</v>
      </c>
      <c r="M1140">
        <v>31.562229599999998</v>
      </c>
      <c r="N1140" t="s">
        <v>4</v>
      </c>
    </row>
    <row r="1141" spans="1:14" x14ac:dyDescent="0.25">
      <c r="A1141">
        <v>19</v>
      </c>
      <c r="B1141" t="str">
        <f>VLOOKUP(A1141,Hoja1!$A$2:$H$72,2,FALSE)</f>
        <v>2159-2015- SUNAFIL/ILM/SIRE5</v>
      </c>
      <c r="C1141" t="str">
        <f>VLOOKUP(A1141,Hoja1!$A$2:$H$72,3,FALSE)</f>
        <v>COMPAÑÍA DE MINAS BUENAVENTURA S.A.A.</v>
      </c>
      <c r="D1141">
        <f>VLOOKUP(A1141,Hoja1!$A$2:$H$72,4,FALSE)</f>
        <v>20100079501</v>
      </c>
      <c r="E1141" t="str">
        <f>VLOOKUP(A1141,Hoja1!$A$2:$H$72,5,FALSE)</f>
        <v>215-2016- SUNAFIL/ILM/SIRE5</v>
      </c>
      <c r="F1141" s="1">
        <f>VLOOKUP(A1141,Hoja1!$A$2:$H$72,6,FALSE)</f>
        <v>42537</v>
      </c>
      <c r="G1141" t="str">
        <f>VLOOKUP(A1141,Hoja1!$A$2:$H$72,7,FALSE)</f>
        <v>S/. 2,090.00</v>
      </c>
      <c r="H1141">
        <f>VLOOKUP(A1141,Hoja1!$A$2:$H$72,8,FALSE)</f>
        <v>1</v>
      </c>
      <c r="I1141" t="s">
        <v>13</v>
      </c>
      <c r="J1141" t="s">
        <v>1</v>
      </c>
      <c r="K1141">
        <v>2017</v>
      </c>
      <c r="L1141">
        <v>2</v>
      </c>
      <c r="M1141">
        <v>19915.726600000002</v>
      </c>
      <c r="N1141" t="s">
        <v>4</v>
      </c>
    </row>
    <row r="1142" spans="1:14" x14ac:dyDescent="0.25">
      <c r="A1142">
        <v>19</v>
      </c>
      <c r="B1142" t="str">
        <f>VLOOKUP(A1142,Hoja1!$A$2:$H$72,2,FALSE)</f>
        <v>2159-2015- SUNAFIL/ILM/SIRE5</v>
      </c>
      <c r="C1142" t="str">
        <f>VLOOKUP(A1142,Hoja1!$A$2:$H$72,3,FALSE)</f>
        <v>COMPAÑÍA DE MINAS BUENAVENTURA S.A.A.</v>
      </c>
      <c r="D1142">
        <f>VLOOKUP(A1142,Hoja1!$A$2:$H$72,4,FALSE)</f>
        <v>20100079501</v>
      </c>
      <c r="E1142" t="str">
        <f>VLOOKUP(A1142,Hoja1!$A$2:$H$72,5,FALSE)</f>
        <v>215-2016- SUNAFIL/ILM/SIRE5</v>
      </c>
      <c r="F1142" s="1">
        <f>VLOOKUP(A1142,Hoja1!$A$2:$H$72,6,FALSE)</f>
        <v>42537</v>
      </c>
      <c r="G1142" t="str">
        <f>VLOOKUP(A1142,Hoja1!$A$2:$H$72,7,FALSE)</f>
        <v>S/. 2,090.00</v>
      </c>
      <c r="H1142">
        <f>VLOOKUP(A1142,Hoja1!$A$2:$H$72,8,FALSE)</f>
        <v>1</v>
      </c>
      <c r="I1142" t="s">
        <v>13</v>
      </c>
      <c r="J1142" t="s">
        <v>5</v>
      </c>
      <c r="K1142">
        <v>2016</v>
      </c>
      <c r="L1142">
        <v>5</v>
      </c>
      <c r="M1142">
        <v>84068.748340000006</v>
      </c>
      <c r="N1142" t="s">
        <v>2</v>
      </c>
    </row>
    <row r="1143" spans="1:14" x14ac:dyDescent="0.25">
      <c r="A1143">
        <v>19</v>
      </c>
      <c r="B1143" t="str">
        <f>VLOOKUP(A1143,Hoja1!$A$2:$H$72,2,FALSE)</f>
        <v>2159-2015- SUNAFIL/ILM/SIRE5</v>
      </c>
      <c r="C1143" t="str">
        <f>VLOOKUP(A1143,Hoja1!$A$2:$H$72,3,FALSE)</f>
        <v>COMPAÑÍA DE MINAS BUENAVENTURA S.A.A.</v>
      </c>
      <c r="D1143">
        <f>VLOOKUP(A1143,Hoja1!$A$2:$H$72,4,FALSE)</f>
        <v>20100079501</v>
      </c>
      <c r="E1143" t="str">
        <f>VLOOKUP(A1143,Hoja1!$A$2:$H$72,5,FALSE)</f>
        <v>215-2016- SUNAFIL/ILM/SIRE5</v>
      </c>
      <c r="F1143" s="1">
        <f>VLOOKUP(A1143,Hoja1!$A$2:$H$72,6,FALSE)</f>
        <v>42537</v>
      </c>
      <c r="G1143" t="str">
        <f>VLOOKUP(A1143,Hoja1!$A$2:$H$72,7,FALSE)</f>
        <v>S/. 2,090.00</v>
      </c>
      <c r="H1143">
        <f>VLOOKUP(A1143,Hoja1!$A$2:$H$72,8,FALSE)</f>
        <v>1</v>
      </c>
      <c r="I1143" t="s">
        <v>13</v>
      </c>
      <c r="J1143" t="s">
        <v>5</v>
      </c>
      <c r="K1143">
        <v>2016</v>
      </c>
      <c r="L1143">
        <v>6</v>
      </c>
      <c r="M1143">
        <v>90536.400089999996</v>
      </c>
      <c r="N1143" t="s">
        <v>3</v>
      </c>
    </row>
    <row r="1144" spans="1:14" x14ac:dyDescent="0.25">
      <c r="A1144">
        <v>19</v>
      </c>
      <c r="B1144" t="str">
        <f>VLOOKUP(A1144,Hoja1!$A$2:$H$72,2,FALSE)</f>
        <v>2159-2015- SUNAFIL/ILM/SIRE5</v>
      </c>
      <c r="C1144" t="str">
        <f>VLOOKUP(A1144,Hoja1!$A$2:$H$72,3,FALSE)</f>
        <v>COMPAÑÍA DE MINAS BUENAVENTURA S.A.A.</v>
      </c>
      <c r="D1144">
        <f>VLOOKUP(A1144,Hoja1!$A$2:$H$72,4,FALSE)</f>
        <v>20100079501</v>
      </c>
      <c r="E1144" t="str">
        <f>VLOOKUP(A1144,Hoja1!$A$2:$H$72,5,FALSE)</f>
        <v>215-2016- SUNAFIL/ILM/SIRE5</v>
      </c>
      <c r="F1144" s="1">
        <f>VLOOKUP(A1144,Hoja1!$A$2:$H$72,6,FALSE)</f>
        <v>42537</v>
      </c>
      <c r="G1144" t="str">
        <f>VLOOKUP(A1144,Hoja1!$A$2:$H$72,7,FALSE)</f>
        <v>S/. 2,090.00</v>
      </c>
      <c r="H1144">
        <f>VLOOKUP(A1144,Hoja1!$A$2:$H$72,8,FALSE)</f>
        <v>1</v>
      </c>
      <c r="I1144" t="s">
        <v>13</v>
      </c>
      <c r="J1144" t="s">
        <v>5</v>
      </c>
      <c r="K1144">
        <v>2016</v>
      </c>
      <c r="L1144">
        <v>7</v>
      </c>
      <c r="M1144">
        <v>113140.30409999999</v>
      </c>
      <c r="N1144" t="s">
        <v>4</v>
      </c>
    </row>
    <row r="1145" spans="1:14" x14ac:dyDescent="0.25">
      <c r="A1145">
        <v>19</v>
      </c>
      <c r="B1145" t="str">
        <f>VLOOKUP(A1145,Hoja1!$A$2:$H$72,2,FALSE)</f>
        <v>2159-2015- SUNAFIL/ILM/SIRE5</v>
      </c>
      <c r="C1145" t="str">
        <f>VLOOKUP(A1145,Hoja1!$A$2:$H$72,3,FALSE)</f>
        <v>COMPAÑÍA DE MINAS BUENAVENTURA S.A.A.</v>
      </c>
      <c r="D1145">
        <f>VLOOKUP(A1145,Hoja1!$A$2:$H$72,4,FALSE)</f>
        <v>20100079501</v>
      </c>
      <c r="E1145" t="str">
        <f>VLOOKUP(A1145,Hoja1!$A$2:$H$72,5,FALSE)</f>
        <v>215-2016- SUNAFIL/ILM/SIRE5</v>
      </c>
      <c r="F1145" s="1">
        <f>VLOOKUP(A1145,Hoja1!$A$2:$H$72,6,FALSE)</f>
        <v>42537</v>
      </c>
      <c r="G1145" t="str">
        <f>VLOOKUP(A1145,Hoja1!$A$2:$H$72,7,FALSE)</f>
        <v>S/. 2,090.00</v>
      </c>
      <c r="H1145">
        <f>VLOOKUP(A1145,Hoja1!$A$2:$H$72,8,FALSE)</f>
        <v>1</v>
      </c>
      <c r="I1145" t="s">
        <v>13</v>
      </c>
      <c r="J1145" t="s">
        <v>5</v>
      </c>
      <c r="K1145">
        <v>2016</v>
      </c>
      <c r="L1145">
        <v>8</v>
      </c>
      <c r="M1145">
        <v>96623.132589999994</v>
      </c>
      <c r="N1145" t="s">
        <v>4</v>
      </c>
    </row>
    <row r="1146" spans="1:14" x14ac:dyDescent="0.25">
      <c r="A1146">
        <v>19</v>
      </c>
      <c r="B1146" t="str">
        <f>VLOOKUP(A1146,Hoja1!$A$2:$H$72,2,FALSE)</f>
        <v>2159-2015- SUNAFIL/ILM/SIRE5</v>
      </c>
      <c r="C1146" t="str">
        <f>VLOOKUP(A1146,Hoja1!$A$2:$H$72,3,FALSE)</f>
        <v>COMPAÑÍA DE MINAS BUENAVENTURA S.A.A.</v>
      </c>
      <c r="D1146">
        <f>VLOOKUP(A1146,Hoja1!$A$2:$H$72,4,FALSE)</f>
        <v>20100079501</v>
      </c>
      <c r="E1146" t="str">
        <f>VLOOKUP(A1146,Hoja1!$A$2:$H$72,5,FALSE)</f>
        <v>215-2016- SUNAFIL/ILM/SIRE5</v>
      </c>
      <c r="F1146" s="1">
        <f>VLOOKUP(A1146,Hoja1!$A$2:$H$72,6,FALSE)</f>
        <v>42537</v>
      </c>
      <c r="G1146" t="str">
        <f>VLOOKUP(A1146,Hoja1!$A$2:$H$72,7,FALSE)</f>
        <v>S/. 2,090.00</v>
      </c>
      <c r="H1146">
        <f>VLOOKUP(A1146,Hoja1!$A$2:$H$72,8,FALSE)</f>
        <v>1</v>
      </c>
      <c r="I1146" t="s">
        <v>13</v>
      </c>
      <c r="J1146" t="s">
        <v>5</v>
      </c>
      <c r="K1146">
        <v>2016</v>
      </c>
      <c r="L1146">
        <v>9</v>
      </c>
      <c r="M1146">
        <v>107873.8526</v>
      </c>
      <c r="N1146" t="s">
        <v>4</v>
      </c>
    </row>
    <row r="1147" spans="1:14" x14ac:dyDescent="0.25">
      <c r="A1147">
        <v>19</v>
      </c>
      <c r="B1147" t="str">
        <f>VLOOKUP(A1147,Hoja1!$A$2:$H$72,2,FALSE)</f>
        <v>2159-2015- SUNAFIL/ILM/SIRE5</v>
      </c>
      <c r="C1147" t="str">
        <f>VLOOKUP(A1147,Hoja1!$A$2:$H$72,3,FALSE)</f>
        <v>COMPAÑÍA DE MINAS BUENAVENTURA S.A.A.</v>
      </c>
      <c r="D1147">
        <f>VLOOKUP(A1147,Hoja1!$A$2:$H$72,4,FALSE)</f>
        <v>20100079501</v>
      </c>
      <c r="E1147" t="str">
        <f>VLOOKUP(A1147,Hoja1!$A$2:$H$72,5,FALSE)</f>
        <v>215-2016- SUNAFIL/ILM/SIRE5</v>
      </c>
      <c r="F1147" s="1">
        <f>VLOOKUP(A1147,Hoja1!$A$2:$H$72,6,FALSE)</f>
        <v>42537</v>
      </c>
      <c r="G1147" t="str">
        <f>VLOOKUP(A1147,Hoja1!$A$2:$H$72,7,FALSE)</f>
        <v>S/. 2,090.00</v>
      </c>
      <c r="H1147">
        <f>VLOOKUP(A1147,Hoja1!$A$2:$H$72,8,FALSE)</f>
        <v>1</v>
      </c>
      <c r="I1147" t="s">
        <v>13</v>
      </c>
      <c r="J1147" t="s">
        <v>5</v>
      </c>
      <c r="K1147">
        <v>2016</v>
      </c>
      <c r="L1147">
        <v>10</v>
      </c>
      <c r="M1147">
        <v>95644.93995</v>
      </c>
      <c r="N1147" t="s">
        <v>4</v>
      </c>
    </row>
    <row r="1148" spans="1:14" x14ac:dyDescent="0.25">
      <c r="A1148">
        <v>19</v>
      </c>
      <c r="B1148" t="str">
        <f>VLOOKUP(A1148,Hoja1!$A$2:$H$72,2,FALSE)</f>
        <v>2159-2015- SUNAFIL/ILM/SIRE5</v>
      </c>
      <c r="C1148" t="str">
        <f>VLOOKUP(A1148,Hoja1!$A$2:$H$72,3,FALSE)</f>
        <v>COMPAÑÍA DE MINAS BUENAVENTURA S.A.A.</v>
      </c>
      <c r="D1148">
        <f>VLOOKUP(A1148,Hoja1!$A$2:$H$72,4,FALSE)</f>
        <v>20100079501</v>
      </c>
      <c r="E1148" t="str">
        <f>VLOOKUP(A1148,Hoja1!$A$2:$H$72,5,FALSE)</f>
        <v>215-2016- SUNAFIL/ILM/SIRE5</v>
      </c>
      <c r="F1148" s="1">
        <f>VLOOKUP(A1148,Hoja1!$A$2:$H$72,6,FALSE)</f>
        <v>42537</v>
      </c>
      <c r="G1148" t="str">
        <f>VLOOKUP(A1148,Hoja1!$A$2:$H$72,7,FALSE)</f>
        <v>S/. 2,090.00</v>
      </c>
      <c r="H1148">
        <f>VLOOKUP(A1148,Hoja1!$A$2:$H$72,8,FALSE)</f>
        <v>1</v>
      </c>
      <c r="I1148" t="s">
        <v>13</v>
      </c>
      <c r="J1148" t="s">
        <v>5</v>
      </c>
      <c r="K1148">
        <v>2016</v>
      </c>
      <c r="L1148">
        <v>11</v>
      </c>
      <c r="M1148">
        <v>120800.3349</v>
      </c>
      <c r="N1148" t="s">
        <v>4</v>
      </c>
    </row>
    <row r="1149" spans="1:14" x14ac:dyDescent="0.25">
      <c r="A1149">
        <v>19</v>
      </c>
      <c r="B1149" t="str">
        <f>VLOOKUP(A1149,Hoja1!$A$2:$H$72,2,FALSE)</f>
        <v>2159-2015- SUNAFIL/ILM/SIRE5</v>
      </c>
      <c r="C1149" t="str">
        <f>VLOOKUP(A1149,Hoja1!$A$2:$H$72,3,FALSE)</f>
        <v>COMPAÑÍA DE MINAS BUENAVENTURA S.A.A.</v>
      </c>
      <c r="D1149">
        <f>VLOOKUP(A1149,Hoja1!$A$2:$H$72,4,FALSE)</f>
        <v>20100079501</v>
      </c>
      <c r="E1149" t="str">
        <f>VLOOKUP(A1149,Hoja1!$A$2:$H$72,5,FALSE)</f>
        <v>215-2016- SUNAFIL/ILM/SIRE5</v>
      </c>
      <c r="F1149" s="1">
        <f>VLOOKUP(A1149,Hoja1!$A$2:$H$72,6,FALSE)</f>
        <v>42537</v>
      </c>
      <c r="G1149" t="str">
        <f>VLOOKUP(A1149,Hoja1!$A$2:$H$72,7,FALSE)</f>
        <v>S/. 2,090.00</v>
      </c>
      <c r="H1149">
        <f>VLOOKUP(A1149,Hoja1!$A$2:$H$72,8,FALSE)</f>
        <v>1</v>
      </c>
      <c r="I1149" t="s">
        <v>13</v>
      </c>
      <c r="J1149" t="s">
        <v>5</v>
      </c>
      <c r="K1149">
        <v>2016</v>
      </c>
      <c r="L1149">
        <v>12</v>
      </c>
      <c r="M1149">
        <v>139595.96840000001</v>
      </c>
      <c r="N1149" t="s">
        <v>4</v>
      </c>
    </row>
    <row r="1150" spans="1:14" x14ac:dyDescent="0.25">
      <c r="A1150">
        <v>19</v>
      </c>
      <c r="B1150" t="str">
        <f>VLOOKUP(A1150,Hoja1!$A$2:$H$72,2,FALSE)</f>
        <v>2159-2015- SUNAFIL/ILM/SIRE5</v>
      </c>
      <c r="C1150" t="str">
        <f>VLOOKUP(A1150,Hoja1!$A$2:$H$72,3,FALSE)</f>
        <v>COMPAÑÍA DE MINAS BUENAVENTURA S.A.A.</v>
      </c>
      <c r="D1150">
        <f>VLOOKUP(A1150,Hoja1!$A$2:$H$72,4,FALSE)</f>
        <v>20100079501</v>
      </c>
      <c r="E1150" t="str">
        <f>VLOOKUP(A1150,Hoja1!$A$2:$H$72,5,FALSE)</f>
        <v>215-2016- SUNAFIL/ILM/SIRE5</v>
      </c>
      <c r="F1150" s="1">
        <f>VLOOKUP(A1150,Hoja1!$A$2:$H$72,6,FALSE)</f>
        <v>42537</v>
      </c>
      <c r="G1150" t="str">
        <f>VLOOKUP(A1150,Hoja1!$A$2:$H$72,7,FALSE)</f>
        <v>S/. 2,090.00</v>
      </c>
      <c r="H1150">
        <f>VLOOKUP(A1150,Hoja1!$A$2:$H$72,8,FALSE)</f>
        <v>1</v>
      </c>
      <c r="I1150" t="s">
        <v>13</v>
      </c>
      <c r="J1150" t="s">
        <v>5</v>
      </c>
      <c r="K1150">
        <v>2017</v>
      </c>
      <c r="L1150">
        <v>2</v>
      </c>
      <c r="M1150">
        <v>295908.44319999998</v>
      </c>
      <c r="N1150" t="s">
        <v>4</v>
      </c>
    </row>
    <row r="1151" spans="1:14" x14ac:dyDescent="0.25">
      <c r="A1151">
        <v>19</v>
      </c>
      <c r="B1151" t="str">
        <f>VLOOKUP(A1151,Hoja1!$A$2:$H$72,2,FALSE)</f>
        <v>2159-2015- SUNAFIL/ILM/SIRE5</v>
      </c>
      <c r="C1151" t="str">
        <f>VLOOKUP(A1151,Hoja1!$A$2:$H$72,3,FALSE)</f>
        <v>COMPAÑÍA DE MINAS BUENAVENTURA S.A.A.</v>
      </c>
      <c r="D1151">
        <f>VLOOKUP(A1151,Hoja1!$A$2:$H$72,4,FALSE)</f>
        <v>20100079501</v>
      </c>
      <c r="E1151" t="str">
        <f>VLOOKUP(A1151,Hoja1!$A$2:$H$72,5,FALSE)</f>
        <v>215-2016- SUNAFIL/ILM/SIRE5</v>
      </c>
      <c r="F1151" s="1">
        <f>VLOOKUP(A1151,Hoja1!$A$2:$H$72,6,FALSE)</f>
        <v>42537</v>
      </c>
      <c r="G1151" t="str">
        <f>VLOOKUP(A1151,Hoja1!$A$2:$H$72,7,FALSE)</f>
        <v>S/. 2,090.00</v>
      </c>
      <c r="H1151">
        <f>VLOOKUP(A1151,Hoja1!$A$2:$H$72,8,FALSE)</f>
        <v>1</v>
      </c>
      <c r="I1151" t="s">
        <v>13</v>
      </c>
      <c r="J1151" t="s">
        <v>6</v>
      </c>
      <c r="K1151">
        <v>2016</v>
      </c>
      <c r="L1151">
        <v>5</v>
      </c>
      <c r="M1151">
        <v>35386.331570000002</v>
      </c>
      <c r="N1151" t="s">
        <v>2</v>
      </c>
    </row>
    <row r="1152" spans="1:14" x14ac:dyDescent="0.25">
      <c r="A1152">
        <v>19</v>
      </c>
      <c r="B1152" t="str">
        <f>VLOOKUP(A1152,Hoja1!$A$2:$H$72,2,FALSE)</f>
        <v>2159-2015- SUNAFIL/ILM/SIRE5</v>
      </c>
      <c r="C1152" t="str">
        <f>VLOOKUP(A1152,Hoja1!$A$2:$H$72,3,FALSE)</f>
        <v>COMPAÑÍA DE MINAS BUENAVENTURA S.A.A.</v>
      </c>
      <c r="D1152">
        <f>VLOOKUP(A1152,Hoja1!$A$2:$H$72,4,FALSE)</f>
        <v>20100079501</v>
      </c>
      <c r="E1152" t="str">
        <f>VLOOKUP(A1152,Hoja1!$A$2:$H$72,5,FALSE)</f>
        <v>215-2016- SUNAFIL/ILM/SIRE5</v>
      </c>
      <c r="F1152" s="1">
        <f>VLOOKUP(A1152,Hoja1!$A$2:$H$72,6,FALSE)</f>
        <v>42537</v>
      </c>
      <c r="G1152" t="str">
        <f>VLOOKUP(A1152,Hoja1!$A$2:$H$72,7,FALSE)</f>
        <v>S/. 2,090.00</v>
      </c>
      <c r="H1152">
        <f>VLOOKUP(A1152,Hoja1!$A$2:$H$72,8,FALSE)</f>
        <v>1</v>
      </c>
      <c r="I1152" t="s">
        <v>13</v>
      </c>
      <c r="J1152" t="s">
        <v>6</v>
      </c>
      <c r="K1152">
        <v>2016</v>
      </c>
      <c r="L1152">
        <v>10</v>
      </c>
      <c r="M1152">
        <v>4634.7957990000004</v>
      </c>
      <c r="N1152" t="s">
        <v>4</v>
      </c>
    </row>
    <row r="1153" spans="1:14" x14ac:dyDescent="0.25">
      <c r="A1153">
        <v>19</v>
      </c>
      <c r="B1153" t="str">
        <f>VLOOKUP(A1153,Hoja1!$A$2:$H$72,2,FALSE)</f>
        <v>2159-2015- SUNAFIL/ILM/SIRE5</v>
      </c>
      <c r="C1153" t="str">
        <f>VLOOKUP(A1153,Hoja1!$A$2:$H$72,3,FALSE)</f>
        <v>COMPAÑÍA DE MINAS BUENAVENTURA S.A.A.</v>
      </c>
      <c r="D1153">
        <f>VLOOKUP(A1153,Hoja1!$A$2:$H$72,4,FALSE)</f>
        <v>20100079501</v>
      </c>
      <c r="E1153" t="str">
        <f>VLOOKUP(A1153,Hoja1!$A$2:$H$72,5,FALSE)</f>
        <v>215-2016- SUNAFIL/ILM/SIRE5</v>
      </c>
      <c r="F1153" s="1">
        <f>VLOOKUP(A1153,Hoja1!$A$2:$H$72,6,FALSE)</f>
        <v>42537</v>
      </c>
      <c r="G1153" t="str">
        <f>VLOOKUP(A1153,Hoja1!$A$2:$H$72,7,FALSE)</f>
        <v>S/. 2,090.00</v>
      </c>
      <c r="H1153">
        <f>VLOOKUP(A1153,Hoja1!$A$2:$H$72,8,FALSE)</f>
        <v>1</v>
      </c>
      <c r="I1153" t="s">
        <v>13</v>
      </c>
      <c r="J1153" t="s">
        <v>6</v>
      </c>
      <c r="K1153">
        <v>2016</v>
      </c>
      <c r="L1153">
        <v>11</v>
      </c>
      <c r="M1153">
        <v>87416.673020000002</v>
      </c>
      <c r="N1153" t="s">
        <v>4</v>
      </c>
    </row>
    <row r="1154" spans="1:14" x14ac:dyDescent="0.25">
      <c r="A1154">
        <v>19</v>
      </c>
      <c r="B1154" t="str">
        <f>VLOOKUP(A1154,Hoja1!$A$2:$H$72,2,FALSE)</f>
        <v>2159-2015- SUNAFIL/ILM/SIRE5</v>
      </c>
      <c r="C1154" t="str">
        <f>VLOOKUP(A1154,Hoja1!$A$2:$H$72,3,FALSE)</f>
        <v>COMPAÑÍA DE MINAS BUENAVENTURA S.A.A.</v>
      </c>
      <c r="D1154">
        <f>VLOOKUP(A1154,Hoja1!$A$2:$H$72,4,FALSE)</f>
        <v>20100079501</v>
      </c>
      <c r="E1154" t="str">
        <f>VLOOKUP(A1154,Hoja1!$A$2:$H$72,5,FALSE)</f>
        <v>215-2016- SUNAFIL/ILM/SIRE5</v>
      </c>
      <c r="F1154" s="1">
        <f>VLOOKUP(A1154,Hoja1!$A$2:$H$72,6,FALSE)</f>
        <v>42537</v>
      </c>
      <c r="G1154" t="str">
        <f>VLOOKUP(A1154,Hoja1!$A$2:$H$72,7,FALSE)</f>
        <v>S/. 2,090.00</v>
      </c>
      <c r="H1154">
        <f>VLOOKUP(A1154,Hoja1!$A$2:$H$72,8,FALSE)</f>
        <v>1</v>
      </c>
      <c r="I1154" t="s">
        <v>13</v>
      </c>
      <c r="J1154" t="s">
        <v>6</v>
      </c>
      <c r="K1154">
        <v>2016</v>
      </c>
      <c r="L1154">
        <v>12</v>
      </c>
      <c r="M1154">
        <v>86777.360579999993</v>
      </c>
      <c r="N1154" t="s">
        <v>4</v>
      </c>
    </row>
    <row r="1155" spans="1:14" x14ac:dyDescent="0.25">
      <c r="A1155">
        <v>19</v>
      </c>
      <c r="B1155" t="str">
        <f>VLOOKUP(A1155,Hoja1!$A$2:$H$72,2,FALSE)</f>
        <v>2159-2015- SUNAFIL/ILM/SIRE5</v>
      </c>
      <c r="C1155" t="str">
        <f>VLOOKUP(A1155,Hoja1!$A$2:$H$72,3,FALSE)</f>
        <v>COMPAÑÍA DE MINAS BUENAVENTURA S.A.A.</v>
      </c>
      <c r="D1155">
        <f>VLOOKUP(A1155,Hoja1!$A$2:$H$72,4,FALSE)</f>
        <v>20100079501</v>
      </c>
      <c r="E1155" t="str">
        <f>VLOOKUP(A1155,Hoja1!$A$2:$H$72,5,FALSE)</f>
        <v>215-2016- SUNAFIL/ILM/SIRE5</v>
      </c>
      <c r="F1155" s="1">
        <f>VLOOKUP(A1155,Hoja1!$A$2:$H$72,6,FALSE)</f>
        <v>42537</v>
      </c>
      <c r="G1155" t="str">
        <f>VLOOKUP(A1155,Hoja1!$A$2:$H$72,7,FALSE)</f>
        <v>S/. 2,090.00</v>
      </c>
      <c r="H1155">
        <f>VLOOKUP(A1155,Hoja1!$A$2:$H$72,8,FALSE)</f>
        <v>1</v>
      </c>
      <c r="I1155" t="s">
        <v>13</v>
      </c>
      <c r="J1155" t="s">
        <v>6</v>
      </c>
      <c r="K1155">
        <v>2017</v>
      </c>
      <c r="L1155">
        <v>2</v>
      </c>
      <c r="M1155">
        <v>160127.6979</v>
      </c>
      <c r="N1155" t="s">
        <v>4</v>
      </c>
    </row>
    <row r="1156" spans="1:14" x14ac:dyDescent="0.25">
      <c r="A1156">
        <v>19</v>
      </c>
      <c r="B1156" t="str">
        <f>VLOOKUP(A1156,Hoja1!$A$2:$H$72,2,FALSE)</f>
        <v>2159-2015- SUNAFIL/ILM/SIRE5</v>
      </c>
      <c r="C1156" t="str">
        <f>VLOOKUP(A1156,Hoja1!$A$2:$H$72,3,FALSE)</f>
        <v>COMPAÑÍA DE MINAS BUENAVENTURA S.A.A.</v>
      </c>
      <c r="D1156">
        <f>VLOOKUP(A1156,Hoja1!$A$2:$H$72,4,FALSE)</f>
        <v>20100079501</v>
      </c>
      <c r="E1156" t="str">
        <f>VLOOKUP(A1156,Hoja1!$A$2:$H$72,5,FALSE)</f>
        <v>215-2016- SUNAFIL/ILM/SIRE5</v>
      </c>
      <c r="F1156" s="1">
        <f>VLOOKUP(A1156,Hoja1!$A$2:$H$72,6,FALSE)</f>
        <v>42537</v>
      </c>
      <c r="G1156" t="str">
        <f>VLOOKUP(A1156,Hoja1!$A$2:$H$72,7,FALSE)</f>
        <v>S/. 2,090.00</v>
      </c>
      <c r="H1156">
        <f>VLOOKUP(A1156,Hoja1!$A$2:$H$72,8,FALSE)</f>
        <v>1</v>
      </c>
      <c r="I1156" t="s">
        <v>13</v>
      </c>
      <c r="J1156" t="s">
        <v>7</v>
      </c>
      <c r="K1156">
        <v>2016</v>
      </c>
      <c r="L1156">
        <v>5</v>
      </c>
      <c r="M1156">
        <v>21179.499179999999</v>
      </c>
      <c r="N1156" t="s">
        <v>2</v>
      </c>
    </row>
    <row r="1157" spans="1:14" x14ac:dyDescent="0.25">
      <c r="A1157">
        <v>19</v>
      </c>
      <c r="B1157" t="str">
        <f>VLOOKUP(A1157,Hoja1!$A$2:$H$72,2,FALSE)</f>
        <v>2159-2015- SUNAFIL/ILM/SIRE5</v>
      </c>
      <c r="C1157" t="str">
        <f>VLOOKUP(A1157,Hoja1!$A$2:$H$72,3,FALSE)</f>
        <v>COMPAÑÍA DE MINAS BUENAVENTURA S.A.A.</v>
      </c>
      <c r="D1157">
        <f>VLOOKUP(A1157,Hoja1!$A$2:$H$72,4,FALSE)</f>
        <v>20100079501</v>
      </c>
      <c r="E1157" t="str">
        <f>VLOOKUP(A1157,Hoja1!$A$2:$H$72,5,FALSE)</f>
        <v>215-2016- SUNAFIL/ILM/SIRE5</v>
      </c>
      <c r="F1157" s="1">
        <f>VLOOKUP(A1157,Hoja1!$A$2:$H$72,6,FALSE)</f>
        <v>42537</v>
      </c>
      <c r="G1157" t="str">
        <f>VLOOKUP(A1157,Hoja1!$A$2:$H$72,7,FALSE)</f>
        <v>S/. 2,090.00</v>
      </c>
      <c r="H1157">
        <f>VLOOKUP(A1157,Hoja1!$A$2:$H$72,8,FALSE)</f>
        <v>1</v>
      </c>
      <c r="I1157" t="s">
        <v>13</v>
      </c>
      <c r="J1157" t="s">
        <v>7</v>
      </c>
      <c r="K1157">
        <v>2016</v>
      </c>
      <c r="L1157">
        <v>6</v>
      </c>
      <c r="M1157">
        <v>61122.313340000001</v>
      </c>
      <c r="N1157" t="s">
        <v>3</v>
      </c>
    </row>
    <row r="1158" spans="1:14" x14ac:dyDescent="0.25">
      <c r="A1158">
        <v>19</v>
      </c>
      <c r="B1158" t="str">
        <f>VLOOKUP(A1158,Hoja1!$A$2:$H$72,2,FALSE)</f>
        <v>2159-2015- SUNAFIL/ILM/SIRE5</v>
      </c>
      <c r="C1158" t="str">
        <f>VLOOKUP(A1158,Hoja1!$A$2:$H$72,3,FALSE)</f>
        <v>COMPAÑÍA DE MINAS BUENAVENTURA S.A.A.</v>
      </c>
      <c r="D1158">
        <f>VLOOKUP(A1158,Hoja1!$A$2:$H$72,4,FALSE)</f>
        <v>20100079501</v>
      </c>
      <c r="E1158" t="str">
        <f>VLOOKUP(A1158,Hoja1!$A$2:$H$72,5,FALSE)</f>
        <v>215-2016- SUNAFIL/ILM/SIRE5</v>
      </c>
      <c r="F1158" s="1">
        <f>VLOOKUP(A1158,Hoja1!$A$2:$H$72,6,FALSE)</f>
        <v>42537</v>
      </c>
      <c r="G1158" t="str">
        <f>VLOOKUP(A1158,Hoja1!$A$2:$H$72,7,FALSE)</f>
        <v>S/. 2,090.00</v>
      </c>
      <c r="H1158">
        <f>VLOOKUP(A1158,Hoja1!$A$2:$H$72,8,FALSE)</f>
        <v>1</v>
      </c>
      <c r="I1158" t="s">
        <v>13</v>
      </c>
      <c r="J1158" t="s">
        <v>7</v>
      </c>
      <c r="K1158">
        <v>2016</v>
      </c>
      <c r="L1158">
        <v>7</v>
      </c>
      <c r="M1158">
        <v>105829.0033</v>
      </c>
      <c r="N1158" t="s">
        <v>4</v>
      </c>
    </row>
    <row r="1159" spans="1:14" x14ac:dyDescent="0.25">
      <c r="A1159">
        <v>19</v>
      </c>
      <c r="B1159" t="str">
        <f>VLOOKUP(A1159,Hoja1!$A$2:$H$72,2,FALSE)</f>
        <v>2159-2015- SUNAFIL/ILM/SIRE5</v>
      </c>
      <c r="C1159" t="str">
        <f>VLOOKUP(A1159,Hoja1!$A$2:$H$72,3,FALSE)</f>
        <v>COMPAÑÍA DE MINAS BUENAVENTURA S.A.A.</v>
      </c>
      <c r="D1159">
        <f>VLOOKUP(A1159,Hoja1!$A$2:$H$72,4,FALSE)</f>
        <v>20100079501</v>
      </c>
      <c r="E1159" t="str">
        <f>VLOOKUP(A1159,Hoja1!$A$2:$H$72,5,FALSE)</f>
        <v>215-2016- SUNAFIL/ILM/SIRE5</v>
      </c>
      <c r="F1159" s="1">
        <f>VLOOKUP(A1159,Hoja1!$A$2:$H$72,6,FALSE)</f>
        <v>42537</v>
      </c>
      <c r="G1159" t="str">
        <f>VLOOKUP(A1159,Hoja1!$A$2:$H$72,7,FALSE)</f>
        <v>S/. 2,090.00</v>
      </c>
      <c r="H1159">
        <f>VLOOKUP(A1159,Hoja1!$A$2:$H$72,8,FALSE)</f>
        <v>1</v>
      </c>
      <c r="I1159" t="s">
        <v>13</v>
      </c>
      <c r="J1159" t="s">
        <v>7</v>
      </c>
      <c r="K1159">
        <v>2016</v>
      </c>
      <c r="L1159">
        <v>8</v>
      </c>
      <c r="M1159">
        <v>90379.208719999995</v>
      </c>
      <c r="N1159" t="s">
        <v>4</v>
      </c>
    </row>
    <row r="1160" spans="1:14" x14ac:dyDescent="0.25">
      <c r="A1160">
        <v>19</v>
      </c>
      <c r="B1160" t="str">
        <f>VLOOKUP(A1160,Hoja1!$A$2:$H$72,2,FALSE)</f>
        <v>2159-2015- SUNAFIL/ILM/SIRE5</v>
      </c>
      <c r="C1160" t="str">
        <f>VLOOKUP(A1160,Hoja1!$A$2:$H$72,3,FALSE)</f>
        <v>COMPAÑÍA DE MINAS BUENAVENTURA S.A.A.</v>
      </c>
      <c r="D1160">
        <f>VLOOKUP(A1160,Hoja1!$A$2:$H$72,4,FALSE)</f>
        <v>20100079501</v>
      </c>
      <c r="E1160" t="str">
        <f>VLOOKUP(A1160,Hoja1!$A$2:$H$72,5,FALSE)</f>
        <v>215-2016- SUNAFIL/ILM/SIRE5</v>
      </c>
      <c r="F1160" s="1">
        <f>VLOOKUP(A1160,Hoja1!$A$2:$H$72,6,FALSE)</f>
        <v>42537</v>
      </c>
      <c r="G1160" t="str">
        <f>VLOOKUP(A1160,Hoja1!$A$2:$H$72,7,FALSE)</f>
        <v>S/. 2,090.00</v>
      </c>
      <c r="H1160">
        <f>VLOOKUP(A1160,Hoja1!$A$2:$H$72,8,FALSE)</f>
        <v>1</v>
      </c>
      <c r="I1160" t="s">
        <v>13</v>
      </c>
      <c r="J1160" t="s">
        <v>7</v>
      </c>
      <c r="K1160">
        <v>2016</v>
      </c>
      <c r="L1160">
        <v>9</v>
      </c>
      <c r="M1160">
        <v>83131.953349999996</v>
      </c>
      <c r="N1160" t="s">
        <v>4</v>
      </c>
    </row>
    <row r="1161" spans="1:14" x14ac:dyDescent="0.25">
      <c r="A1161">
        <v>19</v>
      </c>
      <c r="B1161" t="str">
        <f>VLOOKUP(A1161,Hoja1!$A$2:$H$72,2,FALSE)</f>
        <v>2159-2015- SUNAFIL/ILM/SIRE5</v>
      </c>
      <c r="C1161" t="str">
        <f>VLOOKUP(A1161,Hoja1!$A$2:$H$72,3,FALSE)</f>
        <v>COMPAÑÍA DE MINAS BUENAVENTURA S.A.A.</v>
      </c>
      <c r="D1161">
        <f>VLOOKUP(A1161,Hoja1!$A$2:$H$72,4,FALSE)</f>
        <v>20100079501</v>
      </c>
      <c r="E1161" t="str">
        <f>VLOOKUP(A1161,Hoja1!$A$2:$H$72,5,FALSE)</f>
        <v>215-2016- SUNAFIL/ILM/SIRE5</v>
      </c>
      <c r="F1161" s="1">
        <f>VLOOKUP(A1161,Hoja1!$A$2:$H$72,6,FALSE)</f>
        <v>42537</v>
      </c>
      <c r="G1161" t="str">
        <f>VLOOKUP(A1161,Hoja1!$A$2:$H$72,7,FALSE)</f>
        <v>S/. 2,090.00</v>
      </c>
      <c r="H1161">
        <f>VLOOKUP(A1161,Hoja1!$A$2:$H$72,8,FALSE)</f>
        <v>1</v>
      </c>
      <c r="I1161" t="s">
        <v>13</v>
      </c>
      <c r="J1161" t="s">
        <v>7</v>
      </c>
      <c r="K1161">
        <v>2016</v>
      </c>
      <c r="L1161">
        <v>10</v>
      </c>
      <c r="M1161">
        <v>67974.978919999994</v>
      </c>
      <c r="N1161" t="s">
        <v>4</v>
      </c>
    </row>
    <row r="1162" spans="1:14" x14ac:dyDescent="0.25">
      <c r="A1162">
        <v>19</v>
      </c>
      <c r="B1162" t="str">
        <f>VLOOKUP(A1162,Hoja1!$A$2:$H$72,2,FALSE)</f>
        <v>2159-2015- SUNAFIL/ILM/SIRE5</v>
      </c>
      <c r="C1162" t="str">
        <f>VLOOKUP(A1162,Hoja1!$A$2:$H$72,3,FALSE)</f>
        <v>COMPAÑÍA DE MINAS BUENAVENTURA S.A.A.</v>
      </c>
      <c r="D1162">
        <f>VLOOKUP(A1162,Hoja1!$A$2:$H$72,4,FALSE)</f>
        <v>20100079501</v>
      </c>
      <c r="E1162" t="str">
        <f>VLOOKUP(A1162,Hoja1!$A$2:$H$72,5,FALSE)</f>
        <v>215-2016- SUNAFIL/ILM/SIRE5</v>
      </c>
      <c r="F1162" s="1">
        <f>VLOOKUP(A1162,Hoja1!$A$2:$H$72,6,FALSE)</f>
        <v>42537</v>
      </c>
      <c r="G1162" t="str">
        <f>VLOOKUP(A1162,Hoja1!$A$2:$H$72,7,FALSE)</f>
        <v>S/. 2,090.00</v>
      </c>
      <c r="H1162">
        <f>VLOOKUP(A1162,Hoja1!$A$2:$H$72,8,FALSE)</f>
        <v>1</v>
      </c>
      <c r="I1162" t="s">
        <v>13</v>
      </c>
      <c r="J1162" t="s">
        <v>7</v>
      </c>
      <c r="K1162">
        <v>2016</v>
      </c>
      <c r="L1162">
        <v>11</v>
      </c>
      <c r="M1162">
        <v>4799.2546609999999</v>
      </c>
      <c r="N1162" t="s">
        <v>4</v>
      </c>
    </row>
    <row r="1163" spans="1:14" x14ac:dyDescent="0.25">
      <c r="A1163">
        <v>19</v>
      </c>
      <c r="B1163" t="str">
        <f>VLOOKUP(A1163,Hoja1!$A$2:$H$72,2,FALSE)</f>
        <v>2159-2015- SUNAFIL/ILM/SIRE5</v>
      </c>
      <c r="C1163" t="str">
        <f>VLOOKUP(A1163,Hoja1!$A$2:$H$72,3,FALSE)</f>
        <v>COMPAÑÍA DE MINAS BUENAVENTURA S.A.A.</v>
      </c>
      <c r="D1163">
        <f>VLOOKUP(A1163,Hoja1!$A$2:$H$72,4,FALSE)</f>
        <v>20100079501</v>
      </c>
      <c r="E1163" t="str">
        <f>VLOOKUP(A1163,Hoja1!$A$2:$H$72,5,FALSE)</f>
        <v>215-2016- SUNAFIL/ILM/SIRE5</v>
      </c>
      <c r="F1163" s="1">
        <f>VLOOKUP(A1163,Hoja1!$A$2:$H$72,6,FALSE)</f>
        <v>42537</v>
      </c>
      <c r="G1163" t="str">
        <f>VLOOKUP(A1163,Hoja1!$A$2:$H$72,7,FALSE)</f>
        <v>S/. 2,090.00</v>
      </c>
      <c r="H1163">
        <f>VLOOKUP(A1163,Hoja1!$A$2:$H$72,8,FALSE)</f>
        <v>1</v>
      </c>
      <c r="I1163" t="s">
        <v>13</v>
      </c>
      <c r="J1163" t="s">
        <v>7</v>
      </c>
      <c r="K1163">
        <v>2016</v>
      </c>
      <c r="L1163">
        <v>12</v>
      </c>
      <c r="M1163">
        <v>4764.1558269999996</v>
      </c>
      <c r="N1163" t="s">
        <v>4</v>
      </c>
    </row>
    <row r="1164" spans="1:14" x14ac:dyDescent="0.25">
      <c r="A1164">
        <v>19</v>
      </c>
      <c r="B1164" t="str">
        <f>VLOOKUP(A1164,Hoja1!$A$2:$H$72,2,FALSE)</f>
        <v>2159-2015- SUNAFIL/ILM/SIRE5</v>
      </c>
      <c r="C1164" t="str">
        <f>VLOOKUP(A1164,Hoja1!$A$2:$H$72,3,FALSE)</f>
        <v>COMPAÑÍA DE MINAS BUENAVENTURA S.A.A.</v>
      </c>
      <c r="D1164">
        <f>VLOOKUP(A1164,Hoja1!$A$2:$H$72,4,FALSE)</f>
        <v>20100079501</v>
      </c>
      <c r="E1164" t="str">
        <f>VLOOKUP(A1164,Hoja1!$A$2:$H$72,5,FALSE)</f>
        <v>215-2016- SUNAFIL/ILM/SIRE5</v>
      </c>
      <c r="F1164" s="1">
        <f>VLOOKUP(A1164,Hoja1!$A$2:$H$72,6,FALSE)</f>
        <v>42537</v>
      </c>
      <c r="G1164" t="str">
        <f>VLOOKUP(A1164,Hoja1!$A$2:$H$72,7,FALSE)</f>
        <v>S/. 2,090.00</v>
      </c>
      <c r="H1164">
        <f>VLOOKUP(A1164,Hoja1!$A$2:$H$72,8,FALSE)</f>
        <v>1</v>
      </c>
      <c r="I1164" t="s">
        <v>13</v>
      </c>
      <c r="J1164" t="s">
        <v>7</v>
      </c>
      <c r="K1164">
        <v>2017</v>
      </c>
      <c r="L1164">
        <v>2</v>
      </c>
      <c r="M1164">
        <v>10098.810890000001</v>
      </c>
      <c r="N1164" t="s">
        <v>4</v>
      </c>
    </row>
    <row r="1165" spans="1:14" x14ac:dyDescent="0.25">
      <c r="A1165">
        <v>20</v>
      </c>
      <c r="B1165" t="str">
        <f>VLOOKUP(A1165,Hoja1!$A$2:$H$72,2,FALSE)</f>
        <v>1633-2015- SUNAFIL/ILM/SIRE3</v>
      </c>
      <c r="C1165" t="str">
        <f>VLOOKUP(A1165,Hoja1!$A$2:$H$72,3,FALSE)</f>
        <v>COMPAÑÍA DE MINAS BUENAVENTURA S.A.A.</v>
      </c>
      <c r="D1165">
        <f>VLOOKUP(A1165,Hoja1!$A$2:$H$72,4,FALSE)</f>
        <v>20100079501</v>
      </c>
      <c r="E1165" t="str">
        <f>VLOOKUP(A1165,Hoja1!$A$2:$H$72,5,FALSE)</f>
        <v>231-2016- SUNAFIL/ILM</v>
      </c>
      <c r="F1165" s="1">
        <f>VLOOKUP(A1165,Hoja1!$A$2:$H$72,6,FALSE)</f>
        <v>42621</v>
      </c>
      <c r="G1165" t="str">
        <f>VLOOKUP(A1165,Hoja1!$A$2:$H$72,7,FALSE)</f>
        <v>S/. 13,475.00</v>
      </c>
      <c r="H1165">
        <f>VLOOKUP(A1165,Hoja1!$A$2:$H$72,8,FALSE)</f>
        <v>27</v>
      </c>
      <c r="I1165" t="s">
        <v>13</v>
      </c>
      <c r="J1165" t="s">
        <v>1</v>
      </c>
      <c r="K1165">
        <v>2016</v>
      </c>
      <c r="L1165">
        <v>8</v>
      </c>
      <c r="M1165">
        <v>5579.5942619999996</v>
      </c>
      <c r="N1165" t="s">
        <v>2</v>
      </c>
    </row>
    <row r="1166" spans="1:14" x14ac:dyDescent="0.25">
      <c r="A1166">
        <v>20</v>
      </c>
      <c r="B1166" t="str">
        <f>VLOOKUP(A1166,Hoja1!$A$2:$H$72,2,FALSE)</f>
        <v>1633-2015- SUNAFIL/ILM/SIRE3</v>
      </c>
      <c r="C1166" t="str">
        <f>VLOOKUP(A1166,Hoja1!$A$2:$H$72,3,FALSE)</f>
        <v>COMPAÑÍA DE MINAS BUENAVENTURA S.A.A.</v>
      </c>
      <c r="D1166">
        <f>VLOOKUP(A1166,Hoja1!$A$2:$H$72,4,FALSE)</f>
        <v>20100079501</v>
      </c>
      <c r="E1166" t="str">
        <f>VLOOKUP(A1166,Hoja1!$A$2:$H$72,5,FALSE)</f>
        <v>231-2016- SUNAFIL/ILM</v>
      </c>
      <c r="F1166" s="1">
        <f>VLOOKUP(A1166,Hoja1!$A$2:$H$72,6,FALSE)</f>
        <v>42621</v>
      </c>
      <c r="G1166" t="str">
        <f>VLOOKUP(A1166,Hoja1!$A$2:$H$72,7,FALSE)</f>
        <v>S/. 13,475.00</v>
      </c>
      <c r="H1166">
        <f>VLOOKUP(A1166,Hoja1!$A$2:$H$72,8,FALSE)</f>
        <v>27</v>
      </c>
      <c r="I1166" t="s">
        <v>13</v>
      </c>
      <c r="J1166" t="s">
        <v>1</v>
      </c>
      <c r="K1166">
        <v>2016</v>
      </c>
      <c r="L1166">
        <v>10</v>
      </c>
      <c r="M1166">
        <v>122.4622998</v>
      </c>
      <c r="N1166" t="s">
        <v>4</v>
      </c>
    </row>
    <row r="1167" spans="1:14" x14ac:dyDescent="0.25">
      <c r="A1167">
        <v>20</v>
      </c>
      <c r="B1167" t="str">
        <f>VLOOKUP(A1167,Hoja1!$A$2:$H$72,2,FALSE)</f>
        <v>1633-2015- SUNAFIL/ILM/SIRE3</v>
      </c>
      <c r="C1167" t="str">
        <f>VLOOKUP(A1167,Hoja1!$A$2:$H$72,3,FALSE)</f>
        <v>COMPAÑÍA DE MINAS BUENAVENTURA S.A.A.</v>
      </c>
      <c r="D1167">
        <f>VLOOKUP(A1167,Hoja1!$A$2:$H$72,4,FALSE)</f>
        <v>20100079501</v>
      </c>
      <c r="E1167" t="str">
        <f>VLOOKUP(A1167,Hoja1!$A$2:$H$72,5,FALSE)</f>
        <v>231-2016- SUNAFIL/ILM</v>
      </c>
      <c r="F1167" s="1">
        <f>VLOOKUP(A1167,Hoja1!$A$2:$H$72,6,FALSE)</f>
        <v>42621</v>
      </c>
      <c r="G1167" t="str">
        <f>VLOOKUP(A1167,Hoja1!$A$2:$H$72,7,FALSE)</f>
        <v>S/. 13,475.00</v>
      </c>
      <c r="H1167">
        <f>VLOOKUP(A1167,Hoja1!$A$2:$H$72,8,FALSE)</f>
        <v>27</v>
      </c>
      <c r="I1167" t="s">
        <v>13</v>
      </c>
      <c r="J1167" t="s">
        <v>1</v>
      </c>
      <c r="K1167">
        <v>2016</v>
      </c>
      <c r="L1167">
        <v>11</v>
      </c>
      <c r="M1167">
        <v>31.794757140000002</v>
      </c>
      <c r="N1167" t="s">
        <v>4</v>
      </c>
    </row>
    <row r="1168" spans="1:14" x14ac:dyDescent="0.25">
      <c r="A1168">
        <v>20</v>
      </c>
      <c r="B1168" t="str">
        <f>VLOOKUP(A1168,Hoja1!$A$2:$H$72,2,FALSE)</f>
        <v>1633-2015- SUNAFIL/ILM/SIRE3</v>
      </c>
      <c r="C1168" t="str">
        <f>VLOOKUP(A1168,Hoja1!$A$2:$H$72,3,FALSE)</f>
        <v>COMPAÑÍA DE MINAS BUENAVENTURA S.A.A.</v>
      </c>
      <c r="D1168">
        <f>VLOOKUP(A1168,Hoja1!$A$2:$H$72,4,FALSE)</f>
        <v>20100079501</v>
      </c>
      <c r="E1168" t="str">
        <f>VLOOKUP(A1168,Hoja1!$A$2:$H$72,5,FALSE)</f>
        <v>231-2016- SUNAFIL/ILM</v>
      </c>
      <c r="F1168" s="1">
        <f>VLOOKUP(A1168,Hoja1!$A$2:$H$72,6,FALSE)</f>
        <v>42621</v>
      </c>
      <c r="G1168" t="str">
        <f>VLOOKUP(A1168,Hoja1!$A$2:$H$72,7,FALSE)</f>
        <v>S/. 13,475.00</v>
      </c>
      <c r="H1168">
        <f>VLOOKUP(A1168,Hoja1!$A$2:$H$72,8,FALSE)</f>
        <v>27</v>
      </c>
      <c r="I1168" t="s">
        <v>13</v>
      </c>
      <c r="J1168" t="s">
        <v>1</v>
      </c>
      <c r="K1168">
        <v>2016</v>
      </c>
      <c r="L1168">
        <v>12</v>
      </c>
      <c r="M1168">
        <v>31.562229599999998</v>
      </c>
      <c r="N1168" t="s">
        <v>4</v>
      </c>
    </row>
    <row r="1169" spans="1:14" x14ac:dyDescent="0.25">
      <c r="A1169">
        <v>20</v>
      </c>
      <c r="B1169" t="str">
        <f>VLOOKUP(A1169,Hoja1!$A$2:$H$72,2,FALSE)</f>
        <v>1633-2015- SUNAFIL/ILM/SIRE3</v>
      </c>
      <c r="C1169" t="str">
        <f>VLOOKUP(A1169,Hoja1!$A$2:$H$72,3,FALSE)</f>
        <v>COMPAÑÍA DE MINAS BUENAVENTURA S.A.A.</v>
      </c>
      <c r="D1169">
        <f>VLOOKUP(A1169,Hoja1!$A$2:$H$72,4,FALSE)</f>
        <v>20100079501</v>
      </c>
      <c r="E1169" t="str">
        <f>VLOOKUP(A1169,Hoja1!$A$2:$H$72,5,FALSE)</f>
        <v>231-2016- SUNAFIL/ILM</v>
      </c>
      <c r="F1169" s="1">
        <f>VLOOKUP(A1169,Hoja1!$A$2:$H$72,6,FALSE)</f>
        <v>42621</v>
      </c>
      <c r="G1169" t="str">
        <f>VLOOKUP(A1169,Hoja1!$A$2:$H$72,7,FALSE)</f>
        <v>S/. 13,475.00</v>
      </c>
      <c r="H1169">
        <f>VLOOKUP(A1169,Hoja1!$A$2:$H$72,8,FALSE)</f>
        <v>27</v>
      </c>
      <c r="I1169" t="s">
        <v>13</v>
      </c>
      <c r="J1169" t="s">
        <v>1</v>
      </c>
      <c r="K1169">
        <v>2017</v>
      </c>
      <c r="L1169">
        <v>2</v>
      </c>
      <c r="M1169">
        <v>19915.726600000002</v>
      </c>
      <c r="N1169" t="s">
        <v>4</v>
      </c>
    </row>
    <row r="1170" spans="1:14" x14ac:dyDescent="0.25">
      <c r="A1170">
        <v>20</v>
      </c>
      <c r="B1170" t="str">
        <f>VLOOKUP(A1170,Hoja1!$A$2:$H$72,2,FALSE)</f>
        <v>1633-2015- SUNAFIL/ILM/SIRE3</v>
      </c>
      <c r="C1170" t="str">
        <f>VLOOKUP(A1170,Hoja1!$A$2:$H$72,3,FALSE)</f>
        <v>COMPAÑÍA DE MINAS BUENAVENTURA S.A.A.</v>
      </c>
      <c r="D1170">
        <f>VLOOKUP(A1170,Hoja1!$A$2:$H$72,4,FALSE)</f>
        <v>20100079501</v>
      </c>
      <c r="E1170" t="str">
        <f>VLOOKUP(A1170,Hoja1!$A$2:$H$72,5,FALSE)</f>
        <v>231-2016- SUNAFIL/ILM</v>
      </c>
      <c r="F1170" s="1">
        <f>VLOOKUP(A1170,Hoja1!$A$2:$H$72,6,FALSE)</f>
        <v>42621</v>
      </c>
      <c r="G1170" t="str">
        <f>VLOOKUP(A1170,Hoja1!$A$2:$H$72,7,FALSE)</f>
        <v>S/. 13,475.00</v>
      </c>
      <c r="H1170">
        <f>VLOOKUP(A1170,Hoja1!$A$2:$H$72,8,FALSE)</f>
        <v>27</v>
      </c>
      <c r="I1170" t="s">
        <v>13</v>
      </c>
      <c r="J1170" t="s">
        <v>5</v>
      </c>
      <c r="K1170">
        <v>2016</v>
      </c>
      <c r="L1170">
        <v>8</v>
      </c>
      <c r="M1170">
        <v>96623.132589999994</v>
      </c>
      <c r="N1170" t="s">
        <v>2</v>
      </c>
    </row>
    <row r="1171" spans="1:14" x14ac:dyDescent="0.25">
      <c r="A1171">
        <v>20</v>
      </c>
      <c r="B1171" t="str">
        <f>VLOOKUP(A1171,Hoja1!$A$2:$H$72,2,FALSE)</f>
        <v>1633-2015- SUNAFIL/ILM/SIRE3</v>
      </c>
      <c r="C1171" t="str">
        <f>VLOOKUP(A1171,Hoja1!$A$2:$H$72,3,FALSE)</f>
        <v>COMPAÑÍA DE MINAS BUENAVENTURA S.A.A.</v>
      </c>
      <c r="D1171">
        <f>VLOOKUP(A1171,Hoja1!$A$2:$H$72,4,FALSE)</f>
        <v>20100079501</v>
      </c>
      <c r="E1171" t="str">
        <f>VLOOKUP(A1171,Hoja1!$A$2:$H$72,5,FALSE)</f>
        <v>231-2016- SUNAFIL/ILM</v>
      </c>
      <c r="F1171" s="1">
        <f>VLOOKUP(A1171,Hoja1!$A$2:$H$72,6,FALSE)</f>
        <v>42621</v>
      </c>
      <c r="G1171" t="str">
        <f>VLOOKUP(A1171,Hoja1!$A$2:$H$72,7,FALSE)</f>
        <v>S/. 13,475.00</v>
      </c>
      <c r="H1171">
        <f>VLOOKUP(A1171,Hoja1!$A$2:$H$72,8,FALSE)</f>
        <v>27</v>
      </c>
      <c r="I1171" t="s">
        <v>13</v>
      </c>
      <c r="J1171" t="s">
        <v>5</v>
      </c>
      <c r="K1171">
        <v>2016</v>
      </c>
      <c r="L1171">
        <v>9</v>
      </c>
      <c r="M1171">
        <v>107873.8526</v>
      </c>
      <c r="N1171" t="s">
        <v>3</v>
      </c>
    </row>
    <row r="1172" spans="1:14" x14ac:dyDescent="0.25">
      <c r="A1172">
        <v>20</v>
      </c>
      <c r="B1172" t="str">
        <f>VLOOKUP(A1172,Hoja1!$A$2:$H$72,2,FALSE)</f>
        <v>1633-2015- SUNAFIL/ILM/SIRE3</v>
      </c>
      <c r="C1172" t="str">
        <f>VLOOKUP(A1172,Hoja1!$A$2:$H$72,3,FALSE)</f>
        <v>COMPAÑÍA DE MINAS BUENAVENTURA S.A.A.</v>
      </c>
      <c r="D1172">
        <f>VLOOKUP(A1172,Hoja1!$A$2:$H$72,4,FALSE)</f>
        <v>20100079501</v>
      </c>
      <c r="E1172" t="str">
        <f>VLOOKUP(A1172,Hoja1!$A$2:$H$72,5,FALSE)</f>
        <v>231-2016- SUNAFIL/ILM</v>
      </c>
      <c r="F1172" s="1">
        <f>VLOOKUP(A1172,Hoja1!$A$2:$H$72,6,FALSE)</f>
        <v>42621</v>
      </c>
      <c r="G1172" t="str">
        <f>VLOOKUP(A1172,Hoja1!$A$2:$H$72,7,FALSE)</f>
        <v>S/. 13,475.00</v>
      </c>
      <c r="H1172">
        <f>VLOOKUP(A1172,Hoja1!$A$2:$H$72,8,FALSE)</f>
        <v>27</v>
      </c>
      <c r="I1172" t="s">
        <v>13</v>
      </c>
      <c r="J1172" t="s">
        <v>5</v>
      </c>
      <c r="K1172">
        <v>2016</v>
      </c>
      <c r="L1172">
        <v>10</v>
      </c>
      <c r="M1172">
        <v>95644.93995</v>
      </c>
      <c r="N1172" t="s">
        <v>4</v>
      </c>
    </row>
    <row r="1173" spans="1:14" x14ac:dyDescent="0.25">
      <c r="A1173">
        <v>20</v>
      </c>
      <c r="B1173" t="str">
        <f>VLOOKUP(A1173,Hoja1!$A$2:$H$72,2,FALSE)</f>
        <v>1633-2015- SUNAFIL/ILM/SIRE3</v>
      </c>
      <c r="C1173" t="str">
        <f>VLOOKUP(A1173,Hoja1!$A$2:$H$72,3,FALSE)</f>
        <v>COMPAÑÍA DE MINAS BUENAVENTURA S.A.A.</v>
      </c>
      <c r="D1173">
        <f>VLOOKUP(A1173,Hoja1!$A$2:$H$72,4,FALSE)</f>
        <v>20100079501</v>
      </c>
      <c r="E1173" t="str">
        <f>VLOOKUP(A1173,Hoja1!$A$2:$H$72,5,FALSE)</f>
        <v>231-2016- SUNAFIL/ILM</v>
      </c>
      <c r="F1173" s="1">
        <f>VLOOKUP(A1173,Hoja1!$A$2:$H$72,6,FALSE)</f>
        <v>42621</v>
      </c>
      <c r="G1173" t="str">
        <f>VLOOKUP(A1173,Hoja1!$A$2:$H$72,7,FALSE)</f>
        <v>S/. 13,475.00</v>
      </c>
      <c r="H1173">
        <f>VLOOKUP(A1173,Hoja1!$A$2:$H$72,8,FALSE)</f>
        <v>27</v>
      </c>
      <c r="I1173" t="s">
        <v>13</v>
      </c>
      <c r="J1173" t="s">
        <v>5</v>
      </c>
      <c r="K1173">
        <v>2016</v>
      </c>
      <c r="L1173">
        <v>11</v>
      </c>
      <c r="M1173">
        <v>120800.3349</v>
      </c>
      <c r="N1173" t="s">
        <v>4</v>
      </c>
    </row>
    <row r="1174" spans="1:14" x14ac:dyDescent="0.25">
      <c r="A1174">
        <v>20</v>
      </c>
      <c r="B1174" t="str">
        <f>VLOOKUP(A1174,Hoja1!$A$2:$H$72,2,FALSE)</f>
        <v>1633-2015- SUNAFIL/ILM/SIRE3</v>
      </c>
      <c r="C1174" t="str">
        <f>VLOOKUP(A1174,Hoja1!$A$2:$H$72,3,FALSE)</f>
        <v>COMPAÑÍA DE MINAS BUENAVENTURA S.A.A.</v>
      </c>
      <c r="D1174">
        <f>VLOOKUP(A1174,Hoja1!$A$2:$H$72,4,FALSE)</f>
        <v>20100079501</v>
      </c>
      <c r="E1174" t="str">
        <f>VLOOKUP(A1174,Hoja1!$A$2:$H$72,5,FALSE)</f>
        <v>231-2016- SUNAFIL/ILM</v>
      </c>
      <c r="F1174" s="1">
        <f>VLOOKUP(A1174,Hoja1!$A$2:$H$72,6,FALSE)</f>
        <v>42621</v>
      </c>
      <c r="G1174" t="str">
        <f>VLOOKUP(A1174,Hoja1!$A$2:$H$72,7,FALSE)</f>
        <v>S/. 13,475.00</v>
      </c>
      <c r="H1174">
        <f>VLOOKUP(A1174,Hoja1!$A$2:$H$72,8,FALSE)</f>
        <v>27</v>
      </c>
      <c r="I1174" t="s">
        <v>13</v>
      </c>
      <c r="J1174" t="s">
        <v>5</v>
      </c>
      <c r="K1174">
        <v>2016</v>
      </c>
      <c r="L1174">
        <v>12</v>
      </c>
      <c r="M1174">
        <v>139595.96840000001</v>
      </c>
      <c r="N1174" t="s">
        <v>4</v>
      </c>
    </row>
    <row r="1175" spans="1:14" x14ac:dyDescent="0.25">
      <c r="A1175">
        <v>20</v>
      </c>
      <c r="B1175" t="str">
        <f>VLOOKUP(A1175,Hoja1!$A$2:$H$72,2,FALSE)</f>
        <v>1633-2015- SUNAFIL/ILM/SIRE3</v>
      </c>
      <c r="C1175" t="str">
        <f>VLOOKUP(A1175,Hoja1!$A$2:$H$72,3,FALSE)</f>
        <v>COMPAÑÍA DE MINAS BUENAVENTURA S.A.A.</v>
      </c>
      <c r="D1175">
        <f>VLOOKUP(A1175,Hoja1!$A$2:$H$72,4,FALSE)</f>
        <v>20100079501</v>
      </c>
      <c r="E1175" t="str">
        <f>VLOOKUP(A1175,Hoja1!$A$2:$H$72,5,FALSE)</f>
        <v>231-2016- SUNAFIL/ILM</v>
      </c>
      <c r="F1175" s="1">
        <f>VLOOKUP(A1175,Hoja1!$A$2:$H$72,6,FALSE)</f>
        <v>42621</v>
      </c>
      <c r="G1175" t="str">
        <f>VLOOKUP(A1175,Hoja1!$A$2:$H$72,7,FALSE)</f>
        <v>S/. 13,475.00</v>
      </c>
      <c r="H1175">
        <f>VLOOKUP(A1175,Hoja1!$A$2:$H$72,8,FALSE)</f>
        <v>27</v>
      </c>
      <c r="I1175" t="s">
        <v>13</v>
      </c>
      <c r="J1175" t="s">
        <v>5</v>
      </c>
      <c r="K1175">
        <v>2017</v>
      </c>
      <c r="L1175">
        <v>2</v>
      </c>
      <c r="M1175">
        <v>295908.44319999998</v>
      </c>
      <c r="N1175" t="s">
        <v>4</v>
      </c>
    </row>
    <row r="1176" spans="1:14" x14ac:dyDescent="0.25">
      <c r="A1176">
        <v>20</v>
      </c>
      <c r="B1176" t="str">
        <f>VLOOKUP(A1176,Hoja1!$A$2:$H$72,2,FALSE)</f>
        <v>1633-2015- SUNAFIL/ILM/SIRE3</v>
      </c>
      <c r="C1176" t="str">
        <f>VLOOKUP(A1176,Hoja1!$A$2:$H$72,3,FALSE)</f>
        <v>COMPAÑÍA DE MINAS BUENAVENTURA S.A.A.</v>
      </c>
      <c r="D1176">
        <f>VLOOKUP(A1176,Hoja1!$A$2:$H$72,4,FALSE)</f>
        <v>20100079501</v>
      </c>
      <c r="E1176" t="str">
        <f>VLOOKUP(A1176,Hoja1!$A$2:$H$72,5,FALSE)</f>
        <v>231-2016- SUNAFIL/ILM</v>
      </c>
      <c r="F1176" s="1">
        <f>VLOOKUP(A1176,Hoja1!$A$2:$H$72,6,FALSE)</f>
        <v>42621</v>
      </c>
      <c r="G1176" t="str">
        <f>VLOOKUP(A1176,Hoja1!$A$2:$H$72,7,FALSE)</f>
        <v>S/. 13,475.00</v>
      </c>
      <c r="H1176">
        <f>VLOOKUP(A1176,Hoja1!$A$2:$H$72,8,FALSE)</f>
        <v>27</v>
      </c>
      <c r="I1176" t="s">
        <v>13</v>
      </c>
      <c r="J1176" t="s">
        <v>6</v>
      </c>
      <c r="K1176">
        <v>2016</v>
      </c>
      <c r="L1176">
        <v>10</v>
      </c>
      <c r="M1176">
        <v>4634.7957990000004</v>
      </c>
      <c r="N1176" t="s">
        <v>4</v>
      </c>
    </row>
    <row r="1177" spans="1:14" x14ac:dyDescent="0.25">
      <c r="A1177">
        <v>20</v>
      </c>
      <c r="B1177" t="str">
        <f>VLOOKUP(A1177,Hoja1!$A$2:$H$72,2,FALSE)</f>
        <v>1633-2015- SUNAFIL/ILM/SIRE3</v>
      </c>
      <c r="C1177" t="str">
        <f>VLOOKUP(A1177,Hoja1!$A$2:$H$72,3,FALSE)</f>
        <v>COMPAÑÍA DE MINAS BUENAVENTURA S.A.A.</v>
      </c>
      <c r="D1177">
        <f>VLOOKUP(A1177,Hoja1!$A$2:$H$72,4,FALSE)</f>
        <v>20100079501</v>
      </c>
      <c r="E1177" t="str">
        <f>VLOOKUP(A1177,Hoja1!$A$2:$H$72,5,FALSE)</f>
        <v>231-2016- SUNAFIL/ILM</v>
      </c>
      <c r="F1177" s="1">
        <f>VLOOKUP(A1177,Hoja1!$A$2:$H$72,6,FALSE)</f>
        <v>42621</v>
      </c>
      <c r="G1177" t="str">
        <f>VLOOKUP(A1177,Hoja1!$A$2:$H$72,7,FALSE)</f>
        <v>S/. 13,475.00</v>
      </c>
      <c r="H1177">
        <f>VLOOKUP(A1177,Hoja1!$A$2:$H$72,8,FALSE)</f>
        <v>27</v>
      </c>
      <c r="I1177" t="s">
        <v>13</v>
      </c>
      <c r="J1177" t="s">
        <v>6</v>
      </c>
      <c r="K1177">
        <v>2016</v>
      </c>
      <c r="L1177">
        <v>11</v>
      </c>
      <c r="M1177">
        <v>87416.673020000002</v>
      </c>
      <c r="N1177" t="s">
        <v>4</v>
      </c>
    </row>
    <row r="1178" spans="1:14" x14ac:dyDescent="0.25">
      <c r="A1178">
        <v>20</v>
      </c>
      <c r="B1178" t="str">
        <f>VLOOKUP(A1178,Hoja1!$A$2:$H$72,2,FALSE)</f>
        <v>1633-2015- SUNAFIL/ILM/SIRE3</v>
      </c>
      <c r="C1178" t="str">
        <f>VLOOKUP(A1178,Hoja1!$A$2:$H$72,3,FALSE)</f>
        <v>COMPAÑÍA DE MINAS BUENAVENTURA S.A.A.</v>
      </c>
      <c r="D1178">
        <f>VLOOKUP(A1178,Hoja1!$A$2:$H$72,4,FALSE)</f>
        <v>20100079501</v>
      </c>
      <c r="E1178" t="str">
        <f>VLOOKUP(A1178,Hoja1!$A$2:$H$72,5,FALSE)</f>
        <v>231-2016- SUNAFIL/ILM</v>
      </c>
      <c r="F1178" s="1">
        <f>VLOOKUP(A1178,Hoja1!$A$2:$H$72,6,FALSE)</f>
        <v>42621</v>
      </c>
      <c r="G1178" t="str">
        <f>VLOOKUP(A1178,Hoja1!$A$2:$H$72,7,FALSE)</f>
        <v>S/. 13,475.00</v>
      </c>
      <c r="H1178">
        <f>VLOOKUP(A1178,Hoja1!$A$2:$H$72,8,FALSE)</f>
        <v>27</v>
      </c>
      <c r="I1178" t="s">
        <v>13</v>
      </c>
      <c r="J1178" t="s">
        <v>6</v>
      </c>
      <c r="K1178">
        <v>2016</v>
      </c>
      <c r="L1178">
        <v>12</v>
      </c>
      <c r="M1178">
        <v>86777.360579999993</v>
      </c>
      <c r="N1178" t="s">
        <v>4</v>
      </c>
    </row>
    <row r="1179" spans="1:14" x14ac:dyDescent="0.25">
      <c r="A1179">
        <v>20</v>
      </c>
      <c r="B1179" t="str">
        <f>VLOOKUP(A1179,Hoja1!$A$2:$H$72,2,FALSE)</f>
        <v>1633-2015- SUNAFIL/ILM/SIRE3</v>
      </c>
      <c r="C1179" t="str">
        <f>VLOOKUP(A1179,Hoja1!$A$2:$H$72,3,FALSE)</f>
        <v>COMPAÑÍA DE MINAS BUENAVENTURA S.A.A.</v>
      </c>
      <c r="D1179">
        <f>VLOOKUP(A1179,Hoja1!$A$2:$H$72,4,FALSE)</f>
        <v>20100079501</v>
      </c>
      <c r="E1179" t="str">
        <f>VLOOKUP(A1179,Hoja1!$A$2:$H$72,5,FALSE)</f>
        <v>231-2016- SUNAFIL/ILM</v>
      </c>
      <c r="F1179" s="1">
        <f>VLOOKUP(A1179,Hoja1!$A$2:$H$72,6,FALSE)</f>
        <v>42621</v>
      </c>
      <c r="G1179" t="str">
        <f>VLOOKUP(A1179,Hoja1!$A$2:$H$72,7,FALSE)</f>
        <v>S/. 13,475.00</v>
      </c>
      <c r="H1179">
        <f>VLOOKUP(A1179,Hoja1!$A$2:$H$72,8,FALSE)</f>
        <v>27</v>
      </c>
      <c r="I1179" t="s">
        <v>13</v>
      </c>
      <c r="J1179" t="s">
        <v>6</v>
      </c>
      <c r="K1179">
        <v>2017</v>
      </c>
      <c r="L1179">
        <v>2</v>
      </c>
      <c r="M1179">
        <v>160127.6979</v>
      </c>
      <c r="N1179" t="s">
        <v>4</v>
      </c>
    </row>
    <row r="1180" spans="1:14" x14ac:dyDescent="0.25">
      <c r="A1180">
        <v>20</v>
      </c>
      <c r="B1180" t="str">
        <f>VLOOKUP(A1180,Hoja1!$A$2:$H$72,2,FALSE)</f>
        <v>1633-2015- SUNAFIL/ILM/SIRE3</v>
      </c>
      <c r="C1180" t="str">
        <f>VLOOKUP(A1180,Hoja1!$A$2:$H$72,3,FALSE)</f>
        <v>COMPAÑÍA DE MINAS BUENAVENTURA S.A.A.</v>
      </c>
      <c r="D1180">
        <f>VLOOKUP(A1180,Hoja1!$A$2:$H$72,4,FALSE)</f>
        <v>20100079501</v>
      </c>
      <c r="E1180" t="str">
        <f>VLOOKUP(A1180,Hoja1!$A$2:$H$72,5,FALSE)</f>
        <v>231-2016- SUNAFIL/ILM</v>
      </c>
      <c r="F1180" s="1">
        <f>VLOOKUP(A1180,Hoja1!$A$2:$H$72,6,FALSE)</f>
        <v>42621</v>
      </c>
      <c r="G1180" t="str">
        <f>VLOOKUP(A1180,Hoja1!$A$2:$H$72,7,FALSE)</f>
        <v>S/. 13,475.00</v>
      </c>
      <c r="H1180">
        <f>VLOOKUP(A1180,Hoja1!$A$2:$H$72,8,FALSE)</f>
        <v>27</v>
      </c>
      <c r="I1180" t="s">
        <v>13</v>
      </c>
      <c r="J1180" t="s">
        <v>7</v>
      </c>
      <c r="K1180">
        <v>2016</v>
      </c>
      <c r="L1180">
        <v>8</v>
      </c>
      <c r="M1180">
        <v>90379.208719999995</v>
      </c>
      <c r="N1180" t="s">
        <v>2</v>
      </c>
    </row>
    <row r="1181" spans="1:14" x14ac:dyDescent="0.25">
      <c r="A1181">
        <v>20</v>
      </c>
      <c r="B1181" t="str">
        <f>VLOOKUP(A1181,Hoja1!$A$2:$H$72,2,FALSE)</f>
        <v>1633-2015- SUNAFIL/ILM/SIRE3</v>
      </c>
      <c r="C1181" t="str">
        <f>VLOOKUP(A1181,Hoja1!$A$2:$H$72,3,FALSE)</f>
        <v>COMPAÑÍA DE MINAS BUENAVENTURA S.A.A.</v>
      </c>
      <c r="D1181">
        <f>VLOOKUP(A1181,Hoja1!$A$2:$H$72,4,FALSE)</f>
        <v>20100079501</v>
      </c>
      <c r="E1181" t="str">
        <f>VLOOKUP(A1181,Hoja1!$A$2:$H$72,5,FALSE)</f>
        <v>231-2016- SUNAFIL/ILM</v>
      </c>
      <c r="F1181" s="1">
        <f>VLOOKUP(A1181,Hoja1!$A$2:$H$72,6,FALSE)</f>
        <v>42621</v>
      </c>
      <c r="G1181" t="str">
        <f>VLOOKUP(A1181,Hoja1!$A$2:$H$72,7,FALSE)</f>
        <v>S/. 13,475.00</v>
      </c>
      <c r="H1181">
        <f>VLOOKUP(A1181,Hoja1!$A$2:$H$72,8,FALSE)</f>
        <v>27</v>
      </c>
      <c r="I1181" t="s">
        <v>13</v>
      </c>
      <c r="J1181" t="s">
        <v>7</v>
      </c>
      <c r="K1181">
        <v>2016</v>
      </c>
      <c r="L1181">
        <v>9</v>
      </c>
      <c r="M1181">
        <v>83131.953349999996</v>
      </c>
      <c r="N1181" t="s">
        <v>3</v>
      </c>
    </row>
    <row r="1182" spans="1:14" x14ac:dyDescent="0.25">
      <c r="A1182">
        <v>20</v>
      </c>
      <c r="B1182" t="str">
        <f>VLOOKUP(A1182,Hoja1!$A$2:$H$72,2,FALSE)</f>
        <v>1633-2015- SUNAFIL/ILM/SIRE3</v>
      </c>
      <c r="C1182" t="str">
        <f>VLOOKUP(A1182,Hoja1!$A$2:$H$72,3,FALSE)</f>
        <v>COMPAÑÍA DE MINAS BUENAVENTURA S.A.A.</v>
      </c>
      <c r="D1182">
        <f>VLOOKUP(A1182,Hoja1!$A$2:$H$72,4,FALSE)</f>
        <v>20100079501</v>
      </c>
      <c r="E1182" t="str">
        <f>VLOOKUP(A1182,Hoja1!$A$2:$H$72,5,FALSE)</f>
        <v>231-2016- SUNAFIL/ILM</v>
      </c>
      <c r="F1182" s="1">
        <f>VLOOKUP(A1182,Hoja1!$A$2:$H$72,6,FALSE)</f>
        <v>42621</v>
      </c>
      <c r="G1182" t="str">
        <f>VLOOKUP(A1182,Hoja1!$A$2:$H$72,7,FALSE)</f>
        <v>S/. 13,475.00</v>
      </c>
      <c r="H1182">
        <f>VLOOKUP(A1182,Hoja1!$A$2:$H$72,8,FALSE)</f>
        <v>27</v>
      </c>
      <c r="I1182" t="s">
        <v>13</v>
      </c>
      <c r="J1182" t="s">
        <v>7</v>
      </c>
      <c r="K1182">
        <v>2016</v>
      </c>
      <c r="L1182">
        <v>10</v>
      </c>
      <c r="M1182">
        <v>67974.978919999994</v>
      </c>
      <c r="N1182" t="s">
        <v>4</v>
      </c>
    </row>
    <row r="1183" spans="1:14" x14ac:dyDescent="0.25">
      <c r="A1183">
        <v>20</v>
      </c>
      <c r="B1183" t="str">
        <f>VLOOKUP(A1183,Hoja1!$A$2:$H$72,2,FALSE)</f>
        <v>1633-2015- SUNAFIL/ILM/SIRE3</v>
      </c>
      <c r="C1183" t="str">
        <f>VLOOKUP(A1183,Hoja1!$A$2:$H$72,3,FALSE)</f>
        <v>COMPAÑÍA DE MINAS BUENAVENTURA S.A.A.</v>
      </c>
      <c r="D1183">
        <f>VLOOKUP(A1183,Hoja1!$A$2:$H$72,4,FALSE)</f>
        <v>20100079501</v>
      </c>
      <c r="E1183" t="str">
        <f>VLOOKUP(A1183,Hoja1!$A$2:$H$72,5,FALSE)</f>
        <v>231-2016- SUNAFIL/ILM</v>
      </c>
      <c r="F1183" s="1">
        <f>VLOOKUP(A1183,Hoja1!$A$2:$H$72,6,FALSE)</f>
        <v>42621</v>
      </c>
      <c r="G1183" t="str">
        <f>VLOOKUP(A1183,Hoja1!$A$2:$H$72,7,FALSE)</f>
        <v>S/. 13,475.00</v>
      </c>
      <c r="H1183">
        <f>VLOOKUP(A1183,Hoja1!$A$2:$H$72,8,FALSE)</f>
        <v>27</v>
      </c>
      <c r="I1183" t="s">
        <v>13</v>
      </c>
      <c r="J1183" t="s">
        <v>7</v>
      </c>
      <c r="K1183">
        <v>2016</v>
      </c>
      <c r="L1183">
        <v>11</v>
      </c>
      <c r="M1183">
        <v>4799.2546609999999</v>
      </c>
      <c r="N1183" t="s">
        <v>4</v>
      </c>
    </row>
    <row r="1184" spans="1:14" x14ac:dyDescent="0.25">
      <c r="A1184">
        <v>20</v>
      </c>
      <c r="B1184" t="str">
        <f>VLOOKUP(A1184,Hoja1!$A$2:$H$72,2,FALSE)</f>
        <v>1633-2015- SUNAFIL/ILM/SIRE3</v>
      </c>
      <c r="C1184" t="str">
        <f>VLOOKUP(A1184,Hoja1!$A$2:$H$72,3,FALSE)</f>
        <v>COMPAÑÍA DE MINAS BUENAVENTURA S.A.A.</v>
      </c>
      <c r="D1184">
        <f>VLOOKUP(A1184,Hoja1!$A$2:$H$72,4,FALSE)</f>
        <v>20100079501</v>
      </c>
      <c r="E1184" t="str">
        <f>VLOOKUP(A1184,Hoja1!$A$2:$H$72,5,FALSE)</f>
        <v>231-2016- SUNAFIL/ILM</v>
      </c>
      <c r="F1184" s="1">
        <f>VLOOKUP(A1184,Hoja1!$A$2:$H$72,6,FALSE)</f>
        <v>42621</v>
      </c>
      <c r="G1184" t="str">
        <f>VLOOKUP(A1184,Hoja1!$A$2:$H$72,7,FALSE)</f>
        <v>S/. 13,475.00</v>
      </c>
      <c r="H1184">
        <f>VLOOKUP(A1184,Hoja1!$A$2:$H$72,8,FALSE)</f>
        <v>27</v>
      </c>
      <c r="I1184" t="s">
        <v>13</v>
      </c>
      <c r="J1184" t="s">
        <v>7</v>
      </c>
      <c r="K1184">
        <v>2016</v>
      </c>
      <c r="L1184">
        <v>12</v>
      </c>
      <c r="M1184">
        <v>4764.1558269999996</v>
      </c>
      <c r="N1184" t="s">
        <v>4</v>
      </c>
    </row>
    <row r="1185" spans="1:14" x14ac:dyDescent="0.25">
      <c r="A1185">
        <v>20</v>
      </c>
      <c r="B1185" t="str">
        <f>VLOOKUP(A1185,Hoja1!$A$2:$H$72,2,FALSE)</f>
        <v>1633-2015- SUNAFIL/ILM/SIRE3</v>
      </c>
      <c r="C1185" t="str">
        <f>VLOOKUP(A1185,Hoja1!$A$2:$H$72,3,FALSE)</f>
        <v>COMPAÑÍA DE MINAS BUENAVENTURA S.A.A.</v>
      </c>
      <c r="D1185">
        <f>VLOOKUP(A1185,Hoja1!$A$2:$H$72,4,FALSE)</f>
        <v>20100079501</v>
      </c>
      <c r="E1185" t="str">
        <f>VLOOKUP(A1185,Hoja1!$A$2:$H$72,5,FALSE)</f>
        <v>231-2016- SUNAFIL/ILM</v>
      </c>
      <c r="F1185" s="1">
        <f>VLOOKUP(A1185,Hoja1!$A$2:$H$72,6,FALSE)</f>
        <v>42621</v>
      </c>
      <c r="G1185" t="str">
        <f>VLOOKUP(A1185,Hoja1!$A$2:$H$72,7,FALSE)</f>
        <v>S/. 13,475.00</v>
      </c>
      <c r="H1185">
        <f>VLOOKUP(A1185,Hoja1!$A$2:$H$72,8,FALSE)</f>
        <v>27</v>
      </c>
      <c r="I1185" t="s">
        <v>13</v>
      </c>
      <c r="J1185" t="s">
        <v>7</v>
      </c>
      <c r="K1185">
        <v>2017</v>
      </c>
      <c r="L1185">
        <v>2</v>
      </c>
      <c r="M1185">
        <v>10098.810890000001</v>
      </c>
      <c r="N1185" t="s">
        <v>4</v>
      </c>
    </row>
    <row r="1186" spans="1:14" x14ac:dyDescent="0.25">
      <c r="A1186">
        <v>21</v>
      </c>
      <c r="B1186" t="str">
        <f>VLOOKUP(A1186,Hoja1!$A$2:$H$72,2,FALSE)</f>
        <v>1890-2015- SUNAFIL/ILMSIRE2</v>
      </c>
      <c r="C1186" t="str">
        <f>VLOOKUP(A1186,Hoja1!$A$2:$H$72,3,FALSE)</f>
        <v>COMPAÑÍA MINERA ATACOCHA S.A.A</v>
      </c>
      <c r="D1186">
        <f>VLOOKUP(A1186,Hoja1!$A$2:$H$72,4,FALSE)</f>
        <v>20100123500</v>
      </c>
      <c r="E1186" t="str">
        <f>VLOOKUP(A1186,Hoja1!$A$2:$H$72,5,FALSE)</f>
        <v>039-2017- SUNAFIL/ILMSIRE2</v>
      </c>
      <c r="F1186" s="1">
        <f>VLOOKUP(A1186,Hoja1!$A$2:$H$72,6,FALSE)</f>
        <v>42766</v>
      </c>
      <c r="G1186" t="str">
        <f>VLOOKUP(A1186,Hoja1!$A$2:$H$72,7,FALSE)</f>
        <v>S/. 11,400.00</v>
      </c>
      <c r="H1186">
        <f>VLOOKUP(A1186,Hoja1!$A$2:$H$72,8,FALSE)</f>
        <v>177</v>
      </c>
      <c r="I1186" t="s">
        <v>14</v>
      </c>
      <c r="J1186" t="s">
        <v>5</v>
      </c>
      <c r="K1186">
        <v>2016</v>
      </c>
      <c r="L1186">
        <v>12</v>
      </c>
      <c r="M1186">
        <v>17109.822189999999</v>
      </c>
      <c r="N1186" t="s">
        <v>2</v>
      </c>
    </row>
    <row r="1187" spans="1:14" x14ac:dyDescent="0.25">
      <c r="A1187">
        <v>21</v>
      </c>
      <c r="B1187" t="str">
        <f>VLOOKUP(A1187,Hoja1!$A$2:$H$72,2,FALSE)</f>
        <v>1890-2015- SUNAFIL/ILMSIRE2</v>
      </c>
      <c r="C1187" t="str">
        <f>VLOOKUP(A1187,Hoja1!$A$2:$H$72,3,FALSE)</f>
        <v>COMPAÑÍA MINERA ATACOCHA S.A.A</v>
      </c>
      <c r="D1187">
        <f>VLOOKUP(A1187,Hoja1!$A$2:$H$72,4,FALSE)</f>
        <v>20100123500</v>
      </c>
      <c r="E1187" t="str">
        <f>VLOOKUP(A1187,Hoja1!$A$2:$H$72,5,FALSE)</f>
        <v>039-2017- SUNAFIL/ILMSIRE2</v>
      </c>
      <c r="F1187" s="1">
        <f>VLOOKUP(A1187,Hoja1!$A$2:$H$72,6,FALSE)</f>
        <v>42766</v>
      </c>
      <c r="G1187" t="str">
        <f>VLOOKUP(A1187,Hoja1!$A$2:$H$72,7,FALSE)</f>
        <v>S/. 11,400.00</v>
      </c>
      <c r="H1187">
        <f>VLOOKUP(A1187,Hoja1!$A$2:$H$72,8,FALSE)</f>
        <v>177</v>
      </c>
      <c r="I1187" t="s">
        <v>14</v>
      </c>
      <c r="J1187" t="s">
        <v>5</v>
      </c>
      <c r="K1187">
        <v>2017</v>
      </c>
      <c r="L1187">
        <v>2</v>
      </c>
      <c r="M1187">
        <v>32035.410879999999</v>
      </c>
      <c r="N1187" t="s">
        <v>4</v>
      </c>
    </row>
    <row r="1188" spans="1:14" x14ac:dyDescent="0.25">
      <c r="A1188">
        <v>22</v>
      </c>
      <c r="B1188" t="str">
        <f>VLOOKUP(A1188,Hoja1!$A$2:$H$72,2,FALSE)</f>
        <v>230-2015- SUNAFIL/ILM/SIRE2</v>
      </c>
      <c r="C1188" t="str">
        <f>VLOOKUP(A1188,Hoja1!$A$2:$H$72,3,FALSE)</f>
        <v>COMPAÑÍA MINERA MILPO S.A.A.</v>
      </c>
      <c r="D1188">
        <f>VLOOKUP(A1188,Hoja1!$A$2:$H$72,4,FALSE)</f>
        <v>20100110513</v>
      </c>
      <c r="E1188" t="str">
        <f>VLOOKUP(A1188,Hoja1!$A$2:$H$72,5,FALSE)</f>
        <v>358-2015- SUNAFIL/ILM</v>
      </c>
      <c r="F1188" s="1">
        <f>VLOOKUP(A1188,Hoja1!$A$2:$H$72,6,FALSE)</f>
        <v>42639</v>
      </c>
      <c r="G1188" t="str">
        <f>VLOOKUP(A1188,Hoja1!$A$2:$H$72,7,FALSE)</f>
        <v>S/. 46,550.00</v>
      </c>
      <c r="H1188">
        <f>VLOOKUP(A1188,Hoja1!$A$2:$H$72,8,FALSE)</f>
        <v>407</v>
      </c>
      <c r="I1188" t="s">
        <v>15</v>
      </c>
      <c r="J1188" t="s">
        <v>1</v>
      </c>
      <c r="K1188">
        <v>2016</v>
      </c>
      <c r="L1188">
        <v>8</v>
      </c>
      <c r="M1188">
        <v>29625.564679999999</v>
      </c>
      <c r="N1188" t="s">
        <v>2</v>
      </c>
    </row>
    <row r="1189" spans="1:14" x14ac:dyDescent="0.25">
      <c r="A1189">
        <v>22</v>
      </c>
      <c r="B1189" t="str">
        <f>VLOOKUP(A1189,Hoja1!$A$2:$H$72,2,FALSE)</f>
        <v>230-2015- SUNAFIL/ILM/SIRE2</v>
      </c>
      <c r="C1189" t="str">
        <f>VLOOKUP(A1189,Hoja1!$A$2:$H$72,3,FALSE)</f>
        <v>COMPAÑÍA MINERA MILPO S.A.A.</v>
      </c>
      <c r="D1189">
        <f>VLOOKUP(A1189,Hoja1!$A$2:$H$72,4,FALSE)</f>
        <v>20100110513</v>
      </c>
      <c r="E1189" t="str">
        <f>VLOOKUP(A1189,Hoja1!$A$2:$H$72,5,FALSE)</f>
        <v>358-2015- SUNAFIL/ILM</v>
      </c>
      <c r="F1189" s="1">
        <f>VLOOKUP(A1189,Hoja1!$A$2:$H$72,6,FALSE)</f>
        <v>42639</v>
      </c>
      <c r="G1189" t="str">
        <f>VLOOKUP(A1189,Hoja1!$A$2:$H$72,7,FALSE)</f>
        <v>S/. 46,550.00</v>
      </c>
      <c r="H1189">
        <f>VLOOKUP(A1189,Hoja1!$A$2:$H$72,8,FALSE)</f>
        <v>407</v>
      </c>
      <c r="I1189" t="s">
        <v>15</v>
      </c>
      <c r="J1189" t="s">
        <v>1</v>
      </c>
      <c r="K1189">
        <v>2016</v>
      </c>
      <c r="L1189">
        <v>9</v>
      </c>
      <c r="M1189">
        <v>20569.499640000002</v>
      </c>
      <c r="N1189" t="s">
        <v>3</v>
      </c>
    </row>
    <row r="1190" spans="1:14" x14ac:dyDescent="0.25">
      <c r="A1190">
        <v>22</v>
      </c>
      <c r="B1190" t="str">
        <f>VLOOKUP(A1190,Hoja1!$A$2:$H$72,2,FALSE)</f>
        <v>230-2015- SUNAFIL/ILM/SIRE2</v>
      </c>
      <c r="C1190" t="str">
        <f>VLOOKUP(A1190,Hoja1!$A$2:$H$72,3,FALSE)</f>
        <v>COMPAÑÍA MINERA MILPO S.A.A.</v>
      </c>
      <c r="D1190">
        <f>VLOOKUP(A1190,Hoja1!$A$2:$H$72,4,FALSE)</f>
        <v>20100110513</v>
      </c>
      <c r="E1190" t="str">
        <f>VLOOKUP(A1190,Hoja1!$A$2:$H$72,5,FALSE)</f>
        <v>358-2015- SUNAFIL/ILM</v>
      </c>
      <c r="F1190" s="1">
        <f>VLOOKUP(A1190,Hoja1!$A$2:$H$72,6,FALSE)</f>
        <v>42639</v>
      </c>
      <c r="G1190" t="str">
        <f>VLOOKUP(A1190,Hoja1!$A$2:$H$72,7,FALSE)</f>
        <v>S/. 46,550.00</v>
      </c>
      <c r="H1190">
        <f>VLOOKUP(A1190,Hoja1!$A$2:$H$72,8,FALSE)</f>
        <v>407</v>
      </c>
      <c r="I1190" t="s">
        <v>15</v>
      </c>
      <c r="J1190" t="s">
        <v>1</v>
      </c>
      <c r="K1190">
        <v>2016</v>
      </c>
      <c r="L1190">
        <v>10</v>
      </c>
      <c r="M1190">
        <v>22070.549760000002</v>
      </c>
      <c r="N1190" t="s">
        <v>4</v>
      </c>
    </row>
    <row r="1191" spans="1:14" x14ac:dyDescent="0.25">
      <c r="A1191">
        <v>22</v>
      </c>
      <c r="B1191" t="str">
        <f>VLOOKUP(A1191,Hoja1!$A$2:$H$72,2,FALSE)</f>
        <v>230-2015- SUNAFIL/ILM/SIRE2</v>
      </c>
      <c r="C1191" t="str">
        <f>VLOOKUP(A1191,Hoja1!$A$2:$H$72,3,FALSE)</f>
        <v>COMPAÑÍA MINERA MILPO S.A.A.</v>
      </c>
      <c r="D1191">
        <f>VLOOKUP(A1191,Hoja1!$A$2:$H$72,4,FALSE)</f>
        <v>20100110513</v>
      </c>
      <c r="E1191" t="str">
        <f>VLOOKUP(A1191,Hoja1!$A$2:$H$72,5,FALSE)</f>
        <v>358-2015- SUNAFIL/ILM</v>
      </c>
      <c r="F1191" s="1">
        <f>VLOOKUP(A1191,Hoja1!$A$2:$H$72,6,FALSE)</f>
        <v>42639</v>
      </c>
      <c r="G1191" t="str">
        <f>VLOOKUP(A1191,Hoja1!$A$2:$H$72,7,FALSE)</f>
        <v>S/. 46,550.00</v>
      </c>
      <c r="H1191">
        <f>VLOOKUP(A1191,Hoja1!$A$2:$H$72,8,FALSE)</f>
        <v>407</v>
      </c>
      <c r="I1191" t="s">
        <v>15</v>
      </c>
      <c r="J1191" t="s">
        <v>1</v>
      </c>
      <c r="K1191">
        <v>2016</v>
      </c>
      <c r="L1191">
        <v>11</v>
      </c>
      <c r="M1191">
        <v>19013.16661</v>
      </c>
      <c r="N1191" t="s">
        <v>4</v>
      </c>
    </row>
    <row r="1192" spans="1:14" x14ac:dyDescent="0.25">
      <c r="A1192">
        <v>22</v>
      </c>
      <c r="B1192" t="str">
        <f>VLOOKUP(A1192,Hoja1!$A$2:$H$72,2,FALSE)</f>
        <v>230-2015- SUNAFIL/ILM/SIRE2</v>
      </c>
      <c r="C1192" t="str">
        <f>VLOOKUP(A1192,Hoja1!$A$2:$H$72,3,FALSE)</f>
        <v>COMPAÑÍA MINERA MILPO S.A.A.</v>
      </c>
      <c r="D1192">
        <f>VLOOKUP(A1192,Hoja1!$A$2:$H$72,4,FALSE)</f>
        <v>20100110513</v>
      </c>
      <c r="E1192" t="str">
        <f>VLOOKUP(A1192,Hoja1!$A$2:$H$72,5,FALSE)</f>
        <v>358-2015- SUNAFIL/ILM</v>
      </c>
      <c r="F1192" s="1">
        <f>VLOOKUP(A1192,Hoja1!$A$2:$H$72,6,FALSE)</f>
        <v>42639</v>
      </c>
      <c r="G1192" t="str">
        <f>VLOOKUP(A1192,Hoja1!$A$2:$H$72,7,FALSE)</f>
        <v>S/. 46,550.00</v>
      </c>
      <c r="H1192">
        <f>VLOOKUP(A1192,Hoja1!$A$2:$H$72,8,FALSE)</f>
        <v>407</v>
      </c>
      <c r="I1192" t="s">
        <v>15</v>
      </c>
      <c r="J1192" t="s">
        <v>1</v>
      </c>
      <c r="K1192">
        <v>2016</v>
      </c>
      <c r="L1192">
        <v>12</v>
      </c>
      <c r="M1192">
        <v>13800.6572</v>
      </c>
      <c r="N1192" t="s">
        <v>4</v>
      </c>
    </row>
    <row r="1193" spans="1:14" x14ac:dyDescent="0.25">
      <c r="A1193">
        <v>22</v>
      </c>
      <c r="B1193" t="str">
        <f>VLOOKUP(A1193,Hoja1!$A$2:$H$72,2,FALSE)</f>
        <v>230-2015- SUNAFIL/ILM/SIRE2</v>
      </c>
      <c r="C1193" t="str">
        <f>VLOOKUP(A1193,Hoja1!$A$2:$H$72,3,FALSE)</f>
        <v>COMPAÑÍA MINERA MILPO S.A.A.</v>
      </c>
      <c r="D1193">
        <f>VLOOKUP(A1193,Hoja1!$A$2:$H$72,4,FALSE)</f>
        <v>20100110513</v>
      </c>
      <c r="E1193" t="str">
        <f>VLOOKUP(A1193,Hoja1!$A$2:$H$72,5,FALSE)</f>
        <v>358-2015- SUNAFIL/ILM</v>
      </c>
      <c r="F1193" s="1">
        <f>VLOOKUP(A1193,Hoja1!$A$2:$H$72,6,FALSE)</f>
        <v>42639</v>
      </c>
      <c r="G1193" t="str">
        <f>VLOOKUP(A1193,Hoja1!$A$2:$H$72,7,FALSE)</f>
        <v>S/. 46,550.00</v>
      </c>
      <c r="H1193">
        <f>VLOOKUP(A1193,Hoja1!$A$2:$H$72,8,FALSE)</f>
        <v>407</v>
      </c>
      <c r="I1193" t="s">
        <v>15</v>
      </c>
      <c r="J1193" t="s">
        <v>1</v>
      </c>
      <c r="K1193">
        <v>2017</v>
      </c>
      <c r="L1193">
        <v>2</v>
      </c>
      <c r="M1193">
        <v>18260.564549999999</v>
      </c>
      <c r="N1193" t="s">
        <v>4</v>
      </c>
    </row>
    <row r="1194" spans="1:14" x14ac:dyDescent="0.25">
      <c r="A1194">
        <v>22</v>
      </c>
      <c r="B1194" t="str">
        <f>VLOOKUP(A1194,Hoja1!$A$2:$H$72,2,FALSE)</f>
        <v>230-2015- SUNAFIL/ILM/SIRE2</v>
      </c>
      <c r="C1194" t="str">
        <f>VLOOKUP(A1194,Hoja1!$A$2:$H$72,3,FALSE)</f>
        <v>COMPAÑÍA MINERA MILPO S.A.A.</v>
      </c>
      <c r="D1194">
        <f>VLOOKUP(A1194,Hoja1!$A$2:$H$72,4,FALSE)</f>
        <v>20100110513</v>
      </c>
      <c r="E1194" t="str">
        <f>VLOOKUP(A1194,Hoja1!$A$2:$H$72,5,FALSE)</f>
        <v>358-2015- SUNAFIL/ILM</v>
      </c>
      <c r="F1194" s="1">
        <f>VLOOKUP(A1194,Hoja1!$A$2:$H$72,6,FALSE)</f>
        <v>42639</v>
      </c>
      <c r="G1194" t="str">
        <f>VLOOKUP(A1194,Hoja1!$A$2:$H$72,7,FALSE)</f>
        <v>S/. 46,550.00</v>
      </c>
      <c r="H1194">
        <f>VLOOKUP(A1194,Hoja1!$A$2:$H$72,8,FALSE)</f>
        <v>407</v>
      </c>
      <c r="I1194" t="s">
        <v>15</v>
      </c>
      <c r="J1194" t="s">
        <v>5</v>
      </c>
      <c r="K1194">
        <v>2016</v>
      </c>
      <c r="L1194">
        <v>8</v>
      </c>
      <c r="M1194">
        <v>372962.53879999998</v>
      </c>
      <c r="N1194" t="s">
        <v>2</v>
      </c>
    </row>
    <row r="1195" spans="1:14" x14ac:dyDescent="0.25">
      <c r="A1195">
        <v>22</v>
      </c>
      <c r="B1195" t="str">
        <f>VLOOKUP(A1195,Hoja1!$A$2:$H$72,2,FALSE)</f>
        <v>230-2015- SUNAFIL/ILM/SIRE2</v>
      </c>
      <c r="C1195" t="str">
        <f>VLOOKUP(A1195,Hoja1!$A$2:$H$72,3,FALSE)</f>
        <v>COMPAÑÍA MINERA MILPO S.A.A.</v>
      </c>
      <c r="D1195">
        <f>VLOOKUP(A1195,Hoja1!$A$2:$H$72,4,FALSE)</f>
        <v>20100110513</v>
      </c>
      <c r="E1195" t="str">
        <f>VLOOKUP(A1195,Hoja1!$A$2:$H$72,5,FALSE)</f>
        <v>358-2015- SUNAFIL/ILM</v>
      </c>
      <c r="F1195" s="1">
        <f>VLOOKUP(A1195,Hoja1!$A$2:$H$72,6,FALSE)</f>
        <v>42639</v>
      </c>
      <c r="G1195" t="str">
        <f>VLOOKUP(A1195,Hoja1!$A$2:$H$72,7,FALSE)</f>
        <v>S/. 46,550.00</v>
      </c>
      <c r="H1195">
        <f>VLOOKUP(A1195,Hoja1!$A$2:$H$72,8,FALSE)</f>
        <v>407</v>
      </c>
      <c r="I1195" t="s">
        <v>15</v>
      </c>
      <c r="J1195" t="s">
        <v>5</v>
      </c>
      <c r="K1195">
        <v>2016</v>
      </c>
      <c r="L1195">
        <v>9</v>
      </c>
      <c r="M1195">
        <v>373010.05430000002</v>
      </c>
      <c r="N1195" t="s">
        <v>3</v>
      </c>
    </row>
    <row r="1196" spans="1:14" x14ac:dyDescent="0.25">
      <c r="A1196">
        <v>22</v>
      </c>
      <c r="B1196" t="str">
        <f>VLOOKUP(A1196,Hoja1!$A$2:$H$72,2,FALSE)</f>
        <v>230-2015- SUNAFIL/ILM/SIRE2</v>
      </c>
      <c r="C1196" t="str">
        <f>VLOOKUP(A1196,Hoja1!$A$2:$H$72,3,FALSE)</f>
        <v>COMPAÑÍA MINERA MILPO S.A.A.</v>
      </c>
      <c r="D1196">
        <f>VLOOKUP(A1196,Hoja1!$A$2:$H$72,4,FALSE)</f>
        <v>20100110513</v>
      </c>
      <c r="E1196" t="str">
        <f>VLOOKUP(A1196,Hoja1!$A$2:$H$72,5,FALSE)</f>
        <v>358-2015- SUNAFIL/ILM</v>
      </c>
      <c r="F1196" s="1">
        <f>VLOOKUP(A1196,Hoja1!$A$2:$H$72,6,FALSE)</f>
        <v>42639</v>
      </c>
      <c r="G1196" t="str">
        <f>VLOOKUP(A1196,Hoja1!$A$2:$H$72,7,FALSE)</f>
        <v>S/. 46,550.00</v>
      </c>
      <c r="H1196">
        <f>VLOOKUP(A1196,Hoja1!$A$2:$H$72,8,FALSE)</f>
        <v>407</v>
      </c>
      <c r="I1196" t="s">
        <v>15</v>
      </c>
      <c r="J1196" t="s">
        <v>5</v>
      </c>
      <c r="K1196">
        <v>2016</v>
      </c>
      <c r="L1196">
        <v>10</v>
      </c>
      <c r="M1196">
        <v>405898.62729999999</v>
      </c>
      <c r="N1196" t="s">
        <v>4</v>
      </c>
    </row>
    <row r="1197" spans="1:14" x14ac:dyDescent="0.25">
      <c r="A1197">
        <v>22</v>
      </c>
      <c r="B1197" t="str">
        <f>VLOOKUP(A1197,Hoja1!$A$2:$H$72,2,FALSE)</f>
        <v>230-2015- SUNAFIL/ILM/SIRE2</v>
      </c>
      <c r="C1197" t="str">
        <f>VLOOKUP(A1197,Hoja1!$A$2:$H$72,3,FALSE)</f>
        <v>COMPAÑÍA MINERA MILPO S.A.A.</v>
      </c>
      <c r="D1197">
        <f>VLOOKUP(A1197,Hoja1!$A$2:$H$72,4,FALSE)</f>
        <v>20100110513</v>
      </c>
      <c r="E1197" t="str">
        <f>VLOOKUP(A1197,Hoja1!$A$2:$H$72,5,FALSE)</f>
        <v>358-2015- SUNAFIL/ILM</v>
      </c>
      <c r="F1197" s="1">
        <f>VLOOKUP(A1197,Hoja1!$A$2:$H$72,6,FALSE)</f>
        <v>42639</v>
      </c>
      <c r="G1197" t="str">
        <f>VLOOKUP(A1197,Hoja1!$A$2:$H$72,7,FALSE)</f>
        <v>S/. 46,550.00</v>
      </c>
      <c r="H1197">
        <f>VLOOKUP(A1197,Hoja1!$A$2:$H$72,8,FALSE)</f>
        <v>407</v>
      </c>
      <c r="I1197" t="s">
        <v>15</v>
      </c>
      <c r="J1197" t="s">
        <v>5</v>
      </c>
      <c r="K1197">
        <v>2016</v>
      </c>
      <c r="L1197">
        <v>11</v>
      </c>
      <c r="M1197">
        <v>422128.95409999997</v>
      </c>
      <c r="N1197" t="s">
        <v>4</v>
      </c>
    </row>
    <row r="1198" spans="1:14" x14ac:dyDescent="0.25">
      <c r="A1198">
        <v>22</v>
      </c>
      <c r="B1198" t="str">
        <f>VLOOKUP(A1198,Hoja1!$A$2:$H$72,2,FALSE)</f>
        <v>230-2015- SUNAFIL/ILM/SIRE2</v>
      </c>
      <c r="C1198" t="str">
        <f>VLOOKUP(A1198,Hoja1!$A$2:$H$72,3,FALSE)</f>
        <v>COMPAÑÍA MINERA MILPO S.A.A.</v>
      </c>
      <c r="D1198">
        <f>VLOOKUP(A1198,Hoja1!$A$2:$H$72,4,FALSE)</f>
        <v>20100110513</v>
      </c>
      <c r="E1198" t="str">
        <f>VLOOKUP(A1198,Hoja1!$A$2:$H$72,5,FALSE)</f>
        <v>358-2015- SUNAFIL/ILM</v>
      </c>
      <c r="F1198" s="1">
        <f>VLOOKUP(A1198,Hoja1!$A$2:$H$72,6,FALSE)</f>
        <v>42639</v>
      </c>
      <c r="G1198" t="str">
        <f>VLOOKUP(A1198,Hoja1!$A$2:$H$72,7,FALSE)</f>
        <v>S/. 46,550.00</v>
      </c>
      <c r="H1198">
        <f>VLOOKUP(A1198,Hoja1!$A$2:$H$72,8,FALSE)</f>
        <v>407</v>
      </c>
      <c r="I1198" t="s">
        <v>15</v>
      </c>
      <c r="J1198" t="s">
        <v>5</v>
      </c>
      <c r="K1198">
        <v>2016</v>
      </c>
      <c r="L1198">
        <v>12</v>
      </c>
      <c r="M1198">
        <v>453487.43780000001</v>
      </c>
      <c r="N1198" t="s">
        <v>4</v>
      </c>
    </row>
    <row r="1199" spans="1:14" x14ac:dyDescent="0.25">
      <c r="A1199">
        <v>22</v>
      </c>
      <c r="B1199" t="str">
        <f>VLOOKUP(A1199,Hoja1!$A$2:$H$72,2,FALSE)</f>
        <v>230-2015- SUNAFIL/ILM/SIRE2</v>
      </c>
      <c r="C1199" t="str">
        <f>VLOOKUP(A1199,Hoja1!$A$2:$H$72,3,FALSE)</f>
        <v>COMPAÑÍA MINERA MILPO S.A.A.</v>
      </c>
      <c r="D1199">
        <f>VLOOKUP(A1199,Hoja1!$A$2:$H$72,4,FALSE)</f>
        <v>20100110513</v>
      </c>
      <c r="E1199" t="str">
        <f>VLOOKUP(A1199,Hoja1!$A$2:$H$72,5,FALSE)</f>
        <v>358-2015- SUNAFIL/ILM</v>
      </c>
      <c r="F1199" s="1">
        <f>VLOOKUP(A1199,Hoja1!$A$2:$H$72,6,FALSE)</f>
        <v>42639</v>
      </c>
      <c r="G1199" t="str">
        <f>VLOOKUP(A1199,Hoja1!$A$2:$H$72,7,FALSE)</f>
        <v>S/. 46,550.00</v>
      </c>
      <c r="H1199">
        <f>VLOOKUP(A1199,Hoja1!$A$2:$H$72,8,FALSE)</f>
        <v>407</v>
      </c>
      <c r="I1199" t="s">
        <v>15</v>
      </c>
      <c r="J1199" t="s">
        <v>5</v>
      </c>
      <c r="K1199">
        <v>2017</v>
      </c>
      <c r="L1199">
        <v>2</v>
      </c>
      <c r="M1199">
        <v>906920.88859999995</v>
      </c>
      <c r="N1199" t="s">
        <v>4</v>
      </c>
    </row>
    <row r="1200" spans="1:14" x14ac:dyDescent="0.25">
      <c r="A1200">
        <v>22</v>
      </c>
      <c r="B1200" t="str">
        <f>VLOOKUP(A1200,Hoja1!$A$2:$H$72,2,FALSE)</f>
        <v>230-2015- SUNAFIL/ILM/SIRE2</v>
      </c>
      <c r="C1200" t="str">
        <f>VLOOKUP(A1200,Hoja1!$A$2:$H$72,3,FALSE)</f>
        <v>COMPAÑÍA MINERA MILPO S.A.A.</v>
      </c>
      <c r="D1200">
        <f>VLOOKUP(A1200,Hoja1!$A$2:$H$72,4,FALSE)</f>
        <v>20100110513</v>
      </c>
      <c r="E1200" t="str">
        <f>VLOOKUP(A1200,Hoja1!$A$2:$H$72,5,FALSE)</f>
        <v>358-2015- SUNAFIL/ILM</v>
      </c>
      <c r="F1200" s="1">
        <f>VLOOKUP(A1200,Hoja1!$A$2:$H$72,6,FALSE)</f>
        <v>42639</v>
      </c>
      <c r="G1200" t="str">
        <f>VLOOKUP(A1200,Hoja1!$A$2:$H$72,7,FALSE)</f>
        <v>S/. 46,550.00</v>
      </c>
      <c r="H1200">
        <f>VLOOKUP(A1200,Hoja1!$A$2:$H$72,8,FALSE)</f>
        <v>407</v>
      </c>
      <c r="I1200" t="s">
        <v>15</v>
      </c>
      <c r="J1200" t="s">
        <v>6</v>
      </c>
      <c r="K1200">
        <v>2016</v>
      </c>
      <c r="L1200">
        <v>8</v>
      </c>
      <c r="M1200">
        <v>131853.04</v>
      </c>
      <c r="N1200" t="s">
        <v>2</v>
      </c>
    </row>
    <row r="1201" spans="1:14" x14ac:dyDescent="0.25">
      <c r="A1201">
        <v>22</v>
      </c>
      <c r="B1201" t="str">
        <f>VLOOKUP(A1201,Hoja1!$A$2:$H$72,2,FALSE)</f>
        <v>230-2015- SUNAFIL/ILM/SIRE2</v>
      </c>
      <c r="C1201" t="str">
        <f>VLOOKUP(A1201,Hoja1!$A$2:$H$72,3,FALSE)</f>
        <v>COMPAÑÍA MINERA MILPO S.A.A.</v>
      </c>
      <c r="D1201">
        <f>VLOOKUP(A1201,Hoja1!$A$2:$H$72,4,FALSE)</f>
        <v>20100110513</v>
      </c>
      <c r="E1201" t="str">
        <f>VLOOKUP(A1201,Hoja1!$A$2:$H$72,5,FALSE)</f>
        <v>358-2015- SUNAFIL/ILM</v>
      </c>
      <c r="F1201" s="1">
        <f>VLOOKUP(A1201,Hoja1!$A$2:$H$72,6,FALSE)</f>
        <v>42639</v>
      </c>
      <c r="G1201" t="str">
        <f>VLOOKUP(A1201,Hoja1!$A$2:$H$72,7,FALSE)</f>
        <v>S/. 46,550.00</v>
      </c>
      <c r="H1201">
        <f>VLOOKUP(A1201,Hoja1!$A$2:$H$72,8,FALSE)</f>
        <v>407</v>
      </c>
      <c r="I1201" t="s">
        <v>15</v>
      </c>
      <c r="J1201" t="s">
        <v>6</v>
      </c>
      <c r="K1201">
        <v>2016</v>
      </c>
      <c r="L1201">
        <v>9</v>
      </c>
      <c r="M1201">
        <v>105959.493</v>
      </c>
      <c r="N1201" t="s">
        <v>3</v>
      </c>
    </row>
    <row r="1202" spans="1:14" x14ac:dyDescent="0.25">
      <c r="A1202">
        <v>22</v>
      </c>
      <c r="B1202" t="str">
        <f>VLOOKUP(A1202,Hoja1!$A$2:$H$72,2,FALSE)</f>
        <v>230-2015- SUNAFIL/ILM/SIRE2</v>
      </c>
      <c r="C1202" t="str">
        <f>VLOOKUP(A1202,Hoja1!$A$2:$H$72,3,FALSE)</f>
        <v>COMPAÑÍA MINERA MILPO S.A.A.</v>
      </c>
      <c r="D1202">
        <f>VLOOKUP(A1202,Hoja1!$A$2:$H$72,4,FALSE)</f>
        <v>20100110513</v>
      </c>
      <c r="E1202" t="str">
        <f>VLOOKUP(A1202,Hoja1!$A$2:$H$72,5,FALSE)</f>
        <v>358-2015- SUNAFIL/ILM</v>
      </c>
      <c r="F1202" s="1">
        <f>VLOOKUP(A1202,Hoja1!$A$2:$H$72,6,FALSE)</f>
        <v>42639</v>
      </c>
      <c r="G1202" t="str">
        <f>VLOOKUP(A1202,Hoja1!$A$2:$H$72,7,FALSE)</f>
        <v>S/. 46,550.00</v>
      </c>
      <c r="H1202">
        <f>VLOOKUP(A1202,Hoja1!$A$2:$H$72,8,FALSE)</f>
        <v>407</v>
      </c>
      <c r="I1202" t="s">
        <v>15</v>
      </c>
      <c r="J1202" t="s">
        <v>6</v>
      </c>
      <c r="K1202">
        <v>2016</v>
      </c>
      <c r="L1202">
        <v>10</v>
      </c>
      <c r="M1202">
        <v>64690.155769999998</v>
      </c>
      <c r="N1202" t="s">
        <v>4</v>
      </c>
    </row>
    <row r="1203" spans="1:14" x14ac:dyDescent="0.25">
      <c r="A1203">
        <v>22</v>
      </c>
      <c r="B1203" t="str">
        <f>VLOOKUP(A1203,Hoja1!$A$2:$H$72,2,FALSE)</f>
        <v>230-2015- SUNAFIL/ILM/SIRE2</v>
      </c>
      <c r="C1203" t="str">
        <f>VLOOKUP(A1203,Hoja1!$A$2:$H$72,3,FALSE)</f>
        <v>COMPAÑÍA MINERA MILPO S.A.A.</v>
      </c>
      <c r="D1203">
        <f>VLOOKUP(A1203,Hoja1!$A$2:$H$72,4,FALSE)</f>
        <v>20100110513</v>
      </c>
      <c r="E1203" t="str">
        <f>VLOOKUP(A1203,Hoja1!$A$2:$H$72,5,FALSE)</f>
        <v>358-2015- SUNAFIL/ILM</v>
      </c>
      <c r="F1203" s="1">
        <f>VLOOKUP(A1203,Hoja1!$A$2:$H$72,6,FALSE)</f>
        <v>42639</v>
      </c>
      <c r="G1203" t="str">
        <f>VLOOKUP(A1203,Hoja1!$A$2:$H$72,7,FALSE)</f>
        <v>S/. 46,550.00</v>
      </c>
      <c r="H1203">
        <f>VLOOKUP(A1203,Hoja1!$A$2:$H$72,8,FALSE)</f>
        <v>407</v>
      </c>
      <c r="I1203" t="s">
        <v>15</v>
      </c>
      <c r="J1203" t="s">
        <v>6</v>
      </c>
      <c r="K1203">
        <v>2016</v>
      </c>
      <c r="L1203">
        <v>11</v>
      </c>
      <c r="M1203">
        <v>64790.927069999998</v>
      </c>
      <c r="N1203" t="s">
        <v>4</v>
      </c>
    </row>
    <row r="1204" spans="1:14" x14ac:dyDescent="0.25">
      <c r="A1204">
        <v>22</v>
      </c>
      <c r="B1204" t="str">
        <f>VLOOKUP(A1204,Hoja1!$A$2:$H$72,2,FALSE)</f>
        <v>230-2015- SUNAFIL/ILM/SIRE2</v>
      </c>
      <c r="C1204" t="str">
        <f>VLOOKUP(A1204,Hoja1!$A$2:$H$72,3,FALSE)</f>
        <v>COMPAÑÍA MINERA MILPO S.A.A.</v>
      </c>
      <c r="D1204">
        <f>VLOOKUP(A1204,Hoja1!$A$2:$H$72,4,FALSE)</f>
        <v>20100110513</v>
      </c>
      <c r="E1204" t="str">
        <f>VLOOKUP(A1204,Hoja1!$A$2:$H$72,5,FALSE)</f>
        <v>358-2015- SUNAFIL/ILM</v>
      </c>
      <c r="F1204" s="1">
        <f>VLOOKUP(A1204,Hoja1!$A$2:$H$72,6,FALSE)</f>
        <v>42639</v>
      </c>
      <c r="G1204" t="str">
        <f>VLOOKUP(A1204,Hoja1!$A$2:$H$72,7,FALSE)</f>
        <v>S/. 46,550.00</v>
      </c>
      <c r="H1204">
        <f>VLOOKUP(A1204,Hoja1!$A$2:$H$72,8,FALSE)</f>
        <v>407</v>
      </c>
      <c r="I1204" t="s">
        <v>15</v>
      </c>
      <c r="J1204" t="s">
        <v>6</v>
      </c>
      <c r="K1204">
        <v>2016</v>
      </c>
      <c r="L1204">
        <v>12</v>
      </c>
      <c r="M1204">
        <v>83199.171170000001</v>
      </c>
      <c r="N1204" t="s">
        <v>4</v>
      </c>
    </row>
    <row r="1205" spans="1:14" x14ac:dyDescent="0.25">
      <c r="A1205">
        <v>22</v>
      </c>
      <c r="B1205" t="str">
        <f>VLOOKUP(A1205,Hoja1!$A$2:$H$72,2,FALSE)</f>
        <v>230-2015- SUNAFIL/ILM/SIRE2</v>
      </c>
      <c r="C1205" t="str">
        <f>VLOOKUP(A1205,Hoja1!$A$2:$H$72,3,FALSE)</f>
        <v>COMPAÑÍA MINERA MILPO S.A.A.</v>
      </c>
      <c r="D1205">
        <f>VLOOKUP(A1205,Hoja1!$A$2:$H$72,4,FALSE)</f>
        <v>20100110513</v>
      </c>
      <c r="E1205" t="str">
        <f>VLOOKUP(A1205,Hoja1!$A$2:$H$72,5,FALSE)</f>
        <v>358-2015- SUNAFIL/ILM</v>
      </c>
      <c r="F1205" s="1">
        <f>VLOOKUP(A1205,Hoja1!$A$2:$H$72,6,FALSE)</f>
        <v>42639</v>
      </c>
      <c r="G1205" t="str">
        <f>VLOOKUP(A1205,Hoja1!$A$2:$H$72,7,FALSE)</f>
        <v>S/. 46,550.00</v>
      </c>
      <c r="H1205">
        <f>VLOOKUP(A1205,Hoja1!$A$2:$H$72,8,FALSE)</f>
        <v>407</v>
      </c>
      <c r="I1205" t="s">
        <v>15</v>
      </c>
      <c r="J1205" t="s">
        <v>6</v>
      </c>
      <c r="K1205">
        <v>2017</v>
      </c>
      <c r="L1205">
        <v>2</v>
      </c>
      <c r="M1205">
        <v>172070.48490000001</v>
      </c>
      <c r="N1205" t="s">
        <v>4</v>
      </c>
    </row>
    <row r="1206" spans="1:14" x14ac:dyDescent="0.25">
      <c r="A1206">
        <v>22</v>
      </c>
      <c r="B1206" t="str">
        <f>VLOOKUP(A1206,Hoja1!$A$2:$H$72,2,FALSE)</f>
        <v>230-2015- SUNAFIL/ILM/SIRE2</v>
      </c>
      <c r="C1206" t="str">
        <f>VLOOKUP(A1206,Hoja1!$A$2:$H$72,3,FALSE)</f>
        <v>COMPAÑÍA MINERA MILPO S.A.A.</v>
      </c>
      <c r="D1206">
        <f>VLOOKUP(A1206,Hoja1!$A$2:$H$72,4,FALSE)</f>
        <v>20100110513</v>
      </c>
      <c r="E1206" t="str">
        <f>VLOOKUP(A1206,Hoja1!$A$2:$H$72,5,FALSE)</f>
        <v>358-2015- SUNAFIL/ILM</v>
      </c>
      <c r="F1206" s="1">
        <f>VLOOKUP(A1206,Hoja1!$A$2:$H$72,6,FALSE)</f>
        <v>42639</v>
      </c>
      <c r="G1206" t="str">
        <f>VLOOKUP(A1206,Hoja1!$A$2:$H$72,7,FALSE)</f>
        <v>S/. 46,550.00</v>
      </c>
      <c r="H1206">
        <f>VLOOKUP(A1206,Hoja1!$A$2:$H$72,8,FALSE)</f>
        <v>407</v>
      </c>
      <c r="I1206" t="s">
        <v>15</v>
      </c>
      <c r="J1206" t="s">
        <v>7</v>
      </c>
      <c r="K1206">
        <v>2016</v>
      </c>
      <c r="L1206">
        <v>8</v>
      </c>
      <c r="M1206">
        <v>105612.3593</v>
      </c>
      <c r="N1206" t="s">
        <v>2</v>
      </c>
    </row>
    <row r="1207" spans="1:14" x14ac:dyDescent="0.25">
      <c r="A1207">
        <v>22</v>
      </c>
      <c r="B1207" t="str">
        <f>VLOOKUP(A1207,Hoja1!$A$2:$H$72,2,FALSE)</f>
        <v>230-2015- SUNAFIL/ILM/SIRE2</v>
      </c>
      <c r="C1207" t="str">
        <f>VLOOKUP(A1207,Hoja1!$A$2:$H$72,3,FALSE)</f>
        <v>COMPAÑÍA MINERA MILPO S.A.A.</v>
      </c>
      <c r="D1207">
        <f>VLOOKUP(A1207,Hoja1!$A$2:$H$72,4,FALSE)</f>
        <v>20100110513</v>
      </c>
      <c r="E1207" t="str">
        <f>VLOOKUP(A1207,Hoja1!$A$2:$H$72,5,FALSE)</f>
        <v>358-2015- SUNAFIL/ILM</v>
      </c>
      <c r="F1207" s="1">
        <f>VLOOKUP(A1207,Hoja1!$A$2:$H$72,6,FALSE)</f>
        <v>42639</v>
      </c>
      <c r="G1207" t="str">
        <f>VLOOKUP(A1207,Hoja1!$A$2:$H$72,7,FALSE)</f>
        <v>S/. 46,550.00</v>
      </c>
      <c r="H1207">
        <f>VLOOKUP(A1207,Hoja1!$A$2:$H$72,8,FALSE)</f>
        <v>407</v>
      </c>
      <c r="I1207" t="s">
        <v>15</v>
      </c>
      <c r="J1207" t="s">
        <v>7</v>
      </c>
      <c r="K1207">
        <v>2016</v>
      </c>
      <c r="L1207">
        <v>9</v>
      </c>
      <c r="M1207">
        <v>106226.6811</v>
      </c>
      <c r="N1207" t="s">
        <v>3</v>
      </c>
    </row>
    <row r="1208" spans="1:14" x14ac:dyDescent="0.25">
      <c r="A1208">
        <v>22</v>
      </c>
      <c r="B1208" t="str">
        <f>VLOOKUP(A1208,Hoja1!$A$2:$H$72,2,FALSE)</f>
        <v>230-2015- SUNAFIL/ILM/SIRE2</v>
      </c>
      <c r="C1208" t="str">
        <f>VLOOKUP(A1208,Hoja1!$A$2:$H$72,3,FALSE)</f>
        <v>COMPAÑÍA MINERA MILPO S.A.A.</v>
      </c>
      <c r="D1208">
        <f>VLOOKUP(A1208,Hoja1!$A$2:$H$72,4,FALSE)</f>
        <v>20100110513</v>
      </c>
      <c r="E1208" t="str">
        <f>VLOOKUP(A1208,Hoja1!$A$2:$H$72,5,FALSE)</f>
        <v>358-2015- SUNAFIL/ILM</v>
      </c>
      <c r="F1208" s="1">
        <f>VLOOKUP(A1208,Hoja1!$A$2:$H$72,6,FALSE)</f>
        <v>42639</v>
      </c>
      <c r="G1208" t="str">
        <f>VLOOKUP(A1208,Hoja1!$A$2:$H$72,7,FALSE)</f>
        <v>S/. 46,550.00</v>
      </c>
      <c r="H1208">
        <f>VLOOKUP(A1208,Hoja1!$A$2:$H$72,8,FALSE)</f>
        <v>407</v>
      </c>
      <c r="I1208" t="s">
        <v>15</v>
      </c>
      <c r="J1208" t="s">
        <v>7</v>
      </c>
      <c r="K1208">
        <v>2016</v>
      </c>
      <c r="L1208">
        <v>10</v>
      </c>
      <c r="M1208">
        <v>118925.1718</v>
      </c>
      <c r="N1208" t="s">
        <v>4</v>
      </c>
    </row>
    <row r="1209" spans="1:14" x14ac:dyDescent="0.25">
      <c r="A1209">
        <v>22</v>
      </c>
      <c r="B1209" t="str">
        <f>VLOOKUP(A1209,Hoja1!$A$2:$H$72,2,FALSE)</f>
        <v>230-2015- SUNAFIL/ILM/SIRE2</v>
      </c>
      <c r="C1209" t="str">
        <f>VLOOKUP(A1209,Hoja1!$A$2:$H$72,3,FALSE)</f>
        <v>COMPAÑÍA MINERA MILPO S.A.A.</v>
      </c>
      <c r="D1209">
        <f>VLOOKUP(A1209,Hoja1!$A$2:$H$72,4,FALSE)</f>
        <v>20100110513</v>
      </c>
      <c r="E1209" t="str">
        <f>VLOOKUP(A1209,Hoja1!$A$2:$H$72,5,FALSE)</f>
        <v>358-2015- SUNAFIL/ILM</v>
      </c>
      <c r="F1209" s="1">
        <f>VLOOKUP(A1209,Hoja1!$A$2:$H$72,6,FALSE)</f>
        <v>42639</v>
      </c>
      <c r="G1209" t="str">
        <f>VLOOKUP(A1209,Hoja1!$A$2:$H$72,7,FALSE)</f>
        <v>S/. 46,550.00</v>
      </c>
      <c r="H1209">
        <f>VLOOKUP(A1209,Hoja1!$A$2:$H$72,8,FALSE)</f>
        <v>407</v>
      </c>
      <c r="I1209" t="s">
        <v>15</v>
      </c>
      <c r="J1209" t="s">
        <v>7</v>
      </c>
      <c r="K1209">
        <v>2016</v>
      </c>
      <c r="L1209">
        <v>11</v>
      </c>
      <c r="M1209">
        <v>122221.02439999999</v>
      </c>
      <c r="N1209" t="s">
        <v>4</v>
      </c>
    </row>
    <row r="1210" spans="1:14" x14ac:dyDescent="0.25">
      <c r="A1210">
        <v>22</v>
      </c>
      <c r="B1210" t="str">
        <f>VLOOKUP(A1210,Hoja1!$A$2:$H$72,2,FALSE)</f>
        <v>230-2015- SUNAFIL/ILM/SIRE2</v>
      </c>
      <c r="C1210" t="str">
        <f>VLOOKUP(A1210,Hoja1!$A$2:$H$72,3,FALSE)</f>
        <v>COMPAÑÍA MINERA MILPO S.A.A.</v>
      </c>
      <c r="D1210">
        <f>VLOOKUP(A1210,Hoja1!$A$2:$H$72,4,FALSE)</f>
        <v>20100110513</v>
      </c>
      <c r="E1210" t="str">
        <f>VLOOKUP(A1210,Hoja1!$A$2:$H$72,5,FALSE)</f>
        <v>358-2015- SUNAFIL/ILM</v>
      </c>
      <c r="F1210" s="1">
        <f>VLOOKUP(A1210,Hoja1!$A$2:$H$72,6,FALSE)</f>
        <v>42639</v>
      </c>
      <c r="G1210" t="str">
        <f>VLOOKUP(A1210,Hoja1!$A$2:$H$72,7,FALSE)</f>
        <v>S/. 46,550.00</v>
      </c>
      <c r="H1210">
        <f>VLOOKUP(A1210,Hoja1!$A$2:$H$72,8,FALSE)</f>
        <v>407</v>
      </c>
      <c r="I1210" t="s">
        <v>15</v>
      </c>
      <c r="J1210" t="s">
        <v>7</v>
      </c>
      <c r="K1210">
        <v>2016</v>
      </c>
      <c r="L1210">
        <v>12</v>
      </c>
      <c r="M1210">
        <v>131104.23980000001</v>
      </c>
      <c r="N1210" t="s">
        <v>4</v>
      </c>
    </row>
    <row r="1211" spans="1:14" x14ac:dyDescent="0.25">
      <c r="A1211">
        <v>22</v>
      </c>
      <c r="B1211" t="str">
        <f>VLOOKUP(A1211,Hoja1!$A$2:$H$72,2,FALSE)</f>
        <v>230-2015- SUNAFIL/ILM/SIRE2</v>
      </c>
      <c r="C1211" t="str">
        <f>VLOOKUP(A1211,Hoja1!$A$2:$H$72,3,FALSE)</f>
        <v>COMPAÑÍA MINERA MILPO S.A.A.</v>
      </c>
      <c r="D1211">
        <f>VLOOKUP(A1211,Hoja1!$A$2:$H$72,4,FALSE)</f>
        <v>20100110513</v>
      </c>
      <c r="E1211" t="str">
        <f>VLOOKUP(A1211,Hoja1!$A$2:$H$72,5,FALSE)</f>
        <v>358-2015- SUNAFIL/ILM</v>
      </c>
      <c r="F1211" s="1">
        <f>VLOOKUP(A1211,Hoja1!$A$2:$H$72,6,FALSE)</f>
        <v>42639</v>
      </c>
      <c r="G1211" t="str">
        <f>VLOOKUP(A1211,Hoja1!$A$2:$H$72,7,FALSE)</f>
        <v>S/. 46,550.00</v>
      </c>
      <c r="H1211">
        <f>VLOOKUP(A1211,Hoja1!$A$2:$H$72,8,FALSE)</f>
        <v>407</v>
      </c>
      <c r="I1211" t="s">
        <v>15</v>
      </c>
      <c r="J1211" t="s">
        <v>7</v>
      </c>
      <c r="K1211">
        <v>2017</v>
      </c>
      <c r="L1211">
        <v>2</v>
      </c>
      <c r="M1211">
        <v>254470.9418</v>
      </c>
      <c r="N1211" t="s">
        <v>4</v>
      </c>
    </row>
    <row r="1212" spans="1:14" x14ac:dyDescent="0.25">
      <c r="A1212">
        <v>23</v>
      </c>
      <c r="B1212" t="str">
        <f>VLOOKUP(A1212,Hoja1!$A$2:$H$72,2,FALSE)</f>
        <v>1892-2015- SUNAFIL/ILM/SIRE2</v>
      </c>
      <c r="C1212" t="str">
        <f>VLOOKUP(A1212,Hoja1!$A$2:$H$72,3,FALSE)</f>
        <v>COMPAÑÍA MINERA MILPO S.A.A.</v>
      </c>
      <c r="D1212">
        <f>VLOOKUP(A1212,Hoja1!$A$2:$H$72,4,FALSE)</f>
        <v>20100110513</v>
      </c>
      <c r="E1212" t="str">
        <f>VLOOKUP(A1212,Hoja1!$A$2:$H$72,5,FALSE)</f>
        <v>173-2016- SUNAFIL/ILM/SIRE2</v>
      </c>
      <c r="F1212" s="1">
        <f>VLOOKUP(A1212,Hoja1!$A$2:$H$72,6,FALSE)</f>
        <v>42380</v>
      </c>
      <c r="G1212" t="str">
        <f>VLOOKUP(A1212,Hoja1!$A$2:$H$72,7,FALSE)</f>
        <v>S/. 11,400.00</v>
      </c>
      <c r="H1212">
        <f>VLOOKUP(A1212,Hoja1!$A$2:$H$72,8,FALSE)</f>
        <v>1</v>
      </c>
      <c r="I1212" t="s">
        <v>15</v>
      </c>
      <c r="J1212" t="s">
        <v>1</v>
      </c>
      <c r="K1212">
        <v>2015</v>
      </c>
      <c r="L1212">
        <v>12</v>
      </c>
      <c r="M1212">
        <v>2030.819536</v>
      </c>
      <c r="N1212" t="s">
        <v>2</v>
      </c>
    </row>
    <row r="1213" spans="1:14" x14ac:dyDescent="0.25">
      <c r="A1213">
        <v>23</v>
      </c>
      <c r="B1213" t="str">
        <f>VLOOKUP(A1213,Hoja1!$A$2:$H$72,2,FALSE)</f>
        <v>1892-2015- SUNAFIL/ILM/SIRE2</v>
      </c>
      <c r="C1213" t="str">
        <f>VLOOKUP(A1213,Hoja1!$A$2:$H$72,3,FALSE)</f>
        <v>COMPAÑÍA MINERA MILPO S.A.A.</v>
      </c>
      <c r="D1213">
        <f>VLOOKUP(A1213,Hoja1!$A$2:$H$72,4,FALSE)</f>
        <v>20100110513</v>
      </c>
      <c r="E1213" t="str">
        <f>VLOOKUP(A1213,Hoja1!$A$2:$H$72,5,FALSE)</f>
        <v>173-2016- SUNAFIL/ILM/SIRE2</v>
      </c>
      <c r="F1213" s="1">
        <f>VLOOKUP(A1213,Hoja1!$A$2:$H$72,6,FALSE)</f>
        <v>42380</v>
      </c>
      <c r="G1213" t="str">
        <f>VLOOKUP(A1213,Hoja1!$A$2:$H$72,7,FALSE)</f>
        <v>S/. 11,400.00</v>
      </c>
      <c r="H1213">
        <f>VLOOKUP(A1213,Hoja1!$A$2:$H$72,8,FALSE)</f>
        <v>1</v>
      </c>
      <c r="I1213" t="s">
        <v>15</v>
      </c>
      <c r="J1213" t="s">
        <v>1</v>
      </c>
      <c r="K1213">
        <v>2016</v>
      </c>
      <c r="L1213">
        <v>1</v>
      </c>
      <c r="M1213">
        <v>1732.8602000000001</v>
      </c>
      <c r="N1213" t="s">
        <v>3</v>
      </c>
    </row>
    <row r="1214" spans="1:14" x14ac:dyDescent="0.25">
      <c r="A1214">
        <v>23</v>
      </c>
      <c r="B1214" t="str">
        <f>VLOOKUP(A1214,Hoja1!$A$2:$H$72,2,FALSE)</f>
        <v>1892-2015- SUNAFIL/ILM/SIRE2</v>
      </c>
      <c r="C1214" t="str">
        <f>VLOOKUP(A1214,Hoja1!$A$2:$H$72,3,FALSE)</f>
        <v>COMPAÑÍA MINERA MILPO S.A.A.</v>
      </c>
      <c r="D1214">
        <f>VLOOKUP(A1214,Hoja1!$A$2:$H$72,4,FALSE)</f>
        <v>20100110513</v>
      </c>
      <c r="E1214" t="str">
        <f>VLOOKUP(A1214,Hoja1!$A$2:$H$72,5,FALSE)</f>
        <v>173-2016- SUNAFIL/ILM/SIRE2</v>
      </c>
      <c r="F1214" s="1">
        <f>VLOOKUP(A1214,Hoja1!$A$2:$H$72,6,FALSE)</f>
        <v>42380</v>
      </c>
      <c r="G1214" t="str">
        <f>VLOOKUP(A1214,Hoja1!$A$2:$H$72,7,FALSE)</f>
        <v>S/. 11,400.00</v>
      </c>
      <c r="H1214">
        <f>VLOOKUP(A1214,Hoja1!$A$2:$H$72,8,FALSE)</f>
        <v>1</v>
      </c>
      <c r="I1214" t="s">
        <v>15</v>
      </c>
      <c r="J1214" t="s">
        <v>1</v>
      </c>
      <c r="K1214">
        <v>2016</v>
      </c>
      <c r="L1214">
        <v>2</v>
      </c>
      <c r="M1214">
        <v>16436.685590000001</v>
      </c>
      <c r="N1214" t="s">
        <v>4</v>
      </c>
    </row>
    <row r="1215" spans="1:14" x14ac:dyDescent="0.25">
      <c r="A1215">
        <v>23</v>
      </c>
      <c r="B1215" t="str">
        <f>VLOOKUP(A1215,Hoja1!$A$2:$H$72,2,FALSE)</f>
        <v>1892-2015- SUNAFIL/ILM/SIRE2</v>
      </c>
      <c r="C1215" t="str">
        <f>VLOOKUP(A1215,Hoja1!$A$2:$H$72,3,FALSE)</f>
        <v>COMPAÑÍA MINERA MILPO S.A.A.</v>
      </c>
      <c r="D1215">
        <f>VLOOKUP(A1215,Hoja1!$A$2:$H$72,4,FALSE)</f>
        <v>20100110513</v>
      </c>
      <c r="E1215" t="str">
        <f>VLOOKUP(A1215,Hoja1!$A$2:$H$72,5,FALSE)</f>
        <v>173-2016- SUNAFIL/ILM/SIRE2</v>
      </c>
      <c r="F1215" s="1">
        <f>VLOOKUP(A1215,Hoja1!$A$2:$H$72,6,FALSE)</f>
        <v>42380</v>
      </c>
      <c r="G1215" t="str">
        <f>VLOOKUP(A1215,Hoja1!$A$2:$H$72,7,FALSE)</f>
        <v>S/. 11,400.00</v>
      </c>
      <c r="H1215">
        <f>VLOOKUP(A1215,Hoja1!$A$2:$H$72,8,FALSE)</f>
        <v>1</v>
      </c>
      <c r="I1215" t="s">
        <v>15</v>
      </c>
      <c r="J1215" t="s">
        <v>1</v>
      </c>
      <c r="K1215">
        <v>2016</v>
      </c>
      <c r="L1215">
        <v>3</v>
      </c>
      <c r="M1215">
        <v>26404.612209999999</v>
      </c>
      <c r="N1215" t="s">
        <v>4</v>
      </c>
    </row>
    <row r="1216" spans="1:14" x14ac:dyDescent="0.25">
      <c r="A1216">
        <v>23</v>
      </c>
      <c r="B1216" t="str">
        <f>VLOOKUP(A1216,Hoja1!$A$2:$H$72,2,FALSE)</f>
        <v>1892-2015- SUNAFIL/ILM/SIRE2</v>
      </c>
      <c r="C1216" t="str">
        <f>VLOOKUP(A1216,Hoja1!$A$2:$H$72,3,FALSE)</f>
        <v>COMPAÑÍA MINERA MILPO S.A.A.</v>
      </c>
      <c r="D1216">
        <f>VLOOKUP(A1216,Hoja1!$A$2:$H$72,4,FALSE)</f>
        <v>20100110513</v>
      </c>
      <c r="E1216" t="str">
        <f>VLOOKUP(A1216,Hoja1!$A$2:$H$72,5,FALSE)</f>
        <v>173-2016- SUNAFIL/ILM/SIRE2</v>
      </c>
      <c r="F1216" s="1">
        <f>VLOOKUP(A1216,Hoja1!$A$2:$H$72,6,FALSE)</f>
        <v>42380</v>
      </c>
      <c r="G1216" t="str">
        <f>VLOOKUP(A1216,Hoja1!$A$2:$H$72,7,FALSE)</f>
        <v>S/. 11,400.00</v>
      </c>
      <c r="H1216">
        <f>VLOOKUP(A1216,Hoja1!$A$2:$H$72,8,FALSE)</f>
        <v>1</v>
      </c>
      <c r="I1216" t="s">
        <v>15</v>
      </c>
      <c r="J1216" t="s">
        <v>1</v>
      </c>
      <c r="K1216">
        <v>2016</v>
      </c>
      <c r="L1216">
        <v>4</v>
      </c>
      <c r="M1216">
        <v>14934.10276</v>
      </c>
      <c r="N1216" t="s">
        <v>4</v>
      </c>
    </row>
    <row r="1217" spans="1:14" x14ac:dyDescent="0.25">
      <c r="A1217">
        <v>23</v>
      </c>
      <c r="B1217" t="str">
        <f>VLOOKUP(A1217,Hoja1!$A$2:$H$72,2,FALSE)</f>
        <v>1892-2015- SUNAFIL/ILM/SIRE2</v>
      </c>
      <c r="C1217" t="str">
        <f>VLOOKUP(A1217,Hoja1!$A$2:$H$72,3,FALSE)</f>
        <v>COMPAÑÍA MINERA MILPO S.A.A.</v>
      </c>
      <c r="D1217">
        <f>VLOOKUP(A1217,Hoja1!$A$2:$H$72,4,FALSE)</f>
        <v>20100110513</v>
      </c>
      <c r="E1217" t="str">
        <f>VLOOKUP(A1217,Hoja1!$A$2:$H$72,5,FALSE)</f>
        <v>173-2016- SUNAFIL/ILM/SIRE2</v>
      </c>
      <c r="F1217" s="1">
        <f>VLOOKUP(A1217,Hoja1!$A$2:$H$72,6,FALSE)</f>
        <v>42380</v>
      </c>
      <c r="G1217" t="str">
        <f>VLOOKUP(A1217,Hoja1!$A$2:$H$72,7,FALSE)</f>
        <v>S/. 11,400.00</v>
      </c>
      <c r="H1217">
        <f>VLOOKUP(A1217,Hoja1!$A$2:$H$72,8,FALSE)</f>
        <v>1</v>
      </c>
      <c r="I1217" t="s">
        <v>15</v>
      </c>
      <c r="J1217" t="s">
        <v>1</v>
      </c>
      <c r="K1217">
        <v>2016</v>
      </c>
      <c r="L1217">
        <v>5</v>
      </c>
      <c r="M1217">
        <v>10549.25987</v>
      </c>
      <c r="N1217" t="s">
        <v>4</v>
      </c>
    </row>
    <row r="1218" spans="1:14" x14ac:dyDescent="0.25">
      <c r="A1218">
        <v>23</v>
      </c>
      <c r="B1218" t="str">
        <f>VLOOKUP(A1218,Hoja1!$A$2:$H$72,2,FALSE)</f>
        <v>1892-2015- SUNAFIL/ILM/SIRE2</v>
      </c>
      <c r="C1218" t="str">
        <f>VLOOKUP(A1218,Hoja1!$A$2:$H$72,3,FALSE)</f>
        <v>COMPAÑÍA MINERA MILPO S.A.A.</v>
      </c>
      <c r="D1218">
        <f>VLOOKUP(A1218,Hoja1!$A$2:$H$72,4,FALSE)</f>
        <v>20100110513</v>
      </c>
      <c r="E1218" t="str">
        <f>VLOOKUP(A1218,Hoja1!$A$2:$H$72,5,FALSE)</f>
        <v>173-2016- SUNAFIL/ILM/SIRE2</v>
      </c>
      <c r="F1218" s="1">
        <f>VLOOKUP(A1218,Hoja1!$A$2:$H$72,6,FALSE)</f>
        <v>42380</v>
      </c>
      <c r="G1218" t="str">
        <f>VLOOKUP(A1218,Hoja1!$A$2:$H$72,7,FALSE)</f>
        <v>S/. 11,400.00</v>
      </c>
      <c r="H1218">
        <f>VLOOKUP(A1218,Hoja1!$A$2:$H$72,8,FALSE)</f>
        <v>1</v>
      </c>
      <c r="I1218" t="s">
        <v>15</v>
      </c>
      <c r="J1218" t="s">
        <v>1</v>
      </c>
      <c r="K1218">
        <v>2016</v>
      </c>
      <c r="L1218">
        <v>6</v>
      </c>
      <c r="M1218">
        <v>10727.097809999999</v>
      </c>
      <c r="N1218" t="s">
        <v>4</v>
      </c>
    </row>
    <row r="1219" spans="1:14" x14ac:dyDescent="0.25">
      <c r="A1219">
        <v>23</v>
      </c>
      <c r="B1219" t="str">
        <f>VLOOKUP(A1219,Hoja1!$A$2:$H$72,2,FALSE)</f>
        <v>1892-2015- SUNAFIL/ILM/SIRE2</v>
      </c>
      <c r="C1219" t="str">
        <f>VLOOKUP(A1219,Hoja1!$A$2:$H$72,3,FALSE)</f>
        <v>COMPAÑÍA MINERA MILPO S.A.A.</v>
      </c>
      <c r="D1219">
        <f>VLOOKUP(A1219,Hoja1!$A$2:$H$72,4,FALSE)</f>
        <v>20100110513</v>
      </c>
      <c r="E1219" t="str">
        <f>VLOOKUP(A1219,Hoja1!$A$2:$H$72,5,FALSE)</f>
        <v>173-2016- SUNAFIL/ILM/SIRE2</v>
      </c>
      <c r="F1219" s="1">
        <f>VLOOKUP(A1219,Hoja1!$A$2:$H$72,6,FALSE)</f>
        <v>42380</v>
      </c>
      <c r="G1219" t="str">
        <f>VLOOKUP(A1219,Hoja1!$A$2:$H$72,7,FALSE)</f>
        <v>S/. 11,400.00</v>
      </c>
      <c r="H1219">
        <f>VLOOKUP(A1219,Hoja1!$A$2:$H$72,8,FALSE)</f>
        <v>1</v>
      </c>
      <c r="I1219" t="s">
        <v>15</v>
      </c>
      <c r="J1219" t="s">
        <v>1</v>
      </c>
      <c r="K1219">
        <v>2016</v>
      </c>
      <c r="L1219">
        <v>7</v>
      </c>
      <c r="M1219">
        <v>20893.858960000001</v>
      </c>
      <c r="N1219" t="s">
        <v>4</v>
      </c>
    </row>
    <row r="1220" spans="1:14" x14ac:dyDescent="0.25">
      <c r="A1220">
        <v>23</v>
      </c>
      <c r="B1220" t="str">
        <f>VLOOKUP(A1220,Hoja1!$A$2:$H$72,2,FALSE)</f>
        <v>1892-2015- SUNAFIL/ILM/SIRE2</v>
      </c>
      <c r="C1220" t="str">
        <f>VLOOKUP(A1220,Hoja1!$A$2:$H$72,3,FALSE)</f>
        <v>COMPAÑÍA MINERA MILPO S.A.A.</v>
      </c>
      <c r="D1220">
        <f>VLOOKUP(A1220,Hoja1!$A$2:$H$72,4,FALSE)</f>
        <v>20100110513</v>
      </c>
      <c r="E1220" t="str">
        <f>VLOOKUP(A1220,Hoja1!$A$2:$H$72,5,FALSE)</f>
        <v>173-2016- SUNAFIL/ILM/SIRE2</v>
      </c>
      <c r="F1220" s="1">
        <f>VLOOKUP(A1220,Hoja1!$A$2:$H$72,6,FALSE)</f>
        <v>42380</v>
      </c>
      <c r="G1220" t="str">
        <f>VLOOKUP(A1220,Hoja1!$A$2:$H$72,7,FALSE)</f>
        <v>S/. 11,400.00</v>
      </c>
      <c r="H1220">
        <f>VLOOKUP(A1220,Hoja1!$A$2:$H$72,8,FALSE)</f>
        <v>1</v>
      </c>
      <c r="I1220" t="s">
        <v>15</v>
      </c>
      <c r="J1220" t="s">
        <v>1</v>
      </c>
      <c r="K1220">
        <v>2016</v>
      </c>
      <c r="L1220">
        <v>8</v>
      </c>
      <c r="M1220">
        <v>29625.564679999999</v>
      </c>
      <c r="N1220" t="s">
        <v>4</v>
      </c>
    </row>
    <row r="1221" spans="1:14" x14ac:dyDescent="0.25">
      <c r="A1221">
        <v>23</v>
      </c>
      <c r="B1221" t="str">
        <f>VLOOKUP(A1221,Hoja1!$A$2:$H$72,2,FALSE)</f>
        <v>1892-2015- SUNAFIL/ILM/SIRE2</v>
      </c>
      <c r="C1221" t="str">
        <f>VLOOKUP(A1221,Hoja1!$A$2:$H$72,3,FALSE)</f>
        <v>COMPAÑÍA MINERA MILPO S.A.A.</v>
      </c>
      <c r="D1221">
        <f>VLOOKUP(A1221,Hoja1!$A$2:$H$72,4,FALSE)</f>
        <v>20100110513</v>
      </c>
      <c r="E1221" t="str">
        <f>VLOOKUP(A1221,Hoja1!$A$2:$H$72,5,FALSE)</f>
        <v>173-2016- SUNAFIL/ILM/SIRE2</v>
      </c>
      <c r="F1221" s="1">
        <f>VLOOKUP(A1221,Hoja1!$A$2:$H$72,6,FALSE)</f>
        <v>42380</v>
      </c>
      <c r="G1221" t="str">
        <f>VLOOKUP(A1221,Hoja1!$A$2:$H$72,7,FALSE)</f>
        <v>S/. 11,400.00</v>
      </c>
      <c r="H1221">
        <f>VLOOKUP(A1221,Hoja1!$A$2:$H$72,8,FALSE)</f>
        <v>1</v>
      </c>
      <c r="I1221" t="s">
        <v>15</v>
      </c>
      <c r="J1221" t="s">
        <v>1</v>
      </c>
      <c r="K1221">
        <v>2016</v>
      </c>
      <c r="L1221">
        <v>9</v>
      </c>
      <c r="M1221">
        <v>20569.499640000002</v>
      </c>
      <c r="N1221" t="s">
        <v>4</v>
      </c>
    </row>
    <row r="1222" spans="1:14" x14ac:dyDescent="0.25">
      <c r="A1222">
        <v>23</v>
      </c>
      <c r="B1222" t="str">
        <f>VLOOKUP(A1222,Hoja1!$A$2:$H$72,2,FALSE)</f>
        <v>1892-2015- SUNAFIL/ILM/SIRE2</v>
      </c>
      <c r="C1222" t="str">
        <f>VLOOKUP(A1222,Hoja1!$A$2:$H$72,3,FALSE)</f>
        <v>COMPAÑÍA MINERA MILPO S.A.A.</v>
      </c>
      <c r="D1222">
        <f>VLOOKUP(A1222,Hoja1!$A$2:$H$72,4,FALSE)</f>
        <v>20100110513</v>
      </c>
      <c r="E1222" t="str">
        <f>VLOOKUP(A1222,Hoja1!$A$2:$H$72,5,FALSE)</f>
        <v>173-2016- SUNAFIL/ILM/SIRE2</v>
      </c>
      <c r="F1222" s="1">
        <f>VLOOKUP(A1222,Hoja1!$A$2:$H$72,6,FALSE)</f>
        <v>42380</v>
      </c>
      <c r="G1222" t="str">
        <f>VLOOKUP(A1222,Hoja1!$A$2:$H$72,7,FALSE)</f>
        <v>S/. 11,400.00</v>
      </c>
      <c r="H1222">
        <f>VLOOKUP(A1222,Hoja1!$A$2:$H$72,8,FALSE)</f>
        <v>1</v>
      </c>
      <c r="I1222" t="s">
        <v>15</v>
      </c>
      <c r="J1222" t="s">
        <v>1</v>
      </c>
      <c r="K1222">
        <v>2016</v>
      </c>
      <c r="L1222">
        <v>10</v>
      </c>
      <c r="M1222">
        <v>22070.549760000002</v>
      </c>
      <c r="N1222" t="s">
        <v>4</v>
      </c>
    </row>
    <row r="1223" spans="1:14" x14ac:dyDescent="0.25">
      <c r="A1223">
        <v>23</v>
      </c>
      <c r="B1223" t="str">
        <f>VLOOKUP(A1223,Hoja1!$A$2:$H$72,2,FALSE)</f>
        <v>1892-2015- SUNAFIL/ILM/SIRE2</v>
      </c>
      <c r="C1223" t="str">
        <f>VLOOKUP(A1223,Hoja1!$A$2:$H$72,3,FALSE)</f>
        <v>COMPAÑÍA MINERA MILPO S.A.A.</v>
      </c>
      <c r="D1223">
        <f>VLOOKUP(A1223,Hoja1!$A$2:$H$72,4,FALSE)</f>
        <v>20100110513</v>
      </c>
      <c r="E1223" t="str">
        <f>VLOOKUP(A1223,Hoja1!$A$2:$H$72,5,FALSE)</f>
        <v>173-2016- SUNAFIL/ILM/SIRE2</v>
      </c>
      <c r="F1223" s="1">
        <f>VLOOKUP(A1223,Hoja1!$A$2:$H$72,6,FALSE)</f>
        <v>42380</v>
      </c>
      <c r="G1223" t="str">
        <f>VLOOKUP(A1223,Hoja1!$A$2:$H$72,7,FALSE)</f>
        <v>S/. 11,400.00</v>
      </c>
      <c r="H1223">
        <f>VLOOKUP(A1223,Hoja1!$A$2:$H$72,8,FALSE)</f>
        <v>1</v>
      </c>
      <c r="I1223" t="s">
        <v>15</v>
      </c>
      <c r="J1223" t="s">
        <v>1</v>
      </c>
      <c r="K1223">
        <v>2016</v>
      </c>
      <c r="L1223">
        <v>11</v>
      </c>
      <c r="M1223">
        <v>19013.16661</v>
      </c>
      <c r="N1223" t="s">
        <v>4</v>
      </c>
    </row>
    <row r="1224" spans="1:14" x14ac:dyDescent="0.25">
      <c r="A1224">
        <v>23</v>
      </c>
      <c r="B1224" t="str">
        <f>VLOOKUP(A1224,Hoja1!$A$2:$H$72,2,FALSE)</f>
        <v>1892-2015- SUNAFIL/ILM/SIRE2</v>
      </c>
      <c r="C1224" t="str">
        <f>VLOOKUP(A1224,Hoja1!$A$2:$H$72,3,FALSE)</f>
        <v>COMPAÑÍA MINERA MILPO S.A.A.</v>
      </c>
      <c r="D1224">
        <f>VLOOKUP(A1224,Hoja1!$A$2:$H$72,4,FALSE)</f>
        <v>20100110513</v>
      </c>
      <c r="E1224" t="str">
        <f>VLOOKUP(A1224,Hoja1!$A$2:$H$72,5,FALSE)</f>
        <v>173-2016- SUNAFIL/ILM/SIRE2</v>
      </c>
      <c r="F1224" s="1">
        <f>VLOOKUP(A1224,Hoja1!$A$2:$H$72,6,FALSE)</f>
        <v>42380</v>
      </c>
      <c r="G1224" t="str">
        <f>VLOOKUP(A1224,Hoja1!$A$2:$H$72,7,FALSE)</f>
        <v>S/. 11,400.00</v>
      </c>
      <c r="H1224">
        <f>VLOOKUP(A1224,Hoja1!$A$2:$H$72,8,FALSE)</f>
        <v>1</v>
      </c>
      <c r="I1224" t="s">
        <v>15</v>
      </c>
      <c r="J1224" t="s">
        <v>1</v>
      </c>
      <c r="K1224">
        <v>2016</v>
      </c>
      <c r="L1224">
        <v>12</v>
      </c>
      <c r="M1224">
        <v>13800.6572</v>
      </c>
      <c r="N1224" t="s">
        <v>4</v>
      </c>
    </row>
    <row r="1225" spans="1:14" x14ac:dyDescent="0.25">
      <c r="A1225">
        <v>23</v>
      </c>
      <c r="B1225" t="str">
        <f>VLOOKUP(A1225,Hoja1!$A$2:$H$72,2,FALSE)</f>
        <v>1892-2015- SUNAFIL/ILM/SIRE2</v>
      </c>
      <c r="C1225" t="str">
        <f>VLOOKUP(A1225,Hoja1!$A$2:$H$72,3,FALSE)</f>
        <v>COMPAÑÍA MINERA MILPO S.A.A.</v>
      </c>
      <c r="D1225">
        <f>VLOOKUP(A1225,Hoja1!$A$2:$H$72,4,FALSE)</f>
        <v>20100110513</v>
      </c>
      <c r="E1225" t="str">
        <f>VLOOKUP(A1225,Hoja1!$A$2:$H$72,5,FALSE)</f>
        <v>173-2016- SUNAFIL/ILM/SIRE2</v>
      </c>
      <c r="F1225" s="1">
        <f>VLOOKUP(A1225,Hoja1!$A$2:$H$72,6,FALSE)</f>
        <v>42380</v>
      </c>
      <c r="G1225" t="str">
        <f>VLOOKUP(A1225,Hoja1!$A$2:$H$72,7,FALSE)</f>
        <v>S/. 11,400.00</v>
      </c>
      <c r="H1225">
        <f>VLOOKUP(A1225,Hoja1!$A$2:$H$72,8,FALSE)</f>
        <v>1</v>
      </c>
      <c r="I1225" t="s">
        <v>15</v>
      </c>
      <c r="J1225" t="s">
        <v>1</v>
      </c>
      <c r="K1225">
        <v>2017</v>
      </c>
      <c r="L1225">
        <v>2</v>
      </c>
      <c r="M1225">
        <v>18260.564549999999</v>
      </c>
      <c r="N1225" t="s">
        <v>4</v>
      </c>
    </row>
    <row r="1226" spans="1:14" x14ac:dyDescent="0.25">
      <c r="A1226">
        <v>23</v>
      </c>
      <c r="B1226" t="str">
        <f>VLOOKUP(A1226,Hoja1!$A$2:$H$72,2,FALSE)</f>
        <v>1892-2015- SUNAFIL/ILM/SIRE2</v>
      </c>
      <c r="C1226" t="str">
        <f>VLOOKUP(A1226,Hoja1!$A$2:$H$72,3,FALSE)</f>
        <v>COMPAÑÍA MINERA MILPO S.A.A.</v>
      </c>
      <c r="D1226">
        <f>VLOOKUP(A1226,Hoja1!$A$2:$H$72,4,FALSE)</f>
        <v>20100110513</v>
      </c>
      <c r="E1226" t="str">
        <f>VLOOKUP(A1226,Hoja1!$A$2:$H$72,5,FALSE)</f>
        <v>173-2016- SUNAFIL/ILM/SIRE2</v>
      </c>
      <c r="F1226" s="1">
        <f>VLOOKUP(A1226,Hoja1!$A$2:$H$72,6,FALSE)</f>
        <v>42380</v>
      </c>
      <c r="G1226" t="str">
        <f>VLOOKUP(A1226,Hoja1!$A$2:$H$72,7,FALSE)</f>
        <v>S/. 11,400.00</v>
      </c>
      <c r="H1226">
        <f>VLOOKUP(A1226,Hoja1!$A$2:$H$72,8,FALSE)</f>
        <v>1</v>
      </c>
      <c r="I1226" t="s">
        <v>15</v>
      </c>
      <c r="J1226" t="s">
        <v>5</v>
      </c>
      <c r="K1226">
        <v>2015</v>
      </c>
      <c r="L1226">
        <v>12</v>
      </c>
      <c r="M1226">
        <v>203560.61619999999</v>
      </c>
      <c r="N1226" t="s">
        <v>2</v>
      </c>
    </row>
    <row r="1227" spans="1:14" x14ac:dyDescent="0.25">
      <c r="A1227">
        <v>23</v>
      </c>
      <c r="B1227" t="str">
        <f>VLOOKUP(A1227,Hoja1!$A$2:$H$72,2,FALSE)</f>
        <v>1892-2015- SUNAFIL/ILM/SIRE2</v>
      </c>
      <c r="C1227" t="str">
        <f>VLOOKUP(A1227,Hoja1!$A$2:$H$72,3,FALSE)</f>
        <v>COMPAÑÍA MINERA MILPO S.A.A.</v>
      </c>
      <c r="D1227">
        <f>VLOOKUP(A1227,Hoja1!$A$2:$H$72,4,FALSE)</f>
        <v>20100110513</v>
      </c>
      <c r="E1227" t="str">
        <f>VLOOKUP(A1227,Hoja1!$A$2:$H$72,5,FALSE)</f>
        <v>173-2016- SUNAFIL/ILM/SIRE2</v>
      </c>
      <c r="F1227" s="1">
        <f>VLOOKUP(A1227,Hoja1!$A$2:$H$72,6,FALSE)</f>
        <v>42380</v>
      </c>
      <c r="G1227" t="str">
        <f>VLOOKUP(A1227,Hoja1!$A$2:$H$72,7,FALSE)</f>
        <v>S/. 11,400.00</v>
      </c>
      <c r="H1227">
        <f>VLOOKUP(A1227,Hoja1!$A$2:$H$72,8,FALSE)</f>
        <v>1</v>
      </c>
      <c r="I1227" t="s">
        <v>15</v>
      </c>
      <c r="J1227" t="s">
        <v>5</v>
      </c>
      <c r="K1227">
        <v>2016</v>
      </c>
      <c r="L1227">
        <v>1</v>
      </c>
      <c r="M1227">
        <v>180299.36410000001</v>
      </c>
      <c r="N1227" t="s">
        <v>3</v>
      </c>
    </row>
    <row r="1228" spans="1:14" x14ac:dyDescent="0.25">
      <c r="A1228">
        <v>23</v>
      </c>
      <c r="B1228" t="str">
        <f>VLOOKUP(A1228,Hoja1!$A$2:$H$72,2,FALSE)</f>
        <v>1892-2015- SUNAFIL/ILM/SIRE2</v>
      </c>
      <c r="C1228" t="str">
        <f>VLOOKUP(A1228,Hoja1!$A$2:$H$72,3,FALSE)</f>
        <v>COMPAÑÍA MINERA MILPO S.A.A.</v>
      </c>
      <c r="D1228">
        <f>VLOOKUP(A1228,Hoja1!$A$2:$H$72,4,FALSE)</f>
        <v>20100110513</v>
      </c>
      <c r="E1228" t="str">
        <f>VLOOKUP(A1228,Hoja1!$A$2:$H$72,5,FALSE)</f>
        <v>173-2016- SUNAFIL/ILM/SIRE2</v>
      </c>
      <c r="F1228" s="1">
        <f>VLOOKUP(A1228,Hoja1!$A$2:$H$72,6,FALSE)</f>
        <v>42380</v>
      </c>
      <c r="G1228" t="str">
        <f>VLOOKUP(A1228,Hoja1!$A$2:$H$72,7,FALSE)</f>
        <v>S/. 11,400.00</v>
      </c>
      <c r="H1228">
        <f>VLOOKUP(A1228,Hoja1!$A$2:$H$72,8,FALSE)</f>
        <v>1</v>
      </c>
      <c r="I1228" t="s">
        <v>15</v>
      </c>
      <c r="J1228" t="s">
        <v>5</v>
      </c>
      <c r="K1228">
        <v>2016</v>
      </c>
      <c r="L1228">
        <v>2</v>
      </c>
      <c r="M1228">
        <v>274485.71279999998</v>
      </c>
      <c r="N1228" t="s">
        <v>4</v>
      </c>
    </row>
    <row r="1229" spans="1:14" x14ac:dyDescent="0.25">
      <c r="A1229">
        <v>23</v>
      </c>
      <c r="B1229" t="str">
        <f>VLOOKUP(A1229,Hoja1!$A$2:$H$72,2,FALSE)</f>
        <v>1892-2015- SUNAFIL/ILM/SIRE2</v>
      </c>
      <c r="C1229" t="str">
        <f>VLOOKUP(A1229,Hoja1!$A$2:$H$72,3,FALSE)</f>
        <v>COMPAÑÍA MINERA MILPO S.A.A.</v>
      </c>
      <c r="D1229">
        <f>VLOOKUP(A1229,Hoja1!$A$2:$H$72,4,FALSE)</f>
        <v>20100110513</v>
      </c>
      <c r="E1229" t="str">
        <f>VLOOKUP(A1229,Hoja1!$A$2:$H$72,5,FALSE)</f>
        <v>173-2016- SUNAFIL/ILM/SIRE2</v>
      </c>
      <c r="F1229" s="1">
        <f>VLOOKUP(A1229,Hoja1!$A$2:$H$72,6,FALSE)</f>
        <v>42380</v>
      </c>
      <c r="G1229" t="str">
        <f>VLOOKUP(A1229,Hoja1!$A$2:$H$72,7,FALSE)</f>
        <v>S/. 11,400.00</v>
      </c>
      <c r="H1229">
        <f>VLOOKUP(A1229,Hoja1!$A$2:$H$72,8,FALSE)</f>
        <v>1</v>
      </c>
      <c r="I1229" t="s">
        <v>15</v>
      </c>
      <c r="J1229" t="s">
        <v>5</v>
      </c>
      <c r="K1229">
        <v>2016</v>
      </c>
      <c r="L1229">
        <v>3</v>
      </c>
      <c r="M1229">
        <v>321898.5024</v>
      </c>
      <c r="N1229" t="s">
        <v>4</v>
      </c>
    </row>
    <row r="1230" spans="1:14" x14ac:dyDescent="0.25">
      <c r="A1230">
        <v>23</v>
      </c>
      <c r="B1230" t="str">
        <f>VLOOKUP(A1230,Hoja1!$A$2:$H$72,2,FALSE)</f>
        <v>1892-2015- SUNAFIL/ILM/SIRE2</v>
      </c>
      <c r="C1230" t="str">
        <f>VLOOKUP(A1230,Hoja1!$A$2:$H$72,3,FALSE)</f>
        <v>COMPAÑÍA MINERA MILPO S.A.A.</v>
      </c>
      <c r="D1230">
        <f>VLOOKUP(A1230,Hoja1!$A$2:$H$72,4,FALSE)</f>
        <v>20100110513</v>
      </c>
      <c r="E1230" t="str">
        <f>VLOOKUP(A1230,Hoja1!$A$2:$H$72,5,FALSE)</f>
        <v>173-2016- SUNAFIL/ILM/SIRE2</v>
      </c>
      <c r="F1230" s="1">
        <f>VLOOKUP(A1230,Hoja1!$A$2:$H$72,6,FALSE)</f>
        <v>42380</v>
      </c>
      <c r="G1230" t="str">
        <f>VLOOKUP(A1230,Hoja1!$A$2:$H$72,7,FALSE)</f>
        <v>S/. 11,400.00</v>
      </c>
      <c r="H1230">
        <f>VLOOKUP(A1230,Hoja1!$A$2:$H$72,8,FALSE)</f>
        <v>1</v>
      </c>
      <c r="I1230" t="s">
        <v>15</v>
      </c>
      <c r="J1230" t="s">
        <v>5</v>
      </c>
      <c r="K1230">
        <v>2016</v>
      </c>
      <c r="L1230">
        <v>4</v>
      </c>
      <c r="M1230">
        <v>346445.07069999998</v>
      </c>
      <c r="N1230" t="s">
        <v>4</v>
      </c>
    </row>
    <row r="1231" spans="1:14" x14ac:dyDescent="0.25">
      <c r="A1231">
        <v>23</v>
      </c>
      <c r="B1231" t="str">
        <f>VLOOKUP(A1231,Hoja1!$A$2:$H$72,2,FALSE)</f>
        <v>1892-2015- SUNAFIL/ILM/SIRE2</v>
      </c>
      <c r="C1231" t="str">
        <f>VLOOKUP(A1231,Hoja1!$A$2:$H$72,3,FALSE)</f>
        <v>COMPAÑÍA MINERA MILPO S.A.A.</v>
      </c>
      <c r="D1231">
        <f>VLOOKUP(A1231,Hoja1!$A$2:$H$72,4,FALSE)</f>
        <v>20100110513</v>
      </c>
      <c r="E1231" t="str">
        <f>VLOOKUP(A1231,Hoja1!$A$2:$H$72,5,FALSE)</f>
        <v>173-2016- SUNAFIL/ILM/SIRE2</v>
      </c>
      <c r="F1231" s="1">
        <f>VLOOKUP(A1231,Hoja1!$A$2:$H$72,6,FALSE)</f>
        <v>42380</v>
      </c>
      <c r="G1231" t="str">
        <f>VLOOKUP(A1231,Hoja1!$A$2:$H$72,7,FALSE)</f>
        <v>S/. 11,400.00</v>
      </c>
      <c r="H1231">
        <f>VLOOKUP(A1231,Hoja1!$A$2:$H$72,8,FALSE)</f>
        <v>1</v>
      </c>
      <c r="I1231" t="s">
        <v>15</v>
      </c>
      <c r="J1231" t="s">
        <v>5</v>
      </c>
      <c r="K1231">
        <v>2016</v>
      </c>
      <c r="L1231">
        <v>5</v>
      </c>
      <c r="M1231">
        <v>327914.0171</v>
      </c>
      <c r="N1231" t="s">
        <v>4</v>
      </c>
    </row>
    <row r="1232" spans="1:14" x14ac:dyDescent="0.25">
      <c r="A1232">
        <v>23</v>
      </c>
      <c r="B1232" t="str">
        <f>VLOOKUP(A1232,Hoja1!$A$2:$H$72,2,FALSE)</f>
        <v>1892-2015- SUNAFIL/ILM/SIRE2</v>
      </c>
      <c r="C1232" t="str">
        <f>VLOOKUP(A1232,Hoja1!$A$2:$H$72,3,FALSE)</f>
        <v>COMPAÑÍA MINERA MILPO S.A.A.</v>
      </c>
      <c r="D1232">
        <f>VLOOKUP(A1232,Hoja1!$A$2:$H$72,4,FALSE)</f>
        <v>20100110513</v>
      </c>
      <c r="E1232" t="str">
        <f>VLOOKUP(A1232,Hoja1!$A$2:$H$72,5,FALSE)</f>
        <v>173-2016- SUNAFIL/ILM/SIRE2</v>
      </c>
      <c r="F1232" s="1">
        <f>VLOOKUP(A1232,Hoja1!$A$2:$H$72,6,FALSE)</f>
        <v>42380</v>
      </c>
      <c r="G1232" t="str">
        <f>VLOOKUP(A1232,Hoja1!$A$2:$H$72,7,FALSE)</f>
        <v>S/. 11,400.00</v>
      </c>
      <c r="H1232">
        <f>VLOOKUP(A1232,Hoja1!$A$2:$H$72,8,FALSE)</f>
        <v>1</v>
      </c>
      <c r="I1232" t="s">
        <v>15</v>
      </c>
      <c r="J1232" t="s">
        <v>5</v>
      </c>
      <c r="K1232">
        <v>2016</v>
      </c>
      <c r="L1232">
        <v>6</v>
      </c>
      <c r="M1232">
        <v>318074.00270000001</v>
      </c>
      <c r="N1232" t="s">
        <v>4</v>
      </c>
    </row>
    <row r="1233" spans="1:14" x14ac:dyDescent="0.25">
      <c r="A1233">
        <v>23</v>
      </c>
      <c r="B1233" t="str">
        <f>VLOOKUP(A1233,Hoja1!$A$2:$H$72,2,FALSE)</f>
        <v>1892-2015- SUNAFIL/ILM/SIRE2</v>
      </c>
      <c r="C1233" t="str">
        <f>VLOOKUP(A1233,Hoja1!$A$2:$H$72,3,FALSE)</f>
        <v>COMPAÑÍA MINERA MILPO S.A.A.</v>
      </c>
      <c r="D1233">
        <f>VLOOKUP(A1233,Hoja1!$A$2:$H$72,4,FALSE)</f>
        <v>20100110513</v>
      </c>
      <c r="E1233" t="str">
        <f>VLOOKUP(A1233,Hoja1!$A$2:$H$72,5,FALSE)</f>
        <v>173-2016- SUNAFIL/ILM/SIRE2</v>
      </c>
      <c r="F1233" s="1">
        <f>VLOOKUP(A1233,Hoja1!$A$2:$H$72,6,FALSE)</f>
        <v>42380</v>
      </c>
      <c r="G1233" t="str">
        <f>VLOOKUP(A1233,Hoja1!$A$2:$H$72,7,FALSE)</f>
        <v>S/. 11,400.00</v>
      </c>
      <c r="H1233">
        <f>VLOOKUP(A1233,Hoja1!$A$2:$H$72,8,FALSE)</f>
        <v>1</v>
      </c>
      <c r="I1233" t="s">
        <v>15</v>
      </c>
      <c r="J1233" t="s">
        <v>5</v>
      </c>
      <c r="K1233">
        <v>2016</v>
      </c>
      <c r="L1233">
        <v>7</v>
      </c>
      <c r="M1233">
        <v>354590.26750000002</v>
      </c>
      <c r="N1233" t="s">
        <v>4</v>
      </c>
    </row>
    <row r="1234" spans="1:14" x14ac:dyDescent="0.25">
      <c r="A1234">
        <v>23</v>
      </c>
      <c r="B1234" t="str">
        <f>VLOOKUP(A1234,Hoja1!$A$2:$H$72,2,FALSE)</f>
        <v>1892-2015- SUNAFIL/ILM/SIRE2</v>
      </c>
      <c r="C1234" t="str">
        <f>VLOOKUP(A1234,Hoja1!$A$2:$H$72,3,FALSE)</f>
        <v>COMPAÑÍA MINERA MILPO S.A.A.</v>
      </c>
      <c r="D1234">
        <f>VLOOKUP(A1234,Hoja1!$A$2:$H$72,4,FALSE)</f>
        <v>20100110513</v>
      </c>
      <c r="E1234" t="str">
        <f>VLOOKUP(A1234,Hoja1!$A$2:$H$72,5,FALSE)</f>
        <v>173-2016- SUNAFIL/ILM/SIRE2</v>
      </c>
      <c r="F1234" s="1">
        <f>VLOOKUP(A1234,Hoja1!$A$2:$H$72,6,FALSE)</f>
        <v>42380</v>
      </c>
      <c r="G1234" t="str">
        <f>VLOOKUP(A1234,Hoja1!$A$2:$H$72,7,FALSE)</f>
        <v>S/. 11,400.00</v>
      </c>
      <c r="H1234">
        <f>VLOOKUP(A1234,Hoja1!$A$2:$H$72,8,FALSE)</f>
        <v>1</v>
      </c>
      <c r="I1234" t="s">
        <v>15</v>
      </c>
      <c r="J1234" t="s">
        <v>5</v>
      </c>
      <c r="K1234">
        <v>2016</v>
      </c>
      <c r="L1234">
        <v>8</v>
      </c>
      <c r="M1234">
        <v>372962.53879999998</v>
      </c>
      <c r="N1234" t="s">
        <v>4</v>
      </c>
    </row>
    <row r="1235" spans="1:14" x14ac:dyDescent="0.25">
      <c r="A1235">
        <v>23</v>
      </c>
      <c r="B1235" t="str">
        <f>VLOOKUP(A1235,Hoja1!$A$2:$H$72,2,FALSE)</f>
        <v>1892-2015- SUNAFIL/ILM/SIRE2</v>
      </c>
      <c r="C1235" t="str">
        <f>VLOOKUP(A1235,Hoja1!$A$2:$H$72,3,FALSE)</f>
        <v>COMPAÑÍA MINERA MILPO S.A.A.</v>
      </c>
      <c r="D1235">
        <f>VLOOKUP(A1235,Hoja1!$A$2:$H$72,4,FALSE)</f>
        <v>20100110513</v>
      </c>
      <c r="E1235" t="str">
        <f>VLOOKUP(A1235,Hoja1!$A$2:$H$72,5,FALSE)</f>
        <v>173-2016- SUNAFIL/ILM/SIRE2</v>
      </c>
      <c r="F1235" s="1">
        <f>VLOOKUP(A1235,Hoja1!$A$2:$H$72,6,FALSE)</f>
        <v>42380</v>
      </c>
      <c r="G1235" t="str">
        <f>VLOOKUP(A1235,Hoja1!$A$2:$H$72,7,FALSE)</f>
        <v>S/. 11,400.00</v>
      </c>
      <c r="H1235">
        <f>VLOOKUP(A1235,Hoja1!$A$2:$H$72,8,FALSE)</f>
        <v>1</v>
      </c>
      <c r="I1235" t="s">
        <v>15</v>
      </c>
      <c r="J1235" t="s">
        <v>5</v>
      </c>
      <c r="K1235">
        <v>2016</v>
      </c>
      <c r="L1235">
        <v>9</v>
      </c>
      <c r="M1235">
        <v>373010.05430000002</v>
      </c>
      <c r="N1235" t="s">
        <v>4</v>
      </c>
    </row>
    <row r="1236" spans="1:14" x14ac:dyDescent="0.25">
      <c r="A1236">
        <v>23</v>
      </c>
      <c r="B1236" t="str">
        <f>VLOOKUP(A1236,Hoja1!$A$2:$H$72,2,FALSE)</f>
        <v>1892-2015- SUNAFIL/ILM/SIRE2</v>
      </c>
      <c r="C1236" t="str">
        <f>VLOOKUP(A1236,Hoja1!$A$2:$H$72,3,FALSE)</f>
        <v>COMPAÑÍA MINERA MILPO S.A.A.</v>
      </c>
      <c r="D1236">
        <f>VLOOKUP(A1236,Hoja1!$A$2:$H$72,4,FALSE)</f>
        <v>20100110513</v>
      </c>
      <c r="E1236" t="str">
        <f>VLOOKUP(A1236,Hoja1!$A$2:$H$72,5,FALSE)</f>
        <v>173-2016- SUNAFIL/ILM/SIRE2</v>
      </c>
      <c r="F1236" s="1">
        <f>VLOOKUP(A1236,Hoja1!$A$2:$H$72,6,FALSE)</f>
        <v>42380</v>
      </c>
      <c r="G1236" t="str">
        <f>VLOOKUP(A1236,Hoja1!$A$2:$H$72,7,FALSE)</f>
        <v>S/. 11,400.00</v>
      </c>
      <c r="H1236">
        <f>VLOOKUP(A1236,Hoja1!$A$2:$H$72,8,FALSE)</f>
        <v>1</v>
      </c>
      <c r="I1236" t="s">
        <v>15</v>
      </c>
      <c r="J1236" t="s">
        <v>5</v>
      </c>
      <c r="K1236">
        <v>2016</v>
      </c>
      <c r="L1236">
        <v>10</v>
      </c>
      <c r="M1236">
        <v>405898.62729999999</v>
      </c>
      <c r="N1236" t="s">
        <v>4</v>
      </c>
    </row>
    <row r="1237" spans="1:14" x14ac:dyDescent="0.25">
      <c r="A1237">
        <v>23</v>
      </c>
      <c r="B1237" t="str">
        <f>VLOOKUP(A1237,Hoja1!$A$2:$H$72,2,FALSE)</f>
        <v>1892-2015- SUNAFIL/ILM/SIRE2</v>
      </c>
      <c r="C1237" t="str">
        <f>VLOOKUP(A1237,Hoja1!$A$2:$H$72,3,FALSE)</f>
        <v>COMPAÑÍA MINERA MILPO S.A.A.</v>
      </c>
      <c r="D1237">
        <f>VLOOKUP(A1237,Hoja1!$A$2:$H$72,4,FALSE)</f>
        <v>20100110513</v>
      </c>
      <c r="E1237" t="str">
        <f>VLOOKUP(A1237,Hoja1!$A$2:$H$72,5,FALSE)</f>
        <v>173-2016- SUNAFIL/ILM/SIRE2</v>
      </c>
      <c r="F1237" s="1">
        <f>VLOOKUP(A1237,Hoja1!$A$2:$H$72,6,FALSE)</f>
        <v>42380</v>
      </c>
      <c r="G1237" t="str">
        <f>VLOOKUP(A1237,Hoja1!$A$2:$H$72,7,FALSE)</f>
        <v>S/. 11,400.00</v>
      </c>
      <c r="H1237">
        <f>VLOOKUP(A1237,Hoja1!$A$2:$H$72,8,FALSE)</f>
        <v>1</v>
      </c>
      <c r="I1237" t="s">
        <v>15</v>
      </c>
      <c r="J1237" t="s">
        <v>5</v>
      </c>
      <c r="K1237">
        <v>2016</v>
      </c>
      <c r="L1237">
        <v>11</v>
      </c>
      <c r="M1237">
        <v>422128.95409999997</v>
      </c>
      <c r="N1237" t="s">
        <v>4</v>
      </c>
    </row>
    <row r="1238" spans="1:14" x14ac:dyDescent="0.25">
      <c r="A1238">
        <v>23</v>
      </c>
      <c r="B1238" t="str">
        <f>VLOOKUP(A1238,Hoja1!$A$2:$H$72,2,FALSE)</f>
        <v>1892-2015- SUNAFIL/ILM/SIRE2</v>
      </c>
      <c r="C1238" t="str">
        <f>VLOOKUP(A1238,Hoja1!$A$2:$H$72,3,FALSE)</f>
        <v>COMPAÑÍA MINERA MILPO S.A.A.</v>
      </c>
      <c r="D1238">
        <f>VLOOKUP(A1238,Hoja1!$A$2:$H$72,4,FALSE)</f>
        <v>20100110513</v>
      </c>
      <c r="E1238" t="str">
        <f>VLOOKUP(A1238,Hoja1!$A$2:$H$72,5,FALSE)</f>
        <v>173-2016- SUNAFIL/ILM/SIRE2</v>
      </c>
      <c r="F1238" s="1">
        <f>VLOOKUP(A1238,Hoja1!$A$2:$H$72,6,FALSE)</f>
        <v>42380</v>
      </c>
      <c r="G1238" t="str">
        <f>VLOOKUP(A1238,Hoja1!$A$2:$H$72,7,FALSE)</f>
        <v>S/. 11,400.00</v>
      </c>
      <c r="H1238">
        <f>VLOOKUP(A1238,Hoja1!$A$2:$H$72,8,FALSE)</f>
        <v>1</v>
      </c>
      <c r="I1238" t="s">
        <v>15</v>
      </c>
      <c r="J1238" t="s">
        <v>5</v>
      </c>
      <c r="K1238">
        <v>2016</v>
      </c>
      <c r="L1238">
        <v>12</v>
      </c>
      <c r="M1238">
        <v>453487.43780000001</v>
      </c>
      <c r="N1238" t="s">
        <v>4</v>
      </c>
    </row>
    <row r="1239" spans="1:14" x14ac:dyDescent="0.25">
      <c r="A1239">
        <v>23</v>
      </c>
      <c r="B1239" t="str">
        <f>VLOOKUP(A1239,Hoja1!$A$2:$H$72,2,FALSE)</f>
        <v>1892-2015- SUNAFIL/ILM/SIRE2</v>
      </c>
      <c r="C1239" t="str">
        <f>VLOOKUP(A1239,Hoja1!$A$2:$H$72,3,FALSE)</f>
        <v>COMPAÑÍA MINERA MILPO S.A.A.</v>
      </c>
      <c r="D1239">
        <f>VLOOKUP(A1239,Hoja1!$A$2:$H$72,4,FALSE)</f>
        <v>20100110513</v>
      </c>
      <c r="E1239" t="str">
        <f>VLOOKUP(A1239,Hoja1!$A$2:$H$72,5,FALSE)</f>
        <v>173-2016- SUNAFIL/ILM/SIRE2</v>
      </c>
      <c r="F1239" s="1">
        <f>VLOOKUP(A1239,Hoja1!$A$2:$H$72,6,FALSE)</f>
        <v>42380</v>
      </c>
      <c r="G1239" t="str">
        <f>VLOOKUP(A1239,Hoja1!$A$2:$H$72,7,FALSE)</f>
        <v>S/. 11,400.00</v>
      </c>
      <c r="H1239">
        <f>VLOOKUP(A1239,Hoja1!$A$2:$H$72,8,FALSE)</f>
        <v>1</v>
      </c>
      <c r="I1239" t="s">
        <v>15</v>
      </c>
      <c r="J1239" t="s">
        <v>5</v>
      </c>
      <c r="K1239">
        <v>2017</v>
      </c>
      <c r="L1239">
        <v>2</v>
      </c>
      <c r="M1239">
        <v>906920.88859999995</v>
      </c>
      <c r="N1239" t="s">
        <v>4</v>
      </c>
    </row>
    <row r="1240" spans="1:14" x14ac:dyDescent="0.25">
      <c r="A1240">
        <v>23</v>
      </c>
      <c r="B1240" t="str">
        <f>VLOOKUP(A1240,Hoja1!$A$2:$H$72,2,FALSE)</f>
        <v>1892-2015- SUNAFIL/ILM/SIRE2</v>
      </c>
      <c r="C1240" t="str">
        <f>VLOOKUP(A1240,Hoja1!$A$2:$H$72,3,FALSE)</f>
        <v>COMPAÑÍA MINERA MILPO S.A.A.</v>
      </c>
      <c r="D1240">
        <f>VLOOKUP(A1240,Hoja1!$A$2:$H$72,4,FALSE)</f>
        <v>20100110513</v>
      </c>
      <c r="E1240" t="str">
        <f>VLOOKUP(A1240,Hoja1!$A$2:$H$72,5,FALSE)</f>
        <v>173-2016- SUNAFIL/ILM/SIRE2</v>
      </c>
      <c r="F1240" s="1">
        <f>VLOOKUP(A1240,Hoja1!$A$2:$H$72,6,FALSE)</f>
        <v>42380</v>
      </c>
      <c r="G1240" t="str">
        <f>VLOOKUP(A1240,Hoja1!$A$2:$H$72,7,FALSE)</f>
        <v>S/. 11,400.00</v>
      </c>
      <c r="H1240">
        <f>VLOOKUP(A1240,Hoja1!$A$2:$H$72,8,FALSE)</f>
        <v>1</v>
      </c>
      <c r="I1240" t="s">
        <v>15</v>
      </c>
      <c r="J1240" t="s">
        <v>6</v>
      </c>
      <c r="K1240">
        <v>2015</v>
      </c>
      <c r="L1240">
        <v>12</v>
      </c>
      <c r="M1240">
        <v>191859.56570000001</v>
      </c>
      <c r="N1240" t="s">
        <v>2</v>
      </c>
    </row>
    <row r="1241" spans="1:14" x14ac:dyDescent="0.25">
      <c r="A1241">
        <v>23</v>
      </c>
      <c r="B1241" t="str">
        <f>VLOOKUP(A1241,Hoja1!$A$2:$H$72,2,FALSE)</f>
        <v>1892-2015- SUNAFIL/ILM/SIRE2</v>
      </c>
      <c r="C1241" t="str">
        <f>VLOOKUP(A1241,Hoja1!$A$2:$H$72,3,FALSE)</f>
        <v>COMPAÑÍA MINERA MILPO S.A.A.</v>
      </c>
      <c r="D1241">
        <f>VLOOKUP(A1241,Hoja1!$A$2:$H$72,4,FALSE)</f>
        <v>20100110513</v>
      </c>
      <c r="E1241" t="str">
        <f>VLOOKUP(A1241,Hoja1!$A$2:$H$72,5,FALSE)</f>
        <v>173-2016- SUNAFIL/ILM/SIRE2</v>
      </c>
      <c r="F1241" s="1">
        <f>VLOOKUP(A1241,Hoja1!$A$2:$H$72,6,FALSE)</f>
        <v>42380</v>
      </c>
      <c r="G1241" t="str">
        <f>VLOOKUP(A1241,Hoja1!$A$2:$H$72,7,FALSE)</f>
        <v>S/. 11,400.00</v>
      </c>
      <c r="H1241">
        <f>VLOOKUP(A1241,Hoja1!$A$2:$H$72,8,FALSE)</f>
        <v>1</v>
      </c>
      <c r="I1241" t="s">
        <v>15</v>
      </c>
      <c r="J1241" t="s">
        <v>6</v>
      </c>
      <c r="K1241">
        <v>2016</v>
      </c>
      <c r="L1241">
        <v>1</v>
      </c>
      <c r="M1241">
        <v>181705.50659999999</v>
      </c>
      <c r="N1241" t="s">
        <v>3</v>
      </c>
    </row>
    <row r="1242" spans="1:14" x14ac:dyDescent="0.25">
      <c r="A1242">
        <v>23</v>
      </c>
      <c r="B1242" t="str">
        <f>VLOOKUP(A1242,Hoja1!$A$2:$H$72,2,FALSE)</f>
        <v>1892-2015- SUNAFIL/ILM/SIRE2</v>
      </c>
      <c r="C1242" t="str">
        <f>VLOOKUP(A1242,Hoja1!$A$2:$H$72,3,FALSE)</f>
        <v>COMPAÑÍA MINERA MILPO S.A.A.</v>
      </c>
      <c r="D1242">
        <f>VLOOKUP(A1242,Hoja1!$A$2:$H$72,4,FALSE)</f>
        <v>20100110513</v>
      </c>
      <c r="E1242" t="str">
        <f>VLOOKUP(A1242,Hoja1!$A$2:$H$72,5,FALSE)</f>
        <v>173-2016- SUNAFIL/ILM/SIRE2</v>
      </c>
      <c r="F1242" s="1">
        <f>VLOOKUP(A1242,Hoja1!$A$2:$H$72,6,FALSE)</f>
        <v>42380</v>
      </c>
      <c r="G1242" t="str">
        <f>VLOOKUP(A1242,Hoja1!$A$2:$H$72,7,FALSE)</f>
        <v>S/. 11,400.00</v>
      </c>
      <c r="H1242">
        <f>VLOOKUP(A1242,Hoja1!$A$2:$H$72,8,FALSE)</f>
        <v>1</v>
      </c>
      <c r="I1242" t="s">
        <v>15</v>
      </c>
      <c r="J1242" t="s">
        <v>6</v>
      </c>
      <c r="K1242">
        <v>2016</v>
      </c>
      <c r="L1242">
        <v>2</v>
      </c>
      <c r="M1242">
        <v>160669.23560000001</v>
      </c>
      <c r="N1242" t="s">
        <v>4</v>
      </c>
    </row>
    <row r="1243" spans="1:14" x14ac:dyDescent="0.25">
      <c r="A1243">
        <v>23</v>
      </c>
      <c r="B1243" t="str">
        <f>VLOOKUP(A1243,Hoja1!$A$2:$H$72,2,FALSE)</f>
        <v>1892-2015- SUNAFIL/ILM/SIRE2</v>
      </c>
      <c r="C1243" t="str">
        <f>VLOOKUP(A1243,Hoja1!$A$2:$H$72,3,FALSE)</f>
        <v>COMPAÑÍA MINERA MILPO S.A.A.</v>
      </c>
      <c r="D1243">
        <f>VLOOKUP(A1243,Hoja1!$A$2:$H$72,4,FALSE)</f>
        <v>20100110513</v>
      </c>
      <c r="E1243" t="str">
        <f>VLOOKUP(A1243,Hoja1!$A$2:$H$72,5,FALSE)</f>
        <v>173-2016- SUNAFIL/ILM/SIRE2</v>
      </c>
      <c r="F1243" s="1">
        <f>VLOOKUP(A1243,Hoja1!$A$2:$H$72,6,FALSE)</f>
        <v>42380</v>
      </c>
      <c r="G1243" t="str">
        <f>VLOOKUP(A1243,Hoja1!$A$2:$H$72,7,FALSE)</f>
        <v>S/. 11,400.00</v>
      </c>
      <c r="H1243">
        <f>VLOOKUP(A1243,Hoja1!$A$2:$H$72,8,FALSE)</f>
        <v>1</v>
      </c>
      <c r="I1243" t="s">
        <v>15</v>
      </c>
      <c r="J1243" t="s">
        <v>6</v>
      </c>
      <c r="K1243">
        <v>2016</v>
      </c>
      <c r="L1243">
        <v>3</v>
      </c>
      <c r="M1243">
        <v>123830.5739</v>
      </c>
      <c r="N1243" t="s">
        <v>4</v>
      </c>
    </row>
    <row r="1244" spans="1:14" x14ac:dyDescent="0.25">
      <c r="A1244">
        <v>23</v>
      </c>
      <c r="B1244" t="str">
        <f>VLOOKUP(A1244,Hoja1!$A$2:$H$72,2,FALSE)</f>
        <v>1892-2015- SUNAFIL/ILM/SIRE2</v>
      </c>
      <c r="C1244" t="str">
        <f>VLOOKUP(A1244,Hoja1!$A$2:$H$72,3,FALSE)</f>
        <v>COMPAÑÍA MINERA MILPO S.A.A.</v>
      </c>
      <c r="D1244">
        <f>VLOOKUP(A1244,Hoja1!$A$2:$H$72,4,FALSE)</f>
        <v>20100110513</v>
      </c>
      <c r="E1244" t="str">
        <f>VLOOKUP(A1244,Hoja1!$A$2:$H$72,5,FALSE)</f>
        <v>173-2016- SUNAFIL/ILM/SIRE2</v>
      </c>
      <c r="F1244" s="1">
        <f>VLOOKUP(A1244,Hoja1!$A$2:$H$72,6,FALSE)</f>
        <v>42380</v>
      </c>
      <c r="G1244" t="str">
        <f>VLOOKUP(A1244,Hoja1!$A$2:$H$72,7,FALSE)</f>
        <v>S/. 11,400.00</v>
      </c>
      <c r="H1244">
        <f>VLOOKUP(A1244,Hoja1!$A$2:$H$72,8,FALSE)</f>
        <v>1</v>
      </c>
      <c r="I1244" t="s">
        <v>15</v>
      </c>
      <c r="J1244" t="s">
        <v>6</v>
      </c>
      <c r="K1244">
        <v>2016</v>
      </c>
      <c r="L1244">
        <v>4</v>
      </c>
      <c r="M1244">
        <v>98967.307549999998</v>
      </c>
      <c r="N1244" t="s">
        <v>4</v>
      </c>
    </row>
    <row r="1245" spans="1:14" x14ac:dyDescent="0.25">
      <c r="A1245">
        <v>23</v>
      </c>
      <c r="B1245" t="str">
        <f>VLOOKUP(A1245,Hoja1!$A$2:$H$72,2,FALSE)</f>
        <v>1892-2015- SUNAFIL/ILM/SIRE2</v>
      </c>
      <c r="C1245" t="str">
        <f>VLOOKUP(A1245,Hoja1!$A$2:$H$72,3,FALSE)</f>
        <v>COMPAÑÍA MINERA MILPO S.A.A.</v>
      </c>
      <c r="D1245">
        <f>VLOOKUP(A1245,Hoja1!$A$2:$H$72,4,FALSE)</f>
        <v>20100110513</v>
      </c>
      <c r="E1245" t="str">
        <f>VLOOKUP(A1245,Hoja1!$A$2:$H$72,5,FALSE)</f>
        <v>173-2016- SUNAFIL/ILM/SIRE2</v>
      </c>
      <c r="F1245" s="1">
        <f>VLOOKUP(A1245,Hoja1!$A$2:$H$72,6,FALSE)</f>
        <v>42380</v>
      </c>
      <c r="G1245" t="str">
        <f>VLOOKUP(A1245,Hoja1!$A$2:$H$72,7,FALSE)</f>
        <v>S/. 11,400.00</v>
      </c>
      <c r="H1245">
        <f>VLOOKUP(A1245,Hoja1!$A$2:$H$72,8,FALSE)</f>
        <v>1</v>
      </c>
      <c r="I1245" t="s">
        <v>15</v>
      </c>
      <c r="J1245" t="s">
        <v>6</v>
      </c>
      <c r="K1245">
        <v>2016</v>
      </c>
      <c r="L1245">
        <v>5</v>
      </c>
      <c r="M1245">
        <v>78690.525729999994</v>
      </c>
      <c r="N1245" t="s">
        <v>4</v>
      </c>
    </row>
    <row r="1246" spans="1:14" x14ac:dyDescent="0.25">
      <c r="A1246">
        <v>23</v>
      </c>
      <c r="B1246" t="str">
        <f>VLOOKUP(A1246,Hoja1!$A$2:$H$72,2,FALSE)</f>
        <v>1892-2015- SUNAFIL/ILM/SIRE2</v>
      </c>
      <c r="C1246" t="str">
        <f>VLOOKUP(A1246,Hoja1!$A$2:$H$72,3,FALSE)</f>
        <v>COMPAÑÍA MINERA MILPO S.A.A.</v>
      </c>
      <c r="D1246">
        <f>VLOOKUP(A1246,Hoja1!$A$2:$H$72,4,FALSE)</f>
        <v>20100110513</v>
      </c>
      <c r="E1246" t="str">
        <f>VLOOKUP(A1246,Hoja1!$A$2:$H$72,5,FALSE)</f>
        <v>173-2016- SUNAFIL/ILM/SIRE2</v>
      </c>
      <c r="F1246" s="1">
        <f>VLOOKUP(A1246,Hoja1!$A$2:$H$72,6,FALSE)</f>
        <v>42380</v>
      </c>
      <c r="G1246" t="str">
        <f>VLOOKUP(A1246,Hoja1!$A$2:$H$72,7,FALSE)</f>
        <v>S/. 11,400.00</v>
      </c>
      <c r="H1246">
        <f>VLOOKUP(A1246,Hoja1!$A$2:$H$72,8,FALSE)</f>
        <v>1</v>
      </c>
      <c r="I1246" t="s">
        <v>15</v>
      </c>
      <c r="J1246" t="s">
        <v>6</v>
      </c>
      <c r="K1246">
        <v>2016</v>
      </c>
      <c r="L1246">
        <v>6</v>
      </c>
      <c r="M1246">
        <v>76391.89933</v>
      </c>
      <c r="N1246" t="s">
        <v>4</v>
      </c>
    </row>
    <row r="1247" spans="1:14" x14ac:dyDescent="0.25">
      <c r="A1247">
        <v>23</v>
      </c>
      <c r="B1247" t="str">
        <f>VLOOKUP(A1247,Hoja1!$A$2:$H$72,2,FALSE)</f>
        <v>1892-2015- SUNAFIL/ILM/SIRE2</v>
      </c>
      <c r="C1247" t="str">
        <f>VLOOKUP(A1247,Hoja1!$A$2:$H$72,3,FALSE)</f>
        <v>COMPAÑÍA MINERA MILPO S.A.A.</v>
      </c>
      <c r="D1247">
        <f>VLOOKUP(A1247,Hoja1!$A$2:$H$72,4,FALSE)</f>
        <v>20100110513</v>
      </c>
      <c r="E1247" t="str">
        <f>VLOOKUP(A1247,Hoja1!$A$2:$H$72,5,FALSE)</f>
        <v>173-2016- SUNAFIL/ILM/SIRE2</v>
      </c>
      <c r="F1247" s="1">
        <f>VLOOKUP(A1247,Hoja1!$A$2:$H$72,6,FALSE)</f>
        <v>42380</v>
      </c>
      <c r="G1247" t="str">
        <f>VLOOKUP(A1247,Hoja1!$A$2:$H$72,7,FALSE)</f>
        <v>S/. 11,400.00</v>
      </c>
      <c r="H1247">
        <f>VLOOKUP(A1247,Hoja1!$A$2:$H$72,8,FALSE)</f>
        <v>1</v>
      </c>
      <c r="I1247" t="s">
        <v>15</v>
      </c>
      <c r="J1247" t="s">
        <v>6</v>
      </c>
      <c r="K1247">
        <v>2016</v>
      </c>
      <c r="L1247">
        <v>7</v>
      </c>
      <c r="M1247">
        <v>109558.871</v>
      </c>
      <c r="N1247" t="s">
        <v>4</v>
      </c>
    </row>
    <row r="1248" spans="1:14" x14ac:dyDescent="0.25">
      <c r="A1248">
        <v>23</v>
      </c>
      <c r="B1248" t="str">
        <f>VLOOKUP(A1248,Hoja1!$A$2:$H$72,2,FALSE)</f>
        <v>1892-2015- SUNAFIL/ILM/SIRE2</v>
      </c>
      <c r="C1248" t="str">
        <f>VLOOKUP(A1248,Hoja1!$A$2:$H$72,3,FALSE)</f>
        <v>COMPAÑÍA MINERA MILPO S.A.A.</v>
      </c>
      <c r="D1248">
        <f>VLOOKUP(A1248,Hoja1!$A$2:$H$72,4,FALSE)</f>
        <v>20100110513</v>
      </c>
      <c r="E1248" t="str">
        <f>VLOOKUP(A1248,Hoja1!$A$2:$H$72,5,FALSE)</f>
        <v>173-2016- SUNAFIL/ILM/SIRE2</v>
      </c>
      <c r="F1248" s="1">
        <f>VLOOKUP(A1248,Hoja1!$A$2:$H$72,6,FALSE)</f>
        <v>42380</v>
      </c>
      <c r="G1248" t="str">
        <f>VLOOKUP(A1248,Hoja1!$A$2:$H$72,7,FALSE)</f>
        <v>S/. 11,400.00</v>
      </c>
      <c r="H1248">
        <f>VLOOKUP(A1248,Hoja1!$A$2:$H$72,8,FALSE)</f>
        <v>1</v>
      </c>
      <c r="I1248" t="s">
        <v>15</v>
      </c>
      <c r="J1248" t="s">
        <v>6</v>
      </c>
      <c r="K1248">
        <v>2016</v>
      </c>
      <c r="L1248">
        <v>8</v>
      </c>
      <c r="M1248">
        <v>131853.04</v>
      </c>
      <c r="N1248" t="s">
        <v>4</v>
      </c>
    </row>
    <row r="1249" spans="1:14" x14ac:dyDescent="0.25">
      <c r="A1249">
        <v>23</v>
      </c>
      <c r="B1249" t="str">
        <f>VLOOKUP(A1249,Hoja1!$A$2:$H$72,2,FALSE)</f>
        <v>1892-2015- SUNAFIL/ILM/SIRE2</v>
      </c>
      <c r="C1249" t="str">
        <f>VLOOKUP(A1249,Hoja1!$A$2:$H$72,3,FALSE)</f>
        <v>COMPAÑÍA MINERA MILPO S.A.A.</v>
      </c>
      <c r="D1249">
        <f>VLOOKUP(A1249,Hoja1!$A$2:$H$72,4,FALSE)</f>
        <v>20100110513</v>
      </c>
      <c r="E1249" t="str">
        <f>VLOOKUP(A1249,Hoja1!$A$2:$H$72,5,FALSE)</f>
        <v>173-2016- SUNAFIL/ILM/SIRE2</v>
      </c>
      <c r="F1249" s="1">
        <f>VLOOKUP(A1249,Hoja1!$A$2:$H$72,6,FALSE)</f>
        <v>42380</v>
      </c>
      <c r="G1249" t="str">
        <f>VLOOKUP(A1249,Hoja1!$A$2:$H$72,7,FALSE)</f>
        <v>S/. 11,400.00</v>
      </c>
      <c r="H1249">
        <f>VLOOKUP(A1249,Hoja1!$A$2:$H$72,8,FALSE)</f>
        <v>1</v>
      </c>
      <c r="I1249" t="s">
        <v>15</v>
      </c>
      <c r="J1249" t="s">
        <v>6</v>
      </c>
      <c r="K1249">
        <v>2016</v>
      </c>
      <c r="L1249">
        <v>9</v>
      </c>
      <c r="M1249">
        <v>105959.493</v>
      </c>
      <c r="N1249" t="s">
        <v>4</v>
      </c>
    </row>
    <row r="1250" spans="1:14" x14ac:dyDescent="0.25">
      <c r="A1250">
        <v>23</v>
      </c>
      <c r="B1250" t="str">
        <f>VLOOKUP(A1250,Hoja1!$A$2:$H$72,2,FALSE)</f>
        <v>1892-2015- SUNAFIL/ILM/SIRE2</v>
      </c>
      <c r="C1250" t="str">
        <f>VLOOKUP(A1250,Hoja1!$A$2:$H$72,3,FALSE)</f>
        <v>COMPAÑÍA MINERA MILPO S.A.A.</v>
      </c>
      <c r="D1250">
        <f>VLOOKUP(A1250,Hoja1!$A$2:$H$72,4,FALSE)</f>
        <v>20100110513</v>
      </c>
      <c r="E1250" t="str">
        <f>VLOOKUP(A1250,Hoja1!$A$2:$H$72,5,FALSE)</f>
        <v>173-2016- SUNAFIL/ILM/SIRE2</v>
      </c>
      <c r="F1250" s="1">
        <f>VLOOKUP(A1250,Hoja1!$A$2:$H$72,6,FALSE)</f>
        <v>42380</v>
      </c>
      <c r="G1250" t="str">
        <f>VLOOKUP(A1250,Hoja1!$A$2:$H$72,7,FALSE)</f>
        <v>S/. 11,400.00</v>
      </c>
      <c r="H1250">
        <f>VLOOKUP(A1250,Hoja1!$A$2:$H$72,8,FALSE)</f>
        <v>1</v>
      </c>
      <c r="I1250" t="s">
        <v>15</v>
      </c>
      <c r="J1250" t="s">
        <v>6</v>
      </c>
      <c r="K1250">
        <v>2016</v>
      </c>
      <c r="L1250">
        <v>10</v>
      </c>
      <c r="M1250">
        <v>64690.155769999998</v>
      </c>
      <c r="N1250" t="s">
        <v>4</v>
      </c>
    </row>
    <row r="1251" spans="1:14" x14ac:dyDescent="0.25">
      <c r="A1251">
        <v>23</v>
      </c>
      <c r="B1251" t="str">
        <f>VLOOKUP(A1251,Hoja1!$A$2:$H$72,2,FALSE)</f>
        <v>1892-2015- SUNAFIL/ILM/SIRE2</v>
      </c>
      <c r="C1251" t="str">
        <f>VLOOKUP(A1251,Hoja1!$A$2:$H$72,3,FALSE)</f>
        <v>COMPAÑÍA MINERA MILPO S.A.A.</v>
      </c>
      <c r="D1251">
        <f>VLOOKUP(A1251,Hoja1!$A$2:$H$72,4,FALSE)</f>
        <v>20100110513</v>
      </c>
      <c r="E1251" t="str">
        <f>VLOOKUP(A1251,Hoja1!$A$2:$H$72,5,FALSE)</f>
        <v>173-2016- SUNAFIL/ILM/SIRE2</v>
      </c>
      <c r="F1251" s="1">
        <f>VLOOKUP(A1251,Hoja1!$A$2:$H$72,6,FALSE)</f>
        <v>42380</v>
      </c>
      <c r="G1251" t="str">
        <f>VLOOKUP(A1251,Hoja1!$A$2:$H$72,7,FALSE)</f>
        <v>S/. 11,400.00</v>
      </c>
      <c r="H1251">
        <f>VLOOKUP(A1251,Hoja1!$A$2:$H$72,8,FALSE)</f>
        <v>1</v>
      </c>
      <c r="I1251" t="s">
        <v>15</v>
      </c>
      <c r="J1251" t="s">
        <v>6</v>
      </c>
      <c r="K1251">
        <v>2016</v>
      </c>
      <c r="L1251">
        <v>11</v>
      </c>
      <c r="M1251">
        <v>64790.927069999998</v>
      </c>
      <c r="N1251" t="s">
        <v>4</v>
      </c>
    </row>
    <row r="1252" spans="1:14" x14ac:dyDescent="0.25">
      <c r="A1252">
        <v>23</v>
      </c>
      <c r="B1252" t="str">
        <f>VLOOKUP(A1252,Hoja1!$A$2:$H$72,2,FALSE)</f>
        <v>1892-2015- SUNAFIL/ILM/SIRE2</v>
      </c>
      <c r="C1252" t="str">
        <f>VLOOKUP(A1252,Hoja1!$A$2:$H$72,3,FALSE)</f>
        <v>COMPAÑÍA MINERA MILPO S.A.A.</v>
      </c>
      <c r="D1252">
        <f>VLOOKUP(A1252,Hoja1!$A$2:$H$72,4,FALSE)</f>
        <v>20100110513</v>
      </c>
      <c r="E1252" t="str">
        <f>VLOOKUP(A1252,Hoja1!$A$2:$H$72,5,FALSE)</f>
        <v>173-2016- SUNAFIL/ILM/SIRE2</v>
      </c>
      <c r="F1252" s="1">
        <f>VLOOKUP(A1252,Hoja1!$A$2:$H$72,6,FALSE)</f>
        <v>42380</v>
      </c>
      <c r="G1252" t="str">
        <f>VLOOKUP(A1252,Hoja1!$A$2:$H$72,7,FALSE)</f>
        <v>S/. 11,400.00</v>
      </c>
      <c r="H1252">
        <f>VLOOKUP(A1252,Hoja1!$A$2:$H$72,8,FALSE)</f>
        <v>1</v>
      </c>
      <c r="I1252" t="s">
        <v>15</v>
      </c>
      <c r="J1252" t="s">
        <v>6</v>
      </c>
      <c r="K1252">
        <v>2016</v>
      </c>
      <c r="L1252">
        <v>12</v>
      </c>
      <c r="M1252">
        <v>83199.171170000001</v>
      </c>
      <c r="N1252" t="s">
        <v>4</v>
      </c>
    </row>
    <row r="1253" spans="1:14" x14ac:dyDescent="0.25">
      <c r="A1253">
        <v>23</v>
      </c>
      <c r="B1253" t="str">
        <f>VLOOKUP(A1253,Hoja1!$A$2:$H$72,2,FALSE)</f>
        <v>1892-2015- SUNAFIL/ILM/SIRE2</v>
      </c>
      <c r="C1253" t="str">
        <f>VLOOKUP(A1253,Hoja1!$A$2:$H$72,3,FALSE)</f>
        <v>COMPAÑÍA MINERA MILPO S.A.A.</v>
      </c>
      <c r="D1253">
        <f>VLOOKUP(A1253,Hoja1!$A$2:$H$72,4,FALSE)</f>
        <v>20100110513</v>
      </c>
      <c r="E1253" t="str">
        <f>VLOOKUP(A1253,Hoja1!$A$2:$H$72,5,FALSE)</f>
        <v>173-2016- SUNAFIL/ILM/SIRE2</v>
      </c>
      <c r="F1253" s="1">
        <f>VLOOKUP(A1253,Hoja1!$A$2:$H$72,6,FALSE)</f>
        <v>42380</v>
      </c>
      <c r="G1253" t="str">
        <f>VLOOKUP(A1253,Hoja1!$A$2:$H$72,7,FALSE)</f>
        <v>S/. 11,400.00</v>
      </c>
      <c r="H1253">
        <f>VLOOKUP(A1253,Hoja1!$A$2:$H$72,8,FALSE)</f>
        <v>1</v>
      </c>
      <c r="I1253" t="s">
        <v>15</v>
      </c>
      <c r="J1253" t="s">
        <v>6</v>
      </c>
      <c r="K1253">
        <v>2017</v>
      </c>
      <c r="L1253">
        <v>2</v>
      </c>
      <c r="M1253">
        <v>172070.48490000001</v>
      </c>
      <c r="N1253" t="s">
        <v>4</v>
      </c>
    </row>
    <row r="1254" spans="1:14" x14ac:dyDescent="0.25">
      <c r="A1254">
        <v>23</v>
      </c>
      <c r="B1254" t="str">
        <f>VLOOKUP(A1254,Hoja1!$A$2:$H$72,2,FALSE)</f>
        <v>1892-2015- SUNAFIL/ILM/SIRE2</v>
      </c>
      <c r="C1254" t="str">
        <f>VLOOKUP(A1254,Hoja1!$A$2:$H$72,3,FALSE)</f>
        <v>COMPAÑÍA MINERA MILPO S.A.A.</v>
      </c>
      <c r="D1254">
        <f>VLOOKUP(A1254,Hoja1!$A$2:$H$72,4,FALSE)</f>
        <v>20100110513</v>
      </c>
      <c r="E1254" t="str">
        <f>VLOOKUP(A1254,Hoja1!$A$2:$H$72,5,FALSE)</f>
        <v>173-2016- SUNAFIL/ILM/SIRE2</v>
      </c>
      <c r="F1254" s="1">
        <f>VLOOKUP(A1254,Hoja1!$A$2:$H$72,6,FALSE)</f>
        <v>42380</v>
      </c>
      <c r="G1254" t="str">
        <f>VLOOKUP(A1254,Hoja1!$A$2:$H$72,7,FALSE)</f>
        <v>S/. 11,400.00</v>
      </c>
      <c r="H1254">
        <f>VLOOKUP(A1254,Hoja1!$A$2:$H$72,8,FALSE)</f>
        <v>1</v>
      </c>
      <c r="I1254" t="s">
        <v>15</v>
      </c>
      <c r="J1254" t="s">
        <v>7</v>
      </c>
      <c r="K1254">
        <v>2015</v>
      </c>
      <c r="L1254">
        <v>12</v>
      </c>
      <c r="M1254">
        <v>68526.963340000002</v>
      </c>
      <c r="N1254" t="s">
        <v>2</v>
      </c>
    </row>
    <row r="1255" spans="1:14" x14ac:dyDescent="0.25">
      <c r="A1255">
        <v>23</v>
      </c>
      <c r="B1255" t="str">
        <f>VLOOKUP(A1255,Hoja1!$A$2:$H$72,2,FALSE)</f>
        <v>1892-2015- SUNAFIL/ILM/SIRE2</v>
      </c>
      <c r="C1255" t="str">
        <f>VLOOKUP(A1255,Hoja1!$A$2:$H$72,3,FALSE)</f>
        <v>COMPAÑÍA MINERA MILPO S.A.A.</v>
      </c>
      <c r="D1255">
        <f>VLOOKUP(A1255,Hoja1!$A$2:$H$72,4,FALSE)</f>
        <v>20100110513</v>
      </c>
      <c r="E1255" t="str">
        <f>VLOOKUP(A1255,Hoja1!$A$2:$H$72,5,FALSE)</f>
        <v>173-2016- SUNAFIL/ILM/SIRE2</v>
      </c>
      <c r="F1255" s="1">
        <f>VLOOKUP(A1255,Hoja1!$A$2:$H$72,6,FALSE)</f>
        <v>42380</v>
      </c>
      <c r="G1255" t="str">
        <f>VLOOKUP(A1255,Hoja1!$A$2:$H$72,7,FALSE)</f>
        <v>S/. 11,400.00</v>
      </c>
      <c r="H1255">
        <f>VLOOKUP(A1255,Hoja1!$A$2:$H$72,8,FALSE)</f>
        <v>1</v>
      </c>
      <c r="I1255" t="s">
        <v>15</v>
      </c>
      <c r="J1255" t="s">
        <v>7</v>
      </c>
      <c r="K1255">
        <v>2016</v>
      </c>
      <c r="L1255">
        <v>1</v>
      </c>
      <c r="M1255">
        <v>59267.500379999998</v>
      </c>
      <c r="N1255" t="s">
        <v>3</v>
      </c>
    </row>
    <row r="1256" spans="1:14" x14ac:dyDescent="0.25">
      <c r="A1256">
        <v>23</v>
      </c>
      <c r="B1256" t="str">
        <f>VLOOKUP(A1256,Hoja1!$A$2:$H$72,2,FALSE)</f>
        <v>1892-2015- SUNAFIL/ILM/SIRE2</v>
      </c>
      <c r="C1256" t="str">
        <f>VLOOKUP(A1256,Hoja1!$A$2:$H$72,3,FALSE)</f>
        <v>COMPAÑÍA MINERA MILPO S.A.A.</v>
      </c>
      <c r="D1256">
        <f>VLOOKUP(A1256,Hoja1!$A$2:$H$72,4,FALSE)</f>
        <v>20100110513</v>
      </c>
      <c r="E1256" t="str">
        <f>VLOOKUP(A1256,Hoja1!$A$2:$H$72,5,FALSE)</f>
        <v>173-2016- SUNAFIL/ILM/SIRE2</v>
      </c>
      <c r="F1256" s="1">
        <f>VLOOKUP(A1256,Hoja1!$A$2:$H$72,6,FALSE)</f>
        <v>42380</v>
      </c>
      <c r="G1256" t="str">
        <f>VLOOKUP(A1256,Hoja1!$A$2:$H$72,7,FALSE)</f>
        <v>S/. 11,400.00</v>
      </c>
      <c r="H1256">
        <f>VLOOKUP(A1256,Hoja1!$A$2:$H$72,8,FALSE)</f>
        <v>1</v>
      </c>
      <c r="I1256" t="s">
        <v>15</v>
      </c>
      <c r="J1256" t="s">
        <v>7</v>
      </c>
      <c r="K1256">
        <v>2016</v>
      </c>
      <c r="L1256">
        <v>2</v>
      </c>
      <c r="M1256">
        <v>67575.136989999999</v>
      </c>
      <c r="N1256" t="s">
        <v>4</v>
      </c>
    </row>
    <row r="1257" spans="1:14" x14ac:dyDescent="0.25">
      <c r="A1257">
        <v>23</v>
      </c>
      <c r="B1257" t="str">
        <f>VLOOKUP(A1257,Hoja1!$A$2:$H$72,2,FALSE)</f>
        <v>1892-2015- SUNAFIL/ILM/SIRE2</v>
      </c>
      <c r="C1257" t="str">
        <f>VLOOKUP(A1257,Hoja1!$A$2:$H$72,3,FALSE)</f>
        <v>COMPAÑÍA MINERA MILPO S.A.A.</v>
      </c>
      <c r="D1257">
        <f>VLOOKUP(A1257,Hoja1!$A$2:$H$72,4,FALSE)</f>
        <v>20100110513</v>
      </c>
      <c r="E1257" t="str">
        <f>VLOOKUP(A1257,Hoja1!$A$2:$H$72,5,FALSE)</f>
        <v>173-2016- SUNAFIL/ILM/SIRE2</v>
      </c>
      <c r="F1257" s="1">
        <f>VLOOKUP(A1257,Hoja1!$A$2:$H$72,6,FALSE)</f>
        <v>42380</v>
      </c>
      <c r="G1257" t="str">
        <f>VLOOKUP(A1257,Hoja1!$A$2:$H$72,7,FALSE)</f>
        <v>S/. 11,400.00</v>
      </c>
      <c r="H1257">
        <f>VLOOKUP(A1257,Hoja1!$A$2:$H$72,8,FALSE)</f>
        <v>1</v>
      </c>
      <c r="I1257" t="s">
        <v>15</v>
      </c>
      <c r="J1257" t="s">
        <v>7</v>
      </c>
      <c r="K1257">
        <v>2016</v>
      </c>
      <c r="L1257">
        <v>3</v>
      </c>
      <c r="M1257">
        <v>84683.180559999993</v>
      </c>
      <c r="N1257" t="s">
        <v>4</v>
      </c>
    </row>
    <row r="1258" spans="1:14" x14ac:dyDescent="0.25">
      <c r="A1258">
        <v>23</v>
      </c>
      <c r="B1258" t="str">
        <f>VLOOKUP(A1258,Hoja1!$A$2:$H$72,2,FALSE)</f>
        <v>1892-2015- SUNAFIL/ILM/SIRE2</v>
      </c>
      <c r="C1258" t="str">
        <f>VLOOKUP(A1258,Hoja1!$A$2:$H$72,3,FALSE)</f>
        <v>COMPAÑÍA MINERA MILPO S.A.A.</v>
      </c>
      <c r="D1258">
        <f>VLOOKUP(A1258,Hoja1!$A$2:$H$72,4,FALSE)</f>
        <v>20100110513</v>
      </c>
      <c r="E1258" t="str">
        <f>VLOOKUP(A1258,Hoja1!$A$2:$H$72,5,FALSE)</f>
        <v>173-2016- SUNAFIL/ILM/SIRE2</v>
      </c>
      <c r="F1258" s="1">
        <f>VLOOKUP(A1258,Hoja1!$A$2:$H$72,6,FALSE)</f>
        <v>42380</v>
      </c>
      <c r="G1258" t="str">
        <f>VLOOKUP(A1258,Hoja1!$A$2:$H$72,7,FALSE)</f>
        <v>S/. 11,400.00</v>
      </c>
      <c r="H1258">
        <f>VLOOKUP(A1258,Hoja1!$A$2:$H$72,8,FALSE)</f>
        <v>1</v>
      </c>
      <c r="I1258" t="s">
        <v>15</v>
      </c>
      <c r="J1258" t="s">
        <v>7</v>
      </c>
      <c r="K1258">
        <v>2016</v>
      </c>
      <c r="L1258">
        <v>4</v>
      </c>
      <c r="M1258">
        <v>93036.033490000002</v>
      </c>
      <c r="N1258" t="s">
        <v>4</v>
      </c>
    </row>
    <row r="1259" spans="1:14" x14ac:dyDescent="0.25">
      <c r="A1259">
        <v>23</v>
      </c>
      <c r="B1259" t="str">
        <f>VLOOKUP(A1259,Hoja1!$A$2:$H$72,2,FALSE)</f>
        <v>1892-2015- SUNAFIL/ILM/SIRE2</v>
      </c>
      <c r="C1259" t="str">
        <f>VLOOKUP(A1259,Hoja1!$A$2:$H$72,3,FALSE)</f>
        <v>COMPAÑÍA MINERA MILPO S.A.A.</v>
      </c>
      <c r="D1259">
        <f>VLOOKUP(A1259,Hoja1!$A$2:$H$72,4,FALSE)</f>
        <v>20100110513</v>
      </c>
      <c r="E1259" t="str">
        <f>VLOOKUP(A1259,Hoja1!$A$2:$H$72,5,FALSE)</f>
        <v>173-2016- SUNAFIL/ILM/SIRE2</v>
      </c>
      <c r="F1259" s="1">
        <f>VLOOKUP(A1259,Hoja1!$A$2:$H$72,6,FALSE)</f>
        <v>42380</v>
      </c>
      <c r="G1259" t="str">
        <f>VLOOKUP(A1259,Hoja1!$A$2:$H$72,7,FALSE)</f>
        <v>S/. 11,400.00</v>
      </c>
      <c r="H1259">
        <f>VLOOKUP(A1259,Hoja1!$A$2:$H$72,8,FALSE)</f>
        <v>1</v>
      </c>
      <c r="I1259" t="s">
        <v>15</v>
      </c>
      <c r="J1259" t="s">
        <v>7</v>
      </c>
      <c r="K1259">
        <v>2016</v>
      </c>
      <c r="L1259">
        <v>5</v>
      </c>
      <c r="M1259">
        <v>86957.410690000004</v>
      </c>
      <c r="N1259" t="s">
        <v>4</v>
      </c>
    </row>
    <row r="1260" spans="1:14" x14ac:dyDescent="0.25">
      <c r="A1260">
        <v>23</v>
      </c>
      <c r="B1260" t="str">
        <f>VLOOKUP(A1260,Hoja1!$A$2:$H$72,2,FALSE)</f>
        <v>1892-2015- SUNAFIL/ILM/SIRE2</v>
      </c>
      <c r="C1260" t="str">
        <f>VLOOKUP(A1260,Hoja1!$A$2:$H$72,3,FALSE)</f>
        <v>COMPAÑÍA MINERA MILPO S.A.A.</v>
      </c>
      <c r="D1260">
        <f>VLOOKUP(A1260,Hoja1!$A$2:$H$72,4,FALSE)</f>
        <v>20100110513</v>
      </c>
      <c r="E1260" t="str">
        <f>VLOOKUP(A1260,Hoja1!$A$2:$H$72,5,FALSE)</f>
        <v>173-2016- SUNAFIL/ILM/SIRE2</v>
      </c>
      <c r="F1260" s="1">
        <f>VLOOKUP(A1260,Hoja1!$A$2:$H$72,6,FALSE)</f>
        <v>42380</v>
      </c>
      <c r="G1260" t="str">
        <f>VLOOKUP(A1260,Hoja1!$A$2:$H$72,7,FALSE)</f>
        <v>S/. 11,400.00</v>
      </c>
      <c r="H1260">
        <f>VLOOKUP(A1260,Hoja1!$A$2:$H$72,8,FALSE)</f>
        <v>1</v>
      </c>
      <c r="I1260" t="s">
        <v>15</v>
      </c>
      <c r="J1260" t="s">
        <v>7</v>
      </c>
      <c r="K1260">
        <v>2016</v>
      </c>
      <c r="L1260">
        <v>6</v>
      </c>
      <c r="M1260">
        <v>82118.836779999998</v>
      </c>
      <c r="N1260" t="s">
        <v>4</v>
      </c>
    </row>
    <row r="1261" spans="1:14" x14ac:dyDescent="0.25">
      <c r="A1261">
        <v>23</v>
      </c>
      <c r="B1261" t="str">
        <f>VLOOKUP(A1261,Hoja1!$A$2:$H$72,2,FALSE)</f>
        <v>1892-2015- SUNAFIL/ILM/SIRE2</v>
      </c>
      <c r="C1261" t="str">
        <f>VLOOKUP(A1261,Hoja1!$A$2:$H$72,3,FALSE)</f>
        <v>COMPAÑÍA MINERA MILPO S.A.A.</v>
      </c>
      <c r="D1261">
        <f>VLOOKUP(A1261,Hoja1!$A$2:$H$72,4,FALSE)</f>
        <v>20100110513</v>
      </c>
      <c r="E1261" t="str">
        <f>VLOOKUP(A1261,Hoja1!$A$2:$H$72,5,FALSE)</f>
        <v>173-2016- SUNAFIL/ILM/SIRE2</v>
      </c>
      <c r="F1261" s="1">
        <f>VLOOKUP(A1261,Hoja1!$A$2:$H$72,6,FALSE)</f>
        <v>42380</v>
      </c>
      <c r="G1261" t="str">
        <f>VLOOKUP(A1261,Hoja1!$A$2:$H$72,7,FALSE)</f>
        <v>S/. 11,400.00</v>
      </c>
      <c r="H1261">
        <f>VLOOKUP(A1261,Hoja1!$A$2:$H$72,8,FALSE)</f>
        <v>1</v>
      </c>
      <c r="I1261" t="s">
        <v>15</v>
      </c>
      <c r="J1261" t="s">
        <v>7</v>
      </c>
      <c r="K1261">
        <v>2016</v>
      </c>
      <c r="L1261">
        <v>7</v>
      </c>
      <c r="M1261">
        <v>94452.07213</v>
      </c>
      <c r="N1261" t="s">
        <v>4</v>
      </c>
    </row>
    <row r="1262" spans="1:14" x14ac:dyDescent="0.25">
      <c r="A1262">
        <v>23</v>
      </c>
      <c r="B1262" t="str">
        <f>VLOOKUP(A1262,Hoja1!$A$2:$H$72,2,FALSE)</f>
        <v>1892-2015- SUNAFIL/ILM/SIRE2</v>
      </c>
      <c r="C1262" t="str">
        <f>VLOOKUP(A1262,Hoja1!$A$2:$H$72,3,FALSE)</f>
        <v>COMPAÑÍA MINERA MILPO S.A.A.</v>
      </c>
      <c r="D1262">
        <f>VLOOKUP(A1262,Hoja1!$A$2:$H$72,4,FALSE)</f>
        <v>20100110513</v>
      </c>
      <c r="E1262" t="str">
        <f>VLOOKUP(A1262,Hoja1!$A$2:$H$72,5,FALSE)</f>
        <v>173-2016- SUNAFIL/ILM/SIRE2</v>
      </c>
      <c r="F1262" s="1">
        <f>VLOOKUP(A1262,Hoja1!$A$2:$H$72,6,FALSE)</f>
        <v>42380</v>
      </c>
      <c r="G1262" t="str">
        <f>VLOOKUP(A1262,Hoja1!$A$2:$H$72,7,FALSE)</f>
        <v>S/. 11,400.00</v>
      </c>
      <c r="H1262">
        <f>VLOOKUP(A1262,Hoja1!$A$2:$H$72,8,FALSE)</f>
        <v>1</v>
      </c>
      <c r="I1262" t="s">
        <v>15</v>
      </c>
      <c r="J1262" t="s">
        <v>7</v>
      </c>
      <c r="K1262">
        <v>2016</v>
      </c>
      <c r="L1262">
        <v>8</v>
      </c>
      <c r="M1262">
        <v>105612.3593</v>
      </c>
      <c r="N1262" t="s">
        <v>4</v>
      </c>
    </row>
    <row r="1263" spans="1:14" x14ac:dyDescent="0.25">
      <c r="A1263">
        <v>23</v>
      </c>
      <c r="B1263" t="str">
        <f>VLOOKUP(A1263,Hoja1!$A$2:$H$72,2,FALSE)</f>
        <v>1892-2015- SUNAFIL/ILM/SIRE2</v>
      </c>
      <c r="C1263" t="str">
        <f>VLOOKUP(A1263,Hoja1!$A$2:$H$72,3,FALSE)</f>
        <v>COMPAÑÍA MINERA MILPO S.A.A.</v>
      </c>
      <c r="D1263">
        <f>VLOOKUP(A1263,Hoja1!$A$2:$H$72,4,FALSE)</f>
        <v>20100110513</v>
      </c>
      <c r="E1263" t="str">
        <f>VLOOKUP(A1263,Hoja1!$A$2:$H$72,5,FALSE)</f>
        <v>173-2016- SUNAFIL/ILM/SIRE2</v>
      </c>
      <c r="F1263" s="1">
        <f>VLOOKUP(A1263,Hoja1!$A$2:$H$72,6,FALSE)</f>
        <v>42380</v>
      </c>
      <c r="G1263" t="str">
        <f>VLOOKUP(A1263,Hoja1!$A$2:$H$72,7,FALSE)</f>
        <v>S/. 11,400.00</v>
      </c>
      <c r="H1263">
        <f>VLOOKUP(A1263,Hoja1!$A$2:$H$72,8,FALSE)</f>
        <v>1</v>
      </c>
      <c r="I1263" t="s">
        <v>15</v>
      </c>
      <c r="J1263" t="s">
        <v>7</v>
      </c>
      <c r="K1263">
        <v>2016</v>
      </c>
      <c r="L1263">
        <v>9</v>
      </c>
      <c r="M1263">
        <v>106226.6811</v>
      </c>
      <c r="N1263" t="s">
        <v>4</v>
      </c>
    </row>
    <row r="1264" spans="1:14" x14ac:dyDescent="0.25">
      <c r="A1264">
        <v>23</v>
      </c>
      <c r="B1264" t="str">
        <f>VLOOKUP(A1264,Hoja1!$A$2:$H$72,2,FALSE)</f>
        <v>1892-2015- SUNAFIL/ILM/SIRE2</v>
      </c>
      <c r="C1264" t="str">
        <f>VLOOKUP(A1264,Hoja1!$A$2:$H$72,3,FALSE)</f>
        <v>COMPAÑÍA MINERA MILPO S.A.A.</v>
      </c>
      <c r="D1264">
        <f>VLOOKUP(A1264,Hoja1!$A$2:$H$72,4,FALSE)</f>
        <v>20100110513</v>
      </c>
      <c r="E1264" t="str">
        <f>VLOOKUP(A1264,Hoja1!$A$2:$H$72,5,FALSE)</f>
        <v>173-2016- SUNAFIL/ILM/SIRE2</v>
      </c>
      <c r="F1264" s="1">
        <f>VLOOKUP(A1264,Hoja1!$A$2:$H$72,6,FALSE)</f>
        <v>42380</v>
      </c>
      <c r="G1264" t="str">
        <f>VLOOKUP(A1264,Hoja1!$A$2:$H$72,7,FALSE)</f>
        <v>S/. 11,400.00</v>
      </c>
      <c r="H1264">
        <f>VLOOKUP(A1264,Hoja1!$A$2:$H$72,8,FALSE)</f>
        <v>1</v>
      </c>
      <c r="I1264" t="s">
        <v>15</v>
      </c>
      <c r="J1264" t="s">
        <v>7</v>
      </c>
      <c r="K1264">
        <v>2016</v>
      </c>
      <c r="L1264">
        <v>10</v>
      </c>
      <c r="M1264">
        <v>118925.1718</v>
      </c>
      <c r="N1264" t="s">
        <v>4</v>
      </c>
    </row>
    <row r="1265" spans="1:14" x14ac:dyDescent="0.25">
      <c r="A1265">
        <v>23</v>
      </c>
      <c r="B1265" t="str">
        <f>VLOOKUP(A1265,Hoja1!$A$2:$H$72,2,FALSE)</f>
        <v>1892-2015- SUNAFIL/ILM/SIRE2</v>
      </c>
      <c r="C1265" t="str">
        <f>VLOOKUP(A1265,Hoja1!$A$2:$H$72,3,FALSE)</f>
        <v>COMPAÑÍA MINERA MILPO S.A.A.</v>
      </c>
      <c r="D1265">
        <f>VLOOKUP(A1265,Hoja1!$A$2:$H$72,4,FALSE)</f>
        <v>20100110513</v>
      </c>
      <c r="E1265" t="str">
        <f>VLOOKUP(A1265,Hoja1!$A$2:$H$72,5,FALSE)</f>
        <v>173-2016- SUNAFIL/ILM/SIRE2</v>
      </c>
      <c r="F1265" s="1">
        <f>VLOOKUP(A1265,Hoja1!$A$2:$H$72,6,FALSE)</f>
        <v>42380</v>
      </c>
      <c r="G1265" t="str">
        <f>VLOOKUP(A1265,Hoja1!$A$2:$H$72,7,FALSE)</f>
        <v>S/. 11,400.00</v>
      </c>
      <c r="H1265">
        <f>VLOOKUP(A1265,Hoja1!$A$2:$H$72,8,FALSE)</f>
        <v>1</v>
      </c>
      <c r="I1265" t="s">
        <v>15</v>
      </c>
      <c r="J1265" t="s">
        <v>7</v>
      </c>
      <c r="K1265">
        <v>2016</v>
      </c>
      <c r="L1265">
        <v>11</v>
      </c>
      <c r="M1265">
        <v>122221.02439999999</v>
      </c>
      <c r="N1265" t="s">
        <v>4</v>
      </c>
    </row>
    <row r="1266" spans="1:14" x14ac:dyDescent="0.25">
      <c r="A1266">
        <v>23</v>
      </c>
      <c r="B1266" t="str">
        <f>VLOOKUP(A1266,Hoja1!$A$2:$H$72,2,FALSE)</f>
        <v>1892-2015- SUNAFIL/ILM/SIRE2</v>
      </c>
      <c r="C1266" t="str">
        <f>VLOOKUP(A1266,Hoja1!$A$2:$H$72,3,FALSE)</f>
        <v>COMPAÑÍA MINERA MILPO S.A.A.</v>
      </c>
      <c r="D1266">
        <f>VLOOKUP(A1266,Hoja1!$A$2:$H$72,4,FALSE)</f>
        <v>20100110513</v>
      </c>
      <c r="E1266" t="str">
        <f>VLOOKUP(A1266,Hoja1!$A$2:$H$72,5,FALSE)</f>
        <v>173-2016- SUNAFIL/ILM/SIRE2</v>
      </c>
      <c r="F1266" s="1">
        <f>VLOOKUP(A1266,Hoja1!$A$2:$H$72,6,FALSE)</f>
        <v>42380</v>
      </c>
      <c r="G1266" t="str">
        <f>VLOOKUP(A1266,Hoja1!$A$2:$H$72,7,FALSE)</f>
        <v>S/. 11,400.00</v>
      </c>
      <c r="H1266">
        <f>VLOOKUP(A1266,Hoja1!$A$2:$H$72,8,FALSE)</f>
        <v>1</v>
      </c>
      <c r="I1266" t="s">
        <v>15</v>
      </c>
      <c r="J1266" t="s">
        <v>7</v>
      </c>
      <c r="K1266">
        <v>2016</v>
      </c>
      <c r="L1266">
        <v>12</v>
      </c>
      <c r="M1266">
        <v>131104.23980000001</v>
      </c>
      <c r="N1266" t="s">
        <v>4</v>
      </c>
    </row>
    <row r="1267" spans="1:14" x14ac:dyDescent="0.25">
      <c r="A1267">
        <v>23</v>
      </c>
      <c r="B1267" t="str">
        <f>VLOOKUP(A1267,Hoja1!$A$2:$H$72,2,FALSE)</f>
        <v>1892-2015- SUNAFIL/ILM/SIRE2</v>
      </c>
      <c r="C1267" t="str">
        <f>VLOOKUP(A1267,Hoja1!$A$2:$H$72,3,FALSE)</f>
        <v>COMPAÑÍA MINERA MILPO S.A.A.</v>
      </c>
      <c r="D1267">
        <f>VLOOKUP(A1267,Hoja1!$A$2:$H$72,4,FALSE)</f>
        <v>20100110513</v>
      </c>
      <c r="E1267" t="str">
        <f>VLOOKUP(A1267,Hoja1!$A$2:$H$72,5,FALSE)</f>
        <v>173-2016- SUNAFIL/ILM/SIRE2</v>
      </c>
      <c r="F1267" s="1">
        <f>VLOOKUP(A1267,Hoja1!$A$2:$H$72,6,FALSE)</f>
        <v>42380</v>
      </c>
      <c r="G1267" t="str">
        <f>VLOOKUP(A1267,Hoja1!$A$2:$H$72,7,FALSE)</f>
        <v>S/. 11,400.00</v>
      </c>
      <c r="H1267">
        <f>VLOOKUP(A1267,Hoja1!$A$2:$H$72,8,FALSE)</f>
        <v>1</v>
      </c>
      <c r="I1267" t="s">
        <v>15</v>
      </c>
      <c r="J1267" t="s">
        <v>7</v>
      </c>
      <c r="K1267">
        <v>2017</v>
      </c>
      <c r="L1267">
        <v>2</v>
      </c>
      <c r="M1267">
        <v>254470.9418</v>
      </c>
      <c r="N1267" t="s">
        <v>4</v>
      </c>
    </row>
    <row r="1268" spans="1:14" x14ac:dyDescent="0.25">
      <c r="A1268">
        <v>24</v>
      </c>
      <c r="B1268" t="str">
        <f>VLOOKUP(A1268,Hoja1!$A$2:$H$72,2,FALSE)</f>
        <v>1524-2015- SUNAFIL/ILM/SIRE4</v>
      </c>
      <c r="C1268" t="str">
        <f>VLOOKUP(A1268,Hoja1!$A$2:$H$72,3,FALSE)</f>
        <v>COMPANIA MINERA MILPO S.A.A.</v>
      </c>
      <c r="D1268">
        <f>VLOOKUP(A1268,Hoja1!$A$2:$H$72,4,FALSE)</f>
        <v>20100110513</v>
      </c>
      <c r="E1268" t="str">
        <f>VLOOKUP(A1268,Hoja1!$A$2:$H$72,5,FALSE)</f>
        <v>014-2016- SUNAFEL/ILM/SIRE4</v>
      </c>
      <c r="F1268" s="1">
        <f>VLOOKUP(A1268,Hoja1!$A$2:$H$72,6,FALSE)</f>
        <v>42650</v>
      </c>
      <c r="G1268" t="str">
        <f>VLOOKUP(A1268,Hoja1!$A$2:$H$72,7,FALSE)</f>
        <v>S/. 2,695.00</v>
      </c>
      <c r="H1268">
        <f>VLOOKUP(A1268,Hoja1!$A$2:$H$72,8,FALSE)</f>
        <v>1</v>
      </c>
      <c r="I1268" t="s">
        <v>15</v>
      </c>
      <c r="J1268" t="s">
        <v>1</v>
      </c>
      <c r="K1268">
        <v>2016</v>
      </c>
      <c r="L1268">
        <v>9</v>
      </c>
      <c r="M1268">
        <v>20569.499640000002</v>
      </c>
      <c r="N1268" t="s">
        <v>2</v>
      </c>
    </row>
    <row r="1269" spans="1:14" x14ac:dyDescent="0.25">
      <c r="A1269">
        <v>24</v>
      </c>
      <c r="B1269" t="str">
        <f>VLOOKUP(A1269,Hoja1!$A$2:$H$72,2,FALSE)</f>
        <v>1524-2015- SUNAFIL/ILM/SIRE4</v>
      </c>
      <c r="C1269" t="str">
        <f>VLOOKUP(A1269,Hoja1!$A$2:$H$72,3,FALSE)</f>
        <v>COMPANIA MINERA MILPO S.A.A.</v>
      </c>
      <c r="D1269">
        <f>VLOOKUP(A1269,Hoja1!$A$2:$H$72,4,FALSE)</f>
        <v>20100110513</v>
      </c>
      <c r="E1269" t="str">
        <f>VLOOKUP(A1269,Hoja1!$A$2:$H$72,5,FALSE)</f>
        <v>014-2016- SUNAFEL/ILM/SIRE4</v>
      </c>
      <c r="F1269" s="1">
        <f>VLOOKUP(A1269,Hoja1!$A$2:$H$72,6,FALSE)</f>
        <v>42650</v>
      </c>
      <c r="G1269" t="str">
        <f>VLOOKUP(A1269,Hoja1!$A$2:$H$72,7,FALSE)</f>
        <v>S/. 2,695.00</v>
      </c>
      <c r="H1269">
        <f>VLOOKUP(A1269,Hoja1!$A$2:$H$72,8,FALSE)</f>
        <v>1</v>
      </c>
      <c r="I1269" t="s">
        <v>15</v>
      </c>
      <c r="J1269" t="s">
        <v>1</v>
      </c>
      <c r="K1269">
        <v>2016</v>
      </c>
      <c r="L1269">
        <v>10</v>
      </c>
      <c r="M1269">
        <v>22070.549760000002</v>
      </c>
      <c r="N1269" t="s">
        <v>3</v>
      </c>
    </row>
    <row r="1270" spans="1:14" x14ac:dyDescent="0.25">
      <c r="A1270">
        <v>24</v>
      </c>
      <c r="B1270" t="str">
        <f>VLOOKUP(A1270,Hoja1!$A$2:$H$72,2,FALSE)</f>
        <v>1524-2015- SUNAFIL/ILM/SIRE4</v>
      </c>
      <c r="C1270" t="str">
        <f>VLOOKUP(A1270,Hoja1!$A$2:$H$72,3,FALSE)</f>
        <v>COMPANIA MINERA MILPO S.A.A.</v>
      </c>
      <c r="D1270">
        <f>VLOOKUP(A1270,Hoja1!$A$2:$H$72,4,FALSE)</f>
        <v>20100110513</v>
      </c>
      <c r="E1270" t="str">
        <f>VLOOKUP(A1270,Hoja1!$A$2:$H$72,5,FALSE)</f>
        <v>014-2016- SUNAFEL/ILM/SIRE4</v>
      </c>
      <c r="F1270" s="1">
        <f>VLOOKUP(A1270,Hoja1!$A$2:$H$72,6,FALSE)</f>
        <v>42650</v>
      </c>
      <c r="G1270" t="str">
        <f>VLOOKUP(A1270,Hoja1!$A$2:$H$72,7,FALSE)</f>
        <v>S/. 2,695.00</v>
      </c>
      <c r="H1270">
        <f>VLOOKUP(A1270,Hoja1!$A$2:$H$72,8,FALSE)</f>
        <v>1</v>
      </c>
      <c r="I1270" t="s">
        <v>15</v>
      </c>
      <c r="J1270" t="s">
        <v>1</v>
      </c>
      <c r="K1270">
        <v>2016</v>
      </c>
      <c r="L1270">
        <v>11</v>
      </c>
      <c r="M1270">
        <v>19013.16661</v>
      </c>
      <c r="N1270" t="s">
        <v>4</v>
      </c>
    </row>
    <row r="1271" spans="1:14" x14ac:dyDescent="0.25">
      <c r="A1271">
        <v>24</v>
      </c>
      <c r="B1271" t="str">
        <f>VLOOKUP(A1271,Hoja1!$A$2:$H$72,2,FALSE)</f>
        <v>1524-2015- SUNAFIL/ILM/SIRE4</v>
      </c>
      <c r="C1271" t="str">
        <f>VLOOKUP(A1271,Hoja1!$A$2:$H$72,3,FALSE)</f>
        <v>COMPANIA MINERA MILPO S.A.A.</v>
      </c>
      <c r="D1271">
        <f>VLOOKUP(A1271,Hoja1!$A$2:$H$72,4,FALSE)</f>
        <v>20100110513</v>
      </c>
      <c r="E1271" t="str">
        <f>VLOOKUP(A1271,Hoja1!$A$2:$H$72,5,FALSE)</f>
        <v>014-2016- SUNAFEL/ILM/SIRE4</v>
      </c>
      <c r="F1271" s="1">
        <f>VLOOKUP(A1271,Hoja1!$A$2:$H$72,6,FALSE)</f>
        <v>42650</v>
      </c>
      <c r="G1271" t="str">
        <f>VLOOKUP(A1271,Hoja1!$A$2:$H$72,7,FALSE)</f>
        <v>S/. 2,695.00</v>
      </c>
      <c r="H1271">
        <f>VLOOKUP(A1271,Hoja1!$A$2:$H$72,8,FALSE)</f>
        <v>1</v>
      </c>
      <c r="I1271" t="s">
        <v>15</v>
      </c>
      <c r="J1271" t="s">
        <v>1</v>
      </c>
      <c r="K1271">
        <v>2016</v>
      </c>
      <c r="L1271">
        <v>12</v>
      </c>
      <c r="M1271">
        <v>13800.6572</v>
      </c>
      <c r="N1271" t="s">
        <v>4</v>
      </c>
    </row>
    <row r="1272" spans="1:14" x14ac:dyDescent="0.25">
      <c r="A1272">
        <v>24</v>
      </c>
      <c r="B1272" t="str">
        <f>VLOOKUP(A1272,Hoja1!$A$2:$H$72,2,FALSE)</f>
        <v>1524-2015- SUNAFIL/ILM/SIRE4</v>
      </c>
      <c r="C1272" t="str">
        <f>VLOOKUP(A1272,Hoja1!$A$2:$H$72,3,FALSE)</f>
        <v>COMPANIA MINERA MILPO S.A.A.</v>
      </c>
      <c r="D1272">
        <f>VLOOKUP(A1272,Hoja1!$A$2:$H$72,4,FALSE)</f>
        <v>20100110513</v>
      </c>
      <c r="E1272" t="str">
        <f>VLOOKUP(A1272,Hoja1!$A$2:$H$72,5,FALSE)</f>
        <v>014-2016- SUNAFEL/ILM/SIRE4</v>
      </c>
      <c r="F1272" s="1">
        <f>VLOOKUP(A1272,Hoja1!$A$2:$H$72,6,FALSE)</f>
        <v>42650</v>
      </c>
      <c r="G1272" t="str">
        <f>VLOOKUP(A1272,Hoja1!$A$2:$H$72,7,FALSE)</f>
        <v>S/. 2,695.00</v>
      </c>
      <c r="H1272">
        <f>VLOOKUP(A1272,Hoja1!$A$2:$H$72,8,FALSE)</f>
        <v>1</v>
      </c>
      <c r="I1272" t="s">
        <v>15</v>
      </c>
      <c r="J1272" t="s">
        <v>1</v>
      </c>
      <c r="K1272">
        <v>2017</v>
      </c>
      <c r="L1272">
        <v>2</v>
      </c>
      <c r="M1272">
        <v>18260.564549999999</v>
      </c>
      <c r="N1272" t="s">
        <v>4</v>
      </c>
    </row>
    <row r="1273" spans="1:14" x14ac:dyDescent="0.25">
      <c r="A1273">
        <v>24</v>
      </c>
      <c r="B1273" t="str">
        <f>VLOOKUP(A1273,Hoja1!$A$2:$H$72,2,FALSE)</f>
        <v>1524-2015- SUNAFIL/ILM/SIRE4</v>
      </c>
      <c r="C1273" t="str">
        <f>VLOOKUP(A1273,Hoja1!$A$2:$H$72,3,FALSE)</f>
        <v>COMPANIA MINERA MILPO S.A.A.</v>
      </c>
      <c r="D1273">
        <f>VLOOKUP(A1273,Hoja1!$A$2:$H$72,4,FALSE)</f>
        <v>20100110513</v>
      </c>
      <c r="E1273" t="str">
        <f>VLOOKUP(A1273,Hoja1!$A$2:$H$72,5,FALSE)</f>
        <v>014-2016- SUNAFEL/ILM/SIRE4</v>
      </c>
      <c r="F1273" s="1">
        <f>VLOOKUP(A1273,Hoja1!$A$2:$H$72,6,FALSE)</f>
        <v>42650</v>
      </c>
      <c r="G1273" t="str">
        <f>VLOOKUP(A1273,Hoja1!$A$2:$H$72,7,FALSE)</f>
        <v>S/. 2,695.00</v>
      </c>
      <c r="H1273">
        <f>VLOOKUP(A1273,Hoja1!$A$2:$H$72,8,FALSE)</f>
        <v>1</v>
      </c>
      <c r="I1273" t="s">
        <v>15</v>
      </c>
      <c r="J1273" t="s">
        <v>5</v>
      </c>
      <c r="K1273">
        <v>2016</v>
      </c>
      <c r="L1273">
        <v>9</v>
      </c>
      <c r="M1273">
        <v>373010.05430000002</v>
      </c>
      <c r="N1273" t="s">
        <v>2</v>
      </c>
    </row>
    <row r="1274" spans="1:14" x14ac:dyDescent="0.25">
      <c r="A1274">
        <v>24</v>
      </c>
      <c r="B1274" t="str">
        <f>VLOOKUP(A1274,Hoja1!$A$2:$H$72,2,FALSE)</f>
        <v>1524-2015- SUNAFIL/ILM/SIRE4</v>
      </c>
      <c r="C1274" t="str">
        <f>VLOOKUP(A1274,Hoja1!$A$2:$H$72,3,FALSE)</f>
        <v>COMPANIA MINERA MILPO S.A.A.</v>
      </c>
      <c r="D1274">
        <f>VLOOKUP(A1274,Hoja1!$A$2:$H$72,4,FALSE)</f>
        <v>20100110513</v>
      </c>
      <c r="E1274" t="str">
        <f>VLOOKUP(A1274,Hoja1!$A$2:$H$72,5,FALSE)</f>
        <v>014-2016- SUNAFEL/ILM/SIRE4</v>
      </c>
      <c r="F1274" s="1">
        <f>VLOOKUP(A1274,Hoja1!$A$2:$H$72,6,FALSE)</f>
        <v>42650</v>
      </c>
      <c r="G1274" t="str">
        <f>VLOOKUP(A1274,Hoja1!$A$2:$H$72,7,FALSE)</f>
        <v>S/. 2,695.00</v>
      </c>
      <c r="H1274">
        <f>VLOOKUP(A1274,Hoja1!$A$2:$H$72,8,FALSE)</f>
        <v>1</v>
      </c>
      <c r="I1274" t="s">
        <v>15</v>
      </c>
      <c r="J1274" t="s">
        <v>5</v>
      </c>
      <c r="K1274">
        <v>2016</v>
      </c>
      <c r="L1274">
        <v>10</v>
      </c>
      <c r="M1274">
        <v>405898.62729999999</v>
      </c>
      <c r="N1274" t="s">
        <v>3</v>
      </c>
    </row>
    <row r="1275" spans="1:14" x14ac:dyDescent="0.25">
      <c r="A1275">
        <v>24</v>
      </c>
      <c r="B1275" t="str">
        <f>VLOOKUP(A1275,Hoja1!$A$2:$H$72,2,FALSE)</f>
        <v>1524-2015- SUNAFIL/ILM/SIRE4</v>
      </c>
      <c r="C1275" t="str">
        <f>VLOOKUP(A1275,Hoja1!$A$2:$H$72,3,FALSE)</f>
        <v>COMPANIA MINERA MILPO S.A.A.</v>
      </c>
      <c r="D1275">
        <f>VLOOKUP(A1275,Hoja1!$A$2:$H$72,4,FALSE)</f>
        <v>20100110513</v>
      </c>
      <c r="E1275" t="str">
        <f>VLOOKUP(A1275,Hoja1!$A$2:$H$72,5,FALSE)</f>
        <v>014-2016- SUNAFEL/ILM/SIRE4</v>
      </c>
      <c r="F1275" s="1">
        <f>VLOOKUP(A1275,Hoja1!$A$2:$H$72,6,FALSE)</f>
        <v>42650</v>
      </c>
      <c r="G1275" t="str">
        <f>VLOOKUP(A1275,Hoja1!$A$2:$H$72,7,FALSE)</f>
        <v>S/. 2,695.00</v>
      </c>
      <c r="H1275">
        <f>VLOOKUP(A1275,Hoja1!$A$2:$H$72,8,FALSE)</f>
        <v>1</v>
      </c>
      <c r="I1275" t="s">
        <v>15</v>
      </c>
      <c r="J1275" t="s">
        <v>5</v>
      </c>
      <c r="K1275">
        <v>2016</v>
      </c>
      <c r="L1275">
        <v>11</v>
      </c>
      <c r="M1275">
        <v>422128.95409999997</v>
      </c>
      <c r="N1275" t="s">
        <v>4</v>
      </c>
    </row>
    <row r="1276" spans="1:14" x14ac:dyDescent="0.25">
      <c r="A1276">
        <v>24</v>
      </c>
      <c r="B1276" t="str">
        <f>VLOOKUP(A1276,Hoja1!$A$2:$H$72,2,FALSE)</f>
        <v>1524-2015- SUNAFIL/ILM/SIRE4</v>
      </c>
      <c r="C1276" t="str">
        <f>VLOOKUP(A1276,Hoja1!$A$2:$H$72,3,FALSE)</f>
        <v>COMPANIA MINERA MILPO S.A.A.</v>
      </c>
      <c r="D1276">
        <f>VLOOKUP(A1276,Hoja1!$A$2:$H$72,4,FALSE)</f>
        <v>20100110513</v>
      </c>
      <c r="E1276" t="str">
        <f>VLOOKUP(A1276,Hoja1!$A$2:$H$72,5,FALSE)</f>
        <v>014-2016- SUNAFEL/ILM/SIRE4</v>
      </c>
      <c r="F1276" s="1">
        <f>VLOOKUP(A1276,Hoja1!$A$2:$H$72,6,FALSE)</f>
        <v>42650</v>
      </c>
      <c r="G1276" t="str">
        <f>VLOOKUP(A1276,Hoja1!$A$2:$H$72,7,FALSE)</f>
        <v>S/. 2,695.00</v>
      </c>
      <c r="H1276">
        <f>VLOOKUP(A1276,Hoja1!$A$2:$H$72,8,FALSE)</f>
        <v>1</v>
      </c>
      <c r="I1276" t="s">
        <v>15</v>
      </c>
      <c r="J1276" t="s">
        <v>5</v>
      </c>
      <c r="K1276">
        <v>2016</v>
      </c>
      <c r="L1276">
        <v>12</v>
      </c>
      <c r="M1276">
        <v>453487.43780000001</v>
      </c>
      <c r="N1276" t="s">
        <v>4</v>
      </c>
    </row>
    <row r="1277" spans="1:14" x14ac:dyDescent="0.25">
      <c r="A1277">
        <v>24</v>
      </c>
      <c r="B1277" t="str">
        <f>VLOOKUP(A1277,Hoja1!$A$2:$H$72,2,FALSE)</f>
        <v>1524-2015- SUNAFIL/ILM/SIRE4</v>
      </c>
      <c r="C1277" t="str">
        <f>VLOOKUP(A1277,Hoja1!$A$2:$H$72,3,FALSE)</f>
        <v>COMPANIA MINERA MILPO S.A.A.</v>
      </c>
      <c r="D1277">
        <f>VLOOKUP(A1277,Hoja1!$A$2:$H$72,4,FALSE)</f>
        <v>20100110513</v>
      </c>
      <c r="E1277" t="str">
        <f>VLOOKUP(A1277,Hoja1!$A$2:$H$72,5,FALSE)</f>
        <v>014-2016- SUNAFEL/ILM/SIRE4</v>
      </c>
      <c r="F1277" s="1">
        <f>VLOOKUP(A1277,Hoja1!$A$2:$H$72,6,FALSE)</f>
        <v>42650</v>
      </c>
      <c r="G1277" t="str">
        <f>VLOOKUP(A1277,Hoja1!$A$2:$H$72,7,FALSE)</f>
        <v>S/. 2,695.00</v>
      </c>
      <c r="H1277">
        <f>VLOOKUP(A1277,Hoja1!$A$2:$H$72,8,FALSE)</f>
        <v>1</v>
      </c>
      <c r="I1277" t="s">
        <v>15</v>
      </c>
      <c r="J1277" t="s">
        <v>5</v>
      </c>
      <c r="K1277">
        <v>2017</v>
      </c>
      <c r="L1277">
        <v>2</v>
      </c>
      <c r="M1277">
        <v>906920.88859999995</v>
      </c>
      <c r="N1277" t="s">
        <v>4</v>
      </c>
    </row>
    <row r="1278" spans="1:14" x14ac:dyDescent="0.25">
      <c r="A1278">
        <v>24</v>
      </c>
      <c r="B1278" t="str">
        <f>VLOOKUP(A1278,Hoja1!$A$2:$H$72,2,FALSE)</f>
        <v>1524-2015- SUNAFIL/ILM/SIRE4</v>
      </c>
      <c r="C1278" t="str">
        <f>VLOOKUP(A1278,Hoja1!$A$2:$H$72,3,FALSE)</f>
        <v>COMPANIA MINERA MILPO S.A.A.</v>
      </c>
      <c r="D1278">
        <f>VLOOKUP(A1278,Hoja1!$A$2:$H$72,4,FALSE)</f>
        <v>20100110513</v>
      </c>
      <c r="E1278" t="str">
        <f>VLOOKUP(A1278,Hoja1!$A$2:$H$72,5,FALSE)</f>
        <v>014-2016- SUNAFEL/ILM/SIRE4</v>
      </c>
      <c r="F1278" s="1">
        <f>VLOOKUP(A1278,Hoja1!$A$2:$H$72,6,FALSE)</f>
        <v>42650</v>
      </c>
      <c r="G1278" t="str">
        <f>VLOOKUP(A1278,Hoja1!$A$2:$H$72,7,FALSE)</f>
        <v>S/. 2,695.00</v>
      </c>
      <c r="H1278">
        <f>VLOOKUP(A1278,Hoja1!$A$2:$H$72,8,FALSE)</f>
        <v>1</v>
      </c>
      <c r="I1278" t="s">
        <v>15</v>
      </c>
      <c r="J1278" t="s">
        <v>6</v>
      </c>
      <c r="K1278">
        <v>2016</v>
      </c>
      <c r="L1278">
        <v>9</v>
      </c>
      <c r="M1278">
        <v>105959.493</v>
      </c>
      <c r="N1278" t="s">
        <v>2</v>
      </c>
    </row>
    <row r="1279" spans="1:14" x14ac:dyDescent="0.25">
      <c r="A1279">
        <v>24</v>
      </c>
      <c r="B1279" t="str">
        <f>VLOOKUP(A1279,Hoja1!$A$2:$H$72,2,FALSE)</f>
        <v>1524-2015- SUNAFIL/ILM/SIRE4</v>
      </c>
      <c r="C1279" t="str">
        <f>VLOOKUP(A1279,Hoja1!$A$2:$H$72,3,FALSE)</f>
        <v>COMPANIA MINERA MILPO S.A.A.</v>
      </c>
      <c r="D1279">
        <f>VLOOKUP(A1279,Hoja1!$A$2:$H$72,4,FALSE)</f>
        <v>20100110513</v>
      </c>
      <c r="E1279" t="str">
        <f>VLOOKUP(A1279,Hoja1!$A$2:$H$72,5,FALSE)</f>
        <v>014-2016- SUNAFEL/ILM/SIRE4</v>
      </c>
      <c r="F1279" s="1">
        <f>VLOOKUP(A1279,Hoja1!$A$2:$H$72,6,FALSE)</f>
        <v>42650</v>
      </c>
      <c r="G1279" t="str">
        <f>VLOOKUP(A1279,Hoja1!$A$2:$H$72,7,FALSE)</f>
        <v>S/. 2,695.00</v>
      </c>
      <c r="H1279">
        <f>VLOOKUP(A1279,Hoja1!$A$2:$H$72,8,FALSE)</f>
        <v>1</v>
      </c>
      <c r="I1279" t="s">
        <v>15</v>
      </c>
      <c r="J1279" t="s">
        <v>6</v>
      </c>
      <c r="K1279">
        <v>2016</v>
      </c>
      <c r="L1279">
        <v>10</v>
      </c>
      <c r="M1279">
        <v>64690.155769999998</v>
      </c>
      <c r="N1279" t="s">
        <v>3</v>
      </c>
    </row>
    <row r="1280" spans="1:14" x14ac:dyDescent="0.25">
      <c r="A1280">
        <v>24</v>
      </c>
      <c r="B1280" t="str">
        <f>VLOOKUP(A1280,Hoja1!$A$2:$H$72,2,FALSE)</f>
        <v>1524-2015- SUNAFIL/ILM/SIRE4</v>
      </c>
      <c r="C1280" t="str">
        <f>VLOOKUP(A1280,Hoja1!$A$2:$H$72,3,FALSE)</f>
        <v>COMPANIA MINERA MILPO S.A.A.</v>
      </c>
      <c r="D1280">
        <f>VLOOKUP(A1280,Hoja1!$A$2:$H$72,4,FALSE)</f>
        <v>20100110513</v>
      </c>
      <c r="E1280" t="str">
        <f>VLOOKUP(A1280,Hoja1!$A$2:$H$72,5,FALSE)</f>
        <v>014-2016- SUNAFEL/ILM/SIRE4</v>
      </c>
      <c r="F1280" s="1">
        <f>VLOOKUP(A1280,Hoja1!$A$2:$H$72,6,FALSE)</f>
        <v>42650</v>
      </c>
      <c r="G1280" t="str">
        <f>VLOOKUP(A1280,Hoja1!$A$2:$H$72,7,FALSE)</f>
        <v>S/. 2,695.00</v>
      </c>
      <c r="H1280">
        <f>VLOOKUP(A1280,Hoja1!$A$2:$H$72,8,FALSE)</f>
        <v>1</v>
      </c>
      <c r="I1280" t="s">
        <v>15</v>
      </c>
      <c r="J1280" t="s">
        <v>6</v>
      </c>
      <c r="K1280">
        <v>2016</v>
      </c>
      <c r="L1280">
        <v>11</v>
      </c>
      <c r="M1280">
        <v>64790.927069999998</v>
      </c>
      <c r="N1280" t="s">
        <v>4</v>
      </c>
    </row>
    <row r="1281" spans="1:14" x14ac:dyDescent="0.25">
      <c r="A1281">
        <v>24</v>
      </c>
      <c r="B1281" t="str">
        <f>VLOOKUP(A1281,Hoja1!$A$2:$H$72,2,FALSE)</f>
        <v>1524-2015- SUNAFIL/ILM/SIRE4</v>
      </c>
      <c r="C1281" t="str">
        <f>VLOOKUP(A1281,Hoja1!$A$2:$H$72,3,FALSE)</f>
        <v>COMPANIA MINERA MILPO S.A.A.</v>
      </c>
      <c r="D1281">
        <f>VLOOKUP(A1281,Hoja1!$A$2:$H$72,4,FALSE)</f>
        <v>20100110513</v>
      </c>
      <c r="E1281" t="str">
        <f>VLOOKUP(A1281,Hoja1!$A$2:$H$72,5,FALSE)</f>
        <v>014-2016- SUNAFEL/ILM/SIRE4</v>
      </c>
      <c r="F1281" s="1">
        <f>VLOOKUP(A1281,Hoja1!$A$2:$H$72,6,FALSE)</f>
        <v>42650</v>
      </c>
      <c r="G1281" t="str">
        <f>VLOOKUP(A1281,Hoja1!$A$2:$H$72,7,FALSE)</f>
        <v>S/. 2,695.00</v>
      </c>
      <c r="H1281">
        <f>VLOOKUP(A1281,Hoja1!$A$2:$H$72,8,FALSE)</f>
        <v>1</v>
      </c>
      <c r="I1281" t="s">
        <v>15</v>
      </c>
      <c r="J1281" t="s">
        <v>6</v>
      </c>
      <c r="K1281">
        <v>2016</v>
      </c>
      <c r="L1281">
        <v>12</v>
      </c>
      <c r="M1281">
        <v>83199.171170000001</v>
      </c>
      <c r="N1281" t="s">
        <v>4</v>
      </c>
    </row>
    <row r="1282" spans="1:14" x14ac:dyDescent="0.25">
      <c r="A1282">
        <v>24</v>
      </c>
      <c r="B1282" t="str">
        <f>VLOOKUP(A1282,Hoja1!$A$2:$H$72,2,FALSE)</f>
        <v>1524-2015- SUNAFIL/ILM/SIRE4</v>
      </c>
      <c r="C1282" t="str">
        <f>VLOOKUP(A1282,Hoja1!$A$2:$H$72,3,FALSE)</f>
        <v>COMPANIA MINERA MILPO S.A.A.</v>
      </c>
      <c r="D1282">
        <f>VLOOKUP(A1282,Hoja1!$A$2:$H$72,4,FALSE)</f>
        <v>20100110513</v>
      </c>
      <c r="E1282" t="str">
        <f>VLOOKUP(A1282,Hoja1!$A$2:$H$72,5,FALSE)</f>
        <v>014-2016- SUNAFEL/ILM/SIRE4</v>
      </c>
      <c r="F1282" s="1">
        <f>VLOOKUP(A1282,Hoja1!$A$2:$H$72,6,FALSE)</f>
        <v>42650</v>
      </c>
      <c r="G1282" t="str">
        <f>VLOOKUP(A1282,Hoja1!$A$2:$H$72,7,FALSE)</f>
        <v>S/. 2,695.00</v>
      </c>
      <c r="H1282">
        <f>VLOOKUP(A1282,Hoja1!$A$2:$H$72,8,FALSE)</f>
        <v>1</v>
      </c>
      <c r="I1282" t="s">
        <v>15</v>
      </c>
      <c r="J1282" t="s">
        <v>6</v>
      </c>
      <c r="K1282">
        <v>2017</v>
      </c>
      <c r="L1282">
        <v>2</v>
      </c>
      <c r="M1282">
        <v>172070.48490000001</v>
      </c>
      <c r="N1282" t="s">
        <v>4</v>
      </c>
    </row>
    <row r="1283" spans="1:14" x14ac:dyDescent="0.25">
      <c r="A1283">
        <v>24</v>
      </c>
      <c r="B1283" t="str">
        <f>VLOOKUP(A1283,Hoja1!$A$2:$H$72,2,FALSE)</f>
        <v>1524-2015- SUNAFIL/ILM/SIRE4</v>
      </c>
      <c r="C1283" t="str">
        <f>VLOOKUP(A1283,Hoja1!$A$2:$H$72,3,FALSE)</f>
        <v>COMPANIA MINERA MILPO S.A.A.</v>
      </c>
      <c r="D1283">
        <f>VLOOKUP(A1283,Hoja1!$A$2:$H$72,4,FALSE)</f>
        <v>20100110513</v>
      </c>
      <c r="E1283" t="str">
        <f>VLOOKUP(A1283,Hoja1!$A$2:$H$72,5,FALSE)</f>
        <v>014-2016- SUNAFEL/ILM/SIRE4</v>
      </c>
      <c r="F1283" s="1">
        <f>VLOOKUP(A1283,Hoja1!$A$2:$H$72,6,FALSE)</f>
        <v>42650</v>
      </c>
      <c r="G1283" t="str">
        <f>VLOOKUP(A1283,Hoja1!$A$2:$H$72,7,FALSE)</f>
        <v>S/. 2,695.00</v>
      </c>
      <c r="H1283">
        <f>VLOOKUP(A1283,Hoja1!$A$2:$H$72,8,FALSE)</f>
        <v>1</v>
      </c>
      <c r="I1283" t="s">
        <v>15</v>
      </c>
      <c r="J1283" t="s">
        <v>7</v>
      </c>
      <c r="K1283">
        <v>2016</v>
      </c>
      <c r="L1283">
        <v>9</v>
      </c>
      <c r="M1283">
        <v>106226.6811</v>
      </c>
      <c r="N1283" t="s">
        <v>2</v>
      </c>
    </row>
    <row r="1284" spans="1:14" x14ac:dyDescent="0.25">
      <c r="A1284">
        <v>24</v>
      </c>
      <c r="B1284" t="str">
        <f>VLOOKUP(A1284,Hoja1!$A$2:$H$72,2,FALSE)</f>
        <v>1524-2015- SUNAFIL/ILM/SIRE4</v>
      </c>
      <c r="C1284" t="str">
        <f>VLOOKUP(A1284,Hoja1!$A$2:$H$72,3,FALSE)</f>
        <v>COMPANIA MINERA MILPO S.A.A.</v>
      </c>
      <c r="D1284">
        <f>VLOOKUP(A1284,Hoja1!$A$2:$H$72,4,FALSE)</f>
        <v>20100110513</v>
      </c>
      <c r="E1284" t="str">
        <f>VLOOKUP(A1284,Hoja1!$A$2:$H$72,5,FALSE)</f>
        <v>014-2016- SUNAFEL/ILM/SIRE4</v>
      </c>
      <c r="F1284" s="1">
        <f>VLOOKUP(A1284,Hoja1!$A$2:$H$72,6,FALSE)</f>
        <v>42650</v>
      </c>
      <c r="G1284" t="str">
        <f>VLOOKUP(A1284,Hoja1!$A$2:$H$72,7,FALSE)</f>
        <v>S/. 2,695.00</v>
      </c>
      <c r="H1284">
        <f>VLOOKUP(A1284,Hoja1!$A$2:$H$72,8,FALSE)</f>
        <v>1</v>
      </c>
      <c r="I1284" t="s">
        <v>15</v>
      </c>
      <c r="J1284" t="s">
        <v>7</v>
      </c>
      <c r="K1284">
        <v>2016</v>
      </c>
      <c r="L1284">
        <v>10</v>
      </c>
      <c r="M1284">
        <v>118925.1718</v>
      </c>
      <c r="N1284" t="s">
        <v>3</v>
      </c>
    </row>
    <row r="1285" spans="1:14" x14ac:dyDescent="0.25">
      <c r="A1285">
        <v>24</v>
      </c>
      <c r="B1285" t="str">
        <f>VLOOKUP(A1285,Hoja1!$A$2:$H$72,2,FALSE)</f>
        <v>1524-2015- SUNAFIL/ILM/SIRE4</v>
      </c>
      <c r="C1285" t="str">
        <f>VLOOKUP(A1285,Hoja1!$A$2:$H$72,3,FALSE)</f>
        <v>COMPANIA MINERA MILPO S.A.A.</v>
      </c>
      <c r="D1285">
        <f>VLOOKUP(A1285,Hoja1!$A$2:$H$72,4,FALSE)</f>
        <v>20100110513</v>
      </c>
      <c r="E1285" t="str">
        <f>VLOOKUP(A1285,Hoja1!$A$2:$H$72,5,FALSE)</f>
        <v>014-2016- SUNAFEL/ILM/SIRE4</v>
      </c>
      <c r="F1285" s="1">
        <f>VLOOKUP(A1285,Hoja1!$A$2:$H$72,6,FALSE)</f>
        <v>42650</v>
      </c>
      <c r="G1285" t="str">
        <f>VLOOKUP(A1285,Hoja1!$A$2:$H$72,7,FALSE)</f>
        <v>S/. 2,695.00</v>
      </c>
      <c r="H1285">
        <f>VLOOKUP(A1285,Hoja1!$A$2:$H$72,8,FALSE)</f>
        <v>1</v>
      </c>
      <c r="I1285" t="s">
        <v>15</v>
      </c>
      <c r="J1285" t="s">
        <v>7</v>
      </c>
      <c r="K1285">
        <v>2016</v>
      </c>
      <c r="L1285">
        <v>11</v>
      </c>
      <c r="M1285">
        <v>122221.02439999999</v>
      </c>
      <c r="N1285" t="s">
        <v>4</v>
      </c>
    </row>
    <row r="1286" spans="1:14" x14ac:dyDescent="0.25">
      <c r="A1286">
        <v>24</v>
      </c>
      <c r="B1286" t="str">
        <f>VLOOKUP(A1286,Hoja1!$A$2:$H$72,2,FALSE)</f>
        <v>1524-2015- SUNAFIL/ILM/SIRE4</v>
      </c>
      <c r="C1286" t="str">
        <f>VLOOKUP(A1286,Hoja1!$A$2:$H$72,3,FALSE)</f>
        <v>COMPANIA MINERA MILPO S.A.A.</v>
      </c>
      <c r="D1286">
        <f>VLOOKUP(A1286,Hoja1!$A$2:$H$72,4,FALSE)</f>
        <v>20100110513</v>
      </c>
      <c r="E1286" t="str">
        <f>VLOOKUP(A1286,Hoja1!$A$2:$H$72,5,FALSE)</f>
        <v>014-2016- SUNAFEL/ILM/SIRE4</v>
      </c>
      <c r="F1286" s="1">
        <f>VLOOKUP(A1286,Hoja1!$A$2:$H$72,6,FALSE)</f>
        <v>42650</v>
      </c>
      <c r="G1286" t="str">
        <f>VLOOKUP(A1286,Hoja1!$A$2:$H$72,7,FALSE)</f>
        <v>S/. 2,695.00</v>
      </c>
      <c r="H1286">
        <f>VLOOKUP(A1286,Hoja1!$A$2:$H$72,8,FALSE)</f>
        <v>1</v>
      </c>
      <c r="I1286" t="s">
        <v>15</v>
      </c>
      <c r="J1286" t="s">
        <v>7</v>
      </c>
      <c r="K1286">
        <v>2016</v>
      </c>
      <c r="L1286">
        <v>12</v>
      </c>
      <c r="M1286">
        <v>131104.23980000001</v>
      </c>
      <c r="N1286" t="s">
        <v>4</v>
      </c>
    </row>
    <row r="1287" spans="1:14" x14ac:dyDescent="0.25">
      <c r="A1287">
        <v>24</v>
      </c>
      <c r="B1287" t="str">
        <f>VLOOKUP(A1287,Hoja1!$A$2:$H$72,2,FALSE)</f>
        <v>1524-2015- SUNAFIL/ILM/SIRE4</v>
      </c>
      <c r="C1287" t="str">
        <f>VLOOKUP(A1287,Hoja1!$A$2:$H$72,3,FALSE)</f>
        <v>COMPANIA MINERA MILPO S.A.A.</v>
      </c>
      <c r="D1287">
        <f>VLOOKUP(A1287,Hoja1!$A$2:$H$72,4,FALSE)</f>
        <v>20100110513</v>
      </c>
      <c r="E1287" t="str">
        <f>VLOOKUP(A1287,Hoja1!$A$2:$H$72,5,FALSE)</f>
        <v>014-2016- SUNAFEL/ILM/SIRE4</v>
      </c>
      <c r="F1287" s="1">
        <f>VLOOKUP(A1287,Hoja1!$A$2:$H$72,6,FALSE)</f>
        <v>42650</v>
      </c>
      <c r="G1287" t="str">
        <f>VLOOKUP(A1287,Hoja1!$A$2:$H$72,7,FALSE)</f>
        <v>S/. 2,695.00</v>
      </c>
      <c r="H1287">
        <f>VLOOKUP(A1287,Hoja1!$A$2:$H$72,8,FALSE)</f>
        <v>1</v>
      </c>
      <c r="I1287" t="s">
        <v>15</v>
      </c>
      <c r="J1287" t="s">
        <v>7</v>
      </c>
      <c r="K1287">
        <v>2017</v>
      </c>
      <c r="L1287">
        <v>2</v>
      </c>
      <c r="M1287">
        <v>254470.9418</v>
      </c>
      <c r="N1287" t="s">
        <v>4</v>
      </c>
    </row>
    <row r="1288" spans="1:14" x14ac:dyDescent="0.25">
      <c r="A1288">
        <v>27</v>
      </c>
      <c r="B1288" t="str">
        <f>VLOOKUP(A1288,Hoja1!$A$2:$H$72,2,FALSE)</f>
        <v>776-2016- SUNAFIL/ILM/SIRE1</v>
      </c>
      <c r="C1288" t="str">
        <f>VLOOKUP(A1288,Hoja1!$A$2:$H$72,3,FALSE)</f>
        <v>CINEPLEX S.A.</v>
      </c>
      <c r="D1288">
        <f>VLOOKUP(A1288,Hoja1!$A$2:$H$72,4,FALSE)</f>
        <v>20429683581</v>
      </c>
      <c r="E1288" t="str">
        <f>VLOOKUP(A1288,Hoja1!$A$2:$H$72,5,FALSE)</f>
        <v>103-2017- SUNAFIL/ILM/SIRE1</v>
      </c>
      <c r="F1288" s="1">
        <f>VLOOKUP(A1288,Hoja1!$A$2:$H$72,6,FALSE)</f>
        <v>42825</v>
      </c>
      <c r="G1288" t="str">
        <f>VLOOKUP(A1288,Hoja1!$A$2:$H$72,7,FALSE)</f>
        <v>S/. 6,912.50</v>
      </c>
      <c r="H1288">
        <f>VLOOKUP(A1288,Hoja1!$A$2:$H$72,8,FALSE)</f>
        <v>1</v>
      </c>
      <c r="I1288" t="s">
        <v>16</v>
      </c>
      <c r="J1288" t="s">
        <v>1</v>
      </c>
      <c r="K1288">
        <v>2017</v>
      </c>
      <c r="L1288">
        <v>2</v>
      </c>
      <c r="M1288">
        <v>6191.6280450000004</v>
      </c>
      <c r="N1288" t="s">
        <v>2</v>
      </c>
    </row>
    <row r="1289" spans="1:14" x14ac:dyDescent="0.25">
      <c r="A1289">
        <v>27</v>
      </c>
      <c r="B1289" t="str">
        <f>VLOOKUP(A1289,Hoja1!$A$2:$H$72,2,FALSE)</f>
        <v>776-2016- SUNAFIL/ILM/SIRE1</v>
      </c>
      <c r="C1289" t="str">
        <f>VLOOKUP(A1289,Hoja1!$A$2:$H$72,3,FALSE)</f>
        <v>CINEPLEX S.A.</v>
      </c>
      <c r="D1289">
        <f>VLOOKUP(A1289,Hoja1!$A$2:$H$72,4,FALSE)</f>
        <v>20429683581</v>
      </c>
      <c r="E1289" t="str">
        <f>VLOOKUP(A1289,Hoja1!$A$2:$H$72,5,FALSE)</f>
        <v>103-2017- SUNAFIL/ILM/SIRE1</v>
      </c>
      <c r="F1289" s="1">
        <f>VLOOKUP(A1289,Hoja1!$A$2:$H$72,6,FALSE)</f>
        <v>42825</v>
      </c>
      <c r="G1289" t="str">
        <f>VLOOKUP(A1289,Hoja1!$A$2:$H$72,7,FALSE)</f>
        <v>S/. 6,912.50</v>
      </c>
      <c r="H1289">
        <f>VLOOKUP(A1289,Hoja1!$A$2:$H$72,8,FALSE)</f>
        <v>1</v>
      </c>
      <c r="I1289" t="s">
        <v>16</v>
      </c>
      <c r="J1289" t="s">
        <v>7</v>
      </c>
      <c r="K1289">
        <v>2017</v>
      </c>
      <c r="L1289">
        <v>2</v>
      </c>
      <c r="M1289">
        <v>24267.299159999999</v>
      </c>
      <c r="N1289" t="s">
        <v>2</v>
      </c>
    </row>
    <row r="1290" spans="1:14" x14ac:dyDescent="0.25">
      <c r="A1290">
        <v>28</v>
      </c>
      <c r="B1290" t="str">
        <f>VLOOKUP(A1290,Hoja1!$A$2:$H$72,2,FALSE)</f>
        <v>018-2014- SUNAFIL/ILM/SIR1</v>
      </c>
      <c r="C1290" t="str">
        <f>VLOOKUP(A1290,Hoja1!$A$2:$H$72,3,FALSE)</f>
        <v>COMPAÑÍA NACIONAL DE CHOCOLATES DE PERU S.A.</v>
      </c>
      <c r="D1290">
        <f>VLOOKUP(A1290,Hoja1!$A$2:$H$72,4,FALSE)</f>
        <v>20514584789</v>
      </c>
      <c r="E1290" t="str">
        <f>VLOOKUP(A1290,Hoja1!$A$2:$H$72,5,FALSE)</f>
        <v>018-2014- SUNAFIL/ILM/SIR1</v>
      </c>
      <c r="F1290" s="1">
        <f>VLOOKUP(A1290,Hoja1!$A$2:$H$72,6,FALSE)</f>
        <v>41815</v>
      </c>
      <c r="G1290" t="str">
        <f>VLOOKUP(A1290,Hoja1!$A$2:$H$72,7,FALSE)</f>
        <v>S/. 2,220.00</v>
      </c>
      <c r="H1290">
        <f>VLOOKUP(A1290,Hoja1!$A$2:$H$72,8,FALSE)</f>
        <v>1</v>
      </c>
      <c r="I1290" t="s">
        <v>17</v>
      </c>
      <c r="J1290" t="s">
        <v>5</v>
      </c>
      <c r="K1290">
        <v>2014</v>
      </c>
      <c r="L1290">
        <v>5</v>
      </c>
      <c r="M1290">
        <v>65977.424620000005</v>
      </c>
      <c r="N1290" t="s">
        <v>2</v>
      </c>
    </row>
    <row r="1291" spans="1:14" x14ac:dyDescent="0.25">
      <c r="A1291">
        <v>28</v>
      </c>
      <c r="B1291" t="str">
        <f>VLOOKUP(A1291,Hoja1!$A$2:$H$72,2,FALSE)</f>
        <v>018-2014- SUNAFIL/ILM/SIR1</v>
      </c>
      <c r="C1291" t="str">
        <f>VLOOKUP(A1291,Hoja1!$A$2:$H$72,3,FALSE)</f>
        <v>COMPAÑÍA NACIONAL DE CHOCOLATES DE PERU S.A.</v>
      </c>
      <c r="D1291">
        <f>VLOOKUP(A1291,Hoja1!$A$2:$H$72,4,FALSE)</f>
        <v>20514584789</v>
      </c>
      <c r="E1291" t="str">
        <f>VLOOKUP(A1291,Hoja1!$A$2:$H$72,5,FALSE)</f>
        <v>018-2014- SUNAFIL/ILM/SIR1</v>
      </c>
      <c r="F1291" s="1">
        <f>VLOOKUP(A1291,Hoja1!$A$2:$H$72,6,FALSE)</f>
        <v>41815</v>
      </c>
      <c r="G1291" t="str">
        <f>VLOOKUP(A1291,Hoja1!$A$2:$H$72,7,FALSE)</f>
        <v>S/. 2,220.00</v>
      </c>
      <c r="H1291">
        <f>VLOOKUP(A1291,Hoja1!$A$2:$H$72,8,FALSE)</f>
        <v>1</v>
      </c>
      <c r="I1291" t="s">
        <v>17</v>
      </c>
      <c r="J1291" t="s">
        <v>5</v>
      </c>
      <c r="K1291">
        <v>2014</v>
      </c>
      <c r="L1291">
        <v>6</v>
      </c>
      <c r="M1291">
        <v>66697.19399</v>
      </c>
      <c r="N1291" t="s">
        <v>3</v>
      </c>
    </row>
    <row r="1292" spans="1:14" x14ac:dyDescent="0.25">
      <c r="A1292">
        <v>28</v>
      </c>
      <c r="B1292" t="str">
        <f>VLOOKUP(A1292,Hoja1!$A$2:$H$72,2,FALSE)</f>
        <v>018-2014- SUNAFIL/ILM/SIR1</v>
      </c>
      <c r="C1292" t="str">
        <f>VLOOKUP(A1292,Hoja1!$A$2:$H$72,3,FALSE)</f>
        <v>COMPAÑÍA NACIONAL DE CHOCOLATES DE PERU S.A.</v>
      </c>
      <c r="D1292">
        <f>VLOOKUP(A1292,Hoja1!$A$2:$H$72,4,FALSE)</f>
        <v>20514584789</v>
      </c>
      <c r="E1292" t="str">
        <f>VLOOKUP(A1292,Hoja1!$A$2:$H$72,5,FALSE)</f>
        <v>018-2014- SUNAFIL/ILM/SIR1</v>
      </c>
      <c r="F1292" s="1">
        <f>VLOOKUP(A1292,Hoja1!$A$2:$H$72,6,FALSE)</f>
        <v>41815</v>
      </c>
      <c r="G1292" t="str">
        <f>VLOOKUP(A1292,Hoja1!$A$2:$H$72,7,FALSE)</f>
        <v>S/. 2,220.00</v>
      </c>
      <c r="H1292">
        <f>VLOOKUP(A1292,Hoja1!$A$2:$H$72,8,FALSE)</f>
        <v>1</v>
      </c>
      <c r="I1292" t="s">
        <v>17</v>
      </c>
      <c r="J1292" t="s">
        <v>5</v>
      </c>
      <c r="K1292">
        <v>2014</v>
      </c>
      <c r="L1292">
        <v>7</v>
      </c>
      <c r="M1292">
        <v>64630.137020000002</v>
      </c>
      <c r="N1292" t="s">
        <v>4</v>
      </c>
    </row>
    <row r="1293" spans="1:14" x14ac:dyDescent="0.25">
      <c r="A1293">
        <v>28</v>
      </c>
      <c r="B1293" t="str">
        <f>VLOOKUP(A1293,Hoja1!$A$2:$H$72,2,FALSE)</f>
        <v>018-2014- SUNAFIL/ILM/SIR1</v>
      </c>
      <c r="C1293" t="str">
        <f>VLOOKUP(A1293,Hoja1!$A$2:$H$72,3,FALSE)</f>
        <v>COMPAÑÍA NACIONAL DE CHOCOLATES DE PERU S.A.</v>
      </c>
      <c r="D1293">
        <f>VLOOKUP(A1293,Hoja1!$A$2:$H$72,4,FALSE)</f>
        <v>20514584789</v>
      </c>
      <c r="E1293" t="str">
        <f>VLOOKUP(A1293,Hoja1!$A$2:$H$72,5,FALSE)</f>
        <v>018-2014- SUNAFIL/ILM/SIR1</v>
      </c>
      <c r="F1293" s="1">
        <f>VLOOKUP(A1293,Hoja1!$A$2:$H$72,6,FALSE)</f>
        <v>41815</v>
      </c>
      <c r="G1293" t="str">
        <f>VLOOKUP(A1293,Hoja1!$A$2:$H$72,7,FALSE)</f>
        <v>S/. 2,220.00</v>
      </c>
      <c r="H1293">
        <f>VLOOKUP(A1293,Hoja1!$A$2:$H$72,8,FALSE)</f>
        <v>1</v>
      </c>
      <c r="I1293" t="s">
        <v>17</v>
      </c>
      <c r="J1293" t="s">
        <v>5</v>
      </c>
      <c r="K1293">
        <v>2014</v>
      </c>
      <c r="L1293">
        <v>8</v>
      </c>
      <c r="M1293">
        <v>64961.508040000001</v>
      </c>
      <c r="N1293" t="s">
        <v>4</v>
      </c>
    </row>
    <row r="1294" spans="1:14" x14ac:dyDescent="0.25">
      <c r="A1294">
        <v>28</v>
      </c>
      <c r="B1294" t="str">
        <f>VLOOKUP(A1294,Hoja1!$A$2:$H$72,2,FALSE)</f>
        <v>018-2014- SUNAFIL/ILM/SIR1</v>
      </c>
      <c r="C1294" t="str">
        <f>VLOOKUP(A1294,Hoja1!$A$2:$H$72,3,FALSE)</f>
        <v>COMPAÑÍA NACIONAL DE CHOCOLATES DE PERU S.A.</v>
      </c>
      <c r="D1294">
        <f>VLOOKUP(A1294,Hoja1!$A$2:$H$72,4,FALSE)</f>
        <v>20514584789</v>
      </c>
      <c r="E1294" t="str">
        <f>VLOOKUP(A1294,Hoja1!$A$2:$H$72,5,FALSE)</f>
        <v>018-2014- SUNAFIL/ILM/SIR1</v>
      </c>
      <c r="F1294" s="1">
        <f>VLOOKUP(A1294,Hoja1!$A$2:$H$72,6,FALSE)</f>
        <v>41815</v>
      </c>
      <c r="G1294" t="str">
        <f>VLOOKUP(A1294,Hoja1!$A$2:$H$72,7,FALSE)</f>
        <v>S/. 2,220.00</v>
      </c>
      <c r="H1294">
        <f>VLOOKUP(A1294,Hoja1!$A$2:$H$72,8,FALSE)</f>
        <v>1</v>
      </c>
      <c r="I1294" t="s">
        <v>17</v>
      </c>
      <c r="J1294" t="s">
        <v>5</v>
      </c>
      <c r="K1294">
        <v>2014</v>
      </c>
      <c r="L1294">
        <v>9</v>
      </c>
      <c r="M1294">
        <v>65495.308920000003</v>
      </c>
      <c r="N1294" t="s">
        <v>4</v>
      </c>
    </row>
    <row r="1295" spans="1:14" x14ac:dyDescent="0.25">
      <c r="A1295">
        <v>28</v>
      </c>
      <c r="B1295" t="str">
        <f>VLOOKUP(A1295,Hoja1!$A$2:$H$72,2,FALSE)</f>
        <v>018-2014- SUNAFIL/ILM/SIR1</v>
      </c>
      <c r="C1295" t="str">
        <f>VLOOKUP(A1295,Hoja1!$A$2:$H$72,3,FALSE)</f>
        <v>COMPAÑÍA NACIONAL DE CHOCOLATES DE PERU S.A.</v>
      </c>
      <c r="D1295">
        <f>VLOOKUP(A1295,Hoja1!$A$2:$H$72,4,FALSE)</f>
        <v>20514584789</v>
      </c>
      <c r="E1295" t="str">
        <f>VLOOKUP(A1295,Hoja1!$A$2:$H$72,5,FALSE)</f>
        <v>018-2014- SUNAFIL/ILM/SIR1</v>
      </c>
      <c r="F1295" s="1">
        <f>VLOOKUP(A1295,Hoja1!$A$2:$H$72,6,FALSE)</f>
        <v>41815</v>
      </c>
      <c r="G1295" t="str">
        <f>VLOOKUP(A1295,Hoja1!$A$2:$H$72,7,FALSE)</f>
        <v>S/. 2,220.00</v>
      </c>
      <c r="H1295">
        <f>VLOOKUP(A1295,Hoja1!$A$2:$H$72,8,FALSE)</f>
        <v>1</v>
      </c>
      <c r="I1295" t="s">
        <v>17</v>
      </c>
      <c r="J1295" t="s">
        <v>5</v>
      </c>
      <c r="K1295">
        <v>2014</v>
      </c>
      <c r="L1295">
        <v>10</v>
      </c>
      <c r="M1295">
        <v>66896.756370000003</v>
      </c>
      <c r="N1295" t="s">
        <v>4</v>
      </c>
    </row>
    <row r="1296" spans="1:14" x14ac:dyDescent="0.25">
      <c r="A1296">
        <v>28</v>
      </c>
      <c r="B1296" t="str">
        <f>VLOOKUP(A1296,Hoja1!$A$2:$H$72,2,FALSE)</f>
        <v>018-2014- SUNAFIL/ILM/SIR1</v>
      </c>
      <c r="C1296" t="str">
        <f>VLOOKUP(A1296,Hoja1!$A$2:$H$72,3,FALSE)</f>
        <v>COMPAÑÍA NACIONAL DE CHOCOLATES DE PERU S.A.</v>
      </c>
      <c r="D1296">
        <f>VLOOKUP(A1296,Hoja1!$A$2:$H$72,4,FALSE)</f>
        <v>20514584789</v>
      </c>
      <c r="E1296" t="str">
        <f>VLOOKUP(A1296,Hoja1!$A$2:$H$72,5,FALSE)</f>
        <v>018-2014- SUNAFIL/ILM/SIR1</v>
      </c>
      <c r="F1296" s="1">
        <f>VLOOKUP(A1296,Hoja1!$A$2:$H$72,6,FALSE)</f>
        <v>41815</v>
      </c>
      <c r="G1296" t="str">
        <f>VLOOKUP(A1296,Hoja1!$A$2:$H$72,7,FALSE)</f>
        <v>S/. 2,220.00</v>
      </c>
      <c r="H1296">
        <f>VLOOKUP(A1296,Hoja1!$A$2:$H$72,8,FALSE)</f>
        <v>1</v>
      </c>
      <c r="I1296" t="s">
        <v>17</v>
      </c>
      <c r="J1296" t="s">
        <v>5</v>
      </c>
      <c r="K1296">
        <v>2014</v>
      </c>
      <c r="L1296">
        <v>11</v>
      </c>
      <c r="M1296">
        <v>66853.186979999999</v>
      </c>
      <c r="N1296" t="s">
        <v>4</v>
      </c>
    </row>
    <row r="1297" spans="1:14" x14ac:dyDescent="0.25">
      <c r="A1297">
        <v>28</v>
      </c>
      <c r="B1297" t="str">
        <f>VLOOKUP(A1297,Hoja1!$A$2:$H$72,2,FALSE)</f>
        <v>018-2014- SUNAFIL/ILM/SIR1</v>
      </c>
      <c r="C1297" t="str">
        <f>VLOOKUP(A1297,Hoja1!$A$2:$H$72,3,FALSE)</f>
        <v>COMPAÑÍA NACIONAL DE CHOCOLATES DE PERU S.A.</v>
      </c>
      <c r="D1297">
        <f>VLOOKUP(A1297,Hoja1!$A$2:$H$72,4,FALSE)</f>
        <v>20514584789</v>
      </c>
      <c r="E1297" t="str">
        <f>VLOOKUP(A1297,Hoja1!$A$2:$H$72,5,FALSE)</f>
        <v>018-2014- SUNAFIL/ILM/SIR1</v>
      </c>
      <c r="F1297" s="1">
        <f>VLOOKUP(A1297,Hoja1!$A$2:$H$72,6,FALSE)</f>
        <v>41815</v>
      </c>
      <c r="G1297" t="str">
        <f>VLOOKUP(A1297,Hoja1!$A$2:$H$72,7,FALSE)</f>
        <v>S/. 2,220.00</v>
      </c>
      <c r="H1297">
        <f>VLOOKUP(A1297,Hoja1!$A$2:$H$72,8,FALSE)</f>
        <v>1</v>
      </c>
      <c r="I1297" t="s">
        <v>17</v>
      </c>
      <c r="J1297" t="s">
        <v>5</v>
      </c>
      <c r="K1297">
        <v>2014</v>
      </c>
      <c r="L1297">
        <v>12</v>
      </c>
      <c r="M1297">
        <v>66593.324250000005</v>
      </c>
      <c r="N1297" t="s">
        <v>4</v>
      </c>
    </row>
    <row r="1298" spans="1:14" x14ac:dyDescent="0.25">
      <c r="A1298">
        <v>28</v>
      </c>
      <c r="B1298" t="str">
        <f>VLOOKUP(A1298,Hoja1!$A$2:$H$72,2,FALSE)</f>
        <v>018-2014- SUNAFIL/ILM/SIR1</v>
      </c>
      <c r="C1298" t="str">
        <f>VLOOKUP(A1298,Hoja1!$A$2:$H$72,3,FALSE)</f>
        <v>COMPAÑÍA NACIONAL DE CHOCOLATES DE PERU S.A.</v>
      </c>
      <c r="D1298">
        <f>VLOOKUP(A1298,Hoja1!$A$2:$H$72,4,FALSE)</f>
        <v>20514584789</v>
      </c>
      <c r="E1298" t="str">
        <f>VLOOKUP(A1298,Hoja1!$A$2:$H$72,5,FALSE)</f>
        <v>018-2014- SUNAFIL/ILM/SIR1</v>
      </c>
      <c r="F1298" s="1">
        <f>VLOOKUP(A1298,Hoja1!$A$2:$H$72,6,FALSE)</f>
        <v>41815</v>
      </c>
      <c r="G1298" t="str">
        <f>VLOOKUP(A1298,Hoja1!$A$2:$H$72,7,FALSE)</f>
        <v>S/. 2,220.00</v>
      </c>
      <c r="H1298">
        <f>VLOOKUP(A1298,Hoja1!$A$2:$H$72,8,FALSE)</f>
        <v>1</v>
      </c>
      <c r="I1298" t="s">
        <v>17</v>
      </c>
      <c r="J1298" t="s">
        <v>5</v>
      </c>
      <c r="K1298">
        <v>2015</v>
      </c>
      <c r="L1298">
        <v>1</v>
      </c>
      <c r="M1298">
        <v>64746.702929999999</v>
      </c>
      <c r="N1298" t="s">
        <v>4</v>
      </c>
    </row>
    <row r="1299" spans="1:14" x14ac:dyDescent="0.25">
      <c r="A1299">
        <v>28</v>
      </c>
      <c r="B1299" t="str">
        <f>VLOOKUP(A1299,Hoja1!$A$2:$H$72,2,FALSE)</f>
        <v>018-2014- SUNAFIL/ILM/SIR1</v>
      </c>
      <c r="C1299" t="str">
        <f>VLOOKUP(A1299,Hoja1!$A$2:$H$72,3,FALSE)</f>
        <v>COMPAÑÍA NACIONAL DE CHOCOLATES DE PERU S.A.</v>
      </c>
      <c r="D1299">
        <f>VLOOKUP(A1299,Hoja1!$A$2:$H$72,4,FALSE)</f>
        <v>20514584789</v>
      </c>
      <c r="E1299" t="str">
        <f>VLOOKUP(A1299,Hoja1!$A$2:$H$72,5,FALSE)</f>
        <v>018-2014- SUNAFIL/ILM/SIR1</v>
      </c>
      <c r="F1299" s="1">
        <f>VLOOKUP(A1299,Hoja1!$A$2:$H$72,6,FALSE)</f>
        <v>41815</v>
      </c>
      <c r="G1299" t="str">
        <f>VLOOKUP(A1299,Hoja1!$A$2:$H$72,7,FALSE)</f>
        <v>S/. 2,220.00</v>
      </c>
      <c r="H1299">
        <f>VLOOKUP(A1299,Hoja1!$A$2:$H$72,8,FALSE)</f>
        <v>1</v>
      </c>
      <c r="I1299" t="s">
        <v>17</v>
      </c>
      <c r="J1299" t="s">
        <v>5</v>
      </c>
      <c r="K1299">
        <v>2015</v>
      </c>
      <c r="L1299">
        <v>2</v>
      </c>
      <c r="M1299">
        <v>64995.880230000002</v>
      </c>
      <c r="N1299" t="s">
        <v>4</v>
      </c>
    </row>
    <row r="1300" spans="1:14" x14ac:dyDescent="0.25">
      <c r="A1300">
        <v>28</v>
      </c>
      <c r="B1300" t="str">
        <f>VLOOKUP(A1300,Hoja1!$A$2:$H$72,2,FALSE)</f>
        <v>018-2014- SUNAFIL/ILM/SIR1</v>
      </c>
      <c r="C1300" t="str">
        <f>VLOOKUP(A1300,Hoja1!$A$2:$H$72,3,FALSE)</f>
        <v>COMPAÑÍA NACIONAL DE CHOCOLATES DE PERU S.A.</v>
      </c>
      <c r="D1300">
        <f>VLOOKUP(A1300,Hoja1!$A$2:$H$72,4,FALSE)</f>
        <v>20514584789</v>
      </c>
      <c r="E1300" t="str">
        <f>VLOOKUP(A1300,Hoja1!$A$2:$H$72,5,FALSE)</f>
        <v>018-2014- SUNAFIL/ILM/SIR1</v>
      </c>
      <c r="F1300" s="1">
        <f>VLOOKUP(A1300,Hoja1!$A$2:$H$72,6,FALSE)</f>
        <v>41815</v>
      </c>
      <c r="G1300" t="str">
        <f>VLOOKUP(A1300,Hoja1!$A$2:$H$72,7,FALSE)</f>
        <v>S/. 2,220.00</v>
      </c>
      <c r="H1300">
        <f>VLOOKUP(A1300,Hoja1!$A$2:$H$72,8,FALSE)</f>
        <v>1</v>
      </c>
      <c r="I1300" t="s">
        <v>17</v>
      </c>
      <c r="J1300" t="s">
        <v>5</v>
      </c>
      <c r="K1300">
        <v>2015</v>
      </c>
      <c r="L1300">
        <v>3</v>
      </c>
      <c r="M1300">
        <v>65460.76122</v>
      </c>
      <c r="N1300" t="s">
        <v>4</v>
      </c>
    </row>
    <row r="1301" spans="1:14" x14ac:dyDescent="0.25">
      <c r="A1301">
        <v>28</v>
      </c>
      <c r="B1301" t="str">
        <f>VLOOKUP(A1301,Hoja1!$A$2:$H$72,2,FALSE)</f>
        <v>018-2014- SUNAFIL/ILM/SIR1</v>
      </c>
      <c r="C1301" t="str">
        <f>VLOOKUP(A1301,Hoja1!$A$2:$H$72,3,FALSE)</f>
        <v>COMPAÑÍA NACIONAL DE CHOCOLATES DE PERU S.A.</v>
      </c>
      <c r="D1301">
        <f>VLOOKUP(A1301,Hoja1!$A$2:$H$72,4,FALSE)</f>
        <v>20514584789</v>
      </c>
      <c r="E1301" t="str">
        <f>VLOOKUP(A1301,Hoja1!$A$2:$H$72,5,FALSE)</f>
        <v>018-2014- SUNAFIL/ILM/SIR1</v>
      </c>
      <c r="F1301" s="1">
        <f>VLOOKUP(A1301,Hoja1!$A$2:$H$72,6,FALSE)</f>
        <v>41815</v>
      </c>
      <c r="G1301" t="str">
        <f>VLOOKUP(A1301,Hoja1!$A$2:$H$72,7,FALSE)</f>
        <v>S/. 2,220.00</v>
      </c>
      <c r="H1301">
        <f>VLOOKUP(A1301,Hoja1!$A$2:$H$72,8,FALSE)</f>
        <v>1</v>
      </c>
      <c r="I1301" t="s">
        <v>17</v>
      </c>
      <c r="J1301" t="s">
        <v>5</v>
      </c>
      <c r="K1301">
        <v>2015</v>
      </c>
      <c r="L1301">
        <v>4</v>
      </c>
      <c r="M1301">
        <v>65626.5481</v>
      </c>
      <c r="N1301" t="s">
        <v>4</v>
      </c>
    </row>
    <row r="1302" spans="1:14" x14ac:dyDescent="0.25">
      <c r="A1302">
        <v>28</v>
      </c>
      <c r="B1302" t="str">
        <f>VLOOKUP(A1302,Hoja1!$A$2:$H$72,2,FALSE)</f>
        <v>018-2014- SUNAFIL/ILM/SIR1</v>
      </c>
      <c r="C1302" t="str">
        <f>VLOOKUP(A1302,Hoja1!$A$2:$H$72,3,FALSE)</f>
        <v>COMPAÑÍA NACIONAL DE CHOCOLATES DE PERU S.A.</v>
      </c>
      <c r="D1302">
        <f>VLOOKUP(A1302,Hoja1!$A$2:$H$72,4,FALSE)</f>
        <v>20514584789</v>
      </c>
      <c r="E1302" t="str">
        <f>VLOOKUP(A1302,Hoja1!$A$2:$H$72,5,FALSE)</f>
        <v>018-2014- SUNAFIL/ILM/SIR1</v>
      </c>
      <c r="F1302" s="1">
        <f>VLOOKUP(A1302,Hoja1!$A$2:$H$72,6,FALSE)</f>
        <v>41815</v>
      </c>
      <c r="G1302" t="str">
        <f>VLOOKUP(A1302,Hoja1!$A$2:$H$72,7,FALSE)</f>
        <v>S/. 2,220.00</v>
      </c>
      <c r="H1302">
        <f>VLOOKUP(A1302,Hoja1!$A$2:$H$72,8,FALSE)</f>
        <v>1</v>
      </c>
      <c r="I1302" t="s">
        <v>17</v>
      </c>
      <c r="J1302" t="s">
        <v>5</v>
      </c>
      <c r="K1302">
        <v>2015</v>
      </c>
      <c r="L1302">
        <v>5</v>
      </c>
      <c r="M1302">
        <v>65722.59663</v>
      </c>
      <c r="N1302" t="s">
        <v>4</v>
      </c>
    </row>
    <row r="1303" spans="1:14" x14ac:dyDescent="0.25">
      <c r="A1303">
        <v>28</v>
      </c>
      <c r="B1303" t="str">
        <f>VLOOKUP(A1303,Hoja1!$A$2:$H$72,2,FALSE)</f>
        <v>018-2014- SUNAFIL/ILM/SIR1</v>
      </c>
      <c r="C1303" t="str">
        <f>VLOOKUP(A1303,Hoja1!$A$2:$H$72,3,FALSE)</f>
        <v>COMPAÑÍA NACIONAL DE CHOCOLATES DE PERU S.A.</v>
      </c>
      <c r="D1303">
        <f>VLOOKUP(A1303,Hoja1!$A$2:$H$72,4,FALSE)</f>
        <v>20514584789</v>
      </c>
      <c r="E1303" t="str">
        <f>VLOOKUP(A1303,Hoja1!$A$2:$H$72,5,FALSE)</f>
        <v>018-2014- SUNAFIL/ILM/SIR1</v>
      </c>
      <c r="F1303" s="1">
        <f>VLOOKUP(A1303,Hoja1!$A$2:$H$72,6,FALSE)</f>
        <v>41815</v>
      </c>
      <c r="G1303" t="str">
        <f>VLOOKUP(A1303,Hoja1!$A$2:$H$72,7,FALSE)</f>
        <v>S/. 2,220.00</v>
      </c>
      <c r="H1303">
        <f>VLOOKUP(A1303,Hoja1!$A$2:$H$72,8,FALSE)</f>
        <v>1</v>
      </c>
      <c r="I1303" t="s">
        <v>17</v>
      </c>
      <c r="J1303" t="s">
        <v>5</v>
      </c>
      <c r="K1303">
        <v>2015</v>
      </c>
      <c r="L1303">
        <v>6</v>
      </c>
      <c r="M1303">
        <v>65766.353350000005</v>
      </c>
      <c r="N1303" t="s">
        <v>4</v>
      </c>
    </row>
    <row r="1304" spans="1:14" x14ac:dyDescent="0.25">
      <c r="A1304">
        <v>28</v>
      </c>
      <c r="B1304" t="str">
        <f>VLOOKUP(A1304,Hoja1!$A$2:$H$72,2,FALSE)</f>
        <v>018-2014- SUNAFIL/ILM/SIR1</v>
      </c>
      <c r="C1304" t="str">
        <f>VLOOKUP(A1304,Hoja1!$A$2:$H$72,3,FALSE)</f>
        <v>COMPAÑÍA NACIONAL DE CHOCOLATES DE PERU S.A.</v>
      </c>
      <c r="D1304">
        <f>VLOOKUP(A1304,Hoja1!$A$2:$H$72,4,FALSE)</f>
        <v>20514584789</v>
      </c>
      <c r="E1304" t="str">
        <f>VLOOKUP(A1304,Hoja1!$A$2:$H$72,5,FALSE)</f>
        <v>018-2014- SUNAFIL/ILM/SIR1</v>
      </c>
      <c r="F1304" s="1">
        <f>VLOOKUP(A1304,Hoja1!$A$2:$H$72,6,FALSE)</f>
        <v>41815</v>
      </c>
      <c r="G1304" t="str">
        <f>VLOOKUP(A1304,Hoja1!$A$2:$H$72,7,FALSE)</f>
        <v>S/. 2,220.00</v>
      </c>
      <c r="H1304">
        <f>VLOOKUP(A1304,Hoja1!$A$2:$H$72,8,FALSE)</f>
        <v>1</v>
      </c>
      <c r="I1304" t="s">
        <v>17</v>
      </c>
      <c r="J1304" t="s">
        <v>5</v>
      </c>
      <c r="K1304">
        <v>2015</v>
      </c>
      <c r="L1304">
        <v>7</v>
      </c>
      <c r="M1304">
        <v>63116.687530000003</v>
      </c>
      <c r="N1304" t="s">
        <v>4</v>
      </c>
    </row>
    <row r="1305" spans="1:14" x14ac:dyDescent="0.25">
      <c r="A1305">
        <v>28</v>
      </c>
      <c r="B1305" t="str">
        <f>VLOOKUP(A1305,Hoja1!$A$2:$H$72,2,FALSE)</f>
        <v>018-2014- SUNAFIL/ILM/SIR1</v>
      </c>
      <c r="C1305" t="str">
        <f>VLOOKUP(A1305,Hoja1!$A$2:$H$72,3,FALSE)</f>
        <v>COMPAÑÍA NACIONAL DE CHOCOLATES DE PERU S.A.</v>
      </c>
      <c r="D1305">
        <f>VLOOKUP(A1305,Hoja1!$A$2:$H$72,4,FALSE)</f>
        <v>20514584789</v>
      </c>
      <c r="E1305" t="str">
        <f>VLOOKUP(A1305,Hoja1!$A$2:$H$72,5,FALSE)</f>
        <v>018-2014- SUNAFIL/ILM/SIR1</v>
      </c>
      <c r="F1305" s="1">
        <f>VLOOKUP(A1305,Hoja1!$A$2:$H$72,6,FALSE)</f>
        <v>41815</v>
      </c>
      <c r="G1305" t="str">
        <f>VLOOKUP(A1305,Hoja1!$A$2:$H$72,7,FALSE)</f>
        <v>S/. 2,220.00</v>
      </c>
      <c r="H1305">
        <f>VLOOKUP(A1305,Hoja1!$A$2:$H$72,8,FALSE)</f>
        <v>1</v>
      </c>
      <c r="I1305" t="s">
        <v>17</v>
      </c>
      <c r="J1305" t="s">
        <v>5</v>
      </c>
      <c r="K1305">
        <v>2015</v>
      </c>
      <c r="L1305">
        <v>8</v>
      </c>
      <c r="M1305">
        <v>62870.117879999998</v>
      </c>
      <c r="N1305" t="s">
        <v>4</v>
      </c>
    </row>
    <row r="1306" spans="1:14" x14ac:dyDescent="0.25">
      <c r="A1306">
        <v>28</v>
      </c>
      <c r="B1306" t="str">
        <f>VLOOKUP(A1306,Hoja1!$A$2:$H$72,2,FALSE)</f>
        <v>018-2014- SUNAFIL/ILM/SIR1</v>
      </c>
      <c r="C1306" t="str">
        <f>VLOOKUP(A1306,Hoja1!$A$2:$H$72,3,FALSE)</f>
        <v>COMPAÑÍA NACIONAL DE CHOCOLATES DE PERU S.A.</v>
      </c>
      <c r="D1306">
        <f>VLOOKUP(A1306,Hoja1!$A$2:$H$72,4,FALSE)</f>
        <v>20514584789</v>
      </c>
      <c r="E1306" t="str">
        <f>VLOOKUP(A1306,Hoja1!$A$2:$H$72,5,FALSE)</f>
        <v>018-2014- SUNAFIL/ILM/SIR1</v>
      </c>
      <c r="F1306" s="1">
        <f>VLOOKUP(A1306,Hoja1!$A$2:$H$72,6,FALSE)</f>
        <v>41815</v>
      </c>
      <c r="G1306" t="str">
        <f>VLOOKUP(A1306,Hoja1!$A$2:$H$72,7,FALSE)</f>
        <v>S/. 2,220.00</v>
      </c>
      <c r="H1306">
        <f>VLOOKUP(A1306,Hoja1!$A$2:$H$72,8,FALSE)</f>
        <v>1</v>
      </c>
      <c r="I1306" t="s">
        <v>17</v>
      </c>
      <c r="J1306" t="s">
        <v>5</v>
      </c>
      <c r="K1306">
        <v>2015</v>
      </c>
      <c r="L1306">
        <v>9</v>
      </c>
      <c r="M1306">
        <v>62021.770859999997</v>
      </c>
      <c r="N1306" t="s">
        <v>4</v>
      </c>
    </row>
    <row r="1307" spans="1:14" x14ac:dyDescent="0.25">
      <c r="A1307">
        <v>28</v>
      </c>
      <c r="B1307" t="str">
        <f>VLOOKUP(A1307,Hoja1!$A$2:$H$72,2,FALSE)</f>
        <v>018-2014- SUNAFIL/ILM/SIR1</v>
      </c>
      <c r="C1307" t="str">
        <f>VLOOKUP(A1307,Hoja1!$A$2:$H$72,3,FALSE)</f>
        <v>COMPAÑÍA NACIONAL DE CHOCOLATES DE PERU S.A.</v>
      </c>
      <c r="D1307">
        <f>VLOOKUP(A1307,Hoja1!$A$2:$H$72,4,FALSE)</f>
        <v>20514584789</v>
      </c>
      <c r="E1307" t="str">
        <f>VLOOKUP(A1307,Hoja1!$A$2:$H$72,5,FALSE)</f>
        <v>018-2014- SUNAFIL/ILM/SIR1</v>
      </c>
      <c r="F1307" s="1">
        <f>VLOOKUP(A1307,Hoja1!$A$2:$H$72,6,FALSE)</f>
        <v>41815</v>
      </c>
      <c r="G1307" t="str">
        <f>VLOOKUP(A1307,Hoja1!$A$2:$H$72,7,FALSE)</f>
        <v>S/. 2,220.00</v>
      </c>
      <c r="H1307">
        <f>VLOOKUP(A1307,Hoja1!$A$2:$H$72,8,FALSE)</f>
        <v>1</v>
      </c>
      <c r="I1307" t="s">
        <v>17</v>
      </c>
      <c r="J1307" t="s">
        <v>5</v>
      </c>
      <c r="K1307">
        <v>2015</v>
      </c>
      <c r="L1307">
        <v>10</v>
      </c>
      <c r="M1307">
        <v>62611.890370000001</v>
      </c>
      <c r="N1307" t="s">
        <v>4</v>
      </c>
    </row>
    <row r="1308" spans="1:14" x14ac:dyDescent="0.25">
      <c r="A1308">
        <v>28</v>
      </c>
      <c r="B1308" t="str">
        <f>VLOOKUP(A1308,Hoja1!$A$2:$H$72,2,FALSE)</f>
        <v>018-2014- SUNAFIL/ILM/SIR1</v>
      </c>
      <c r="C1308" t="str">
        <f>VLOOKUP(A1308,Hoja1!$A$2:$H$72,3,FALSE)</f>
        <v>COMPAÑÍA NACIONAL DE CHOCOLATES DE PERU S.A.</v>
      </c>
      <c r="D1308">
        <f>VLOOKUP(A1308,Hoja1!$A$2:$H$72,4,FALSE)</f>
        <v>20514584789</v>
      </c>
      <c r="E1308" t="str">
        <f>VLOOKUP(A1308,Hoja1!$A$2:$H$72,5,FALSE)</f>
        <v>018-2014- SUNAFIL/ILM/SIR1</v>
      </c>
      <c r="F1308" s="1">
        <f>VLOOKUP(A1308,Hoja1!$A$2:$H$72,6,FALSE)</f>
        <v>41815</v>
      </c>
      <c r="G1308" t="str">
        <f>VLOOKUP(A1308,Hoja1!$A$2:$H$72,7,FALSE)</f>
        <v>S/. 2,220.00</v>
      </c>
      <c r="H1308">
        <f>VLOOKUP(A1308,Hoja1!$A$2:$H$72,8,FALSE)</f>
        <v>1</v>
      </c>
      <c r="I1308" t="s">
        <v>17</v>
      </c>
      <c r="J1308" t="s">
        <v>5</v>
      </c>
      <c r="K1308">
        <v>2015</v>
      </c>
      <c r="L1308">
        <v>11</v>
      </c>
      <c r="M1308">
        <v>63166.899360000003</v>
      </c>
      <c r="N1308" t="s">
        <v>4</v>
      </c>
    </row>
    <row r="1309" spans="1:14" x14ac:dyDescent="0.25">
      <c r="A1309">
        <v>28</v>
      </c>
      <c r="B1309" t="str">
        <f>VLOOKUP(A1309,Hoja1!$A$2:$H$72,2,FALSE)</f>
        <v>018-2014- SUNAFIL/ILM/SIR1</v>
      </c>
      <c r="C1309" t="str">
        <f>VLOOKUP(A1309,Hoja1!$A$2:$H$72,3,FALSE)</f>
        <v>COMPAÑÍA NACIONAL DE CHOCOLATES DE PERU S.A.</v>
      </c>
      <c r="D1309">
        <f>VLOOKUP(A1309,Hoja1!$A$2:$H$72,4,FALSE)</f>
        <v>20514584789</v>
      </c>
      <c r="E1309" t="str">
        <f>VLOOKUP(A1309,Hoja1!$A$2:$H$72,5,FALSE)</f>
        <v>018-2014- SUNAFIL/ILM/SIR1</v>
      </c>
      <c r="F1309" s="1">
        <f>VLOOKUP(A1309,Hoja1!$A$2:$H$72,6,FALSE)</f>
        <v>41815</v>
      </c>
      <c r="G1309" t="str">
        <f>VLOOKUP(A1309,Hoja1!$A$2:$H$72,7,FALSE)</f>
        <v>S/. 2,220.00</v>
      </c>
      <c r="H1309">
        <f>VLOOKUP(A1309,Hoja1!$A$2:$H$72,8,FALSE)</f>
        <v>1</v>
      </c>
      <c r="I1309" t="s">
        <v>17</v>
      </c>
      <c r="J1309" t="s">
        <v>5</v>
      </c>
      <c r="K1309">
        <v>2015</v>
      </c>
      <c r="L1309">
        <v>12</v>
      </c>
      <c r="M1309">
        <v>62912.36232</v>
      </c>
      <c r="N1309" t="s">
        <v>4</v>
      </c>
    </row>
    <row r="1310" spans="1:14" x14ac:dyDescent="0.25">
      <c r="A1310">
        <v>28</v>
      </c>
      <c r="B1310" t="str">
        <f>VLOOKUP(A1310,Hoja1!$A$2:$H$72,2,FALSE)</f>
        <v>018-2014- SUNAFIL/ILM/SIR1</v>
      </c>
      <c r="C1310" t="str">
        <f>VLOOKUP(A1310,Hoja1!$A$2:$H$72,3,FALSE)</f>
        <v>COMPAÑÍA NACIONAL DE CHOCOLATES DE PERU S.A.</v>
      </c>
      <c r="D1310">
        <f>VLOOKUP(A1310,Hoja1!$A$2:$H$72,4,FALSE)</f>
        <v>20514584789</v>
      </c>
      <c r="E1310" t="str">
        <f>VLOOKUP(A1310,Hoja1!$A$2:$H$72,5,FALSE)</f>
        <v>018-2014- SUNAFIL/ILM/SIR1</v>
      </c>
      <c r="F1310" s="1">
        <f>VLOOKUP(A1310,Hoja1!$A$2:$H$72,6,FALSE)</f>
        <v>41815</v>
      </c>
      <c r="G1310" t="str">
        <f>VLOOKUP(A1310,Hoja1!$A$2:$H$72,7,FALSE)</f>
        <v>S/. 2,220.00</v>
      </c>
      <c r="H1310">
        <f>VLOOKUP(A1310,Hoja1!$A$2:$H$72,8,FALSE)</f>
        <v>1</v>
      </c>
      <c r="I1310" t="s">
        <v>17</v>
      </c>
      <c r="J1310" t="s">
        <v>5</v>
      </c>
      <c r="K1310">
        <v>2016</v>
      </c>
      <c r="L1310">
        <v>1</v>
      </c>
      <c r="M1310">
        <v>60439.507169999997</v>
      </c>
      <c r="N1310" t="s">
        <v>4</v>
      </c>
    </row>
    <row r="1311" spans="1:14" x14ac:dyDescent="0.25">
      <c r="A1311">
        <v>28</v>
      </c>
      <c r="B1311" t="str">
        <f>VLOOKUP(A1311,Hoja1!$A$2:$H$72,2,FALSE)</f>
        <v>018-2014- SUNAFIL/ILM/SIR1</v>
      </c>
      <c r="C1311" t="str">
        <f>VLOOKUP(A1311,Hoja1!$A$2:$H$72,3,FALSE)</f>
        <v>COMPAÑÍA NACIONAL DE CHOCOLATES DE PERU S.A.</v>
      </c>
      <c r="D1311">
        <f>VLOOKUP(A1311,Hoja1!$A$2:$H$72,4,FALSE)</f>
        <v>20514584789</v>
      </c>
      <c r="E1311" t="str">
        <f>VLOOKUP(A1311,Hoja1!$A$2:$H$72,5,FALSE)</f>
        <v>018-2014- SUNAFIL/ILM/SIR1</v>
      </c>
      <c r="F1311" s="1">
        <f>VLOOKUP(A1311,Hoja1!$A$2:$H$72,6,FALSE)</f>
        <v>41815</v>
      </c>
      <c r="G1311" t="str">
        <f>VLOOKUP(A1311,Hoja1!$A$2:$H$72,7,FALSE)</f>
        <v>S/. 2,220.00</v>
      </c>
      <c r="H1311">
        <f>VLOOKUP(A1311,Hoja1!$A$2:$H$72,8,FALSE)</f>
        <v>1</v>
      </c>
      <c r="I1311" t="s">
        <v>17</v>
      </c>
      <c r="J1311" t="s">
        <v>5</v>
      </c>
      <c r="K1311">
        <v>2016</v>
      </c>
      <c r="L1311">
        <v>2</v>
      </c>
      <c r="M1311">
        <v>60935.490010000001</v>
      </c>
      <c r="N1311" t="s">
        <v>4</v>
      </c>
    </row>
    <row r="1312" spans="1:14" x14ac:dyDescent="0.25">
      <c r="A1312">
        <v>28</v>
      </c>
      <c r="B1312" t="str">
        <f>VLOOKUP(A1312,Hoja1!$A$2:$H$72,2,FALSE)</f>
        <v>018-2014- SUNAFIL/ILM/SIR1</v>
      </c>
      <c r="C1312" t="str">
        <f>VLOOKUP(A1312,Hoja1!$A$2:$H$72,3,FALSE)</f>
        <v>COMPAÑÍA NACIONAL DE CHOCOLATES DE PERU S.A.</v>
      </c>
      <c r="D1312">
        <f>VLOOKUP(A1312,Hoja1!$A$2:$H$72,4,FALSE)</f>
        <v>20514584789</v>
      </c>
      <c r="E1312" t="str">
        <f>VLOOKUP(A1312,Hoja1!$A$2:$H$72,5,FALSE)</f>
        <v>018-2014- SUNAFIL/ILM/SIR1</v>
      </c>
      <c r="F1312" s="1">
        <f>VLOOKUP(A1312,Hoja1!$A$2:$H$72,6,FALSE)</f>
        <v>41815</v>
      </c>
      <c r="G1312" t="str">
        <f>VLOOKUP(A1312,Hoja1!$A$2:$H$72,7,FALSE)</f>
        <v>S/. 2,220.00</v>
      </c>
      <c r="H1312">
        <f>VLOOKUP(A1312,Hoja1!$A$2:$H$72,8,FALSE)</f>
        <v>1</v>
      </c>
      <c r="I1312" t="s">
        <v>17</v>
      </c>
      <c r="J1312" t="s">
        <v>5</v>
      </c>
      <c r="K1312">
        <v>2016</v>
      </c>
      <c r="L1312">
        <v>3</v>
      </c>
      <c r="M1312">
        <v>62158.518859999996</v>
      </c>
      <c r="N1312" t="s">
        <v>4</v>
      </c>
    </row>
    <row r="1313" spans="1:14" x14ac:dyDescent="0.25">
      <c r="A1313">
        <v>28</v>
      </c>
      <c r="B1313" t="str">
        <f>VLOOKUP(A1313,Hoja1!$A$2:$H$72,2,FALSE)</f>
        <v>018-2014- SUNAFIL/ILM/SIR1</v>
      </c>
      <c r="C1313" t="str">
        <f>VLOOKUP(A1313,Hoja1!$A$2:$H$72,3,FALSE)</f>
        <v>COMPAÑÍA NACIONAL DE CHOCOLATES DE PERU S.A.</v>
      </c>
      <c r="D1313">
        <f>VLOOKUP(A1313,Hoja1!$A$2:$H$72,4,FALSE)</f>
        <v>20514584789</v>
      </c>
      <c r="E1313" t="str">
        <f>VLOOKUP(A1313,Hoja1!$A$2:$H$72,5,FALSE)</f>
        <v>018-2014- SUNAFIL/ILM/SIR1</v>
      </c>
      <c r="F1313" s="1">
        <f>VLOOKUP(A1313,Hoja1!$A$2:$H$72,6,FALSE)</f>
        <v>41815</v>
      </c>
      <c r="G1313" t="str">
        <f>VLOOKUP(A1313,Hoja1!$A$2:$H$72,7,FALSE)</f>
        <v>S/. 2,220.00</v>
      </c>
      <c r="H1313">
        <f>VLOOKUP(A1313,Hoja1!$A$2:$H$72,8,FALSE)</f>
        <v>1</v>
      </c>
      <c r="I1313" t="s">
        <v>17</v>
      </c>
      <c r="J1313" t="s">
        <v>5</v>
      </c>
      <c r="K1313">
        <v>2016</v>
      </c>
      <c r="L1313">
        <v>4</v>
      </c>
      <c r="M1313">
        <v>62984.297189999997</v>
      </c>
      <c r="N1313" t="s">
        <v>4</v>
      </c>
    </row>
    <row r="1314" spans="1:14" x14ac:dyDescent="0.25">
      <c r="A1314">
        <v>28</v>
      </c>
      <c r="B1314" t="str">
        <f>VLOOKUP(A1314,Hoja1!$A$2:$H$72,2,FALSE)</f>
        <v>018-2014- SUNAFIL/ILM/SIR1</v>
      </c>
      <c r="C1314" t="str">
        <f>VLOOKUP(A1314,Hoja1!$A$2:$H$72,3,FALSE)</f>
        <v>COMPAÑÍA NACIONAL DE CHOCOLATES DE PERU S.A.</v>
      </c>
      <c r="D1314">
        <f>VLOOKUP(A1314,Hoja1!$A$2:$H$72,4,FALSE)</f>
        <v>20514584789</v>
      </c>
      <c r="E1314" t="str">
        <f>VLOOKUP(A1314,Hoja1!$A$2:$H$72,5,FALSE)</f>
        <v>018-2014- SUNAFIL/ILM/SIR1</v>
      </c>
      <c r="F1314" s="1">
        <f>VLOOKUP(A1314,Hoja1!$A$2:$H$72,6,FALSE)</f>
        <v>41815</v>
      </c>
      <c r="G1314" t="str">
        <f>VLOOKUP(A1314,Hoja1!$A$2:$H$72,7,FALSE)</f>
        <v>S/. 2,220.00</v>
      </c>
      <c r="H1314">
        <f>VLOOKUP(A1314,Hoja1!$A$2:$H$72,8,FALSE)</f>
        <v>1</v>
      </c>
      <c r="I1314" t="s">
        <v>17</v>
      </c>
      <c r="J1314" t="s">
        <v>5</v>
      </c>
      <c r="K1314">
        <v>2016</v>
      </c>
      <c r="L1314">
        <v>5</v>
      </c>
      <c r="M1314">
        <v>63331.3151</v>
      </c>
      <c r="N1314" t="s">
        <v>4</v>
      </c>
    </row>
    <row r="1315" spans="1:14" x14ac:dyDescent="0.25">
      <c r="A1315">
        <v>28</v>
      </c>
      <c r="B1315" t="str">
        <f>VLOOKUP(A1315,Hoja1!$A$2:$H$72,2,FALSE)</f>
        <v>018-2014- SUNAFIL/ILM/SIR1</v>
      </c>
      <c r="C1315" t="str">
        <f>VLOOKUP(A1315,Hoja1!$A$2:$H$72,3,FALSE)</f>
        <v>COMPAÑÍA NACIONAL DE CHOCOLATES DE PERU S.A.</v>
      </c>
      <c r="D1315">
        <f>VLOOKUP(A1315,Hoja1!$A$2:$H$72,4,FALSE)</f>
        <v>20514584789</v>
      </c>
      <c r="E1315" t="str">
        <f>VLOOKUP(A1315,Hoja1!$A$2:$H$72,5,FALSE)</f>
        <v>018-2014- SUNAFIL/ILM/SIR1</v>
      </c>
      <c r="F1315" s="1">
        <f>VLOOKUP(A1315,Hoja1!$A$2:$H$72,6,FALSE)</f>
        <v>41815</v>
      </c>
      <c r="G1315" t="str">
        <f>VLOOKUP(A1315,Hoja1!$A$2:$H$72,7,FALSE)</f>
        <v>S/. 2,220.00</v>
      </c>
      <c r="H1315">
        <f>VLOOKUP(A1315,Hoja1!$A$2:$H$72,8,FALSE)</f>
        <v>1</v>
      </c>
      <c r="I1315" t="s">
        <v>17</v>
      </c>
      <c r="J1315" t="s">
        <v>5</v>
      </c>
      <c r="K1315">
        <v>2016</v>
      </c>
      <c r="L1315">
        <v>6</v>
      </c>
      <c r="M1315">
        <v>63813.853519999997</v>
      </c>
      <c r="N1315" t="s">
        <v>4</v>
      </c>
    </row>
    <row r="1316" spans="1:14" x14ac:dyDescent="0.25">
      <c r="A1316">
        <v>28</v>
      </c>
      <c r="B1316" t="str">
        <f>VLOOKUP(A1316,Hoja1!$A$2:$H$72,2,FALSE)</f>
        <v>018-2014- SUNAFIL/ILM/SIR1</v>
      </c>
      <c r="C1316" t="str">
        <f>VLOOKUP(A1316,Hoja1!$A$2:$H$72,3,FALSE)</f>
        <v>COMPAÑÍA NACIONAL DE CHOCOLATES DE PERU S.A.</v>
      </c>
      <c r="D1316">
        <f>VLOOKUP(A1316,Hoja1!$A$2:$H$72,4,FALSE)</f>
        <v>20514584789</v>
      </c>
      <c r="E1316" t="str">
        <f>VLOOKUP(A1316,Hoja1!$A$2:$H$72,5,FALSE)</f>
        <v>018-2014- SUNAFIL/ILM/SIR1</v>
      </c>
      <c r="F1316" s="1">
        <f>VLOOKUP(A1316,Hoja1!$A$2:$H$72,6,FALSE)</f>
        <v>41815</v>
      </c>
      <c r="G1316" t="str">
        <f>VLOOKUP(A1316,Hoja1!$A$2:$H$72,7,FALSE)</f>
        <v>S/. 2,220.00</v>
      </c>
      <c r="H1316">
        <f>VLOOKUP(A1316,Hoja1!$A$2:$H$72,8,FALSE)</f>
        <v>1</v>
      </c>
      <c r="I1316" t="s">
        <v>17</v>
      </c>
      <c r="J1316" t="s">
        <v>5</v>
      </c>
      <c r="K1316">
        <v>2016</v>
      </c>
      <c r="L1316">
        <v>7</v>
      </c>
      <c r="M1316">
        <v>61877.719160000001</v>
      </c>
      <c r="N1316" t="s">
        <v>4</v>
      </c>
    </row>
    <row r="1317" spans="1:14" x14ac:dyDescent="0.25">
      <c r="A1317">
        <v>28</v>
      </c>
      <c r="B1317" t="str">
        <f>VLOOKUP(A1317,Hoja1!$A$2:$H$72,2,FALSE)</f>
        <v>018-2014- SUNAFIL/ILM/SIR1</v>
      </c>
      <c r="C1317" t="str">
        <f>VLOOKUP(A1317,Hoja1!$A$2:$H$72,3,FALSE)</f>
        <v>COMPAÑÍA NACIONAL DE CHOCOLATES DE PERU S.A.</v>
      </c>
      <c r="D1317">
        <f>VLOOKUP(A1317,Hoja1!$A$2:$H$72,4,FALSE)</f>
        <v>20514584789</v>
      </c>
      <c r="E1317" t="str">
        <f>VLOOKUP(A1317,Hoja1!$A$2:$H$72,5,FALSE)</f>
        <v>018-2014- SUNAFIL/ILM/SIR1</v>
      </c>
      <c r="F1317" s="1">
        <f>VLOOKUP(A1317,Hoja1!$A$2:$H$72,6,FALSE)</f>
        <v>41815</v>
      </c>
      <c r="G1317" t="str">
        <f>VLOOKUP(A1317,Hoja1!$A$2:$H$72,7,FALSE)</f>
        <v>S/. 2,220.00</v>
      </c>
      <c r="H1317">
        <f>VLOOKUP(A1317,Hoja1!$A$2:$H$72,8,FALSE)</f>
        <v>1</v>
      </c>
      <c r="I1317" t="s">
        <v>17</v>
      </c>
      <c r="J1317" t="s">
        <v>5</v>
      </c>
      <c r="K1317">
        <v>2016</v>
      </c>
      <c r="L1317">
        <v>8</v>
      </c>
      <c r="M1317">
        <v>62352.337169999999</v>
      </c>
      <c r="N1317" t="s">
        <v>4</v>
      </c>
    </row>
    <row r="1318" spans="1:14" x14ac:dyDescent="0.25">
      <c r="A1318">
        <v>28</v>
      </c>
      <c r="B1318" t="str">
        <f>VLOOKUP(A1318,Hoja1!$A$2:$H$72,2,FALSE)</f>
        <v>018-2014- SUNAFIL/ILM/SIR1</v>
      </c>
      <c r="C1318" t="str">
        <f>VLOOKUP(A1318,Hoja1!$A$2:$H$72,3,FALSE)</f>
        <v>COMPAÑÍA NACIONAL DE CHOCOLATES DE PERU S.A.</v>
      </c>
      <c r="D1318">
        <f>VLOOKUP(A1318,Hoja1!$A$2:$H$72,4,FALSE)</f>
        <v>20514584789</v>
      </c>
      <c r="E1318" t="str">
        <f>VLOOKUP(A1318,Hoja1!$A$2:$H$72,5,FALSE)</f>
        <v>018-2014- SUNAFIL/ILM/SIR1</v>
      </c>
      <c r="F1318" s="1">
        <f>VLOOKUP(A1318,Hoja1!$A$2:$H$72,6,FALSE)</f>
        <v>41815</v>
      </c>
      <c r="G1318" t="str">
        <f>VLOOKUP(A1318,Hoja1!$A$2:$H$72,7,FALSE)</f>
        <v>S/. 2,220.00</v>
      </c>
      <c r="H1318">
        <f>VLOOKUP(A1318,Hoja1!$A$2:$H$72,8,FALSE)</f>
        <v>1</v>
      </c>
      <c r="I1318" t="s">
        <v>17</v>
      </c>
      <c r="J1318" t="s">
        <v>5</v>
      </c>
      <c r="K1318">
        <v>2016</v>
      </c>
      <c r="L1318">
        <v>9</v>
      </c>
      <c r="M1318">
        <v>63069.052380000001</v>
      </c>
      <c r="N1318" t="s">
        <v>4</v>
      </c>
    </row>
    <row r="1319" spans="1:14" x14ac:dyDescent="0.25">
      <c r="A1319">
        <v>28</v>
      </c>
      <c r="B1319" t="str">
        <f>VLOOKUP(A1319,Hoja1!$A$2:$H$72,2,FALSE)</f>
        <v>018-2014- SUNAFIL/ILM/SIR1</v>
      </c>
      <c r="C1319" t="str">
        <f>VLOOKUP(A1319,Hoja1!$A$2:$H$72,3,FALSE)</f>
        <v>COMPAÑÍA NACIONAL DE CHOCOLATES DE PERU S.A.</v>
      </c>
      <c r="D1319">
        <f>VLOOKUP(A1319,Hoja1!$A$2:$H$72,4,FALSE)</f>
        <v>20514584789</v>
      </c>
      <c r="E1319" t="str">
        <f>VLOOKUP(A1319,Hoja1!$A$2:$H$72,5,FALSE)</f>
        <v>018-2014- SUNAFIL/ILM/SIR1</v>
      </c>
      <c r="F1319" s="1">
        <f>VLOOKUP(A1319,Hoja1!$A$2:$H$72,6,FALSE)</f>
        <v>41815</v>
      </c>
      <c r="G1319" t="str">
        <f>VLOOKUP(A1319,Hoja1!$A$2:$H$72,7,FALSE)</f>
        <v>S/. 2,220.00</v>
      </c>
      <c r="H1319">
        <f>VLOOKUP(A1319,Hoja1!$A$2:$H$72,8,FALSE)</f>
        <v>1</v>
      </c>
      <c r="I1319" t="s">
        <v>17</v>
      </c>
      <c r="J1319" t="s">
        <v>5</v>
      </c>
      <c r="K1319">
        <v>2016</v>
      </c>
      <c r="L1319">
        <v>10</v>
      </c>
      <c r="M1319">
        <v>63523.131529999999</v>
      </c>
      <c r="N1319" t="s">
        <v>4</v>
      </c>
    </row>
    <row r="1320" spans="1:14" x14ac:dyDescent="0.25">
      <c r="A1320">
        <v>28</v>
      </c>
      <c r="B1320" t="str">
        <f>VLOOKUP(A1320,Hoja1!$A$2:$H$72,2,FALSE)</f>
        <v>018-2014- SUNAFIL/ILM/SIR1</v>
      </c>
      <c r="C1320" t="str">
        <f>VLOOKUP(A1320,Hoja1!$A$2:$H$72,3,FALSE)</f>
        <v>COMPAÑÍA NACIONAL DE CHOCOLATES DE PERU S.A.</v>
      </c>
      <c r="D1320">
        <f>VLOOKUP(A1320,Hoja1!$A$2:$H$72,4,FALSE)</f>
        <v>20514584789</v>
      </c>
      <c r="E1320" t="str">
        <f>VLOOKUP(A1320,Hoja1!$A$2:$H$72,5,FALSE)</f>
        <v>018-2014- SUNAFIL/ILM/SIR1</v>
      </c>
      <c r="F1320" s="1">
        <f>VLOOKUP(A1320,Hoja1!$A$2:$H$72,6,FALSE)</f>
        <v>41815</v>
      </c>
      <c r="G1320" t="str">
        <f>VLOOKUP(A1320,Hoja1!$A$2:$H$72,7,FALSE)</f>
        <v>S/. 2,220.00</v>
      </c>
      <c r="H1320">
        <f>VLOOKUP(A1320,Hoja1!$A$2:$H$72,8,FALSE)</f>
        <v>1</v>
      </c>
      <c r="I1320" t="s">
        <v>17</v>
      </c>
      <c r="J1320" t="s">
        <v>5</v>
      </c>
      <c r="K1320">
        <v>2016</v>
      </c>
      <c r="L1320">
        <v>11</v>
      </c>
      <c r="M1320">
        <v>63578.295789999996</v>
      </c>
      <c r="N1320" t="s">
        <v>4</v>
      </c>
    </row>
    <row r="1321" spans="1:14" x14ac:dyDescent="0.25">
      <c r="A1321">
        <v>28</v>
      </c>
      <c r="B1321" t="str">
        <f>VLOOKUP(A1321,Hoja1!$A$2:$H$72,2,FALSE)</f>
        <v>018-2014- SUNAFIL/ILM/SIR1</v>
      </c>
      <c r="C1321" t="str">
        <f>VLOOKUP(A1321,Hoja1!$A$2:$H$72,3,FALSE)</f>
        <v>COMPAÑÍA NACIONAL DE CHOCOLATES DE PERU S.A.</v>
      </c>
      <c r="D1321">
        <f>VLOOKUP(A1321,Hoja1!$A$2:$H$72,4,FALSE)</f>
        <v>20514584789</v>
      </c>
      <c r="E1321" t="str">
        <f>VLOOKUP(A1321,Hoja1!$A$2:$H$72,5,FALSE)</f>
        <v>018-2014- SUNAFIL/ILM/SIR1</v>
      </c>
      <c r="F1321" s="1">
        <f>VLOOKUP(A1321,Hoja1!$A$2:$H$72,6,FALSE)</f>
        <v>41815</v>
      </c>
      <c r="G1321" t="str">
        <f>VLOOKUP(A1321,Hoja1!$A$2:$H$72,7,FALSE)</f>
        <v>S/. 2,220.00</v>
      </c>
      <c r="H1321">
        <f>VLOOKUP(A1321,Hoja1!$A$2:$H$72,8,FALSE)</f>
        <v>1</v>
      </c>
      <c r="I1321" t="s">
        <v>17</v>
      </c>
      <c r="J1321" t="s">
        <v>5</v>
      </c>
      <c r="K1321">
        <v>2016</v>
      </c>
      <c r="L1321">
        <v>12</v>
      </c>
      <c r="M1321">
        <v>63902.687259999999</v>
      </c>
      <c r="N1321" t="s">
        <v>4</v>
      </c>
    </row>
    <row r="1322" spans="1:14" x14ac:dyDescent="0.25">
      <c r="A1322">
        <v>28</v>
      </c>
      <c r="B1322" t="str">
        <f>VLOOKUP(A1322,Hoja1!$A$2:$H$72,2,FALSE)</f>
        <v>018-2014- SUNAFIL/ILM/SIR1</v>
      </c>
      <c r="C1322" t="str">
        <f>VLOOKUP(A1322,Hoja1!$A$2:$H$72,3,FALSE)</f>
        <v>COMPAÑÍA NACIONAL DE CHOCOLATES DE PERU S.A.</v>
      </c>
      <c r="D1322">
        <f>VLOOKUP(A1322,Hoja1!$A$2:$H$72,4,FALSE)</f>
        <v>20514584789</v>
      </c>
      <c r="E1322" t="str">
        <f>VLOOKUP(A1322,Hoja1!$A$2:$H$72,5,FALSE)</f>
        <v>018-2014- SUNAFIL/ILM/SIR1</v>
      </c>
      <c r="F1322" s="1">
        <f>VLOOKUP(A1322,Hoja1!$A$2:$H$72,6,FALSE)</f>
        <v>41815</v>
      </c>
      <c r="G1322" t="str">
        <f>VLOOKUP(A1322,Hoja1!$A$2:$H$72,7,FALSE)</f>
        <v>S/. 2,220.00</v>
      </c>
      <c r="H1322">
        <f>VLOOKUP(A1322,Hoja1!$A$2:$H$72,8,FALSE)</f>
        <v>1</v>
      </c>
      <c r="I1322" t="s">
        <v>17</v>
      </c>
      <c r="J1322" t="s">
        <v>5</v>
      </c>
      <c r="K1322">
        <v>2017</v>
      </c>
      <c r="L1322">
        <v>2</v>
      </c>
      <c r="M1322">
        <v>123796.6874</v>
      </c>
      <c r="N1322" t="s">
        <v>4</v>
      </c>
    </row>
    <row r="1323" spans="1:14" x14ac:dyDescent="0.25">
      <c r="A1323">
        <v>28</v>
      </c>
      <c r="B1323" t="str">
        <f>VLOOKUP(A1323,Hoja1!$A$2:$H$72,2,FALSE)</f>
        <v>018-2014- SUNAFIL/ILM/SIR1</v>
      </c>
      <c r="C1323" t="str">
        <f>VLOOKUP(A1323,Hoja1!$A$2:$H$72,3,FALSE)</f>
        <v>COMPAÑÍA NACIONAL DE CHOCOLATES DE PERU S.A.</v>
      </c>
      <c r="D1323">
        <f>VLOOKUP(A1323,Hoja1!$A$2:$H$72,4,FALSE)</f>
        <v>20514584789</v>
      </c>
      <c r="E1323" t="str">
        <f>VLOOKUP(A1323,Hoja1!$A$2:$H$72,5,FALSE)</f>
        <v>018-2014- SUNAFIL/ILM/SIR1</v>
      </c>
      <c r="F1323" s="1">
        <f>VLOOKUP(A1323,Hoja1!$A$2:$H$72,6,FALSE)</f>
        <v>41815</v>
      </c>
      <c r="G1323" t="str">
        <f>VLOOKUP(A1323,Hoja1!$A$2:$H$72,7,FALSE)</f>
        <v>S/. 2,220.00</v>
      </c>
      <c r="H1323">
        <f>VLOOKUP(A1323,Hoja1!$A$2:$H$72,8,FALSE)</f>
        <v>1</v>
      </c>
      <c r="I1323" t="s">
        <v>17</v>
      </c>
      <c r="J1323" t="s">
        <v>6</v>
      </c>
      <c r="K1323">
        <v>2014</v>
      </c>
      <c r="L1323">
        <v>5</v>
      </c>
      <c r="M1323">
        <v>55913.071709999997</v>
      </c>
      <c r="N1323" t="s">
        <v>2</v>
      </c>
    </row>
    <row r="1324" spans="1:14" x14ac:dyDescent="0.25">
      <c r="A1324">
        <v>28</v>
      </c>
      <c r="B1324" t="str">
        <f>VLOOKUP(A1324,Hoja1!$A$2:$H$72,2,FALSE)</f>
        <v>018-2014- SUNAFIL/ILM/SIR1</v>
      </c>
      <c r="C1324" t="str">
        <f>VLOOKUP(A1324,Hoja1!$A$2:$H$72,3,FALSE)</f>
        <v>COMPAÑÍA NACIONAL DE CHOCOLATES DE PERU S.A.</v>
      </c>
      <c r="D1324">
        <f>VLOOKUP(A1324,Hoja1!$A$2:$H$72,4,FALSE)</f>
        <v>20514584789</v>
      </c>
      <c r="E1324" t="str">
        <f>VLOOKUP(A1324,Hoja1!$A$2:$H$72,5,FALSE)</f>
        <v>018-2014- SUNAFIL/ILM/SIR1</v>
      </c>
      <c r="F1324" s="1">
        <f>VLOOKUP(A1324,Hoja1!$A$2:$H$72,6,FALSE)</f>
        <v>41815</v>
      </c>
      <c r="G1324" t="str">
        <f>VLOOKUP(A1324,Hoja1!$A$2:$H$72,7,FALSE)</f>
        <v>S/. 2,220.00</v>
      </c>
      <c r="H1324">
        <f>VLOOKUP(A1324,Hoja1!$A$2:$H$72,8,FALSE)</f>
        <v>1</v>
      </c>
      <c r="I1324" t="s">
        <v>17</v>
      </c>
      <c r="J1324" t="s">
        <v>6</v>
      </c>
      <c r="K1324">
        <v>2014</v>
      </c>
      <c r="L1324">
        <v>6</v>
      </c>
      <c r="M1324">
        <v>56523.045760000001</v>
      </c>
      <c r="N1324" t="s">
        <v>3</v>
      </c>
    </row>
    <row r="1325" spans="1:14" x14ac:dyDescent="0.25">
      <c r="A1325">
        <v>28</v>
      </c>
      <c r="B1325" t="str">
        <f>VLOOKUP(A1325,Hoja1!$A$2:$H$72,2,FALSE)</f>
        <v>018-2014- SUNAFIL/ILM/SIR1</v>
      </c>
      <c r="C1325" t="str">
        <f>VLOOKUP(A1325,Hoja1!$A$2:$H$72,3,FALSE)</f>
        <v>COMPAÑÍA NACIONAL DE CHOCOLATES DE PERU S.A.</v>
      </c>
      <c r="D1325">
        <f>VLOOKUP(A1325,Hoja1!$A$2:$H$72,4,FALSE)</f>
        <v>20514584789</v>
      </c>
      <c r="E1325" t="str">
        <f>VLOOKUP(A1325,Hoja1!$A$2:$H$72,5,FALSE)</f>
        <v>018-2014- SUNAFIL/ILM/SIR1</v>
      </c>
      <c r="F1325" s="1">
        <f>VLOOKUP(A1325,Hoja1!$A$2:$H$72,6,FALSE)</f>
        <v>41815</v>
      </c>
      <c r="G1325" t="str">
        <f>VLOOKUP(A1325,Hoja1!$A$2:$H$72,7,FALSE)</f>
        <v>S/. 2,220.00</v>
      </c>
      <c r="H1325">
        <f>VLOOKUP(A1325,Hoja1!$A$2:$H$72,8,FALSE)</f>
        <v>1</v>
      </c>
      <c r="I1325" t="s">
        <v>17</v>
      </c>
      <c r="J1325" t="s">
        <v>6</v>
      </c>
      <c r="K1325">
        <v>2014</v>
      </c>
      <c r="L1325">
        <v>7</v>
      </c>
      <c r="M1325">
        <v>54771.302559999996</v>
      </c>
      <c r="N1325" t="s">
        <v>4</v>
      </c>
    </row>
    <row r="1326" spans="1:14" x14ac:dyDescent="0.25">
      <c r="A1326">
        <v>28</v>
      </c>
      <c r="B1326" t="str">
        <f>VLOOKUP(A1326,Hoja1!$A$2:$H$72,2,FALSE)</f>
        <v>018-2014- SUNAFIL/ILM/SIR1</v>
      </c>
      <c r="C1326" t="str">
        <f>VLOOKUP(A1326,Hoja1!$A$2:$H$72,3,FALSE)</f>
        <v>COMPAÑÍA NACIONAL DE CHOCOLATES DE PERU S.A.</v>
      </c>
      <c r="D1326">
        <f>VLOOKUP(A1326,Hoja1!$A$2:$H$72,4,FALSE)</f>
        <v>20514584789</v>
      </c>
      <c r="E1326" t="str">
        <f>VLOOKUP(A1326,Hoja1!$A$2:$H$72,5,FALSE)</f>
        <v>018-2014- SUNAFIL/ILM/SIR1</v>
      </c>
      <c r="F1326" s="1">
        <f>VLOOKUP(A1326,Hoja1!$A$2:$H$72,6,FALSE)</f>
        <v>41815</v>
      </c>
      <c r="G1326" t="str">
        <f>VLOOKUP(A1326,Hoja1!$A$2:$H$72,7,FALSE)</f>
        <v>S/. 2,220.00</v>
      </c>
      <c r="H1326">
        <f>VLOOKUP(A1326,Hoja1!$A$2:$H$72,8,FALSE)</f>
        <v>1</v>
      </c>
      <c r="I1326" t="s">
        <v>17</v>
      </c>
      <c r="J1326" t="s">
        <v>6</v>
      </c>
      <c r="K1326">
        <v>2014</v>
      </c>
      <c r="L1326">
        <v>8</v>
      </c>
      <c r="M1326">
        <v>55052.125460000003</v>
      </c>
      <c r="N1326" t="s">
        <v>4</v>
      </c>
    </row>
    <row r="1327" spans="1:14" x14ac:dyDescent="0.25">
      <c r="A1327">
        <v>28</v>
      </c>
      <c r="B1327" t="str">
        <f>VLOOKUP(A1327,Hoja1!$A$2:$H$72,2,FALSE)</f>
        <v>018-2014- SUNAFIL/ILM/SIR1</v>
      </c>
      <c r="C1327" t="str">
        <f>VLOOKUP(A1327,Hoja1!$A$2:$H$72,3,FALSE)</f>
        <v>COMPAÑÍA NACIONAL DE CHOCOLATES DE PERU S.A.</v>
      </c>
      <c r="D1327">
        <f>VLOOKUP(A1327,Hoja1!$A$2:$H$72,4,FALSE)</f>
        <v>20514584789</v>
      </c>
      <c r="E1327" t="str">
        <f>VLOOKUP(A1327,Hoja1!$A$2:$H$72,5,FALSE)</f>
        <v>018-2014- SUNAFIL/ILM/SIR1</v>
      </c>
      <c r="F1327" s="1">
        <f>VLOOKUP(A1327,Hoja1!$A$2:$H$72,6,FALSE)</f>
        <v>41815</v>
      </c>
      <c r="G1327" t="str">
        <f>VLOOKUP(A1327,Hoja1!$A$2:$H$72,7,FALSE)</f>
        <v>S/. 2,220.00</v>
      </c>
      <c r="H1327">
        <f>VLOOKUP(A1327,Hoja1!$A$2:$H$72,8,FALSE)</f>
        <v>1</v>
      </c>
      <c r="I1327" t="s">
        <v>17</v>
      </c>
      <c r="J1327" t="s">
        <v>6</v>
      </c>
      <c r="K1327">
        <v>2014</v>
      </c>
      <c r="L1327">
        <v>9</v>
      </c>
      <c r="M1327">
        <v>55504.499080000001</v>
      </c>
      <c r="N1327" t="s">
        <v>4</v>
      </c>
    </row>
    <row r="1328" spans="1:14" x14ac:dyDescent="0.25">
      <c r="A1328">
        <v>28</v>
      </c>
      <c r="B1328" t="str">
        <f>VLOOKUP(A1328,Hoja1!$A$2:$H$72,2,FALSE)</f>
        <v>018-2014- SUNAFIL/ILM/SIR1</v>
      </c>
      <c r="C1328" t="str">
        <f>VLOOKUP(A1328,Hoja1!$A$2:$H$72,3,FALSE)</f>
        <v>COMPAÑÍA NACIONAL DE CHOCOLATES DE PERU S.A.</v>
      </c>
      <c r="D1328">
        <f>VLOOKUP(A1328,Hoja1!$A$2:$H$72,4,FALSE)</f>
        <v>20514584789</v>
      </c>
      <c r="E1328" t="str">
        <f>VLOOKUP(A1328,Hoja1!$A$2:$H$72,5,FALSE)</f>
        <v>018-2014- SUNAFIL/ILM/SIR1</v>
      </c>
      <c r="F1328" s="1">
        <f>VLOOKUP(A1328,Hoja1!$A$2:$H$72,6,FALSE)</f>
        <v>41815</v>
      </c>
      <c r="G1328" t="str">
        <f>VLOOKUP(A1328,Hoja1!$A$2:$H$72,7,FALSE)</f>
        <v>S/. 2,220.00</v>
      </c>
      <c r="H1328">
        <f>VLOOKUP(A1328,Hoja1!$A$2:$H$72,8,FALSE)</f>
        <v>1</v>
      </c>
      <c r="I1328" t="s">
        <v>17</v>
      </c>
      <c r="J1328" t="s">
        <v>6</v>
      </c>
      <c r="K1328">
        <v>2014</v>
      </c>
      <c r="L1328">
        <v>10</v>
      </c>
      <c r="M1328">
        <v>56692.166409999998</v>
      </c>
      <c r="N1328" t="s">
        <v>4</v>
      </c>
    </row>
    <row r="1329" spans="1:14" x14ac:dyDescent="0.25">
      <c r="A1329">
        <v>28</v>
      </c>
      <c r="B1329" t="str">
        <f>VLOOKUP(A1329,Hoja1!$A$2:$H$72,2,FALSE)</f>
        <v>018-2014- SUNAFIL/ILM/SIR1</v>
      </c>
      <c r="C1329" t="str">
        <f>VLOOKUP(A1329,Hoja1!$A$2:$H$72,3,FALSE)</f>
        <v>COMPAÑÍA NACIONAL DE CHOCOLATES DE PERU S.A.</v>
      </c>
      <c r="D1329">
        <f>VLOOKUP(A1329,Hoja1!$A$2:$H$72,4,FALSE)</f>
        <v>20514584789</v>
      </c>
      <c r="E1329" t="str">
        <f>VLOOKUP(A1329,Hoja1!$A$2:$H$72,5,FALSE)</f>
        <v>018-2014- SUNAFIL/ILM/SIR1</v>
      </c>
      <c r="F1329" s="1">
        <f>VLOOKUP(A1329,Hoja1!$A$2:$H$72,6,FALSE)</f>
        <v>41815</v>
      </c>
      <c r="G1329" t="str">
        <f>VLOOKUP(A1329,Hoja1!$A$2:$H$72,7,FALSE)</f>
        <v>S/. 2,220.00</v>
      </c>
      <c r="H1329">
        <f>VLOOKUP(A1329,Hoja1!$A$2:$H$72,8,FALSE)</f>
        <v>1</v>
      </c>
      <c r="I1329" t="s">
        <v>17</v>
      </c>
      <c r="J1329" t="s">
        <v>6</v>
      </c>
      <c r="K1329">
        <v>2014</v>
      </c>
      <c r="L1329">
        <v>11</v>
      </c>
      <c r="M1329">
        <v>56655.243199999997</v>
      </c>
      <c r="N1329" t="s">
        <v>4</v>
      </c>
    </row>
    <row r="1330" spans="1:14" x14ac:dyDescent="0.25">
      <c r="A1330">
        <v>28</v>
      </c>
      <c r="B1330" t="str">
        <f>VLOOKUP(A1330,Hoja1!$A$2:$H$72,2,FALSE)</f>
        <v>018-2014- SUNAFIL/ILM/SIR1</v>
      </c>
      <c r="C1330" t="str">
        <f>VLOOKUP(A1330,Hoja1!$A$2:$H$72,3,FALSE)</f>
        <v>COMPAÑÍA NACIONAL DE CHOCOLATES DE PERU S.A.</v>
      </c>
      <c r="D1330">
        <f>VLOOKUP(A1330,Hoja1!$A$2:$H$72,4,FALSE)</f>
        <v>20514584789</v>
      </c>
      <c r="E1330" t="str">
        <f>VLOOKUP(A1330,Hoja1!$A$2:$H$72,5,FALSE)</f>
        <v>018-2014- SUNAFIL/ILM/SIR1</v>
      </c>
      <c r="F1330" s="1">
        <f>VLOOKUP(A1330,Hoja1!$A$2:$H$72,6,FALSE)</f>
        <v>41815</v>
      </c>
      <c r="G1330" t="str">
        <f>VLOOKUP(A1330,Hoja1!$A$2:$H$72,7,FALSE)</f>
        <v>S/. 2,220.00</v>
      </c>
      <c r="H1330">
        <f>VLOOKUP(A1330,Hoja1!$A$2:$H$72,8,FALSE)</f>
        <v>1</v>
      </c>
      <c r="I1330" t="s">
        <v>17</v>
      </c>
      <c r="J1330" t="s">
        <v>6</v>
      </c>
      <c r="K1330">
        <v>2014</v>
      </c>
      <c r="L1330">
        <v>12</v>
      </c>
      <c r="M1330">
        <v>56435.020550000001</v>
      </c>
      <c r="N1330" t="s">
        <v>4</v>
      </c>
    </row>
    <row r="1331" spans="1:14" x14ac:dyDescent="0.25">
      <c r="A1331">
        <v>28</v>
      </c>
      <c r="B1331" t="str">
        <f>VLOOKUP(A1331,Hoja1!$A$2:$H$72,2,FALSE)</f>
        <v>018-2014- SUNAFIL/ILM/SIR1</v>
      </c>
      <c r="C1331" t="str">
        <f>VLOOKUP(A1331,Hoja1!$A$2:$H$72,3,FALSE)</f>
        <v>COMPAÑÍA NACIONAL DE CHOCOLATES DE PERU S.A.</v>
      </c>
      <c r="D1331">
        <f>VLOOKUP(A1331,Hoja1!$A$2:$H$72,4,FALSE)</f>
        <v>20514584789</v>
      </c>
      <c r="E1331" t="str">
        <f>VLOOKUP(A1331,Hoja1!$A$2:$H$72,5,FALSE)</f>
        <v>018-2014- SUNAFIL/ILM/SIR1</v>
      </c>
      <c r="F1331" s="1">
        <f>VLOOKUP(A1331,Hoja1!$A$2:$H$72,6,FALSE)</f>
        <v>41815</v>
      </c>
      <c r="G1331" t="str">
        <f>VLOOKUP(A1331,Hoja1!$A$2:$H$72,7,FALSE)</f>
        <v>S/. 2,220.00</v>
      </c>
      <c r="H1331">
        <f>VLOOKUP(A1331,Hoja1!$A$2:$H$72,8,FALSE)</f>
        <v>1</v>
      </c>
      <c r="I1331" t="s">
        <v>17</v>
      </c>
      <c r="J1331" t="s">
        <v>6</v>
      </c>
      <c r="K1331">
        <v>2015</v>
      </c>
      <c r="L1331">
        <v>1</v>
      </c>
      <c r="M1331">
        <v>54870.087240000001</v>
      </c>
      <c r="N1331" t="s">
        <v>4</v>
      </c>
    </row>
    <row r="1332" spans="1:14" x14ac:dyDescent="0.25">
      <c r="A1332">
        <v>28</v>
      </c>
      <c r="B1332" t="str">
        <f>VLOOKUP(A1332,Hoja1!$A$2:$H$72,2,FALSE)</f>
        <v>018-2014- SUNAFIL/ILM/SIR1</v>
      </c>
      <c r="C1332" t="str">
        <f>VLOOKUP(A1332,Hoja1!$A$2:$H$72,3,FALSE)</f>
        <v>COMPAÑÍA NACIONAL DE CHOCOLATES DE PERU S.A.</v>
      </c>
      <c r="D1332">
        <f>VLOOKUP(A1332,Hoja1!$A$2:$H$72,4,FALSE)</f>
        <v>20514584789</v>
      </c>
      <c r="E1332" t="str">
        <f>VLOOKUP(A1332,Hoja1!$A$2:$H$72,5,FALSE)</f>
        <v>018-2014- SUNAFIL/ILM/SIR1</v>
      </c>
      <c r="F1332" s="1">
        <f>VLOOKUP(A1332,Hoja1!$A$2:$H$72,6,FALSE)</f>
        <v>41815</v>
      </c>
      <c r="G1332" t="str">
        <f>VLOOKUP(A1332,Hoja1!$A$2:$H$72,7,FALSE)</f>
        <v>S/. 2,220.00</v>
      </c>
      <c r="H1332">
        <f>VLOOKUP(A1332,Hoja1!$A$2:$H$72,8,FALSE)</f>
        <v>1</v>
      </c>
      <c r="I1332" t="s">
        <v>17</v>
      </c>
      <c r="J1332" t="s">
        <v>6</v>
      </c>
      <c r="K1332">
        <v>2015</v>
      </c>
      <c r="L1332">
        <v>2</v>
      </c>
      <c r="M1332">
        <v>55081.254430000001</v>
      </c>
      <c r="N1332" t="s">
        <v>4</v>
      </c>
    </row>
    <row r="1333" spans="1:14" x14ac:dyDescent="0.25">
      <c r="A1333">
        <v>28</v>
      </c>
      <c r="B1333" t="str">
        <f>VLOOKUP(A1333,Hoja1!$A$2:$H$72,2,FALSE)</f>
        <v>018-2014- SUNAFIL/ILM/SIR1</v>
      </c>
      <c r="C1333" t="str">
        <f>VLOOKUP(A1333,Hoja1!$A$2:$H$72,3,FALSE)</f>
        <v>COMPAÑÍA NACIONAL DE CHOCOLATES DE PERU S.A.</v>
      </c>
      <c r="D1333">
        <f>VLOOKUP(A1333,Hoja1!$A$2:$H$72,4,FALSE)</f>
        <v>20514584789</v>
      </c>
      <c r="E1333" t="str">
        <f>VLOOKUP(A1333,Hoja1!$A$2:$H$72,5,FALSE)</f>
        <v>018-2014- SUNAFIL/ILM/SIR1</v>
      </c>
      <c r="F1333" s="1">
        <f>VLOOKUP(A1333,Hoja1!$A$2:$H$72,6,FALSE)</f>
        <v>41815</v>
      </c>
      <c r="G1333" t="str">
        <f>VLOOKUP(A1333,Hoja1!$A$2:$H$72,7,FALSE)</f>
        <v>S/. 2,220.00</v>
      </c>
      <c r="H1333">
        <f>VLOOKUP(A1333,Hoja1!$A$2:$H$72,8,FALSE)</f>
        <v>1</v>
      </c>
      <c r="I1333" t="s">
        <v>17</v>
      </c>
      <c r="J1333" t="s">
        <v>6</v>
      </c>
      <c r="K1333">
        <v>2015</v>
      </c>
      <c r="L1333">
        <v>3</v>
      </c>
      <c r="M1333">
        <v>55475.221369999999</v>
      </c>
      <c r="N1333" t="s">
        <v>4</v>
      </c>
    </row>
    <row r="1334" spans="1:14" x14ac:dyDescent="0.25">
      <c r="A1334">
        <v>28</v>
      </c>
      <c r="B1334" t="str">
        <f>VLOOKUP(A1334,Hoja1!$A$2:$H$72,2,FALSE)</f>
        <v>018-2014- SUNAFIL/ILM/SIR1</v>
      </c>
      <c r="C1334" t="str">
        <f>VLOOKUP(A1334,Hoja1!$A$2:$H$72,3,FALSE)</f>
        <v>COMPAÑÍA NACIONAL DE CHOCOLATES DE PERU S.A.</v>
      </c>
      <c r="D1334">
        <f>VLOOKUP(A1334,Hoja1!$A$2:$H$72,4,FALSE)</f>
        <v>20514584789</v>
      </c>
      <c r="E1334" t="str">
        <f>VLOOKUP(A1334,Hoja1!$A$2:$H$72,5,FALSE)</f>
        <v>018-2014- SUNAFIL/ILM/SIR1</v>
      </c>
      <c r="F1334" s="1">
        <f>VLOOKUP(A1334,Hoja1!$A$2:$H$72,6,FALSE)</f>
        <v>41815</v>
      </c>
      <c r="G1334" t="str">
        <f>VLOOKUP(A1334,Hoja1!$A$2:$H$72,7,FALSE)</f>
        <v>S/. 2,220.00</v>
      </c>
      <c r="H1334">
        <f>VLOOKUP(A1334,Hoja1!$A$2:$H$72,8,FALSE)</f>
        <v>1</v>
      </c>
      <c r="I1334" t="s">
        <v>17</v>
      </c>
      <c r="J1334" t="s">
        <v>6</v>
      </c>
      <c r="K1334">
        <v>2015</v>
      </c>
      <c r="L1334">
        <v>4</v>
      </c>
      <c r="M1334">
        <v>55615.718719999997</v>
      </c>
      <c r="N1334" t="s">
        <v>4</v>
      </c>
    </row>
    <row r="1335" spans="1:14" x14ac:dyDescent="0.25">
      <c r="A1335">
        <v>28</v>
      </c>
      <c r="B1335" t="str">
        <f>VLOOKUP(A1335,Hoja1!$A$2:$H$72,2,FALSE)</f>
        <v>018-2014- SUNAFIL/ILM/SIR1</v>
      </c>
      <c r="C1335" t="str">
        <f>VLOOKUP(A1335,Hoja1!$A$2:$H$72,3,FALSE)</f>
        <v>COMPAÑÍA NACIONAL DE CHOCOLATES DE PERU S.A.</v>
      </c>
      <c r="D1335">
        <f>VLOOKUP(A1335,Hoja1!$A$2:$H$72,4,FALSE)</f>
        <v>20514584789</v>
      </c>
      <c r="E1335" t="str">
        <f>VLOOKUP(A1335,Hoja1!$A$2:$H$72,5,FALSE)</f>
        <v>018-2014- SUNAFIL/ILM/SIR1</v>
      </c>
      <c r="F1335" s="1">
        <f>VLOOKUP(A1335,Hoja1!$A$2:$H$72,6,FALSE)</f>
        <v>41815</v>
      </c>
      <c r="G1335" t="str">
        <f>VLOOKUP(A1335,Hoja1!$A$2:$H$72,7,FALSE)</f>
        <v>S/. 2,220.00</v>
      </c>
      <c r="H1335">
        <f>VLOOKUP(A1335,Hoja1!$A$2:$H$72,8,FALSE)</f>
        <v>1</v>
      </c>
      <c r="I1335" t="s">
        <v>17</v>
      </c>
      <c r="J1335" t="s">
        <v>6</v>
      </c>
      <c r="K1335">
        <v>2015</v>
      </c>
      <c r="L1335">
        <v>5</v>
      </c>
      <c r="M1335">
        <v>55697.11578</v>
      </c>
      <c r="N1335" t="s">
        <v>4</v>
      </c>
    </row>
    <row r="1336" spans="1:14" x14ac:dyDescent="0.25">
      <c r="A1336">
        <v>28</v>
      </c>
      <c r="B1336" t="str">
        <f>VLOOKUP(A1336,Hoja1!$A$2:$H$72,2,FALSE)</f>
        <v>018-2014- SUNAFIL/ILM/SIR1</v>
      </c>
      <c r="C1336" t="str">
        <f>VLOOKUP(A1336,Hoja1!$A$2:$H$72,3,FALSE)</f>
        <v>COMPAÑÍA NACIONAL DE CHOCOLATES DE PERU S.A.</v>
      </c>
      <c r="D1336">
        <f>VLOOKUP(A1336,Hoja1!$A$2:$H$72,4,FALSE)</f>
        <v>20514584789</v>
      </c>
      <c r="E1336" t="str">
        <f>VLOOKUP(A1336,Hoja1!$A$2:$H$72,5,FALSE)</f>
        <v>018-2014- SUNAFIL/ILM/SIR1</v>
      </c>
      <c r="F1336" s="1">
        <f>VLOOKUP(A1336,Hoja1!$A$2:$H$72,6,FALSE)</f>
        <v>41815</v>
      </c>
      <c r="G1336" t="str">
        <f>VLOOKUP(A1336,Hoja1!$A$2:$H$72,7,FALSE)</f>
        <v>S/. 2,220.00</v>
      </c>
      <c r="H1336">
        <f>VLOOKUP(A1336,Hoja1!$A$2:$H$72,8,FALSE)</f>
        <v>1</v>
      </c>
      <c r="I1336" t="s">
        <v>17</v>
      </c>
      <c r="J1336" t="s">
        <v>6</v>
      </c>
      <c r="K1336">
        <v>2015</v>
      </c>
      <c r="L1336">
        <v>6</v>
      </c>
      <c r="M1336">
        <v>55734.197760000003</v>
      </c>
      <c r="N1336" t="s">
        <v>4</v>
      </c>
    </row>
    <row r="1337" spans="1:14" x14ac:dyDescent="0.25">
      <c r="A1337">
        <v>28</v>
      </c>
      <c r="B1337" t="str">
        <f>VLOOKUP(A1337,Hoja1!$A$2:$H$72,2,FALSE)</f>
        <v>018-2014- SUNAFIL/ILM/SIR1</v>
      </c>
      <c r="C1337" t="str">
        <f>VLOOKUP(A1337,Hoja1!$A$2:$H$72,3,FALSE)</f>
        <v>COMPAÑÍA NACIONAL DE CHOCOLATES DE PERU S.A.</v>
      </c>
      <c r="D1337">
        <f>VLOOKUP(A1337,Hoja1!$A$2:$H$72,4,FALSE)</f>
        <v>20514584789</v>
      </c>
      <c r="E1337" t="str">
        <f>VLOOKUP(A1337,Hoja1!$A$2:$H$72,5,FALSE)</f>
        <v>018-2014- SUNAFIL/ILM/SIR1</v>
      </c>
      <c r="F1337" s="1">
        <f>VLOOKUP(A1337,Hoja1!$A$2:$H$72,6,FALSE)</f>
        <v>41815</v>
      </c>
      <c r="G1337" t="str">
        <f>VLOOKUP(A1337,Hoja1!$A$2:$H$72,7,FALSE)</f>
        <v>S/. 2,220.00</v>
      </c>
      <c r="H1337">
        <f>VLOOKUP(A1337,Hoja1!$A$2:$H$72,8,FALSE)</f>
        <v>1</v>
      </c>
      <c r="I1337" t="s">
        <v>17</v>
      </c>
      <c r="J1337" t="s">
        <v>6</v>
      </c>
      <c r="K1337">
        <v>2015</v>
      </c>
      <c r="L1337">
        <v>7</v>
      </c>
      <c r="M1337">
        <v>53488.718240000002</v>
      </c>
      <c r="N1337" t="s">
        <v>4</v>
      </c>
    </row>
    <row r="1338" spans="1:14" x14ac:dyDescent="0.25">
      <c r="A1338">
        <v>28</v>
      </c>
      <c r="B1338" t="str">
        <f>VLOOKUP(A1338,Hoja1!$A$2:$H$72,2,FALSE)</f>
        <v>018-2014- SUNAFIL/ILM/SIR1</v>
      </c>
      <c r="C1338" t="str">
        <f>VLOOKUP(A1338,Hoja1!$A$2:$H$72,3,FALSE)</f>
        <v>COMPAÑÍA NACIONAL DE CHOCOLATES DE PERU S.A.</v>
      </c>
      <c r="D1338">
        <f>VLOOKUP(A1338,Hoja1!$A$2:$H$72,4,FALSE)</f>
        <v>20514584789</v>
      </c>
      <c r="E1338" t="str">
        <f>VLOOKUP(A1338,Hoja1!$A$2:$H$72,5,FALSE)</f>
        <v>018-2014- SUNAFIL/ILM/SIR1</v>
      </c>
      <c r="F1338" s="1">
        <f>VLOOKUP(A1338,Hoja1!$A$2:$H$72,6,FALSE)</f>
        <v>41815</v>
      </c>
      <c r="G1338" t="str">
        <f>VLOOKUP(A1338,Hoja1!$A$2:$H$72,7,FALSE)</f>
        <v>S/. 2,220.00</v>
      </c>
      <c r="H1338">
        <f>VLOOKUP(A1338,Hoja1!$A$2:$H$72,8,FALSE)</f>
        <v>1</v>
      </c>
      <c r="I1338" t="s">
        <v>17</v>
      </c>
      <c r="J1338" t="s">
        <v>6</v>
      </c>
      <c r="K1338">
        <v>2015</v>
      </c>
      <c r="L1338">
        <v>8</v>
      </c>
      <c r="M1338">
        <v>53279.760920000001</v>
      </c>
      <c r="N1338" t="s">
        <v>4</v>
      </c>
    </row>
    <row r="1339" spans="1:14" x14ac:dyDescent="0.25">
      <c r="A1339">
        <v>28</v>
      </c>
      <c r="B1339" t="str">
        <f>VLOOKUP(A1339,Hoja1!$A$2:$H$72,2,FALSE)</f>
        <v>018-2014- SUNAFIL/ILM/SIR1</v>
      </c>
      <c r="C1339" t="str">
        <f>VLOOKUP(A1339,Hoja1!$A$2:$H$72,3,FALSE)</f>
        <v>COMPAÑÍA NACIONAL DE CHOCOLATES DE PERU S.A.</v>
      </c>
      <c r="D1339">
        <f>VLOOKUP(A1339,Hoja1!$A$2:$H$72,4,FALSE)</f>
        <v>20514584789</v>
      </c>
      <c r="E1339" t="str">
        <f>VLOOKUP(A1339,Hoja1!$A$2:$H$72,5,FALSE)</f>
        <v>018-2014- SUNAFIL/ILM/SIR1</v>
      </c>
      <c r="F1339" s="1">
        <f>VLOOKUP(A1339,Hoja1!$A$2:$H$72,6,FALSE)</f>
        <v>41815</v>
      </c>
      <c r="G1339" t="str">
        <f>VLOOKUP(A1339,Hoja1!$A$2:$H$72,7,FALSE)</f>
        <v>S/. 2,220.00</v>
      </c>
      <c r="H1339">
        <f>VLOOKUP(A1339,Hoja1!$A$2:$H$72,8,FALSE)</f>
        <v>1</v>
      </c>
      <c r="I1339" t="s">
        <v>17</v>
      </c>
      <c r="J1339" t="s">
        <v>6</v>
      </c>
      <c r="K1339">
        <v>2015</v>
      </c>
      <c r="L1339">
        <v>9</v>
      </c>
      <c r="M1339">
        <v>52560.822760000003</v>
      </c>
      <c r="N1339" t="s">
        <v>4</v>
      </c>
    </row>
    <row r="1340" spans="1:14" x14ac:dyDescent="0.25">
      <c r="A1340">
        <v>28</v>
      </c>
      <c r="B1340" t="str">
        <f>VLOOKUP(A1340,Hoja1!$A$2:$H$72,2,FALSE)</f>
        <v>018-2014- SUNAFIL/ILM/SIR1</v>
      </c>
      <c r="C1340" t="str">
        <f>VLOOKUP(A1340,Hoja1!$A$2:$H$72,3,FALSE)</f>
        <v>COMPAÑÍA NACIONAL DE CHOCOLATES DE PERU S.A.</v>
      </c>
      <c r="D1340">
        <f>VLOOKUP(A1340,Hoja1!$A$2:$H$72,4,FALSE)</f>
        <v>20514584789</v>
      </c>
      <c r="E1340" t="str">
        <f>VLOOKUP(A1340,Hoja1!$A$2:$H$72,5,FALSE)</f>
        <v>018-2014- SUNAFIL/ILM/SIR1</v>
      </c>
      <c r="F1340" s="1">
        <f>VLOOKUP(A1340,Hoja1!$A$2:$H$72,6,FALSE)</f>
        <v>41815</v>
      </c>
      <c r="G1340" t="str">
        <f>VLOOKUP(A1340,Hoja1!$A$2:$H$72,7,FALSE)</f>
        <v>S/. 2,220.00</v>
      </c>
      <c r="H1340">
        <f>VLOOKUP(A1340,Hoja1!$A$2:$H$72,8,FALSE)</f>
        <v>1</v>
      </c>
      <c r="I1340" t="s">
        <v>17</v>
      </c>
      <c r="J1340" t="s">
        <v>6</v>
      </c>
      <c r="K1340">
        <v>2015</v>
      </c>
      <c r="L1340">
        <v>10</v>
      </c>
      <c r="M1340">
        <v>53060.924050000001</v>
      </c>
      <c r="N1340" t="s">
        <v>4</v>
      </c>
    </row>
    <row r="1341" spans="1:14" x14ac:dyDescent="0.25">
      <c r="A1341">
        <v>28</v>
      </c>
      <c r="B1341" t="str">
        <f>VLOOKUP(A1341,Hoja1!$A$2:$H$72,2,FALSE)</f>
        <v>018-2014- SUNAFIL/ILM/SIR1</v>
      </c>
      <c r="C1341" t="str">
        <f>VLOOKUP(A1341,Hoja1!$A$2:$H$72,3,FALSE)</f>
        <v>COMPAÑÍA NACIONAL DE CHOCOLATES DE PERU S.A.</v>
      </c>
      <c r="D1341">
        <f>VLOOKUP(A1341,Hoja1!$A$2:$H$72,4,FALSE)</f>
        <v>20514584789</v>
      </c>
      <c r="E1341" t="str">
        <f>VLOOKUP(A1341,Hoja1!$A$2:$H$72,5,FALSE)</f>
        <v>018-2014- SUNAFIL/ILM/SIR1</v>
      </c>
      <c r="F1341" s="1">
        <f>VLOOKUP(A1341,Hoja1!$A$2:$H$72,6,FALSE)</f>
        <v>41815</v>
      </c>
      <c r="G1341" t="str">
        <f>VLOOKUP(A1341,Hoja1!$A$2:$H$72,7,FALSE)</f>
        <v>S/. 2,220.00</v>
      </c>
      <c r="H1341">
        <f>VLOOKUP(A1341,Hoja1!$A$2:$H$72,8,FALSE)</f>
        <v>1</v>
      </c>
      <c r="I1341" t="s">
        <v>17</v>
      </c>
      <c r="J1341" t="s">
        <v>6</v>
      </c>
      <c r="K1341">
        <v>2015</v>
      </c>
      <c r="L1341">
        <v>11</v>
      </c>
      <c r="M1341">
        <v>53531.270640000002</v>
      </c>
      <c r="N1341" t="s">
        <v>4</v>
      </c>
    </row>
    <row r="1342" spans="1:14" x14ac:dyDescent="0.25">
      <c r="A1342">
        <v>28</v>
      </c>
      <c r="B1342" t="str">
        <f>VLOOKUP(A1342,Hoja1!$A$2:$H$72,2,FALSE)</f>
        <v>018-2014- SUNAFIL/ILM/SIR1</v>
      </c>
      <c r="C1342" t="str">
        <f>VLOOKUP(A1342,Hoja1!$A$2:$H$72,3,FALSE)</f>
        <v>COMPAÑÍA NACIONAL DE CHOCOLATES DE PERU S.A.</v>
      </c>
      <c r="D1342">
        <f>VLOOKUP(A1342,Hoja1!$A$2:$H$72,4,FALSE)</f>
        <v>20514584789</v>
      </c>
      <c r="E1342" t="str">
        <f>VLOOKUP(A1342,Hoja1!$A$2:$H$72,5,FALSE)</f>
        <v>018-2014- SUNAFIL/ILM/SIR1</v>
      </c>
      <c r="F1342" s="1">
        <f>VLOOKUP(A1342,Hoja1!$A$2:$H$72,6,FALSE)</f>
        <v>41815</v>
      </c>
      <c r="G1342" t="str">
        <f>VLOOKUP(A1342,Hoja1!$A$2:$H$72,7,FALSE)</f>
        <v>S/. 2,220.00</v>
      </c>
      <c r="H1342">
        <f>VLOOKUP(A1342,Hoja1!$A$2:$H$72,8,FALSE)</f>
        <v>1</v>
      </c>
      <c r="I1342" t="s">
        <v>17</v>
      </c>
      <c r="J1342" t="s">
        <v>6</v>
      </c>
      <c r="K1342">
        <v>2015</v>
      </c>
      <c r="L1342">
        <v>12</v>
      </c>
      <c r="M1342">
        <v>53315.561289999998</v>
      </c>
      <c r="N1342" t="s">
        <v>4</v>
      </c>
    </row>
    <row r="1343" spans="1:14" x14ac:dyDescent="0.25">
      <c r="A1343">
        <v>28</v>
      </c>
      <c r="B1343" t="str">
        <f>VLOOKUP(A1343,Hoja1!$A$2:$H$72,2,FALSE)</f>
        <v>018-2014- SUNAFIL/ILM/SIR1</v>
      </c>
      <c r="C1343" t="str">
        <f>VLOOKUP(A1343,Hoja1!$A$2:$H$72,3,FALSE)</f>
        <v>COMPAÑÍA NACIONAL DE CHOCOLATES DE PERU S.A.</v>
      </c>
      <c r="D1343">
        <f>VLOOKUP(A1343,Hoja1!$A$2:$H$72,4,FALSE)</f>
        <v>20514584789</v>
      </c>
      <c r="E1343" t="str">
        <f>VLOOKUP(A1343,Hoja1!$A$2:$H$72,5,FALSE)</f>
        <v>018-2014- SUNAFIL/ILM/SIR1</v>
      </c>
      <c r="F1343" s="1">
        <f>VLOOKUP(A1343,Hoja1!$A$2:$H$72,6,FALSE)</f>
        <v>41815</v>
      </c>
      <c r="G1343" t="str">
        <f>VLOOKUP(A1343,Hoja1!$A$2:$H$72,7,FALSE)</f>
        <v>S/. 2,220.00</v>
      </c>
      <c r="H1343">
        <f>VLOOKUP(A1343,Hoja1!$A$2:$H$72,8,FALSE)</f>
        <v>1</v>
      </c>
      <c r="I1343" t="s">
        <v>17</v>
      </c>
      <c r="J1343" t="s">
        <v>6</v>
      </c>
      <c r="K1343">
        <v>2016</v>
      </c>
      <c r="L1343">
        <v>1</v>
      </c>
      <c r="M1343">
        <v>51219.921329999997</v>
      </c>
      <c r="N1343" t="s">
        <v>4</v>
      </c>
    </row>
    <row r="1344" spans="1:14" x14ac:dyDescent="0.25">
      <c r="A1344">
        <v>28</v>
      </c>
      <c r="B1344" t="str">
        <f>VLOOKUP(A1344,Hoja1!$A$2:$H$72,2,FALSE)</f>
        <v>018-2014- SUNAFIL/ILM/SIR1</v>
      </c>
      <c r="C1344" t="str">
        <f>VLOOKUP(A1344,Hoja1!$A$2:$H$72,3,FALSE)</f>
        <v>COMPAÑÍA NACIONAL DE CHOCOLATES DE PERU S.A.</v>
      </c>
      <c r="D1344">
        <f>VLOOKUP(A1344,Hoja1!$A$2:$H$72,4,FALSE)</f>
        <v>20514584789</v>
      </c>
      <c r="E1344" t="str">
        <f>VLOOKUP(A1344,Hoja1!$A$2:$H$72,5,FALSE)</f>
        <v>018-2014- SUNAFIL/ILM/SIR1</v>
      </c>
      <c r="F1344" s="1">
        <f>VLOOKUP(A1344,Hoja1!$A$2:$H$72,6,FALSE)</f>
        <v>41815</v>
      </c>
      <c r="G1344" t="str">
        <f>VLOOKUP(A1344,Hoja1!$A$2:$H$72,7,FALSE)</f>
        <v>S/. 2,220.00</v>
      </c>
      <c r="H1344">
        <f>VLOOKUP(A1344,Hoja1!$A$2:$H$72,8,FALSE)</f>
        <v>1</v>
      </c>
      <c r="I1344" t="s">
        <v>17</v>
      </c>
      <c r="J1344" t="s">
        <v>6</v>
      </c>
      <c r="K1344">
        <v>2016</v>
      </c>
      <c r="L1344">
        <v>2</v>
      </c>
      <c r="M1344">
        <v>51640.245770000001</v>
      </c>
      <c r="N1344" t="s">
        <v>4</v>
      </c>
    </row>
    <row r="1345" spans="1:14" x14ac:dyDescent="0.25">
      <c r="A1345">
        <v>28</v>
      </c>
      <c r="B1345" t="str">
        <f>VLOOKUP(A1345,Hoja1!$A$2:$H$72,2,FALSE)</f>
        <v>018-2014- SUNAFIL/ILM/SIR1</v>
      </c>
      <c r="C1345" t="str">
        <f>VLOOKUP(A1345,Hoja1!$A$2:$H$72,3,FALSE)</f>
        <v>COMPAÑÍA NACIONAL DE CHOCOLATES DE PERU S.A.</v>
      </c>
      <c r="D1345">
        <f>VLOOKUP(A1345,Hoja1!$A$2:$H$72,4,FALSE)</f>
        <v>20514584789</v>
      </c>
      <c r="E1345" t="str">
        <f>VLOOKUP(A1345,Hoja1!$A$2:$H$72,5,FALSE)</f>
        <v>018-2014- SUNAFIL/ILM/SIR1</v>
      </c>
      <c r="F1345" s="1">
        <f>VLOOKUP(A1345,Hoja1!$A$2:$H$72,6,FALSE)</f>
        <v>41815</v>
      </c>
      <c r="G1345" t="str">
        <f>VLOOKUP(A1345,Hoja1!$A$2:$H$72,7,FALSE)</f>
        <v>S/. 2,220.00</v>
      </c>
      <c r="H1345">
        <f>VLOOKUP(A1345,Hoja1!$A$2:$H$72,8,FALSE)</f>
        <v>1</v>
      </c>
      <c r="I1345" t="s">
        <v>17</v>
      </c>
      <c r="J1345" t="s">
        <v>6</v>
      </c>
      <c r="K1345">
        <v>2016</v>
      </c>
      <c r="L1345">
        <v>3</v>
      </c>
      <c r="M1345">
        <v>52676.710899999998</v>
      </c>
      <c r="N1345" t="s">
        <v>4</v>
      </c>
    </row>
    <row r="1346" spans="1:14" x14ac:dyDescent="0.25">
      <c r="A1346">
        <v>28</v>
      </c>
      <c r="B1346" t="str">
        <f>VLOOKUP(A1346,Hoja1!$A$2:$H$72,2,FALSE)</f>
        <v>018-2014- SUNAFIL/ILM/SIR1</v>
      </c>
      <c r="C1346" t="str">
        <f>VLOOKUP(A1346,Hoja1!$A$2:$H$72,3,FALSE)</f>
        <v>COMPAÑÍA NACIONAL DE CHOCOLATES DE PERU S.A.</v>
      </c>
      <c r="D1346">
        <f>VLOOKUP(A1346,Hoja1!$A$2:$H$72,4,FALSE)</f>
        <v>20514584789</v>
      </c>
      <c r="E1346" t="str">
        <f>VLOOKUP(A1346,Hoja1!$A$2:$H$72,5,FALSE)</f>
        <v>018-2014- SUNAFIL/ILM/SIR1</v>
      </c>
      <c r="F1346" s="1">
        <f>VLOOKUP(A1346,Hoja1!$A$2:$H$72,6,FALSE)</f>
        <v>41815</v>
      </c>
      <c r="G1346" t="str">
        <f>VLOOKUP(A1346,Hoja1!$A$2:$H$72,7,FALSE)</f>
        <v>S/. 2,220.00</v>
      </c>
      <c r="H1346">
        <f>VLOOKUP(A1346,Hoja1!$A$2:$H$72,8,FALSE)</f>
        <v>1</v>
      </c>
      <c r="I1346" t="s">
        <v>17</v>
      </c>
      <c r="J1346" t="s">
        <v>6</v>
      </c>
      <c r="K1346">
        <v>2016</v>
      </c>
      <c r="L1346">
        <v>4</v>
      </c>
      <c r="M1346">
        <v>53376.52304</v>
      </c>
      <c r="N1346" t="s">
        <v>4</v>
      </c>
    </row>
    <row r="1347" spans="1:14" x14ac:dyDescent="0.25">
      <c r="A1347">
        <v>28</v>
      </c>
      <c r="B1347" t="str">
        <f>VLOOKUP(A1347,Hoja1!$A$2:$H$72,2,FALSE)</f>
        <v>018-2014- SUNAFIL/ILM/SIR1</v>
      </c>
      <c r="C1347" t="str">
        <f>VLOOKUP(A1347,Hoja1!$A$2:$H$72,3,FALSE)</f>
        <v>COMPAÑÍA NACIONAL DE CHOCOLATES DE PERU S.A.</v>
      </c>
      <c r="D1347">
        <f>VLOOKUP(A1347,Hoja1!$A$2:$H$72,4,FALSE)</f>
        <v>20514584789</v>
      </c>
      <c r="E1347" t="str">
        <f>VLOOKUP(A1347,Hoja1!$A$2:$H$72,5,FALSE)</f>
        <v>018-2014- SUNAFIL/ILM/SIR1</v>
      </c>
      <c r="F1347" s="1">
        <f>VLOOKUP(A1347,Hoja1!$A$2:$H$72,6,FALSE)</f>
        <v>41815</v>
      </c>
      <c r="G1347" t="str">
        <f>VLOOKUP(A1347,Hoja1!$A$2:$H$72,7,FALSE)</f>
        <v>S/. 2,220.00</v>
      </c>
      <c r="H1347">
        <f>VLOOKUP(A1347,Hoja1!$A$2:$H$72,8,FALSE)</f>
        <v>1</v>
      </c>
      <c r="I1347" t="s">
        <v>17</v>
      </c>
      <c r="J1347" t="s">
        <v>6</v>
      </c>
      <c r="K1347">
        <v>2016</v>
      </c>
      <c r="L1347">
        <v>5</v>
      </c>
      <c r="M1347">
        <v>53670.606019999999</v>
      </c>
      <c r="N1347" t="s">
        <v>4</v>
      </c>
    </row>
    <row r="1348" spans="1:14" x14ac:dyDescent="0.25">
      <c r="A1348">
        <v>28</v>
      </c>
      <c r="B1348" t="str">
        <f>VLOOKUP(A1348,Hoja1!$A$2:$H$72,2,FALSE)</f>
        <v>018-2014- SUNAFIL/ILM/SIR1</v>
      </c>
      <c r="C1348" t="str">
        <f>VLOOKUP(A1348,Hoja1!$A$2:$H$72,3,FALSE)</f>
        <v>COMPAÑÍA NACIONAL DE CHOCOLATES DE PERU S.A.</v>
      </c>
      <c r="D1348">
        <f>VLOOKUP(A1348,Hoja1!$A$2:$H$72,4,FALSE)</f>
        <v>20514584789</v>
      </c>
      <c r="E1348" t="str">
        <f>VLOOKUP(A1348,Hoja1!$A$2:$H$72,5,FALSE)</f>
        <v>018-2014- SUNAFIL/ILM/SIR1</v>
      </c>
      <c r="F1348" s="1">
        <f>VLOOKUP(A1348,Hoja1!$A$2:$H$72,6,FALSE)</f>
        <v>41815</v>
      </c>
      <c r="G1348" t="str">
        <f>VLOOKUP(A1348,Hoja1!$A$2:$H$72,7,FALSE)</f>
        <v>S/. 2,220.00</v>
      </c>
      <c r="H1348">
        <f>VLOOKUP(A1348,Hoja1!$A$2:$H$72,8,FALSE)</f>
        <v>1</v>
      </c>
      <c r="I1348" t="s">
        <v>17</v>
      </c>
      <c r="J1348" t="s">
        <v>6</v>
      </c>
      <c r="K1348">
        <v>2016</v>
      </c>
      <c r="L1348">
        <v>6</v>
      </c>
      <c r="M1348">
        <v>54079.53688</v>
      </c>
      <c r="N1348" t="s">
        <v>4</v>
      </c>
    </row>
    <row r="1349" spans="1:14" x14ac:dyDescent="0.25">
      <c r="A1349">
        <v>28</v>
      </c>
      <c r="B1349" t="str">
        <f>VLOOKUP(A1349,Hoja1!$A$2:$H$72,2,FALSE)</f>
        <v>018-2014- SUNAFIL/ILM/SIR1</v>
      </c>
      <c r="C1349" t="str">
        <f>VLOOKUP(A1349,Hoja1!$A$2:$H$72,3,FALSE)</f>
        <v>COMPAÑÍA NACIONAL DE CHOCOLATES DE PERU S.A.</v>
      </c>
      <c r="D1349">
        <f>VLOOKUP(A1349,Hoja1!$A$2:$H$72,4,FALSE)</f>
        <v>20514584789</v>
      </c>
      <c r="E1349" t="str">
        <f>VLOOKUP(A1349,Hoja1!$A$2:$H$72,5,FALSE)</f>
        <v>018-2014- SUNAFIL/ILM/SIR1</v>
      </c>
      <c r="F1349" s="1">
        <f>VLOOKUP(A1349,Hoja1!$A$2:$H$72,6,FALSE)</f>
        <v>41815</v>
      </c>
      <c r="G1349" t="str">
        <f>VLOOKUP(A1349,Hoja1!$A$2:$H$72,7,FALSE)</f>
        <v>S/. 2,220.00</v>
      </c>
      <c r="H1349">
        <f>VLOOKUP(A1349,Hoja1!$A$2:$H$72,8,FALSE)</f>
        <v>1</v>
      </c>
      <c r="I1349" t="s">
        <v>17</v>
      </c>
      <c r="J1349" t="s">
        <v>6</v>
      </c>
      <c r="K1349">
        <v>2016</v>
      </c>
      <c r="L1349">
        <v>7</v>
      </c>
      <c r="M1349">
        <v>52438.745049999998</v>
      </c>
      <c r="N1349" t="s">
        <v>4</v>
      </c>
    </row>
    <row r="1350" spans="1:14" x14ac:dyDescent="0.25">
      <c r="A1350">
        <v>28</v>
      </c>
      <c r="B1350" t="str">
        <f>VLOOKUP(A1350,Hoja1!$A$2:$H$72,2,FALSE)</f>
        <v>018-2014- SUNAFIL/ILM/SIR1</v>
      </c>
      <c r="C1350" t="str">
        <f>VLOOKUP(A1350,Hoja1!$A$2:$H$72,3,FALSE)</f>
        <v>COMPAÑÍA NACIONAL DE CHOCOLATES DE PERU S.A.</v>
      </c>
      <c r="D1350">
        <f>VLOOKUP(A1350,Hoja1!$A$2:$H$72,4,FALSE)</f>
        <v>20514584789</v>
      </c>
      <c r="E1350" t="str">
        <f>VLOOKUP(A1350,Hoja1!$A$2:$H$72,5,FALSE)</f>
        <v>018-2014- SUNAFIL/ILM/SIR1</v>
      </c>
      <c r="F1350" s="1">
        <f>VLOOKUP(A1350,Hoja1!$A$2:$H$72,6,FALSE)</f>
        <v>41815</v>
      </c>
      <c r="G1350" t="str">
        <f>VLOOKUP(A1350,Hoja1!$A$2:$H$72,7,FALSE)</f>
        <v>S/. 2,220.00</v>
      </c>
      <c r="H1350">
        <f>VLOOKUP(A1350,Hoja1!$A$2:$H$72,8,FALSE)</f>
        <v>1</v>
      </c>
      <c r="I1350" t="s">
        <v>17</v>
      </c>
      <c r="J1350" t="s">
        <v>6</v>
      </c>
      <c r="K1350">
        <v>2016</v>
      </c>
      <c r="L1350">
        <v>8</v>
      </c>
      <c r="M1350">
        <v>52840.963710000004</v>
      </c>
      <c r="N1350" t="s">
        <v>4</v>
      </c>
    </row>
    <row r="1351" spans="1:14" x14ac:dyDescent="0.25">
      <c r="A1351">
        <v>28</v>
      </c>
      <c r="B1351" t="str">
        <f>VLOOKUP(A1351,Hoja1!$A$2:$H$72,2,FALSE)</f>
        <v>018-2014- SUNAFIL/ILM/SIR1</v>
      </c>
      <c r="C1351" t="str">
        <f>VLOOKUP(A1351,Hoja1!$A$2:$H$72,3,FALSE)</f>
        <v>COMPAÑÍA NACIONAL DE CHOCOLATES DE PERU S.A.</v>
      </c>
      <c r="D1351">
        <f>VLOOKUP(A1351,Hoja1!$A$2:$H$72,4,FALSE)</f>
        <v>20514584789</v>
      </c>
      <c r="E1351" t="str">
        <f>VLOOKUP(A1351,Hoja1!$A$2:$H$72,5,FALSE)</f>
        <v>018-2014- SUNAFIL/ILM/SIR1</v>
      </c>
      <c r="F1351" s="1">
        <f>VLOOKUP(A1351,Hoja1!$A$2:$H$72,6,FALSE)</f>
        <v>41815</v>
      </c>
      <c r="G1351" t="str">
        <f>VLOOKUP(A1351,Hoja1!$A$2:$H$72,7,FALSE)</f>
        <v>S/. 2,220.00</v>
      </c>
      <c r="H1351">
        <f>VLOOKUP(A1351,Hoja1!$A$2:$H$72,8,FALSE)</f>
        <v>1</v>
      </c>
      <c r="I1351" t="s">
        <v>17</v>
      </c>
      <c r="J1351" t="s">
        <v>6</v>
      </c>
      <c r="K1351">
        <v>2016</v>
      </c>
      <c r="L1351">
        <v>9</v>
      </c>
      <c r="M1351">
        <v>53448.349479999997</v>
      </c>
      <c r="N1351" t="s">
        <v>4</v>
      </c>
    </row>
    <row r="1352" spans="1:14" x14ac:dyDescent="0.25">
      <c r="A1352">
        <v>28</v>
      </c>
      <c r="B1352" t="str">
        <f>VLOOKUP(A1352,Hoja1!$A$2:$H$72,2,FALSE)</f>
        <v>018-2014- SUNAFIL/ILM/SIR1</v>
      </c>
      <c r="C1352" t="str">
        <f>VLOOKUP(A1352,Hoja1!$A$2:$H$72,3,FALSE)</f>
        <v>COMPAÑÍA NACIONAL DE CHOCOLATES DE PERU S.A.</v>
      </c>
      <c r="D1352">
        <f>VLOOKUP(A1352,Hoja1!$A$2:$H$72,4,FALSE)</f>
        <v>20514584789</v>
      </c>
      <c r="E1352" t="str">
        <f>VLOOKUP(A1352,Hoja1!$A$2:$H$72,5,FALSE)</f>
        <v>018-2014- SUNAFIL/ILM/SIR1</v>
      </c>
      <c r="F1352" s="1">
        <f>VLOOKUP(A1352,Hoja1!$A$2:$H$72,6,FALSE)</f>
        <v>41815</v>
      </c>
      <c r="G1352" t="str">
        <f>VLOOKUP(A1352,Hoja1!$A$2:$H$72,7,FALSE)</f>
        <v>S/. 2,220.00</v>
      </c>
      <c r="H1352">
        <f>VLOOKUP(A1352,Hoja1!$A$2:$H$72,8,FALSE)</f>
        <v>1</v>
      </c>
      <c r="I1352" t="s">
        <v>17</v>
      </c>
      <c r="J1352" t="s">
        <v>6</v>
      </c>
      <c r="K1352">
        <v>2016</v>
      </c>
      <c r="L1352">
        <v>10</v>
      </c>
      <c r="M1352">
        <v>53833.16231</v>
      </c>
      <c r="N1352" t="s">
        <v>4</v>
      </c>
    </row>
    <row r="1353" spans="1:14" x14ac:dyDescent="0.25">
      <c r="A1353">
        <v>28</v>
      </c>
      <c r="B1353" t="str">
        <f>VLOOKUP(A1353,Hoja1!$A$2:$H$72,2,FALSE)</f>
        <v>018-2014- SUNAFIL/ILM/SIR1</v>
      </c>
      <c r="C1353" t="str">
        <f>VLOOKUP(A1353,Hoja1!$A$2:$H$72,3,FALSE)</f>
        <v>COMPAÑÍA NACIONAL DE CHOCOLATES DE PERU S.A.</v>
      </c>
      <c r="D1353">
        <f>VLOOKUP(A1353,Hoja1!$A$2:$H$72,4,FALSE)</f>
        <v>20514584789</v>
      </c>
      <c r="E1353" t="str">
        <f>VLOOKUP(A1353,Hoja1!$A$2:$H$72,5,FALSE)</f>
        <v>018-2014- SUNAFIL/ILM/SIR1</v>
      </c>
      <c r="F1353" s="1">
        <f>VLOOKUP(A1353,Hoja1!$A$2:$H$72,6,FALSE)</f>
        <v>41815</v>
      </c>
      <c r="G1353" t="str">
        <f>VLOOKUP(A1353,Hoja1!$A$2:$H$72,7,FALSE)</f>
        <v>S/. 2,220.00</v>
      </c>
      <c r="H1353">
        <f>VLOOKUP(A1353,Hoja1!$A$2:$H$72,8,FALSE)</f>
        <v>1</v>
      </c>
      <c r="I1353" t="s">
        <v>17</v>
      </c>
      <c r="J1353" t="s">
        <v>6</v>
      </c>
      <c r="K1353">
        <v>2016</v>
      </c>
      <c r="L1353">
        <v>11</v>
      </c>
      <c r="M1353">
        <v>53879.911679999997</v>
      </c>
      <c r="N1353" t="s">
        <v>4</v>
      </c>
    </row>
    <row r="1354" spans="1:14" x14ac:dyDescent="0.25">
      <c r="A1354">
        <v>28</v>
      </c>
      <c r="B1354" t="str">
        <f>VLOOKUP(A1354,Hoja1!$A$2:$H$72,2,FALSE)</f>
        <v>018-2014- SUNAFIL/ILM/SIR1</v>
      </c>
      <c r="C1354" t="str">
        <f>VLOOKUP(A1354,Hoja1!$A$2:$H$72,3,FALSE)</f>
        <v>COMPAÑÍA NACIONAL DE CHOCOLATES DE PERU S.A.</v>
      </c>
      <c r="D1354">
        <f>VLOOKUP(A1354,Hoja1!$A$2:$H$72,4,FALSE)</f>
        <v>20514584789</v>
      </c>
      <c r="E1354" t="str">
        <f>VLOOKUP(A1354,Hoja1!$A$2:$H$72,5,FALSE)</f>
        <v>018-2014- SUNAFIL/ILM/SIR1</v>
      </c>
      <c r="F1354" s="1">
        <f>VLOOKUP(A1354,Hoja1!$A$2:$H$72,6,FALSE)</f>
        <v>41815</v>
      </c>
      <c r="G1354" t="str">
        <f>VLOOKUP(A1354,Hoja1!$A$2:$H$72,7,FALSE)</f>
        <v>S/. 2,220.00</v>
      </c>
      <c r="H1354">
        <f>VLOOKUP(A1354,Hoja1!$A$2:$H$72,8,FALSE)</f>
        <v>1</v>
      </c>
      <c r="I1354" t="s">
        <v>17</v>
      </c>
      <c r="J1354" t="s">
        <v>6</v>
      </c>
      <c r="K1354">
        <v>2016</v>
      </c>
      <c r="L1354">
        <v>12</v>
      </c>
      <c r="M1354">
        <v>54154.819710000003</v>
      </c>
      <c r="N1354" t="s">
        <v>4</v>
      </c>
    </row>
    <row r="1355" spans="1:14" x14ac:dyDescent="0.25">
      <c r="A1355">
        <v>28</v>
      </c>
      <c r="B1355" t="str">
        <f>VLOOKUP(A1355,Hoja1!$A$2:$H$72,2,FALSE)</f>
        <v>018-2014- SUNAFIL/ILM/SIR1</v>
      </c>
      <c r="C1355" t="str">
        <f>VLOOKUP(A1355,Hoja1!$A$2:$H$72,3,FALSE)</f>
        <v>COMPAÑÍA NACIONAL DE CHOCOLATES DE PERU S.A.</v>
      </c>
      <c r="D1355">
        <f>VLOOKUP(A1355,Hoja1!$A$2:$H$72,4,FALSE)</f>
        <v>20514584789</v>
      </c>
      <c r="E1355" t="str">
        <f>VLOOKUP(A1355,Hoja1!$A$2:$H$72,5,FALSE)</f>
        <v>018-2014- SUNAFIL/ILM/SIR1</v>
      </c>
      <c r="F1355" s="1">
        <f>VLOOKUP(A1355,Hoja1!$A$2:$H$72,6,FALSE)</f>
        <v>41815</v>
      </c>
      <c r="G1355" t="str">
        <f>VLOOKUP(A1355,Hoja1!$A$2:$H$72,7,FALSE)</f>
        <v>S/. 2,220.00</v>
      </c>
      <c r="H1355">
        <f>VLOOKUP(A1355,Hoja1!$A$2:$H$72,8,FALSE)</f>
        <v>1</v>
      </c>
      <c r="I1355" t="s">
        <v>17</v>
      </c>
      <c r="J1355" t="s">
        <v>6</v>
      </c>
      <c r="K1355">
        <v>2017</v>
      </c>
      <c r="L1355">
        <v>2</v>
      </c>
      <c r="M1355">
        <v>104912.447</v>
      </c>
      <c r="N1355" t="s">
        <v>4</v>
      </c>
    </row>
    <row r="1356" spans="1:14" x14ac:dyDescent="0.25">
      <c r="A1356">
        <v>29</v>
      </c>
      <c r="B1356" t="str">
        <f>VLOOKUP(A1356,Hoja1!$A$2:$H$72,2,FALSE)</f>
        <v>220-2015- SUNAFIL/ILM/SIRE1</v>
      </c>
      <c r="C1356" t="str">
        <f>VLOOKUP(A1356,Hoja1!$A$2:$H$72,3,FALSE)</f>
        <v>CORPORACIÓN LINDLEY S.A.</v>
      </c>
      <c r="D1356">
        <f>VLOOKUP(A1356,Hoja1!$A$2:$H$72,4,FALSE)</f>
        <v>20101024645</v>
      </c>
      <c r="E1356" t="str">
        <f>VLOOKUP(A1356,Hoja1!$A$2:$H$72,5,FALSE)</f>
        <v>03-2015- SUNAFIL/ILM/SIRE1</v>
      </c>
      <c r="F1356" s="1">
        <f>VLOOKUP(A1356,Hoja1!$A$2:$H$72,6,FALSE)</f>
        <v>42027</v>
      </c>
      <c r="G1356" t="str">
        <f>VLOOKUP(A1356,Hoja1!$A$2:$H$72,7,FALSE)</f>
        <v>S/. 19,000.00</v>
      </c>
      <c r="H1356">
        <f>VLOOKUP(A1356,Hoja1!$A$2:$H$72,8,FALSE)</f>
        <v>1</v>
      </c>
      <c r="I1356" t="s">
        <v>18</v>
      </c>
      <c r="J1356" t="s">
        <v>5</v>
      </c>
      <c r="K1356">
        <v>2016</v>
      </c>
      <c r="L1356">
        <v>12</v>
      </c>
      <c r="M1356">
        <v>9968.8089180000006</v>
      </c>
      <c r="N1356" t="s">
        <v>4</v>
      </c>
    </row>
    <row r="1357" spans="1:14" x14ac:dyDescent="0.25">
      <c r="A1357">
        <v>29</v>
      </c>
      <c r="B1357" t="str">
        <f>VLOOKUP(A1357,Hoja1!$A$2:$H$72,2,FALSE)</f>
        <v>220-2015- SUNAFIL/ILM/SIRE1</v>
      </c>
      <c r="C1357" t="str">
        <f>VLOOKUP(A1357,Hoja1!$A$2:$H$72,3,FALSE)</f>
        <v>CORPORACIÓN LINDLEY S.A.</v>
      </c>
      <c r="D1357">
        <f>VLOOKUP(A1357,Hoja1!$A$2:$H$72,4,FALSE)</f>
        <v>20101024645</v>
      </c>
      <c r="E1357" t="str">
        <f>VLOOKUP(A1357,Hoja1!$A$2:$H$72,5,FALSE)</f>
        <v>03-2015- SUNAFIL/ILM/SIRE1</v>
      </c>
      <c r="F1357" s="1">
        <f>VLOOKUP(A1357,Hoja1!$A$2:$H$72,6,FALSE)</f>
        <v>42027</v>
      </c>
      <c r="G1357" t="str">
        <f>VLOOKUP(A1357,Hoja1!$A$2:$H$72,7,FALSE)</f>
        <v>S/. 19,000.00</v>
      </c>
      <c r="H1357">
        <f>VLOOKUP(A1357,Hoja1!$A$2:$H$72,8,FALSE)</f>
        <v>1</v>
      </c>
      <c r="I1357" t="s">
        <v>18</v>
      </c>
      <c r="J1357" t="s">
        <v>5</v>
      </c>
      <c r="K1357">
        <v>2017</v>
      </c>
      <c r="L1357">
        <v>2</v>
      </c>
      <c r="M1357">
        <v>20564.287219999998</v>
      </c>
      <c r="N1357" t="s">
        <v>4</v>
      </c>
    </row>
    <row r="1358" spans="1:14" x14ac:dyDescent="0.25">
      <c r="A1358">
        <v>29</v>
      </c>
      <c r="B1358" t="str">
        <f>VLOOKUP(A1358,Hoja1!$A$2:$H$72,2,FALSE)</f>
        <v>220-2015- SUNAFIL/ILM/SIRE1</v>
      </c>
      <c r="C1358" t="str">
        <f>VLOOKUP(A1358,Hoja1!$A$2:$H$72,3,FALSE)</f>
        <v>CORPORACIÓN LINDLEY S.A.</v>
      </c>
      <c r="D1358">
        <f>VLOOKUP(A1358,Hoja1!$A$2:$H$72,4,FALSE)</f>
        <v>20101024645</v>
      </c>
      <c r="E1358" t="str">
        <f>VLOOKUP(A1358,Hoja1!$A$2:$H$72,5,FALSE)</f>
        <v>03-2015- SUNAFIL/ILM/SIRE1</v>
      </c>
      <c r="F1358" s="1">
        <f>VLOOKUP(A1358,Hoja1!$A$2:$H$72,6,FALSE)</f>
        <v>42027</v>
      </c>
      <c r="G1358" t="str">
        <f>VLOOKUP(A1358,Hoja1!$A$2:$H$72,7,FALSE)</f>
        <v>S/. 19,000.00</v>
      </c>
      <c r="H1358">
        <f>VLOOKUP(A1358,Hoja1!$A$2:$H$72,8,FALSE)</f>
        <v>1</v>
      </c>
      <c r="I1358" t="s">
        <v>18</v>
      </c>
      <c r="J1358" t="s">
        <v>6</v>
      </c>
      <c r="K1358">
        <v>2015</v>
      </c>
      <c r="L1358">
        <v>1</v>
      </c>
      <c r="M1358">
        <v>1326.9660100000001</v>
      </c>
      <c r="N1358" t="s">
        <v>3</v>
      </c>
    </row>
    <row r="1359" spans="1:14" x14ac:dyDescent="0.25">
      <c r="A1359">
        <v>29</v>
      </c>
      <c r="B1359" t="str">
        <f>VLOOKUP(A1359,Hoja1!$A$2:$H$72,2,FALSE)</f>
        <v>220-2015- SUNAFIL/ILM/SIRE1</v>
      </c>
      <c r="C1359" t="str">
        <f>VLOOKUP(A1359,Hoja1!$A$2:$H$72,3,FALSE)</f>
        <v>CORPORACIÓN LINDLEY S.A.</v>
      </c>
      <c r="D1359">
        <f>VLOOKUP(A1359,Hoja1!$A$2:$H$72,4,FALSE)</f>
        <v>20101024645</v>
      </c>
      <c r="E1359" t="str">
        <f>VLOOKUP(A1359,Hoja1!$A$2:$H$72,5,FALSE)</f>
        <v>03-2015- SUNAFIL/ILM/SIRE1</v>
      </c>
      <c r="F1359" s="1">
        <f>VLOOKUP(A1359,Hoja1!$A$2:$H$72,6,FALSE)</f>
        <v>42027</v>
      </c>
      <c r="G1359" t="str">
        <f>VLOOKUP(A1359,Hoja1!$A$2:$H$72,7,FALSE)</f>
        <v>S/. 19,000.00</v>
      </c>
      <c r="H1359">
        <f>VLOOKUP(A1359,Hoja1!$A$2:$H$72,8,FALSE)</f>
        <v>1</v>
      </c>
      <c r="I1359" t="s">
        <v>18</v>
      </c>
      <c r="J1359" t="s">
        <v>6</v>
      </c>
      <c r="K1359">
        <v>2015</v>
      </c>
      <c r="L1359">
        <v>2</v>
      </c>
      <c r="M1359">
        <v>1351.221178</v>
      </c>
      <c r="N1359" t="s">
        <v>4</v>
      </c>
    </row>
    <row r="1360" spans="1:14" x14ac:dyDescent="0.25">
      <c r="A1360">
        <v>29</v>
      </c>
      <c r="B1360" t="str">
        <f>VLOOKUP(A1360,Hoja1!$A$2:$H$72,2,FALSE)</f>
        <v>220-2015- SUNAFIL/ILM/SIRE1</v>
      </c>
      <c r="C1360" t="str">
        <f>VLOOKUP(A1360,Hoja1!$A$2:$H$72,3,FALSE)</f>
        <v>CORPORACIÓN LINDLEY S.A.</v>
      </c>
      <c r="D1360">
        <f>VLOOKUP(A1360,Hoja1!$A$2:$H$72,4,FALSE)</f>
        <v>20101024645</v>
      </c>
      <c r="E1360" t="str">
        <f>VLOOKUP(A1360,Hoja1!$A$2:$H$72,5,FALSE)</f>
        <v>03-2015- SUNAFIL/ILM/SIRE1</v>
      </c>
      <c r="F1360" s="1">
        <f>VLOOKUP(A1360,Hoja1!$A$2:$H$72,6,FALSE)</f>
        <v>42027</v>
      </c>
      <c r="G1360" t="str">
        <f>VLOOKUP(A1360,Hoja1!$A$2:$H$72,7,FALSE)</f>
        <v>S/. 19,000.00</v>
      </c>
      <c r="H1360">
        <f>VLOOKUP(A1360,Hoja1!$A$2:$H$72,8,FALSE)</f>
        <v>1</v>
      </c>
      <c r="I1360" t="s">
        <v>18</v>
      </c>
      <c r="J1360" t="s">
        <v>6</v>
      </c>
      <c r="K1360">
        <v>2015</v>
      </c>
      <c r="L1360">
        <v>3</v>
      </c>
      <c r="M1360">
        <v>1372.9728</v>
      </c>
      <c r="N1360" t="s">
        <v>4</v>
      </c>
    </row>
    <row r="1361" spans="1:14" x14ac:dyDescent="0.25">
      <c r="A1361">
        <v>29</v>
      </c>
      <c r="B1361" t="str">
        <f>VLOOKUP(A1361,Hoja1!$A$2:$H$72,2,FALSE)</f>
        <v>220-2015- SUNAFIL/ILM/SIRE1</v>
      </c>
      <c r="C1361" t="str">
        <f>VLOOKUP(A1361,Hoja1!$A$2:$H$72,3,FALSE)</f>
        <v>CORPORACIÓN LINDLEY S.A.</v>
      </c>
      <c r="D1361">
        <f>VLOOKUP(A1361,Hoja1!$A$2:$H$72,4,FALSE)</f>
        <v>20101024645</v>
      </c>
      <c r="E1361" t="str">
        <f>VLOOKUP(A1361,Hoja1!$A$2:$H$72,5,FALSE)</f>
        <v>03-2015- SUNAFIL/ILM/SIRE1</v>
      </c>
      <c r="F1361" s="1">
        <f>VLOOKUP(A1361,Hoja1!$A$2:$H$72,6,FALSE)</f>
        <v>42027</v>
      </c>
      <c r="G1361" t="str">
        <f>VLOOKUP(A1361,Hoja1!$A$2:$H$72,7,FALSE)</f>
        <v>S/. 19,000.00</v>
      </c>
      <c r="H1361">
        <f>VLOOKUP(A1361,Hoja1!$A$2:$H$72,8,FALSE)</f>
        <v>1</v>
      </c>
      <c r="I1361" t="s">
        <v>18</v>
      </c>
      <c r="J1361" t="s">
        <v>6</v>
      </c>
      <c r="K1361">
        <v>2015</v>
      </c>
      <c r="L1361">
        <v>4</v>
      </c>
      <c r="M1361">
        <v>1379.259497</v>
      </c>
      <c r="N1361" t="s">
        <v>4</v>
      </c>
    </row>
    <row r="1362" spans="1:14" x14ac:dyDescent="0.25">
      <c r="A1362">
        <v>29</v>
      </c>
      <c r="B1362" t="str">
        <f>VLOOKUP(A1362,Hoja1!$A$2:$H$72,2,FALSE)</f>
        <v>220-2015- SUNAFIL/ILM/SIRE1</v>
      </c>
      <c r="C1362" t="str">
        <f>VLOOKUP(A1362,Hoja1!$A$2:$H$72,3,FALSE)</f>
        <v>CORPORACIÓN LINDLEY S.A.</v>
      </c>
      <c r="D1362">
        <f>VLOOKUP(A1362,Hoja1!$A$2:$H$72,4,FALSE)</f>
        <v>20101024645</v>
      </c>
      <c r="E1362" t="str">
        <f>VLOOKUP(A1362,Hoja1!$A$2:$H$72,5,FALSE)</f>
        <v>03-2015- SUNAFIL/ILM/SIRE1</v>
      </c>
      <c r="F1362" s="1">
        <f>VLOOKUP(A1362,Hoja1!$A$2:$H$72,6,FALSE)</f>
        <v>42027</v>
      </c>
      <c r="G1362" t="str">
        <f>VLOOKUP(A1362,Hoja1!$A$2:$H$72,7,FALSE)</f>
        <v>S/. 19,000.00</v>
      </c>
      <c r="H1362">
        <f>VLOOKUP(A1362,Hoja1!$A$2:$H$72,8,FALSE)</f>
        <v>1</v>
      </c>
      <c r="I1362" t="s">
        <v>18</v>
      </c>
      <c r="J1362" t="s">
        <v>6</v>
      </c>
      <c r="K1362">
        <v>2015</v>
      </c>
      <c r="L1362">
        <v>5</v>
      </c>
      <c r="M1362">
        <v>1368.461947</v>
      </c>
      <c r="N1362" t="s">
        <v>4</v>
      </c>
    </row>
    <row r="1363" spans="1:14" x14ac:dyDescent="0.25">
      <c r="A1363">
        <v>29</v>
      </c>
      <c r="B1363" t="str">
        <f>VLOOKUP(A1363,Hoja1!$A$2:$H$72,2,FALSE)</f>
        <v>220-2015- SUNAFIL/ILM/SIRE1</v>
      </c>
      <c r="C1363" t="str">
        <f>VLOOKUP(A1363,Hoja1!$A$2:$H$72,3,FALSE)</f>
        <v>CORPORACIÓN LINDLEY S.A.</v>
      </c>
      <c r="D1363">
        <f>VLOOKUP(A1363,Hoja1!$A$2:$H$72,4,FALSE)</f>
        <v>20101024645</v>
      </c>
      <c r="E1363" t="str">
        <f>VLOOKUP(A1363,Hoja1!$A$2:$H$72,5,FALSE)</f>
        <v>03-2015- SUNAFIL/ILM/SIRE1</v>
      </c>
      <c r="F1363" s="1">
        <f>VLOOKUP(A1363,Hoja1!$A$2:$H$72,6,FALSE)</f>
        <v>42027</v>
      </c>
      <c r="G1363" t="str">
        <f>VLOOKUP(A1363,Hoja1!$A$2:$H$72,7,FALSE)</f>
        <v>S/. 19,000.00</v>
      </c>
      <c r="H1363">
        <f>VLOOKUP(A1363,Hoja1!$A$2:$H$72,8,FALSE)</f>
        <v>1</v>
      </c>
      <c r="I1363" t="s">
        <v>18</v>
      </c>
      <c r="J1363" t="s">
        <v>6</v>
      </c>
      <c r="K1363">
        <v>2015</v>
      </c>
      <c r="L1363">
        <v>6</v>
      </c>
      <c r="M1363">
        <v>1384.0505020000001</v>
      </c>
      <c r="N1363" t="s">
        <v>4</v>
      </c>
    </row>
    <row r="1364" spans="1:14" x14ac:dyDescent="0.25">
      <c r="A1364">
        <v>29</v>
      </c>
      <c r="B1364" t="str">
        <f>VLOOKUP(A1364,Hoja1!$A$2:$H$72,2,FALSE)</f>
        <v>220-2015- SUNAFIL/ILM/SIRE1</v>
      </c>
      <c r="C1364" t="str">
        <f>VLOOKUP(A1364,Hoja1!$A$2:$H$72,3,FALSE)</f>
        <v>CORPORACIÓN LINDLEY S.A.</v>
      </c>
      <c r="D1364">
        <f>VLOOKUP(A1364,Hoja1!$A$2:$H$72,4,FALSE)</f>
        <v>20101024645</v>
      </c>
      <c r="E1364" t="str">
        <f>VLOOKUP(A1364,Hoja1!$A$2:$H$72,5,FALSE)</f>
        <v>03-2015- SUNAFIL/ILM/SIRE1</v>
      </c>
      <c r="F1364" s="1">
        <f>VLOOKUP(A1364,Hoja1!$A$2:$H$72,6,FALSE)</f>
        <v>42027</v>
      </c>
      <c r="G1364" t="str">
        <f>VLOOKUP(A1364,Hoja1!$A$2:$H$72,7,FALSE)</f>
        <v>S/. 19,000.00</v>
      </c>
      <c r="H1364">
        <f>VLOOKUP(A1364,Hoja1!$A$2:$H$72,8,FALSE)</f>
        <v>1</v>
      </c>
      <c r="I1364" t="s">
        <v>18</v>
      </c>
      <c r="J1364" t="s">
        <v>6</v>
      </c>
      <c r="K1364">
        <v>2015</v>
      </c>
      <c r="L1364">
        <v>7</v>
      </c>
      <c r="M1364">
        <v>1391.2044129999999</v>
      </c>
      <c r="N1364" t="s">
        <v>4</v>
      </c>
    </row>
    <row r="1365" spans="1:14" x14ac:dyDescent="0.25">
      <c r="A1365">
        <v>29</v>
      </c>
      <c r="B1365" t="str">
        <f>VLOOKUP(A1365,Hoja1!$A$2:$H$72,2,FALSE)</f>
        <v>220-2015- SUNAFIL/ILM/SIRE1</v>
      </c>
      <c r="C1365" t="str">
        <f>VLOOKUP(A1365,Hoja1!$A$2:$H$72,3,FALSE)</f>
        <v>CORPORACIÓN LINDLEY S.A.</v>
      </c>
      <c r="D1365">
        <f>VLOOKUP(A1365,Hoja1!$A$2:$H$72,4,FALSE)</f>
        <v>20101024645</v>
      </c>
      <c r="E1365" t="str">
        <f>VLOOKUP(A1365,Hoja1!$A$2:$H$72,5,FALSE)</f>
        <v>03-2015- SUNAFIL/ILM/SIRE1</v>
      </c>
      <c r="F1365" s="1">
        <f>VLOOKUP(A1365,Hoja1!$A$2:$H$72,6,FALSE)</f>
        <v>42027</v>
      </c>
      <c r="G1365" t="str">
        <f>VLOOKUP(A1365,Hoja1!$A$2:$H$72,7,FALSE)</f>
        <v>S/. 19,000.00</v>
      </c>
      <c r="H1365">
        <f>VLOOKUP(A1365,Hoja1!$A$2:$H$72,8,FALSE)</f>
        <v>1</v>
      </c>
      <c r="I1365" t="s">
        <v>18</v>
      </c>
      <c r="J1365" t="s">
        <v>6</v>
      </c>
      <c r="K1365">
        <v>2015</v>
      </c>
      <c r="L1365">
        <v>8</v>
      </c>
      <c r="M1365">
        <v>1411.094879</v>
      </c>
      <c r="N1365" t="s">
        <v>4</v>
      </c>
    </row>
    <row r="1366" spans="1:14" x14ac:dyDescent="0.25">
      <c r="A1366">
        <v>29</v>
      </c>
      <c r="B1366" t="str">
        <f>VLOOKUP(A1366,Hoja1!$A$2:$H$72,2,FALSE)</f>
        <v>220-2015- SUNAFIL/ILM/SIRE1</v>
      </c>
      <c r="C1366" t="str">
        <f>VLOOKUP(A1366,Hoja1!$A$2:$H$72,3,FALSE)</f>
        <v>CORPORACIÓN LINDLEY S.A.</v>
      </c>
      <c r="D1366">
        <f>VLOOKUP(A1366,Hoja1!$A$2:$H$72,4,FALSE)</f>
        <v>20101024645</v>
      </c>
      <c r="E1366" t="str">
        <f>VLOOKUP(A1366,Hoja1!$A$2:$H$72,5,FALSE)</f>
        <v>03-2015- SUNAFIL/ILM/SIRE1</v>
      </c>
      <c r="F1366" s="1">
        <f>VLOOKUP(A1366,Hoja1!$A$2:$H$72,6,FALSE)</f>
        <v>42027</v>
      </c>
      <c r="G1366" t="str">
        <f>VLOOKUP(A1366,Hoja1!$A$2:$H$72,7,FALSE)</f>
        <v>S/. 19,000.00</v>
      </c>
      <c r="H1366">
        <f>VLOOKUP(A1366,Hoja1!$A$2:$H$72,8,FALSE)</f>
        <v>1</v>
      </c>
      <c r="I1366" t="s">
        <v>18</v>
      </c>
      <c r="J1366" t="s">
        <v>6</v>
      </c>
      <c r="K1366">
        <v>2015</v>
      </c>
      <c r="L1366">
        <v>9</v>
      </c>
      <c r="M1366">
        <v>1401.009763</v>
      </c>
      <c r="N1366" t="s">
        <v>4</v>
      </c>
    </row>
    <row r="1367" spans="1:14" x14ac:dyDescent="0.25">
      <c r="A1367">
        <v>29</v>
      </c>
      <c r="B1367" t="str">
        <f>VLOOKUP(A1367,Hoja1!$A$2:$H$72,2,FALSE)</f>
        <v>220-2015- SUNAFIL/ILM/SIRE1</v>
      </c>
      <c r="C1367" t="str">
        <f>VLOOKUP(A1367,Hoja1!$A$2:$H$72,3,FALSE)</f>
        <v>CORPORACIÓN LINDLEY S.A.</v>
      </c>
      <c r="D1367">
        <f>VLOOKUP(A1367,Hoja1!$A$2:$H$72,4,FALSE)</f>
        <v>20101024645</v>
      </c>
      <c r="E1367" t="str">
        <f>VLOOKUP(A1367,Hoja1!$A$2:$H$72,5,FALSE)</f>
        <v>03-2015- SUNAFIL/ILM/SIRE1</v>
      </c>
      <c r="F1367" s="1">
        <f>VLOOKUP(A1367,Hoja1!$A$2:$H$72,6,FALSE)</f>
        <v>42027</v>
      </c>
      <c r="G1367" t="str">
        <f>VLOOKUP(A1367,Hoja1!$A$2:$H$72,7,FALSE)</f>
        <v>S/. 19,000.00</v>
      </c>
      <c r="H1367">
        <f>VLOOKUP(A1367,Hoja1!$A$2:$H$72,8,FALSE)</f>
        <v>1</v>
      </c>
      <c r="I1367" t="s">
        <v>18</v>
      </c>
      <c r="J1367" t="s">
        <v>6</v>
      </c>
      <c r="K1367">
        <v>2015</v>
      </c>
      <c r="L1367">
        <v>10</v>
      </c>
      <c r="M1367">
        <v>1440.4254229999999</v>
      </c>
      <c r="N1367" t="s">
        <v>4</v>
      </c>
    </row>
    <row r="1368" spans="1:14" x14ac:dyDescent="0.25">
      <c r="A1368">
        <v>29</v>
      </c>
      <c r="B1368" t="str">
        <f>VLOOKUP(A1368,Hoja1!$A$2:$H$72,2,FALSE)</f>
        <v>220-2015- SUNAFIL/ILM/SIRE1</v>
      </c>
      <c r="C1368" t="str">
        <f>VLOOKUP(A1368,Hoja1!$A$2:$H$72,3,FALSE)</f>
        <v>CORPORACIÓN LINDLEY S.A.</v>
      </c>
      <c r="D1368">
        <f>VLOOKUP(A1368,Hoja1!$A$2:$H$72,4,FALSE)</f>
        <v>20101024645</v>
      </c>
      <c r="E1368" t="str">
        <f>VLOOKUP(A1368,Hoja1!$A$2:$H$72,5,FALSE)</f>
        <v>03-2015- SUNAFIL/ILM/SIRE1</v>
      </c>
      <c r="F1368" s="1">
        <f>VLOOKUP(A1368,Hoja1!$A$2:$H$72,6,FALSE)</f>
        <v>42027</v>
      </c>
      <c r="G1368" t="str">
        <f>VLOOKUP(A1368,Hoja1!$A$2:$H$72,7,FALSE)</f>
        <v>S/. 19,000.00</v>
      </c>
      <c r="H1368">
        <f>VLOOKUP(A1368,Hoja1!$A$2:$H$72,8,FALSE)</f>
        <v>1</v>
      </c>
      <c r="I1368" t="s">
        <v>18</v>
      </c>
      <c r="J1368" t="s">
        <v>6</v>
      </c>
      <c r="K1368">
        <v>2015</v>
      </c>
      <c r="L1368">
        <v>11</v>
      </c>
      <c r="M1368">
        <v>1450.042582</v>
      </c>
      <c r="N1368" t="s">
        <v>4</v>
      </c>
    </row>
    <row r="1369" spans="1:14" x14ac:dyDescent="0.25">
      <c r="A1369">
        <v>29</v>
      </c>
      <c r="B1369" t="str">
        <f>VLOOKUP(A1369,Hoja1!$A$2:$H$72,2,FALSE)</f>
        <v>220-2015- SUNAFIL/ILM/SIRE1</v>
      </c>
      <c r="C1369" t="str">
        <f>VLOOKUP(A1369,Hoja1!$A$2:$H$72,3,FALSE)</f>
        <v>CORPORACIÓN LINDLEY S.A.</v>
      </c>
      <c r="D1369">
        <f>VLOOKUP(A1369,Hoja1!$A$2:$H$72,4,FALSE)</f>
        <v>20101024645</v>
      </c>
      <c r="E1369" t="str">
        <f>VLOOKUP(A1369,Hoja1!$A$2:$H$72,5,FALSE)</f>
        <v>03-2015- SUNAFIL/ILM/SIRE1</v>
      </c>
      <c r="F1369" s="1">
        <f>VLOOKUP(A1369,Hoja1!$A$2:$H$72,6,FALSE)</f>
        <v>42027</v>
      </c>
      <c r="G1369" t="str">
        <f>VLOOKUP(A1369,Hoja1!$A$2:$H$72,7,FALSE)</f>
        <v>S/. 19,000.00</v>
      </c>
      <c r="H1369">
        <f>VLOOKUP(A1369,Hoja1!$A$2:$H$72,8,FALSE)</f>
        <v>1</v>
      </c>
      <c r="I1369" t="s">
        <v>18</v>
      </c>
      <c r="J1369" t="s">
        <v>6</v>
      </c>
      <c r="K1369">
        <v>2015</v>
      </c>
      <c r="L1369">
        <v>12</v>
      </c>
      <c r="M1369">
        <v>1475.1543369999999</v>
      </c>
      <c r="N1369" t="s">
        <v>4</v>
      </c>
    </row>
    <row r="1370" spans="1:14" x14ac:dyDescent="0.25">
      <c r="A1370">
        <v>29</v>
      </c>
      <c r="B1370" t="str">
        <f>VLOOKUP(A1370,Hoja1!$A$2:$H$72,2,FALSE)</f>
        <v>220-2015- SUNAFIL/ILM/SIRE1</v>
      </c>
      <c r="C1370" t="str">
        <f>VLOOKUP(A1370,Hoja1!$A$2:$H$72,3,FALSE)</f>
        <v>CORPORACIÓN LINDLEY S.A.</v>
      </c>
      <c r="D1370">
        <f>VLOOKUP(A1370,Hoja1!$A$2:$H$72,4,FALSE)</f>
        <v>20101024645</v>
      </c>
      <c r="E1370" t="str">
        <f>VLOOKUP(A1370,Hoja1!$A$2:$H$72,5,FALSE)</f>
        <v>03-2015- SUNAFIL/ILM/SIRE1</v>
      </c>
      <c r="F1370" s="1">
        <f>VLOOKUP(A1370,Hoja1!$A$2:$H$72,6,FALSE)</f>
        <v>42027</v>
      </c>
      <c r="G1370" t="str">
        <f>VLOOKUP(A1370,Hoja1!$A$2:$H$72,7,FALSE)</f>
        <v>S/. 19,000.00</v>
      </c>
      <c r="H1370">
        <f>VLOOKUP(A1370,Hoja1!$A$2:$H$72,8,FALSE)</f>
        <v>1</v>
      </c>
      <c r="I1370" t="s">
        <v>18</v>
      </c>
      <c r="J1370" t="s">
        <v>6</v>
      </c>
      <c r="K1370">
        <v>2016</v>
      </c>
      <c r="L1370">
        <v>1</v>
      </c>
      <c r="M1370">
        <v>349.98849619999999</v>
      </c>
      <c r="N1370" t="s">
        <v>4</v>
      </c>
    </row>
    <row r="1371" spans="1:14" x14ac:dyDescent="0.25">
      <c r="A1371">
        <v>29</v>
      </c>
      <c r="B1371" t="str">
        <f>VLOOKUP(A1371,Hoja1!$A$2:$H$72,2,FALSE)</f>
        <v>220-2015- SUNAFIL/ILM/SIRE1</v>
      </c>
      <c r="C1371" t="str">
        <f>VLOOKUP(A1371,Hoja1!$A$2:$H$72,3,FALSE)</f>
        <v>CORPORACIÓN LINDLEY S.A.</v>
      </c>
      <c r="D1371">
        <f>VLOOKUP(A1371,Hoja1!$A$2:$H$72,4,FALSE)</f>
        <v>20101024645</v>
      </c>
      <c r="E1371" t="str">
        <f>VLOOKUP(A1371,Hoja1!$A$2:$H$72,5,FALSE)</f>
        <v>03-2015- SUNAFIL/ILM/SIRE1</v>
      </c>
      <c r="F1371" s="1">
        <f>VLOOKUP(A1371,Hoja1!$A$2:$H$72,6,FALSE)</f>
        <v>42027</v>
      </c>
      <c r="G1371" t="str">
        <f>VLOOKUP(A1371,Hoja1!$A$2:$H$72,7,FALSE)</f>
        <v>S/. 19,000.00</v>
      </c>
      <c r="H1371">
        <f>VLOOKUP(A1371,Hoja1!$A$2:$H$72,8,FALSE)</f>
        <v>1</v>
      </c>
      <c r="I1371" t="s">
        <v>18</v>
      </c>
      <c r="J1371" t="s">
        <v>6</v>
      </c>
      <c r="K1371">
        <v>2016</v>
      </c>
      <c r="L1371">
        <v>2</v>
      </c>
      <c r="M1371">
        <v>363.86295610000002</v>
      </c>
      <c r="N1371" t="s">
        <v>4</v>
      </c>
    </row>
    <row r="1372" spans="1:14" x14ac:dyDescent="0.25">
      <c r="A1372">
        <v>29</v>
      </c>
      <c r="B1372" t="str">
        <f>VLOOKUP(A1372,Hoja1!$A$2:$H$72,2,FALSE)</f>
        <v>220-2015- SUNAFIL/ILM/SIRE1</v>
      </c>
      <c r="C1372" t="str">
        <f>VLOOKUP(A1372,Hoja1!$A$2:$H$72,3,FALSE)</f>
        <v>CORPORACIÓN LINDLEY S.A.</v>
      </c>
      <c r="D1372">
        <f>VLOOKUP(A1372,Hoja1!$A$2:$H$72,4,FALSE)</f>
        <v>20101024645</v>
      </c>
      <c r="E1372" t="str">
        <f>VLOOKUP(A1372,Hoja1!$A$2:$H$72,5,FALSE)</f>
        <v>03-2015- SUNAFIL/ILM/SIRE1</v>
      </c>
      <c r="F1372" s="1">
        <f>VLOOKUP(A1372,Hoja1!$A$2:$H$72,6,FALSE)</f>
        <v>42027</v>
      </c>
      <c r="G1372" t="str">
        <f>VLOOKUP(A1372,Hoja1!$A$2:$H$72,7,FALSE)</f>
        <v>S/. 19,000.00</v>
      </c>
      <c r="H1372">
        <f>VLOOKUP(A1372,Hoja1!$A$2:$H$72,8,FALSE)</f>
        <v>1</v>
      </c>
      <c r="I1372" t="s">
        <v>18</v>
      </c>
      <c r="J1372" t="s">
        <v>6</v>
      </c>
      <c r="K1372">
        <v>2016</v>
      </c>
      <c r="L1372">
        <v>3</v>
      </c>
      <c r="M1372">
        <v>346.79487330000001</v>
      </c>
      <c r="N1372" t="s">
        <v>4</v>
      </c>
    </row>
    <row r="1373" spans="1:14" x14ac:dyDescent="0.25">
      <c r="A1373">
        <v>29</v>
      </c>
      <c r="B1373" t="str">
        <f>VLOOKUP(A1373,Hoja1!$A$2:$H$72,2,FALSE)</f>
        <v>220-2015- SUNAFIL/ILM/SIRE1</v>
      </c>
      <c r="C1373" t="str">
        <f>VLOOKUP(A1373,Hoja1!$A$2:$H$72,3,FALSE)</f>
        <v>CORPORACIÓN LINDLEY S.A.</v>
      </c>
      <c r="D1373">
        <f>VLOOKUP(A1373,Hoja1!$A$2:$H$72,4,FALSE)</f>
        <v>20101024645</v>
      </c>
      <c r="E1373" t="str">
        <f>VLOOKUP(A1373,Hoja1!$A$2:$H$72,5,FALSE)</f>
        <v>03-2015- SUNAFIL/ILM/SIRE1</v>
      </c>
      <c r="F1373" s="1">
        <f>VLOOKUP(A1373,Hoja1!$A$2:$H$72,6,FALSE)</f>
        <v>42027</v>
      </c>
      <c r="G1373" t="str">
        <f>VLOOKUP(A1373,Hoja1!$A$2:$H$72,7,FALSE)</f>
        <v>S/. 19,000.00</v>
      </c>
      <c r="H1373">
        <f>VLOOKUP(A1373,Hoja1!$A$2:$H$72,8,FALSE)</f>
        <v>1</v>
      </c>
      <c r="I1373" t="s">
        <v>18</v>
      </c>
      <c r="J1373" t="s">
        <v>6</v>
      </c>
      <c r="K1373">
        <v>2016</v>
      </c>
      <c r="L1373">
        <v>4</v>
      </c>
      <c r="M1373">
        <v>340.75650610000002</v>
      </c>
      <c r="N1373" t="s">
        <v>4</v>
      </c>
    </row>
    <row r="1374" spans="1:14" x14ac:dyDescent="0.25">
      <c r="A1374">
        <v>29</v>
      </c>
      <c r="B1374" t="str">
        <f>VLOOKUP(A1374,Hoja1!$A$2:$H$72,2,FALSE)</f>
        <v>220-2015- SUNAFIL/ILM/SIRE1</v>
      </c>
      <c r="C1374" t="str">
        <f>VLOOKUP(A1374,Hoja1!$A$2:$H$72,3,FALSE)</f>
        <v>CORPORACIÓN LINDLEY S.A.</v>
      </c>
      <c r="D1374">
        <f>VLOOKUP(A1374,Hoja1!$A$2:$H$72,4,FALSE)</f>
        <v>20101024645</v>
      </c>
      <c r="E1374" t="str">
        <f>VLOOKUP(A1374,Hoja1!$A$2:$H$72,5,FALSE)</f>
        <v>03-2015- SUNAFIL/ILM/SIRE1</v>
      </c>
      <c r="F1374" s="1">
        <f>VLOOKUP(A1374,Hoja1!$A$2:$H$72,6,FALSE)</f>
        <v>42027</v>
      </c>
      <c r="G1374" t="str">
        <f>VLOOKUP(A1374,Hoja1!$A$2:$H$72,7,FALSE)</f>
        <v>S/. 19,000.00</v>
      </c>
      <c r="H1374">
        <f>VLOOKUP(A1374,Hoja1!$A$2:$H$72,8,FALSE)</f>
        <v>1</v>
      </c>
      <c r="I1374" t="s">
        <v>18</v>
      </c>
      <c r="J1374" t="s">
        <v>6</v>
      </c>
      <c r="K1374">
        <v>2016</v>
      </c>
      <c r="L1374">
        <v>5</v>
      </c>
      <c r="M1374">
        <v>27.728820809999998</v>
      </c>
      <c r="N1374" t="s">
        <v>4</v>
      </c>
    </row>
    <row r="1375" spans="1:14" x14ac:dyDescent="0.25">
      <c r="A1375">
        <v>29</v>
      </c>
      <c r="B1375" t="str">
        <f>VLOOKUP(A1375,Hoja1!$A$2:$H$72,2,FALSE)</f>
        <v>220-2015- SUNAFIL/ILM/SIRE1</v>
      </c>
      <c r="C1375" t="str">
        <f>VLOOKUP(A1375,Hoja1!$A$2:$H$72,3,FALSE)</f>
        <v>CORPORACIÓN LINDLEY S.A.</v>
      </c>
      <c r="D1375">
        <f>VLOOKUP(A1375,Hoja1!$A$2:$H$72,4,FALSE)</f>
        <v>20101024645</v>
      </c>
      <c r="E1375" t="str">
        <f>VLOOKUP(A1375,Hoja1!$A$2:$H$72,5,FALSE)</f>
        <v>03-2015- SUNAFIL/ILM/SIRE1</v>
      </c>
      <c r="F1375" s="1">
        <f>VLOOKUP(A1375,Hoja1!$A$2:$H$72,6,FALSE)</f>
        <v>42027</v>
      </c>
      <c r="G1375" t="str">
        <f>VLOOKUP(A1375,Hoja1!$A$2:$H$72,7,FALSE)</f>
        <v>S/. 19,000.00</v>
      </c>
      <c r="H1375">
        <f>VLOOKUP(A1375,Hoja1!$A$2:$H$72,8,FALSE)</f>
        <v>1</v>
      </c>
      <c r="I1375" t="s">
        <v>18</v>
      </c>
      <c r="J1375" t="s">
        <v>6</v>
      </c>
      <c r="K1375">
        <v>2016</v>
      </c>
      <c r="L1375">
        <v>6</v>
      </c>
      <c r="M1375">
        <v>26.958777399999999</v>
      </c>
      <c r="N1375" t="s">
        <v>4</v>
      </c>
    </row>
    <row r="1376" spans="1:14" x14ac:dyDescent="0.25">
      <c r="A1376">
        <v>29</v>
      </c>
      <c r="B1376" t="str">
        <f>VLOOKUP(A1376,Hoja1!$A$2:$H$72,2,FALSE)</f>
        <v>220-2015- SUNAFIL/ILM/SIRE1</v>
      </c>
      <c r="C1376" t="str">
        <f>VLOOKUP(A1376,Hoja1!$A$2:$H$72,3,FALSE)</f>
        <v>CORPORACIÓN LINDLEY S.A.</v>
      </c>
      <c r="D1376">
        <f>VLOOKUP(A1376,Hoja1!$A$2:$H$72,4,FALSE)</f>
        <v>20101024645</v>
      </c>
      <c r="E1376" t="str">
        <f>VLOOKUP(A1376,Hoja1!$A$2:$H$72,5,FALSE)</f>
        <v>03-2015- SUNAFIL/ILM/SIRE1</v>
      </c>
      <c r="F1376" s="1">
        <f>VLOOKUP(A1376,Hoja1!$A$2:$H$72,6,FALSE)</f>
        <v>42027</v>
      </c>
      <c r="G1376" t="str">
        <f>VLOOKUP(A1376,Hoja1!$A$2:$H$72,7,FALSE)</f>
        <v>S/. 19,000.00</v>
      </c>
      <c r="H1376">
        <f>VLOOKUP(A1376,Hoja1!$A$2:$H$72,8,FALSE)</f>
        <v>1</v>
      </c>
      <c r="I1376" t="s">
        <v>18</v>
      </c>
      <c r="J1376" t="s">
        <v>6</v>
      </c>
      <c r="K1376">
        <v>2016</v>
      </c>
      <c r="L1376">
        <v>7</v>
      </c>
      <c r="M1376">
        <v>28.25149918</v>
      </c>
      <c r="N1376" t="s">
        <v>4</v>
      </c>
    </row>
    <row r="1377" spans="1:14" x14ac:dyDescent="0.25">
      <c r="A1377">
        <v>29</v>
      </c>
      <c r="B1377" t="str">
        <f>VLOOKUP(A1377,Hoja1!$A$2:$H$72,2,FALSE)</f>
        <v>220-2015- SUNAFIL/ILM/SIRE1</v>
      </c>
      <c r="C1377" t="str">
        <f>VLOOKUP(A1377,Hoja1!$A$2:$H$72,3,FALSE)</f>
        <v>CORPORACIÓN LINDLEY S.A.</v>
      </c>
      <c r="D1377">
        <f>VLOOKUP(A1377,Hoja1!$A$2:$H$72,4,FALSE)</f>
        <v>20101024645</v>
      </c>
      <c r="E1377" t="str">
        <f>VLOOKUP(A1377,Hoja1!$A$2:$H$72,5,FALSE)</f>
        <v>03-2015- SUNAFIL/ILM/SIRE1</v>
      </c>
      <c r="F1377" s="1">
        <f>VLOOKUP(A1377,Hoja1!$A$2:$H$72,6,FALSE)</f>
        <v>42027</v>
      </c>
      <c r="G1377" t="str">
        <f>VLOOKUP(A1377,Hoja1!$A$2:$H$72,7,FALSE)</f>
        <v>S/. 19,000.00</v>
      </c>
      <c r="H1377">
        <f>VLOOKUP(A1377,Hoja1!$A$2:$H$72,8,FALSE)</f>
        <v>1</v>
      </c>
      <c r="I1377" t="s">
        <v>18</v>
      </c>
      <c r="J1377" t="s">
        <v>6</v>
      </c>
      <c r="K1377">
        <v>2016</v>
      </c>
      <c r="L1377">
        <v>8</v>
      </c>
      <c r="M1377">
        <v>28.850628</v>
      </c>
      <c r="N1377" t="s">
        <v>4</v>
      </c>
    </row>
    <row r="1378" spans="1:14" x14ac:dyDescent="0.25">
      <c r="A1378">
        <v>29</v>
      </c>
      <c r="B1378" t="str">
        <f>VLOOKUP(A1378,Hoja1!$A$2:$H$72,2,FALSE)</f>
        <v>220-2015- SUNAFIL/ILM/SIRE1</v>
      </c>
      <c r="C1378" t="str">
        <f>VLOOKUP(A1378,Hoja1!$A$2:$H$72,3,FALSE)</f>
        <v>CORPORACIÓN LINDLEY S.A.</v>
      </c>
      <c r="D1378">
        <f>VLOOKUP(A1378,Hoja1!$A$2:$H$72,4,FALSE)</f>
        <v>20101024645</v>
      </c>
      <c r="E1378" t="str">
        <f>VLOOKUP(A1378,Hoja1!$A$2:$H$72,5,FALSE)</f>
        <v>03-2015- SUNAFIL/ILM/SIRE1</v>
      </c>
      <c r="F1378" s="1">
        <f>VLOOKUP(A1378,Hoja1!$A$2:$H$72,6,FALSE)</f>
        <v>42027</v>
      </c>
      <c r="G1378" t="str">
        <f>VLOOKUP(A1378,Hoja1!$A$2:$H$72,7,FALSE)</f>
        <v>S/. 19,000.00</v>
      </c>
      <c r="H1378">
        <f>VLOOKUP(A1378,Hoja1!$A$2:$H$72,8,FALSE)</f>
        <v>1</v>
      </c>
      <c r="I1378" t="s">
        <v>18</v>
      </c>
      <c r="J1378" t="s">
        <v>6</v>
      </c>
      <c r="K1378">
        <v>2016</v>
      </c>
      <c r="L1378">
        <v>9</v>
      </c>
      <c r="M1378">
        <v>28.877139769999999</v>
      </c>
      <c r="N1378" t="s">
        <v>4</v>
      </c>
    </row>
    <row r="1379" spans="1:14" x14ac:dyDescent="0.25">
      <c r="A1379">
        <v>29</v>
      </c>
      <c r="B1379" t="str">
        <f>VLOOKUP(A1379,Hoja1!$A$2:$H$72,2,FALSE)</f>
        <v>220-2015- SUNAFIL/ILM/SIRE1</v>
      </c>
      <c r="C1379" t="str">
        <f>VLOOKUP(A1379,Hoja1!$A$2:$H$72,3,FALSE)</f>
        <v>CORPORACIÓN LINDLEY S.A.</v>
      </c>
      <c r="D1379">
        <f>VLOOKUP(A1379,Hoja1!$A$2:$H$72,4,FALSE)</f>
        <v>20101024645</v>
      </c>
      <c r="E1379" t="str">
        <f>VLOOKUP(A1379,Hoja1!$A$2:$H$72,5,FALSE)</f>
        <v>03-2015- SUNAFIL/ILM/SIRE1</v>
      </c>
      <c r="F1379" s="1">
        <f>VLOOKUP(A1379,Hoja1!$A$2:$H$72,6,FALSE)</f>
        <v>42027</v>
      </c>
      <c r="G1379" t="str">
        <f>VLOOKUP(A1379,Hoja1!$A$2:$H$72,7,FALSE)</f>
        <v>S/. 19,000.00</v>
      </c>
      <c r="H1379">
        <f>VLOOKUP(A1379,Hoja1!$A$2:$H$72,8,FALSE)</f>
        <v>1</v>
      </c>
      <c r="I1379" t="s">
        <v>18</v>
      </c>
      <c r="J1379" t="s">
        <v>6</v>
      </c>
      <c r="K1379">
        <v>2016</v>
      </c>
      <c r="L1379">
        <v>10</v>
      </c>
      <c r="M1379">
        <v>28.320439560000001</v>
      </c>
      <c r="N1379" t="s">
        <v>4</v>
      </c>
    </row>
    <row r="1380" spans="1:14" x14ac:dyDescent="0.25">
      <c r="A1380">
        <v>29</v>
      </c>
      <c r="B1380" t="str">
        <f>VLOOKUP(A1380,Hoja1!$A$2:$H$72,2,FALSE)</f>
        <v>220-2015- SUNAFIL/ILM/SIRE1</v>
      </c>
      <c r="C1380" t="str">
        <f>VLOOKUP(A1380,Hoja1!$A$2:$H$72,3,FALSE)</f>
        <v>CORPORACIÓN LINDLEY S.A.</v>
      </c>
      <c r="D1380">
        <f>VLOOKUP(A1380,Hoja1!$A$2:$H$72,4,FALSE)</f>
        <v>20101024645</v>
      </c>
      <c r="E1380" t="str">
        <f>VLOOKUP(A1380,Hoja1!$A$2:$H$72,5,FALSE)</f>
        <v>03-2015- SUNAFIL/ILM/SIRE1</v>
      </c>
      <c r="F1380" s="1">
        <f>VLOOKUP(A1380,Hoja1!$A$2:$H$72,6,FALSE)</f>
        <v>42027</v>
      </c>
      <c r="G1380" t="str">
        <f>VLOOKUP(A1380,Hoja1!$A$2:$H$72,7,FALSE)</f>
        <v>S/. 19,000.00</v>
      </c>
      <c r="H1380">
        <f>VLOOKUP(A1380,Hoja1!$A$2:$H$72,8,FALSE)</f>
        <v>1</v>
      </c>
      <c r="I1380" t="s">
        <v>18</v>
      </c>
      <c r="J1380" t="s">
        <v>6</v>
      </c>
      <c r="K1380">
        <v>2016</v>
      </c>
      <c r="L1380">
        <v>11</v>
      </c>
      <c r="M1380">
        <v>28.582073699999999</v>
      </c>
      <c r="N1380" t="s">
        <v>4</v>
      </c>
    </row>
    <row r="1381" spans="1:14" x14ac:dyDescent="0.25">
      <c r="A1381">
        <v>29</v>
      </c>
      <c r="B1381" t="str">
        <f>VLOOKUP(A1381,Hoja1!$A$2:$H$72,2,FALSE)</f>
        <v>220-2015- SUNAFIL/ILM/SIRE1</v>
      </c>
      <c r="C1381" t="str">
        <f>VLOOKUP(A1381,Hoja1!$A$2:$H$72,3,FALSE)</f>
        <v>CORPORACIÓN LINDLEY S.A.</v>
      </c>
      <c r="D1381">
        <f>VLOOKUP(A1381,Hoja1!$A$2:$H$72,4,FALSE)</f>
        <v>20101024645</v>
      </c>
      <c r="E1381" t="str">
        <f>VLOOKUP(A1381,Hoja1!$A$2:$H$72,5,FALSE)</f>
        <v>03-2015- SUNAFIL/ILM/SIRE1</v>
      </c>
      <c r="F1381" s="1">
        <f>VLOOKUP(A1381,Hoja1!$A$2:$H$72,6,FALSE)</f>
        <v>42027</v>
      </c>
      <c r="G1381" t="str">
        <f>VLOOKUP(A1381,Hoja1!$A$2:$H$72,7,FALSE)</f>
        <v>S/. 19,000.00</v>
      </c>
      <c r="H1381">
        <f>VLOOKUP(A1381,Hoja1!$A$2:$H$72,8,FALSE)</f>
        <v>1</v>
      </c>
      <c r="I1381" t="s">
        <v>18</v>
      </c>
      <c r="J1381" t="s">
        <v>6</v>
      </c>
      <c r="K1381">
        <v>2016</v>
      </c>
      <c r="L1381">
        <v>12</v>
      </c>
      <c r="M1381">
        <v>27.656290129999999</v>
      </c>
      <c r="N1381" t="s">
        <v>4</v>
      </c>
    </row>
    <row r="1382" spans="1:14" x14ac:dyDescent="0.25">
      <c r="A1382">
        <v>29</v>
      </c>
      <c r="B1382" t="str">
        <f>VLOOKUP(A1382,Hoja1!$A$2:$H$72,2,FALSE)</f>
        <v>220-2015- SUNAFIL/ILM/SIRE1</v>
      </c>
      <c r="C1382" t="str">
        <f>VLOOKUP(A1382,Hoja1!$A$2:$H$72,3,FALSE)</f>
        <v>CORPORACIÓN LINDLEY S.A.</v>
      </c>
      <c r="D1382">
        <f>VLOOKUP(A1382,Hoja1!$A$2:$H$72,4,FALSE)</f>
        <v>20101024645</v>
      </c>
      <c r="E1382" t="str">
        <f>VLOOKUP(A1382,Hoja1!$A$2:$H$72,5,FALSE)</f>
        <v>03-2015- SUNAFIL/ILM/SIRE1</v>
      </c>
      <c r="F1382" s="1">
        <f>VLOOKUP(A1382,Hoja1!$A$2:$H$72,6,FALSE)</f>
        <v>42027</v>
      </c>
      <c r="G1382" t="str">
        <f>VLOOKUP(A1382,Hoja1!$A$2:$H$72,7,FALSE)</f>
        <v>S/. 19,000.00</v>
      </c>
      <c r="H1382">
        <f>VLOOKUP(A1382,Hoja1!$A$2:$H$72,8,FALSE)</f>
        <v>1</v>
      </c>
      <c r="I1382" t="s">
        <v>18</v>
      </c>
      <c r="J1382" t="s">
        <v>6</v>
      </c>
      <c r="K1382">
        <v>2017</v>
      </c>
      <c r="L1382">
        <v>2</v>
      </c>
      <c r="M1382">
        <v>55.252796959999998</v>
      </c>
      <c r="N1382" t="s">
        <v>4</v>
      </c>
    </row>
    <row r="1383" spans="1:14" x14ac:dyDescent="0.25">
      <c r="A1383">
        <v>29</v>
      </c>
      <c r="B1383" t="str">
        <f>VLOOKUP(A1383,Hoja1!$A$2:$H$72,2,FALSE)</f>
        <v>220-2015- SUNAFIL/ILM/SIRE1</v>
      </c>
      <c r="C1383" t="str">
        <f>VLOOKUP(A1383,Hoja1!$A$2:$H$72,3,FALSE)</f>
        <v>CORPORACIÓN LINDLEY S.A.</v>
      </c>
      <c r="D1383">
        <f>VLOOKUP(A1383,Hoja1!$A$2:$H$72,4,FALSE)</f>
        <v>20101024645</v>
      </c>
      <c r="E1383" t="str">
        <f>VLOOKUP(A1383,Hoja1!$A$2:$H$72,5,FALSE)</f>
        <v>03-2015- SUNAFIL/ILM/SIRE1</v>
      </c>
      <c r="F1383" s="1">
        <f>VLOOKUP(A1383,Hoja1!$A$2:$H$72,6,FALSE)</f>
        <v>42027</v>
      </c>
      <c r="G1383" t="str">
        <f>VLOOKUP(A1383,Hoja1!$A$2:$H$72,7,FALSE)</f>
        <v>S/. 19,000.00</v>
      </c>
      <c r="H1383">
        <f>VLOOKUP(A1383,Hoja1!$A$2:$H$72,8,FALSE)</f>
        <v>1</v>
      </c>
      <c r="I1383" t="s">
        <v>18</v>
      </c>
      <c r="J1383" t="s">
        <v>7</v>
      </c>
      <c r="K1383">
        <v>2015</v>
      </c>
      <c r="L1383">
        <v>1</v>
      </c>
      <c r="M1383">
        <v>32270.213930000002</v>
      </c>
      <c r="N1383" t="s">
        <v>3</v>
      </c>
    </row>
    <row r="1384" spans="1:14" x14ac:dyDescent="0.25">
      <c r="A1384">
        <v>29</v>
      </c>
      <c r="B1384" t="str">
        <f>VLOOKUP(A1384,Hoja1!$A$2:$H$72,2,FALSE)</f>
        <v>220-2015- SUNAFIL/ILM/SIRE1</v>
      </c>
      <c r="C1384" t="str">
        <f>VLOOKUP(A1384,Hoja1!$A$2:$H$72,3,FALSE)</f>
        <v>CORPORACIÓN LINDLEY S.A.</v>
      </c>
      <c r="D1384">
        <f>VLOOKUP(A1384,Hoja1!$A$2:$H$72,4,FALSE)</f>
        <v>20101024645</v>
      </c>
      <c r="E1384" t="str">
        <f>VLOOKUP(A1384,Hoja1!$A$2:$H$72,5,FALSE)</f>
        <v>03-2015- SUNAFIL/ILM/SIRE1</v>
      </c>
      <c r="F1384" s="1">
        <f>VLOOKUP(A1384,Hoja1!$A$2:$H$72,6,FALSE)</f>
        <v>42027</v>
      </c>
      <c r="G1384" t="str">
        <f>VLOOKUP(A1384,Hoja1!$A$2:$H$72,7,FALSE)</f>
        <v>S/. 19,000.00</v>
      </c>
      <c r="H1384">
        <f>VLOOKUP(A1384,Hoja1!$A$2:$H$72,8,FALSE)</f>
        <v>1</v>
      </c>
      <c r="I1384" t="s">
        <v>18</v>
      </c>
      <c r="J1384" t="s">
        <v>7</v>
      </c>
      <c r="K1384">
        <v>2015</v>
      </c>
      <c r="L1384">
        <v>2</v>
      </c>
      <c r="M1384">
        <v>33014.540119999998</v>
      </c>
      <c r="N1384" t="s">
        <v>4</v>
      </c>
    </row>
    <row r="1385" spans="1:14" x14ac:dyDescent="0.25">
      <c r="A1385">
        <v>29</v>
      </c>
      <c r="B1385" t="str">
        <f>VLOOKUP(A1385,Hoja1!$A$2:$H$72,2,FALSE)</f>
        <v>220-2015- SUNAFIL/ILM/SIRE1</v>
      </c>
      <c r="C1385" t="str">
        <f>VLOOKUP(A1385,Hoja1!$A$2:$H$72,3,FALSE)</f>
        <v>CORPORACIÓN LINDLEY S.A.</v>
      </c>
      <c r="D1385">
        <f>VLOOKUP(A1385,Hoja1!$A$2:$H$72,4,FALSE)</f>
        <v>20101024645</v>
      </c>
      <c r="E1385" t="str">
        <f>VLOOKUP(A1385,Hoja1!$A$2:$H$72,5,FALSE)</f>
        <v>03-2015- SUNAFIL/ILM/SIRE1</v>
      </c>
      <c r="F1385" s="1">
        <f>VLOOKUP(A1385,Hoja1!$A$2:$H$72,6,FALSE)</f>
        <v>42027</v>
      </c>
      <c r="G1385" t="str">
        <f>VLOOKUP(A1385,Hoja1!$A$2:$H$72,7,FALSE)</f>
        <v>S/. 19,000.00</v>
      </c>
      <c r="H1385">
        <f>VLOOKUP(A1385,Hoja1!$A$2:$H$72,8,FALSE)</f>
        <v>1</v>
      </c>
      <c r="I1385" t="s">
        <v>18</v>
      </c>
      <c r="J1385" t="s">
        <v>7</v>
      </c>
      <c r="K1385">
        <v>2015</v>
      </c>
      <c r="L1385">
        <v>3</v>
      </c>
      <c r="M1385">
        <v>33674.901749999997</v>
      </c>
      <c r="N1385" t="s">
        <v>4</v>
      </c>
    </row>
    <row r="1386" spans="1:14" x14ac:dyDescent="0.25">
      <c r="A1386">
        <v>29</v>
      </c>
      <c r="B1386" t="str">
        <f>VLOOKUP(A1386,Hoja1!$A$2:$H$72,2,FALSE)</f>
        <v>220-2015- SUNAFIL/ILM/SIRE1</v>
      </c>
      <c r="C1386" t="str">
        <f>VLOOKUP(A1386,Hoja1!$A$2:$H$72,3,FALSE)</f>
        <v>CORPORACIÓN LINDLEY S.A.</v>
      </c>
      <c r="D1386">
        <f>VLOOKUP(A1386,Hoja1!$A$2:$H$72,4,FALSE)</f>
        <v>20101024645</v>
      </c>
      <c r="E1386" t="str">
        <f>VLOOKUP(A1386,Hoja1!$A$2:$H$72,5,FALSE)</f>
        <v>03-2015- SUNAFIL/ILM/SIRE1</v>
      </c>
      <c r="F1386" s="1">
        <f>VLOOKUP(A1386,Hoja1!$A$2:$H$72,6,FALSE)</f>
        <v>42027</v>
      </c>
      <c r="G1386" t="str">
        <f>VLOOKUP(A1386,Hoja1!$A$2:$H$72,7,FALSE)</f>
        <v>S/. 19,000.00</v>
      </c>
      <c r="H1386">
        <f>VLOOKUP(A1386,Hoja1!$A$2:$H$72,8,FALSE)</f>
        <v>1</v>
      </c>
      <c r="I1386" t="s">
        <v>18</v>
      </c>
      <c r="J1386" t="s">
        <v>7</v>
      </c>
      <c r="K1386">
        <v>2015</v>
      </c>
      <c r="L1386">
        <v>4</v>
      </c>
      <c r="M1386">
        <v>33909.050629999998</v>
      </c>
      <c r="N1386" t="s">
        <v>4</v>
      </c>
    </row>
    <row r="1387" spans="1:14" x14ac:dyDescent="0.25">
      <c r="A1387">
        <v>29</v>
      </c>
      <c r="B1387" t="str">
        <f>VLOOKUP(A1387,Hoja1!$A$2:$H$72,2,FALSE)</f>
        <v>220-2015- SUNAFIL/ILM/SIRE1</v>
      </c>
      <c r="C1387" t="str">
        <f>VLOOKUP(A1387,Hoja1!$A$2:$H$72,3,FALSE)</f>
        <v>CORPORACIÓN LINDLEY S.A.</v>
      </c>
      <c r="D1387">
        <f>VLOOKUP(A1387,Hoja1!$A$2:$H$72,4,FALSE)</f>
        <v>20101024645</v>
      </c>
      <c r="E1387" t="str">
        <f>VLOOKUP(A1387,Hoja1!$A$2:$H$72,5,FALSE)</f>
        <v>03-2015- SUNAFIL/ILM/SIRE1</v>
      </c>
      <c r="F1387" s="1">
        <f>VLOOKUP(A1387,Hoja1!$A$2:$H$72,6,FALSE)</f>
        <v>42027</v>
      </c>
      <c r="G1387" t="str">
        <f>VLOOKUP(A1387,Hoja1!$A$2:$H$72,7,FALSE)</f>
        <v>S/. 19,000.00</v>
      </c>
      <c r="H1387">
        <f>VLOOKUP(A1387,Hoja1!$A$2:$H$72,8,FALSE)</f>
        <v>1</v>
      </c>
      <c r="I1387" t="s">
        <v>18</v>
      </c>
      <c r="J1387" t="s">
        <v>7</v>
      </c>
      <c r="K1387">
        <v>2015</v>
      </c>
      <c r="L1387">
        <v>5</v>
      </c>
      <c r="M1387">
        <v>33449.728600000002</v>
      </c>
      <c r="N1387" t="s">
        <v>4</v>
      </c>
    </row>
    <row r="1388" spans="1:14" x14ac:dyDescent="0.25">
      <c r="A1388">
        <v>29</v>
      </c>
      <c r="B1388" t="str">
        <f>VLOOKUP(A1388,Hoja1!$A$2:$H$72,2,FALSE)</f>
        <v>220-2015- SUNAFIL/ILM/SIRE1</v>
      </c>
      <c r="C1388" t="str">
        <f>VLOOKUP(A1388,Hoja1!$A$2:$H$72,3,FALSE)</f>
        <v>CORPORACIÓN LINDLEY S.A.</v>
      </c>
      <c r="D1388">
        <f>VLOOKUP(A1388,Hoja1!$A$2:$H$72,4,FALSE)</f>
        <v>20101024645</v>
      </c>
      <c r="E1388" t="str">
        <f>VLOOKUP(A1388,Hoja1!$A$2:$H$72,5,FALSE)</f>
        <v>03-2015- SUNAFIL/ILM/SIRE1</v>
      </c>
      <c r="F1388" s="1">
        <f>VLOOKUP(A1388,Hoja1!$A$2:$H$72,6,FALSE)</f>
        <v>42027</v>
      </c>
      <c r="G1388" t="str">
        <f>VLOOKUP(A1388,Hoja1!$A$2:$H$72,7,FALSE)</f>
        <v>S/. 19,000.00</v>
      </c>
      <c r="H1388">
        <f>VLOOKUP(A1388,Hoja1!$A$2:$H$72,8,FALSE)</f>
        <v>1</v>
      </c>
      <c r="I1388" t="s">
        <v>18</v>
      </c>
      <c r="J1388" t="s">
        <v>7</v>
      </c>
      <c r="K1388">
        <v>2015</v>
      </c>
      <c r="L1388">
        <v>6</v>
      </c>
      <c r="M1388">
        <v>33917.049030000002</v>
      </c>
      <c r="N1388" t="s">
        <v>4</v>
      </c>
    </row>
    <row r="1389" spans="1:14" x14ac:dyDescent="0.25">
      <c r="A1389">
        <v>29</v>
      </c>
      <c r="B1389" t="str">
        <f>VLOOKUP(A1389,Hoja1!$A$2:$H$72,2,FALSE)</f>
        <v>220-2015- SUNAFIL/ILM/SIRE1</v>
      </c>
      <c r="C1389" t="str">
        <f>VLOOKUP(A1389,Hoja1!$A$2:$H$72,3,FALSE)</f>
        <v>CORPORACIÓN LINDLEY S.A.</v>
      </c>
      <c r="D1389">
        <f>VLOOKUP(A1389,Hoja1!$A$2:$H$72,4,FALSE)</f>
        <v>20101024645</v>
      </c>
      <c r="E1389" t="str">
        <f>VLOOKUP(A1389,Hoja1!$A$2:$H$72,5,FALSE)</f>
        <v>03-2015- SUNAFIL/ILM/SIRE1</v>
      </c>
      <c r="F1389" s="1">
        <f>VLOOKUP(A1389,Hoja1!$A$2:$H$72,6,FALSE)</f>
        <v>42027</v>
      </c>
      <c r="G1389" t="str">
        <f>VLOOKUP(A1389,Hoja1!$A$2:$H$72,7,FALSE)</f>
        <v>S/. 19,000.00</v>
      </c>
      <c r="H1389">
        <f>VLOOKUP(A1389,Hoja1!$A$2:$H$72,8,FALSE)</f>
        <v>1</v>
      </c>
      <c r="I1389" t="s">
        <v>18</v>
      </c>
      <c r="J1389" t="s">
        <v>7</v>
      </c>
      <c r="K1389">
        <v>2015</v>
      </c>
      <c r="L1389">
        <v>7</v>
      </c>
      <c r="M1389">
        <v>34046.909879999999</v>
      </c>
      <c r="N1389" t="s">
        <v>4</v>
      </c>
    </row>
    <row r="1390" spans="1:14" x14ac:dyDescent="0.25">
      <c r="A1390">
        <v>29</v>
      </c>
      <c r="B1390" t="str">
        <f>VLOOKUP(A1390,Hoja1!$A$2:$H$72,2,FALSE)</f>
        <v>220-2015- SUNAFIL/ILM/SIRE1</v>
      </c>
      <c r="C1390" t="str">
        <f>VLOOKUP(A1390,Hoja1!$A$2:$H$72,3,FALSE)</f>
        <v>CORPORACIÓN LINDLEY S.A.</v>
      </c>
      <c r="D1390">
        <f>VLOOKUP(A1390,Hoja1!$A$2:$H$72,4,FALSE)</f>
        <v>20101024645</v>
      </c>
      <c r="E1390" t="str">
        <f>VLOOKUP(A1390,Hoja1!$A$2:$H$72,5,FALSE)</f>
        <v>03-2015- SUNAFIL/ILM/SIRE1</v>
      </c>
      <c r="F1390" s="1">
        <f>VLOOKUP(A1390,Hoja1!$A$2:$H$72,6,FALSE)</f>
        <v>42027</v>
      </c>
      <c r="G1390" t="str">
        <f>VLOOKUP(A1390,Hoja1!$A$2:$H$72,7,FALSE)</f>
        <v>S/. 19,000.00</v>
      </c>
      <c r="H1390">
        <f>VLOOKUP(A1390,Hoja1!$A$2:$H$72,8,FALSE)</f>
        <v>1</v>
      </c>
      <c r="I1390" t="s">
        <v>18</v>
      </c>
      <c r="J1390" t="s">
        <v>7</v>
      </c>
      <c r="K1390">
        <v>2015</v>
      </c>
      <c r="L1390">
        <v>8</v>
      </c>
      <c r="M1390">
        <v>34507.894999999997</v>
      </c>
      <c r="N1390" t="s">
        <v>4</v>
      </c>
    </row>
    <row r="1391" spans="1:14" x14ac:dyDescent="0.25">
      <c r="A1391">
        <v>29</v>
      </c>
      <c r="B1391" t="str">
        <f>VLOOKUP(A1391,Hoja1!$A$2:$H$72,2,FALSE)</f>
        <v>220-2015- SUNAFIL/ILM/SIRE1</v>
      </c>
      <c r="C1391" t="str">
        <f>VLOOKUP(A1391,Hoja1!$A$2:$H$72,3,FALSE)</f>
        <v>CORPORACIÓN LINDLEY S.A.</v>
      </c>
      <c r="D1391">
        <f>VLOOKUP(A1391,Hoja1!$A$2:$H$72,4,FALSE)</f>
        <v>20101024645</v>
      </c>
      <c r="E1391" t="str">
        <f>VLOOKUP(A1391,Hoja1!$A$2:$H$72,5,FALSE)</f>
        <v>03-2015- SUNAFIL/ILM/SIRE1</v>
      </c>
      <c r="F1391" s="1">
        <f>VLOOKUP(A1391,Hoja1!$A$2:$H$72,6,FALSE)</f>
        <v>42027</v>
      </c>
      <c r="G1391" t="str">
        <f>VLOOKUP(A1391,Hoja1!$A$2:$H$72,7,FALSE)</f>
        <v>S/. 19,000.00</v>
      </c>
      <c r="H1391">
        <f>VLOOKUP(A1391,Hoja1!$A$2:$H$72,8,FALSE)</f>
        <v>1</v>
      </c>
      <c r="I1391" t="s">
        <v>18</v>
      </c>
      <c r="J1391" t="s">
        <v>7</v>
      </c>
      <c r="K1391">
        <v>2015</v>
      </c>
      <c r="L1391">
        <v>9</v>
      </c>
      <c r="M1391">
        <v>34071.655480000001</v>
      </c>
      <c r="N1391" t="s">
        <v>4</v>
      </c>
    </row>
    <row r="1392" spans="1:14" x14ac:dyDescent="0.25">
      <c r="A1392">
        <v>29</v>
      </c>
      <c r="B1392" t="str">
        <f>VLOOKUP(A1392,Hoja1!$A$2:$H$72,2,FALSE)</f>
        <v>220-2015- SUNAFIL/ILM/SIRE1</v>
      </c>
      <c r="C1392" t="str">
        <f>VLOOKUP(A1392,Hoja1!$A$2:$H$72,3,FALSE)</f>
        <v>CORPORACIÓN LINDLEY S.A.</v>
      </c>
      <c r="D1392">
        <f>VLOOKUP(A1392,Hoja1!$A$2:$H$72,4,FALSE)</f>
        <v>20101024645</v>
      </c>
      <c r="E1392" t="str">
        <f>VLOOKUP(A1392,Hoja1!$A$2:$H$72,5,FALSE)</f>
        <v>03-2015- SUNAFIL/ILM/SIRE1</v>
      </c>
      <c r="F1392" s="1">
        <f>VLOOKUP(A1392,Hoja1!$A$2:$H$72,6,FALSE)</f>
        <v>42027</v>
      </c>
      <c r="G1392" t="str">
        <f>VLOOKUP(A1392,Hoja1!$A$2:$H$72,7,FALSE)</f>
        <v>S/. 19,000.00</v>
      </c>
      <c r="H1392">
        <f>VLOOKUP(A1392,Hoja1!$A$2:$H$72,8,FALSE)</f>
        <v>1</v>
      </c>
      <c r="I1392" t="s">
        <v>18</v>
      </c>
      <c r="J1392" t="s">
        <v>7</v>
      </c>
      <c r="K1392">
        <v>2015</v>
      </c>
      <c r="L1392">
        <v>10</v>
      </c>
      <c r="M1392">
        <v>35126.04711</v>
      </c>
      <c r="N1392" t="s">
        <v>4</v>
      </c>
    </row>
    <row r="1393" spans="1:14" x14ac:dyDescent="0.25">
      <c r="A1393">
        <v>29</v>
      </c>
      <c r="B1393" t="str">
        <f>VLOOKUP(A1393,Hoja1!$A$2:$H$72,2,FALSE)</f>
        <v>220-2015- SUNAFIL/ILM/SIRE1</v>
      </c>
      <c r="C1393" t="str">
        <f>VLOOKUP(A1393,Hoja1!$A$2:$H$72,3,FALSE)</f>
        <v>CORPORACIÓN LINDLEY S.A.</v>
      </c>
      <c r="D1393">
        <f>VLOOKUP(A1393,Hoja1!$A$2:$H$72,4,FALSE)</f>
        <v>20101024645</v>
      </c>
      <c r="E1393" t="str">
        <f>VLOOKUP(A1393,Hoja1!$A$2:$H$72,5,FALSE)</f>
        <v>03-2015- SUNAFIL/ILM/SIRE1</v>
      </c>
      <c r="F1393" s="1">
        <f>VLOOKUP(A1393,Hoja1!$A$2:$H$72,6,FALSE)</f>
        <v>42027</v>
      </c>
      <c r="G1393" t="str">
        <f>VLOOKUP(A1393,Hoja1!$A$2:$H$72,7,FALSE)</f>
        <v>S/. 19,000.00</v>
      </c>
      <c r="H1393">
        <f>VLOOKUP(A1393,Hoja1!$A$2:$H$72,8,FALSE)</f>
        <v>1</v>
      </c>
      <c r="I1393" t="s">
        <v>18</v>
      </c>
      <c r="J1393" t="s">
        <v>7</v>
      </c>
      <c r="K1393">
        <v>2015</v>
      </c>
      <c r="L1393">
        <v>11</v>
      </c>
      <c r="M1393">
        <v>35294.713029999999</v>
      </c>
      <c r="N1393" t="s">
        <v>4</v>
      </c>
    </row>
    <row r="1394" spans="1:14" x14ac:dyDescent="0.25">
      <c r="A1394">
        <v>29</v>
      </c>
      <c r="B1394" t="str">
        <f>VLOOKUP(A1394,Hoja1!$A$2:$H$72,2,FALSE)</f>
        <v>220-2015- SUNAFIL/ILM/SIRE1</v>
      </c>
      <c r="C1394" t="str">
        <f>VLOOKUP(A1394,Hoja1!$A$2:$H$72,3,FALSE)</f>
        <v>CORPORACIÓN LINDLEY S.A.</v>
      </c>
      <c r="D1394">
        <f>VLOOKUP(A1394,Hoja1!$A$2:$H$72,4,FALSE)</f>
        <v>20101024645</v>
      </c>
      <c r="E1394" t="str">
        <f>VLOOKUP(A1394,Hoja1!$A$2:$H$72,5,FALSE)</f>
        <v>03-2015- SUNAFIL/ILM/SIRE1</v>
      </c>
      <c r="F1394" s="1">
        <f>VLOOKUP(A1394,Hoja1!$A$2:$H$72,6,FALSE)</f>
        <v>42027</v>
      </c>
      <c r="G1394" t="str">
        <f>VLOOKUP(A1394,Hoja1!$A$2:$H$72,7,FALSE)</f>
        <v>S/. 19,000.00</v>
      </c>
      <c r="H1394">
        <f>VLOOKUP(A1394,Hoja1!$A$2:$H$72,8,FALSE)</f>
        <v>1</v>
      </c>
      <c r="I1394" t="s">
        <v>18</v>
      </c>
      <c r="J1394" t="s">
        <v>7</v>
      </c>
      <c r="K1394">
        <v>2015</v>
      </c>
      <c r="L1394">
        <v>12</v>
      </c>
      <c r="M1394">
        <v>35861.999589999999</v>
      </c>
      <c r="N1394" t="s">
        <v>4</v>
      </c>
    </row>
    <row r="1395" spans="1:14" x14ac:dyDescent="0.25">
      <c r="A1395">
        <v>29</v>
      </c>
      <c r="B1395" t="str">
        <f>VLOOKUP(A1395,Hoja1!$A$2:$H$72,2,FALSE)</f>
        <v>220-2015- SUNAFIL/ILM/SIRE1</v>
      </c>
      <c r="C1395" t="str">
        <f>VLOOKUP(A1395,Hoja1!$A$2:$H$72,3,FALSE)</f>
        <v>CORPORACIÓN LINDLEY S.A.</v>
      </c>
      <c r="D1395">
        <f>VLOOKUP(A1395,Hoja1!$A$2:$H$72,4,FALSE)</f>
        <v>20101024645</v>
      </c>
      <c r="E1395" t="str">
        <f>VLOOKUP(A1395,Hoja1!$A$2:$H$72,5,FALSE)</f>
        <v>03-2015- SUNAFIL/ILM/SIRE1</v>
      </c>
      <c r="F1395" s="1">
        <f>VLOOKUP(A1395,Hoja1!$A$2:$H$72,6,FALSE)</f>
        <v>42027</v>
      </c>
      <c r="G1395" t="str">
        <f>VLOOKUP(A1395,Hoja1!$A$2:$H$72,7,FALSE)</f>
        <v>S/. 19,000.00</v>
      </c>
      <c r="H1395">
        <f>VLOOKUP(A1395,Hoja1!$A$2:$H$72,8,FALSE)</f>
        <v>1</v>
      </c>
      <c r="I1395" t="s">
        <v>18</v>
      </c>
      <c r="J1395" t="s">
        <v>7</v>
      </c>
      <c r="K1395">
        <v>2016</v>
      </c>
      <c r="L1395">
        <v>1</v>
      </c>
      <c r="M1395">
        <v>37044.088029999999</v>
      </c>
      <c r="N1395" t="s">
        <v>4</v>
      </c>
    </row>
    <row r="1396" spans="1:14" x14ac:dyDescent="0.25">
      <c r="A1396">
        <v>29</v>
      </c>
      <c r="B1396" t="str">
        <f>VLOOKUP(A1396,Hoja1!$A$2:$H$72,2,FALSE)</f>
        <v>220-2015- SUNAFIL/ILM/SIRE1</v>
      </c>
      <c r="C1396" t="str">
        <f>VLOOKUP(A1396,Hoja1!$A$2:$H$72,3,FALSE)</f>
        <v>CORPORACIÓN LINDLEY S.A.</v>
      </c>
      <c r="D1396">
        <f>VLOOKUP(A1396,Hoja1!$A$2:$H$72,4,FALSE)</f>
        <v>20101024645</v>
      </c>
      <c r="E1396" t="str">
        <f>VLOOKUP(A1396,Hoja1!$A$2:$H$72,5,FALSE)</f>
        <v>03-2015- SUNAFIL/ILM/SIRE1</v>
      </c>
      <c r="F1396" s="1">
        <f>VLOOKUP(A1396,Hoja1!$A$2:$H$72,6,FALSE)</f>
        <v>42027</v>
      </c>
      <c r="G1396" t="str">
        <f>VLOOKUP(A1396,Hoja1!$A$2:$H$72,7,FALSE)</f>
        <v>S/. 19,000.00</v>
      </c>
      <c r="H1396">
        <f>VLOOKUP(A1396,Hoja1!$A$2:$H$72,8,FALSE)</f>
        <v>1</v>
      </c>
      <c r="I1396" t="s">
        <v>18</v>
      </c>
      <c r="J1396" t="s">
        <v>7</v>
      </c>
      <c r="K1396">
        <v>2016</v>
      </c>
      <c r="L1396">
        <v>2</v>
      </c>
      <c r="M1396">
        <v>37766.846259999998</v>
      </c>
      <c r="N1396" t="s">
        <v>4</v>
      </c>
    </row>
    <row r="1397" spans="1:14" x14ac:dyDescent="0.25">
      <c r="A1397">
        <v>29</v>
      </c>
      <c r="B1397" t="str">
        <f>VLOOKUP(A1397,Hoja1!$A$2:$H$72,2,FALSE)</f>
        <v>220-2015- SUNAFIL/ILM/SIRE1</v>
      </c>
      <c r="C1397" t="str">
        <f>VLOOKUP(A1397,Hoja1!$A$2:$H$72,3,FALSE)</f>
        <v>CORPORACIÓN LINDLEY S.A.</v>
      </c>
      <c r="D1397">
        <f>VLOOKUP(A1397,Hoja1!$A$2:$H$72,4,FALSE)</f>
        <v>20101024645</v>
      </c>
      <c r="E1397" t="str">
        <f>VLOOKUP(A1397,Hoja1!$A$2:$H$72,5,FALSE)</f>
        <v>03-2015- SUNAFIL/ILM/SIRE1</v>
      </c>
      <c r="F1397" s="1">
        <f>VLOOKUP(A1397,Hoja1!$A$2:$H$72,6,FALSE)</f>
        <v>42027</v>
      </c>
      <c r="G1397" t="str">
        <f>VLOOKUP(A1397,Hoja1!$A$2:$H$72,7,FALSE)</f>
        <v>S/. 19,000.00</v>
      </c>
      <c r="H1397">
        <f>VLOOKUP(A1397,Hoja1!$A$2:$H$72,8,FALSE)</f>
        <v>1</v>
      </c>
      <c r="I1397" t="s">
        <v>18</v>
      </c>
      <c r="J1397" t="s">
        <v>7</v>
      </c>
      <c r="K1397">
        <v>2016</v>
      </c>
      <c r="L1397">
        <v>3</v>
      </c>
      <c r="M1397">
        <v>36555.089180000003</v>
      </c>
      <c r="N1397" t="s">
        <v>4</v>
      </c>
    </row>
    <row r="1398" spans="1:14" x14ac:dyDescent="0.25">
      <c r="A1398">
        <v>29</v>
      </c>
      <c r="B1398" t="str">
        <f>VLOOKUP(A1398,Hoja1!$A$2:$H$72,2,FALSE)</f>
        <v>220-2015- SUNAFIL/ILM/SIRE1</v>
      </c>
      <c r="C1398" t="str">
        <f>VLOOKUP(A1398,Hoja1!$A$2:$H$72,3,FALSE)</f>
        <v>CORPORACIÓN LINDLEY S.A.</v>
      </c>
      <c r="D1398">
        <f>VLOOKUP(A1398,Hoja1!$A$2:$H$72,4,FALSE)</f>
        <v>20101024645</v>
      </c>
      <c r="E1398" t="str">
        <f>VLOOKUP(A1398,Hoja1!$A$2:$H$72,5,FALSE)</f>
        <v>03-2015- SUNAFIL/ILM/SIRE1</v>
      </c>
      <c r="F1398" s="1">
        <f>VLOOKUP(A1398,Hoja1!$A$2:$H$72,6,FALSE)</f>
        <v>42027</v>
      </c>
      <c r="G1398" t="str">
        <f>VLOOKUP(A1398,Hoja1!$A$2:$H$72,7,FALSE)</f>
        <v>S/. 19,000.00</v>
      </c>
      <c r="H1398">
        <f>VLOOKUP(A1398,Hoja1!$A$2:$H$72,8,FALSE)</f>
        <v>1</v>
      </c>
      <c r="I1398" t="s">
        <v>18</v>
      </c>
      <c r="J1398" t="s">
        <v>7</v>
      </c>
      <c r="K1398">
        <v>2016</v>
      </c>
      <c r="L1398">
        <v>4</v>
      </c>
      <c r="M1398">
        <v>15973.20831</v>
      </c>
      <c r="N1398" t="s">
        <v>4</v>
      </c>
    </row>
    <row r="1399" spans="1:14" x14ac:dyDescent="0.25">
      <c r="A1399">
        <v>29</v>
      </c>
      <c r="B1399" t="str">
        <f>VLOOKUP(A1399,Hoja1!$A$2:$H$72,2,FALSE)</f>
        <v>220-2015- SUNAFIL/ILM/SIRE1</v>
      </c>
      <c r="C1399" t="str">
        <f>VLOOKUP(A1399,Hoja1!$A$2:$H$72,3,FALSE)</f>
        <v>CORPORACIÓN LINDLEY S.A.</v>
      </c>
      <c r="D1399">
        <f>VLOOKUP(A1399,Hoja1!$A$2:$H$72,4,FALSE)</f>
        <v>20101024645</v>
      </c>
      <c r="E1399" t="str">
        <f>VLOOKUP(A1399,Hoja1!$A$2:$H$72,5,FALSE)</f>
        <v>03-2015- SUNAFIL/ILM/SIRE1</v>
      </c>
      <c r="F1399" s="1">
        <f>VLOOKUP(A1399,Hoja1!$A$2:$H$72,6,FALSE)</f>
        <v>42027</v>
      </c>
      <c r="G1399" t="str">
        <f>VLOOKUP(A1399,Hoja1!$A$2:$H$72,7,FALSE)</f>
        <v>S/. 19,000.00</v>
      </c>
      <c r="H1399">
        <f>VLOOKUP(A1399,Hoja1!$A$2:$H$72,8,FALSE)</f>
        <v>1</v>
      </c>
      <c r="I1399" t="s">
        <v>18</v>
      </c>
      <c r="J1399" t="s">
        <v>7</v>
      </c>
      <c r="K1399">
        <v>2016</v>
      </c>
      <c r="L1399">
        <v>5</v>
      </c>
      <c r="M1399">
        <v>15886.92676</v>
      </c>
      <c r="N1399" t="s">
        <v>4</v>
      </c>
    </row>
    <row r="1400" spans="1:14" x14ac:dyDescent="0.25">
      <c r="A1400">
        <v>29</v>
      </c>
      <c r="B1400" t="str">
        <f>VLOOKUP(A1400,Hoja1!$A$2:$H$72,2,FALSE)</f>
        <v>220-2015- SUNAFIL/ILM/SIRE1</v>
      </c>
      <c r="C1400" t="str">
        <f>VLOOKUP(A1400,Hoja1!$A$2:$H$72,3,FALSE)</f>
        <v>CORPORACIÓN LINDLEY S.A.</v>
      </c>
      <c r="D1400">
        <f>VLOOKUP(A1400,Hoja1!$A$2:$H$72,4,FALSE)</f>
        <v>20101024645</v>
      </c>
      <c r="E1400" t="str">
        <f>VLOOKUP(A1400,Hoja1!$A$2:$H$72,5,FALSE)</f>
        <v>03-2015- SUNAFIL/ILM/SIRE1</v>
      </c>
      <c r="F1400" s="1">
        <f>VLOOKUP(A1400,Hoja1!$A$2:$H$72,6,FALSE)</f>
        <v>42027</v>
      </c>
      <c r="G1400" t="str">
        <f>VLOOKUP(A1400,Hoja1!$A$2:$H$72,7,FALSE)</f>
        <v>S/. 19,000.00</v>
      </c>
      <c r="H1400">
        <f>VLOOKUP(A1400,Hoja1!$A$2:$H$72,8,FALSE)</f>
        <v>1</v>
      </c>
      <c r="I1400" t="s">
        <v>18</v>
      </c>
      <c r="J1400" t="s">
        <v>7</v>
      </c>
      <c r="K1400">
        <v>2016</v>
      </c>
      <c r="L1400">
        <v>6</v>
      </c>
      <c r="M1400">
        <v>15589.34079</v>
      </c>
      <c r="N1400" t="s">
        <v>4</v>
      </c>
    </row>
    <row r="1401" spans="1:14" x14ac:dyDescent="0.25">
      <c r="A1401">
        <v>29</v>
      </c>
      <c r="B1401" t="str">
        <f>VLOOKUP(A1401,Hoja1!$A$2:$H$72,2,FALSE)</f>
        <v>220-2015- SUNAFIL/ILM/SIRE1</v>
      </c>
      <c r="C1401" t="str">
        <f>VLOOKUP(A1401,Hoja1!$A$2:$H$72,3,FALSE)</f>
        <v>CORPORACIÓN LINDLEY S.A.</v>
      </c>
      <c r="D1401">
        <f>VLOOKUP(A1401,Hoja1!$A$2:$H$72,4,FALSE)</f>
        <v>20101024645</v>
      </c>
      <c r="E1401" t="str">
        <f>VLOOKUP(A1401,Hoja1!$A$2:$H$72,5,FALSE)</f>
        <v>03-2015- SUNAFIL/ILM/SIRE1</v>
      </c>
      <c r="F1401" s="1">
        <f>VLOOKUP(A1401,Hoja1!$A$2:$H$72,6,FALSE)</f>
        <v>42027</v>
      </c>
      <c r="G1401" t="str">
        <f>VLOOKUP(A1401,Hoja1!$A$2:$H$72,7,FALSE)</f>
        <v>S/. 19,000.00</v>
      </c>
      <c r="H1401">
        <f>VLOOKUP(A1401,Hoja1!$A$2:$H$72,8,FALSE)</f>
        <v>1</v>
      </c>
      <c r="I1401" t="s">
        <v>18</v>
      </c>
      <c r="J1401" t="s">
        <v>7</v>
      </c>
      <c r="K1401">
        <v>2016</v>
      </c>
      <c r="L1401">
        <v>7</v>
      </c>
      <c r="M1401">
        <v>16015.2677</v>
      </c>
      <c r="N1401" t="s">
        <v>4</v>
      </c>
    </row>
    <row r="1402" spans="1:14" x14ac:dyDescent="0.25">
      <c r="A1402">
        <v>29</v>
      </c>
      <c r="B1402" t="str">
        <f>VLOOKUP(A1402,Hoja1!$A$2:$H$72,2,FALSE)</f>
        <v>220-2015- SUNAFIL/ILM/SIRE1</v>
      </c>
      <c r="C1402" t="str">
        <f>VLOOKUP(A1402,Hoja1!$A$2:$H$72,3,FALSE)</f>
        <v>CORPORACIÓN LINDLEY S.A.</v>
      </c>
      <c r="D1402">
        <f>VLOOKUP(A1402,Hoja1!$A$2:$H$72,4,FALSE)</f>
        <v>20101024645</v>
      </c>
      <c r="E1402" t="str">
        <f>VLOOKUP(A1402,Hoja1!$A$2:$H$72,5,FALSE)</f>
        <v>03-2015- SUNAFIL/ILM/SIRE1</v>
      </c>
      <c r="F1402" s="1">
        <f>VLOOKUP(A1402,Hoja1!$A$2:$H$72,6,FALSE)</f>
        <v>42027</v>
      </c>
      <c r="G1402" t="str">
        <f>VLOOKUP(A1402,Hoja1!$A$2:$H$72,7,FALSE)</f>
        <v>S/. 19,000.00</v>
      </c>
      <c r="H1402">
        <f>VLOOKUP(A1402,Hoja1!$A$2:$H$72,8,FALSE)</f>
        <v>1</v>
      </c>
      <c r="I1402" t="s">
        <v>18</v>
      </c>
      <c r="J1402" t="s">
        <v>7</v>
      </c>
      <c r="K1402">
        <v>2016</v>
      </c>
      <c r="L1402">
        <v>8</v>
      </c>
      <c r="M1402">
        <v>16586.423780000001</v>
      </c>
      <c r="N1402" t="s">
        <v>4</v>
      </c>
    </row>
    <row r="1403" spans="1:14" x14ac:dyDescent="0.25">
      <c r="A1403">
        <v>29</v>
      </c>
      <c r="B1403" t="str">
        <f>VLOOKUP(A1403,Hoja1!$A$2:$H$72,2,FALSE)</f>
        <v>220-2015- SUNAFIL/ILM/SIRE1</v>
      </c>
      <c r="C1403" t="str">
        <f>VLOOKUP(A1403,Hoja1!$A$2:$H$72,3,FALSE)</f>
        <v>CORPORACIÓN LINDLEY S.A.</v>
      </c>
      <c r="D1403">
        <f>VLOOKUP(A1403,Hoja1!$A$2:$H$72,4,FALSE)</f>
        <v>20101024645</v>
      </c>
      <c r="E1403" t="str">
        <f>VLOOKUP(A1403,Hoja1!$A$2:$H$72,5,FALSE)</f>
        <v>03-2015- SUNAFIL/ILM/SIRE1</v>
      </c>
      <c r="F1403" s="1">
        <f>VLOOKUP(A1403,Hoja1!$A$2:$H$72,6,FALSE)</f>
        <v>42027</v>
      </c>
      <c r="G1403" t="str">
        <f>VLOOKUP(A1403,Hoja1!$A$2:$H$72,7,FALSE)</f>
        <v>S/. 19,000.00</v>
      </c>
      <c r="H1403">
        <f>VLOOKUP(A1403,Hoja1!$A$2:$H$72,8,FALSE)</f>
        <v>1</v>
      </c>
      <c r="I1403" t="s">
        <v>18</v>
      </c>
      <c r="J1403" t="s">
        <v>7</v>
      </c>
      <c r="K1403">
        <v>2016</v>
      </c>
      <c r="L1403">
        <v>9</v>
      </c>
      <c r="M1403">
        <v>16466.993139999999</v>
      </c>
      <c r="N1403" t="s">
        <v>4</v>
      </c>
    </row>
    <row r="1404" spans="1:14" x14ac:dyDescent="0.25">
      <c r="A1404">
        <v>29</v>
      </c>
      <c r="B1404" t="str">
        <f>VLOOKUP(A1404,Hoja1!$A$2:$H$72,2,FALSE)</f>
        <v>220-2015- SUNAFIL/ILM/SIRE1</v>
      </c>
      <c r="C1404" t="str">
        <f>VLOOKUP(A1404,Hoja1!$A$2:$H$72,3,FALSE)</f>
        <v>CORPORACIÓN LINDLEY S.A.</v>
      </c>
      <c r="D1404">
        <f>VLOOKUP(A1404,Hoja1!$A$2:$H$72,4,FALSE)</f>
        <v>20101024645</v>
      </c>
      <c r="E1404" t="str">
        <f>VLOOKUP(A1404,Hoja1!$A$2:$H$72,5,FALSE)</f>
        <v>03-2015- SUNAFIL/ILM/SIRE1</v>
      </c>
      <c r="F1404" s="1">
        <f>VLOOKUP(A1404,Hoja1!$A$2:$H$72,6,FALSE)</f>
        <v>42027</v>
      </c>
      <c r="G1404" t="str">
        <f>VLOOKUP(A1404,Hoja1!$A$2:$H$72,7,FALSE)</f>
        <v>S/. 19,000.00</v>
      </c>
      <c r="H1404">
        <f>VLOOKUP(A1404,Hoja1!$A$2:$H$72,8,FALSE)</f>
        <v>1</v>
      </c>
      <c r="I1404" t="s">
        <v>18</v>
      </c>
      <c r="J1404" t="s">
        <v>7</v>
      </c>
      <c r="K1404">
        <v>2016</v>
      </c>
      <c r="L1404">
        <v>10</v>
      </c>
      <c r="M1404">
        <v>16519.959129999999</v>
      </c>
      <c r="N1404" t="s">
        <v>4</v>
      </c>
    </row>
    <row r="1405" spans="1:14" x14ac:dyDescent="0.25">
      <c r="A1405">
        <v>29</v>
      </c>
      <c r="B1405" t="str">
        <f>VLOOKUP(A1405,Hoja1!$A$2:$H$72,2,FALSE)</f>
        <v>220-2015- SUNAFIL/ILM/SIRE1</v>
      </c>
      <c r="C1405" t="str">
        <f>VLOOKUP(A1405,Hoja1!$A$2:$H$72,3,FALSE)</f>
        <v>CORPORACIÓN LINDLEY S.A.</v>
      </c>
      <c r="D1405">
        <f>VLOOKUP(A1405,Hoja1!$A$2:$H$72,4,FALSE)</f>
        <v>20101024645</v>
      </c>
      <c r="E1405" t="str">
        <f>VLOOKUP(A1405,Hoja1!$A$2:$H$72,5,FALSE)</f>
        <v>03-2015- SUNAFIL/ILM/SIRE1</v>
      </c>
      <c r="F1405" s="1">
        <f>VLOOKUP(A1405,Hoja1!$A$2:$H$72,6,FALSE)</f>
        <v>42027</v>
      </c>
      <c r="G1405" t="str">
        <f>VLOOKUP(A1405,Hoja1!$A$2:$H$72,7,FALSE)</f>
        <v>S/. 19,000.00</v>
      </c>
      <c r="H1405">
        <f>VLOOKUP(A1405,Hoja1!$A$2:$H$72,8,FALSE)</f>
        <v>1</v>
      </c>
      <c r="I1405" t="s">
        <v>18</v>
      </c>
      <c r="J1405" t="s">
        <v>7</v>
      </c>
      <c r="K1405">
        <v>2016</v>
      </c>
      <c r="L1405">
        <v>11</v>
      </c>
      <c r="M1405">
        <v>16091.711719999999</v>
      </c>
      <c r="N1405" t="s">
        <v>4</v>
      </c>
    </row>
    <row r="1406" spans="1:14" x14ac:dyDescent="0.25">
      <c r="A1406">
        <v>29</v>
      </c>
      <c r="B1406" t="str">
        <f>VLOOKUP(A1406,Hoja1!$A$2:$H$72,2,FALSE)</f>
        <v>220-2015- SUNAFIL/ILM/SIRE1</v>
      </c>
      <c r="C1406" t="str">
        <f>VLOOKUP(A1406,Hoja1!$A$2:$H$72,3,FALSE)</f>
        <v>CORPORACIÓN LINDLEY S.A.</v>
      </c>
      <c r="D1406">
        <f>VLOOKUP(A1406,Hoja1!$A$2:$H$72,4,FALSE)</f>
        <v>20101024645</v>
      </c>
      <c r="E1406" t="str">
        <f>VLOOKUP(A1406,Hoja1!$A$2:$H$72,5,FALSE)</f>
        <v>03-2015- SUNAFIL/ILM/SIRE1</v>
      </c>
      <c r="F1406" s="1">
        <f>VLOOKUP(A1406,Hoja1!$A$2:$H$72,6,FALSE)</f>
        <v>42027</v>
      </c>
      <c r="G1406" t="str">
        <f>VLOOKUP(A1406,Hoja1!$A$2:$H$72,7,FALSE)</f>
        <v>S/. 19,000.00</v>
      </c>
      <c r="H1406">
        <f>VLOOKUP(A1406,Hoja1!$A$2:$H$72,8,FALSE)</f>
        <v>1</v>
      </c>
      <c r="I1406" t="s">
        <v>18</v>
      </c>
      <c r="J1406" t="s">
        <v>7</v>
      </c>
      <c r="K1406">
        <v>2016</v>
      </c>
      <c r="L1406">
        <v>12</v>
      </c>
      <c r="M1406">
        <v>65589.354420000003</v>
      </c>
      <c r="N1406" t="s">
        <v>4</v>
      </c>
    </row>
    <row r="1407" spans="1:14" x14ac:dyDescent="0.25">
      <c r="A1407">
        <v>29</v>
      </c>
      <c r="B1407" t="str">
        <f>VLOOKUP(A1407,Hoja1!$A$2:$H$72,2,FALSE)</f>
        <v>220-2015- SUNAFIL/ILM/SIRE1</v>
      </c>
      <c r="C1407" t="str">
        <f>VLOOKUP(A1407,Hoja1!$A$2:$H$72,3,FALSE)</f>
        <v>CORPORACIÓN LINDLEY S.A.</v>
      </c>
      <c r="D1407">
        <f>VLOOKUP(A1407,Hoja1!$A$2:$H$72,4,FALSE)</f>
        <v>20101024645</v>
      </c>
      <c r="E1407" t="str">
        <f>VLOOKUP(A1407,Hoja1!$A$2:$H$72,5,FALSE)</f>
        <v>03-2015- SUNAFIL/ILM/SIRE1</v>
      </c>
      <c r="F1407" s="1">
        <f>VLOOKUP(A1407,Hoja1!$A$2:$H$72,6,FALSE)</f>
        <v>42027</v>
      </c>
      <c r="G1407" t="str">
        <f>VLOOKUP(A1407,Hoja1!$A$2:$H$72,7,FALSE)</f>
        <v>S/. 19,000.00</v>
      </c>
      <c r="H1407">
        <f>VLOOKUP(A1407,Hoja1!$A$2:$H$72,8,FALSE)</f>
        <v>1</v>
      </c>
      <c r="I1407" t="s">
        <v>18</v>
      </c>
      <c r="J1407" t="s">
        <v>7</v>
      </c>
      <c r="K1407">
        <v>2017</v>
      </c>
      <c r="L1407">
        <v>2</v>
      </c>
      <c r="M1407">
        <v>133860.3003</v>
      </c>
      <c r="N1407" t="s">
        <v>4</v>
      </c>
    </row>
    <row r="1408" spans="1:14" x14ac:dyDescent="0.25">
      <c r="A1408">
        <v>30</v>
      </c>
      <c r="B1408" t="str">
        <f>VLOOKUP(A1408,Hoja1!$A$2:$H$72,2,FALSE)</f>
        <v>018-2014- SUNAFIL/ILM/SIRE2</v>
      </c>
      <c r="C1408" t="str">
        <f>VLOOKUP(A1408,Hoja1!$A$2:$H$72,3,FALSE)</f>
        <v>CORPORACIÓN LINDLEY S.A.</v>
      </c>
      <c r="D1408">
        <f>VLOOKUP(A1408,Hoja1!$A$2:$H$72,4,FALSE)</f>
        <v>20101024645</v>
      </c>
      <c r="E1408" t="str">
        <f>VLOOKUP(A1408,Hoja1!$A$2:$H$72,5,FALSE)</f>
        <v>090-2015- SUNAFIL/ILM</v>
      </c>
      <c r="F1408" s="1">
        <f>VLOOKUP(A1408,Hoja1!$A$2:$H$72,6,FALSE)</f>
        <v>42095</v>
      </c>
      <c r="G1408" t="str">
        <f>VLOOKUP(A1408,Hoja1!$A$2:$H$72,7,FALSE)</f>
        <v>S/. 98,800.00</v>
      </c>
      <c r="H1408">
        <f>VLOOKUP(A1408,Hoja1!$A$2:$H$72,8,FALSE)</f>
        <v>1</v>
      </c>
      <c r="I1408" t="s">
        <v>18</v>
      </c>
      <c r="J1408" t="s">
        <v>5</v>
      </c>
      <c r="K1408">
        <v>2016</v>
      </c>
      <c r="L1408">
        <v>12</v>
      </c>
      <c r="M1408">
        <v>9968.8089180000006</v>
      </c>
      <c r="N1408" t="s">
        <v>4</v>
      </c>
    </row>
    <row r="1409" spans="1:14" x14ac:dyDescent="0.25">
      <c r="A1409">
        <v>30</v>
      </c>
      <c r="B1409" t="str">
        <f>VLOOKUP(A1409,Hoja1!$A$2:$H$72,2,FALSE)</f>
        <v>018-2014- SUNAFIL/ILM/SIRE2</v>
      </c>
      <c r="C1409" t="str">
        <f>VLOOKUP(A1409,Hoja1!$A$2:$H$72,3,FALSE)</f>
        <v>CORPORACIÓN LINDLEY S.A.</v>
      </c>
      <c r="D1409">
        <f>VLOOKUP(A1409,Hoja1!$A$2:$H$72,4,FALSE)</f>
        <v>20101024645</v>
      </c>
      <c r="E1409" t="str">
        <f>VLOOKUP(A1409,Hoja1!$A$2:$H$72,5,FALSE)</f>
        <v>090-2015- SUNAFIL/ILM</v>
      </c>
      <c r="F1409" s="1">
        <f>VLOOKUP(A1409,Hoja1!$A$2:$H$72,6,FALSE)</f>
        <v>42095</v>
      </c>
      <c r="G1409" t="str">
        <f>VLOOKUP(A1409,Hoja1!$A$2:$H$72,7,FALSE)</f>
        <v>S/. 98,800.00</v>
      </c>
      <c r="H1409">
        <f>VLOOKUP(A1409,Hoja1!$A$2:$H$72,8,FALSE)</f>
        <v>1</v>
      </c>
      <c r="I1409" t="s">
        <v>18</v>
      </c>
      <c r="J1409" t="s">
        <v>5</v>
      </c>
      <c r="K1409">
        <v>2017</v>
      </c>
      <c r="L1409">
        <v>2</v>
      </c>
      <c r="M1409">
        <v>20564.287219999998</v>
      </c>
      <c r="N1409" t="s">
        <v>4</v>
      </c>
    </row>
    <row r="1410" spans="1:14" x14ac:dyDescent="0.25">
      <c r="A1410">
        <v>30</v>
      </c>
      <c r="B1410" t="str">
        <f>VLOOKUP(A1410,Hoja1!$A$2:$H$72,2,FALSE)</f>
        <v>018-2014- SUNAFIL/ILM/SIRE2</v>
      </c>
      <c r="C1410" t="str">
        <f>VLOOKUP(A1410,Hoja1!$A$2:$H$72,3,FALSE)</f>
        <v>CORPORACIÓN LINDLEY S.A.</v>
      </c>
      <c r="D1410">
        <f>VLOOKUP(A1410,Hoja1!$A$2:$H$72,4,FALSE)</f>
        <v>20101024645</v>
      </c>
      <c r="E1410" t="str">
        <f>VLOOKUP(A1410,Hoja1!$A$2:$H$72,5,FALSE)</f>
        <v>090-2015- SUNAFIL/ILM</v>
      </c>
      <c r="F1410" s="1">
        <f>VLOOKUP(A1410,Hoja1!$A$2:$H$72,6,FALSE)</f>
        <v>42095</v>
      </c>
      <c r="G1410" t="str">
        <f>VLOOKUP(A1410,Hoja1!$A$2:$H$72,7,FALSE)</f>
        <v>S/. 98,800.00</v>
      </c>
      <c r="H1410">
        <f>VLOOKUP(A1410,Hoja1!$A$2:$H$72,8,FALSE)</f>
        <v>1</v>
      </c>
      <c r="I1410" t="s">
        <v>18</v>
      </c>
      <c r="J1410" t="s">
        <v>6</v>
      </c>
      <c r="K1410">
        <v>2015</v>
      </c>
      <c r="L1410">
        <v>3</v>
      </c>
      <c r="M1410">
        <v>1372.9728</v>
      </c>
      <c r="N1410" t="s">
        <v>2</v>
      </c>
    </row>
    <row r="1411" spans="1:14" x14ac:dyDescent="0.25">
      <c r="A1411">
        <v>30</v>
      </c>
      <c r="B1411" t="str">
        <f>VLOOKUP(A1411,Hoja1!$A$2:$H$72,2,FALSE)</f>
        <v>018-2014- SUNAFIL/ILM/SIRE2</v>
      </c>
      <c r="C1411" t="str">
        <f>VLOOKUP(A1411,Hoja1!$A$2:$H$72,3,FALSE)</f>
        <v>CORPORACIÓN LINDLEY S.A.</v>
      </c>
      <c r="D1411">
        <f>VLOOKUP(A1411,Hoja1!$A$2:$H$72,4,FALSE)</f>
        <v>20101024645</v>
      </c>
      <c r="E1411" t="str">
        <f>VLOOKUP(A1411,Hoja1!$A$2:$H$72,5,FALSE)</f>
        <v>090-2015- SUNAFIL/ILM</v>
      </c>
      <c r="F1411" s="1">
        <f>VLOOKUP(A1411,Hoja1!$A$2:$H$72,6,FALSE)</f>
        <v>42095</v>
      </c>
      <c r="G1411" t="str">
        <f>VLOOKUP(A1411,Hoja1!$A$2:$H$72,7,FALSE)</f>
        <v>S/. 98,800.00</v>
      </c>
      <c r="H1411">
        <f>VLOOKUP(A1411,Hoja1!$A$2:$H$72,8,FALSE)</f>
        <v>1</v>
      </c>
      <c r="I1411" t="s">
        <v>18</v>
      </c>
      <c r="J1411" t="s">
        <v>6</v>
      </c>
      <c r="K1411">
        <v>2015</v>
      </c>
      <c r="L1411">
        <v>4</v>
      </c>
      <c r="M1411">
        <v>1379.259497</v>
      </c>
      <c r="N1411" t="s">
        <v>3</v>
      </c>
    </row>
    <row r="1412" spans="1:14" x14ac:dyDescent="0.25">
      <c r="A1412">
        <v>30</v>
      </c>
      <c r="B1412" t="str">
        <f>VLOOKUP(A1412,Hoja1!$A$2:$H$72,2,FALSE)</f>
        <v>018-2014- SUNAFIL/ILM/SIRE2</v>
      </c>
      <c r="C1412" t="str">
        <f>VLOOKUP(A1412,Hoja1!$A$2:$H$72,3,FALSE)</f>
        <v>CORPORACIÓN LINDLEY S.A.</v>
      </c>
      <c r="D1412">
        <f>VLOOKUP(A1412,Hoja1!$A$2:$H$72,4,FALSE)</f>
        <v>20101024645</v>
      </c>
      <c r="E1412" t="str">
        <f>VLOOKUP(A1412,Hoja1!$A$2:$H$72,5,FALSE)</f>
        <v>090-2015- SUNAFIL/ILM</v>
      </c>
      <c r="F1412" s="1">
        <f>VLOOKUP(A1412,Hoja1!$A$2:$H$72,6,FALSE)</f>
        <v>42095</v>
      </c>
      <c r="G1412" t="str">
        <f>VLOOKUP(A1412,Hoja1!$A$2:$H$72,7,FALSE)</f>
        <v>S/. 98,800.00</v>
      </c>
      <c r="H1412">
        <f>VLOOKUP(A1412,Hoja1!$A$2:$H$72,8,FALSE)</f>
        <v>1</v>
      </c>
      <c r="I1412" t="s">
        <v>18</v>
      </c>
      <c r="J1412" t="s">
        <v>6</v>
      </c>
      <c r="K1412">
        <v>2015</v>
      </c>
      <c r="L1412">
        <v>5</v>
      </c>
      <c r="M1412">
        <v>1368.461947</v>
      </c>
      <c r="N1412" t="s">
        <v>4</v>
      </c>
    </row>
    <row r="1413" spans="1:14" x14ac:dyDescent="0.25">
      <c r="A1413">
        <v>30</v>
      </c>
      <c r="B1413" t="str">
        <f>VLOOKUP(A1413,Hoja1!$A$2:$H$72,2,FALSE)</f>
        <v>018-2014- SUNAFIL/ILM/SIRE2</v>
      </c>
      <c r="C1413" t="str">
        <f>VLOOKUP(A1413,Hoja1!$A$2:$H$72,3,FALSE)</f>
        <v>CORPORACIÓN LINDLEY S.A.</v>
      </c>
      <c r="D1413">
        <f>VLOOKUP(A1413,Hoja1!$A$2:$H$72,4,FALSE)</f>
        <v>20101024645</v>
      </c>
      <c r="E1413" t="str">
        <f>VLOOKUP(A1413,Hoja1!$A$2:$H$72,5,FALSE)</f>
        <v>090-2015- SUNAFIL/ILM</v>
      </c>
      <c r="F1413" s="1">
        <f>VLOOKUP(A1413,Hoja1!$A$2:$H$72,6,FALSE)</f>
        <v>42095</v>
      </c>
      <c r="G1413" t="str">
        <f>VLOOKUP(A1413,Hoja1!$A$2:$H$72,7,FALSE)</f>
        <v>S/. 98,800.00</v>
      </c>
      <c r="H1413">
        <f>VLOOKUP(A1413,Hoja1!$A$2:$H$72,8,FALSE)</f>
        <v>1</v>
      </c>
      <c r="I1413" t="s">
        <v>18</v>
      </c>
      <c r="J1413" t="s">
        <v>6</v>
      </c>
      <c r="K1413">
        <v>2015</v>
      </c>
      <c r="L1413">
        <v>6</v>
      </c>
      <c r="M1413">
        <v>1384.0505020000001</v>
      </c>
      <c r="N1413" t="s">
        <v>4</v>
      </c>
    </row>
    <row r="1414" spans="1:14" x14ac:dyDescent="0.25">
      <c r="A1414">
        <v>30</v>
      </c>
      <c r="B1414" t="str">
        <f>VLOOKUP(A1414,Hoja1!$A$2:$H$72,2,FALSE)</f>
        <v>018-2014- SUNAFIL/ILM/SIRE2</v>
      </c>
      <c r="C1414" t="str">
        <f>VLOOKUP(A1414,Hoja1!$A$2:$H$72,3,FALSE)</f>
        <v>CORPORACIÓN LINDLEY S.A.</v>
      </c>
      <c r="D1414">
        <f>VLOOKUP(A1414,Hoja1!$A$2:$H$72,4,FALSE)</f>
        <v>20101024645</v>
      </c>
      <c r="E1414" t="str">
        <f>VLOOKUP(A1414,Hoja1!$A$2:$H$72,5,FALSE)</f>
        <v>090-2015- SUNAFIL/ILM</v>
      </c>
      <c r="F1414" s="1">
        <f>VLOOKUP(A1414,Hoja1!$A$2:$H$72,6,FALSE)</f>
        <v>42095</v>
      </c>
      <c r="G1414" t="str">
        <f>VLOOKUP(A1414,Hoja1!$A$2:$H$72,7,FALSE)</f>
        <v>S/. 98,800.00</v>
      </c>
      <c r="H1414">
        <f>VLOOKUP(A1414,Hoja1!$A$2:$H$72,8,FALSE)</f>
        <v>1</v>
      </c>
      <c r="I1414" t="s">
        <v>18</v>
      </c>
      <c r="J1414" t="s">
        <v>6</v>
      </c>
      <c r="K1414">
        <v>2015</v>
      </c>
      <c r="L1414">
        <v>7</v>
      </c>
      <c r="M1414">
        <v>1391.2044129999999</v>
      </c>
      <c r="N1414" t="s">
        <v>4</v>
      </c>
    </row>
    <row r="1415" spans="1:14" x14ac:dyDescent="0.25">
      <c r="A1415">
        <v>30</v>
      </c>
      <c r="B1415" t="str">
        <f>VLOOKUP(A1415,Hoja1!$A$2:$H$72,2,FALSE)</f>
        <v>018-2014- SUNAFIL/ILM/SIRE2</v>
      </c>
      <c r="C1415" t="str">
        <f>VLOOKUP(A1415,Hoja1!$A$2:$H$72,3,FALSE)</f>
        <v>CORPORACIÓN LINDLEY S.A.</v>
      </c>
      <c r="D1415">
        <f>VLOOKUP(A1415,Hoja1!$A$2:$H$72,4,FALSE)</f>
        <v>20101024645</v>
      </c>
      <c r="E1415" t="str">
        <f>VLOOKUP(A1415,Hoja1!$A$2:$H$72,5,FALSE)</f>
        <v>090-2015- SUNAFIL/ILM</v>
      </c>
      <c r="F1415" s="1">
        <f>VLOOKUP(A1415,Hoja1!$A$2:$H$72,6,FALSE)</f>
        <v>42095</v>
      </c>
      <c r="G1415" t="str">
        <f>VLOOKUP(A1415,Hoja1!$A$2:$H$72,7,FALSE)</f>
        <v>S/. 98,800.00</v>
      </c>
      <c r="H1415">
        <f>VLOOKUP(A1415,Hoja1!$A$2:$H$72,8,FALSE)</f>
        <v>1</v>
      </c>
      <c r="I1415" t="s">
        <v>18</v>
      </c>
      <c r="J1415" t="s">
        <v>6</v>
      </c>
      <c r="K1415">
        <v>2015</v>
      </c>
      <c r="L1415">
        <v>8</v>
      </c>
      <c r="M1415">
        <v>1411.094879</v>
      </c>
      <c r="N1415" t="s">
        <v>4</v>
      </c>
    </row>
    <row r="1416" spans="1:14" x14ac:dyDescent="0.25">
      <c r="A1416">
        <v>30</v>
      </c>
      <c r="B1416" t="str">
        <f>VLOOKUP(A1416,Hoja1!$A$2:$H$72,2,FALSE)</f>
        <v>018-2014- SUNAFIL/ILM/SIRE2</v>
      </c>
      <c r="C1416" t="str">
        <f>VLOOKUP(A1416,Hoja1!$A$2:$H$72,3,FALSE)</f>
        <v>CORPORACIÓN LINDLEY S.A.</v>
      </c>
      <c r="D1416">
        <f>VLOOKUP(A1416,Hoja1!$A$2:$H$72,4,FALSE)</f>
        <v>20101024645</v>
      </c>
      <c r="E1416" t="str">
        <f>VLOOKUP(A1416,Hoja1!$A$2:$H$72,5,FALSE)</f>
        <v>090-2015- SUNAFIL/ILM</v>
      </c>
      <c r="F1416" s="1">
        <f>VLOOKUP(A1416,Hoja1!$A$2:$H$72,6,FALSE)</f>
        <v>42095</v>
      </c>
      <c r="G1416" t="str">
        <f>VLOOKUP(A1416,Hoja1!$A$2:$H$72,7,FALSE)</f>
        <v>S/. 98,800.00</v>
      </c>
      <c r="H1416">
        <f>VLOOKUP(A1416,Hoja1!$A$2:$H$72,8,FALSE)</f>
        <v>1</v>
      </c>
      <c r="I1416" t="s">
        <v>18</v>
      </c>
      <c r="J1416" t="s">
        <v>6</v>
      </c>
      <c r="K1416">
        <v>2015</v>
      </c>
      <c r="L1416">
        <v>9</v>
      </c>
      <c r="M1416">
        <v>1401.009763</v>
      </c>
      <c r="N1416" t="s">
        <v>4</v>
      </c>
    </row>
    <row r="1417" spans="1:14" x14ac:dyDescent="0.25">
      <c r="A1417">
        <v>30</v>
      </c>
      <c r="B1417" t="str">
        <f>VLOOKUP(A1417,Hoja1!$A$2:$H$72,2,FALSE)</f>
        <v>018-2014- SUNAFIL/ILM/SIRE2</v>
      </c>
      <c r="C1417" t="str">
        <f>VLOOKUP(A1417,Hoja1!$A$2:$H$72,3,FALSE)</f>
        <v>CORPORACIÓN LINDLEY S.A.</v>
      </c>
      <c r="D1417">
        <f>VLOOKUP(A1417,Hoja1!$A$2:$H$72,4,FALSE)</f>
        <v>20101024645</v>
      </c>
      <c r="E1417" t="str">
        <f>VLOOKUP(A1417,Hoja1!$A$2:$H$72,5,FALSE)</f>
        <v>090-2015- SUNAFIL/ILM</v>
      </c>
      <c r="F1417" s="1">
        <f>VLOOKUP(A1417,Hoja1!$A$2:$H$72,6,FALSE)</f>
        <v>42095</v>
      </c>
      <c r="G1417" t="str">
        <f>VLOOKUP(A1417,Hoja1!$A$2:$H$72,7,FALSE)</f>
        <v>S/. 98,800.00</v>
      </c>
      <c r="H1417">
        <f>VLOOKUP(A1417,Hoja1!$A$2:$H$72,8,FALSE)</f>
        <v>1</v>
      </c>
      <c r="I1417" t="s">
        <v>18</v>
      </c>
      <c r="J1417" t="s">
        <v>6</v>
      </c>
      <c r="K1417">
        <v>2015</v>
      </c>
      <c r="L1417">
        <v>10</v>
      </c>
      <c r="M1417">
        <v>1440.4254229999999</v>
      </c>
      <c r="N1417" t="s">
        <v>4</v>
      </c>
    </row>
    <row r="1418" spans="1:14" x14ac:dyDescent="0.25">
      <c r="A1418">
        <v>30</v>
      </c>
      <c r="B1418" t="str">
        <f>VLOOKUP(A1418,Hoja1!$A$2:$H$72,2,FALSE)</f>
        <v>018-2014- SUNAFIL/ILM/SIRE2</v>
      </c>
      <c r="C1418" t="str">
        <f>VLOOKUP(A1418,Hoja1!$A$2:$H$72,3,FALSE)</f>
        <v>CORPORACIÓN LINDLEY S.A.</v>
      </c>
      <c r="D1418">
        <f>VLOOKUP(A1418,Hoja1!$A$2:$H$72,4,FALSE)</f>
        <v>20101024645</v>
      </c>
      <c r="E1418" t="str">
        <f>VLOOKUP(A1418,Hoja1!$A$2:$H$72,5,FALSE)</f>
        <v>090-2015- SUNAFIL/ILM</v>
      </c>
      <c r="F1418" s="1">
        <f>VLOOKUP(A1418,Hoja1!$A$2:$H$72,6,FALSE)</f>
        <v>42095</v>
      </c>
      <c r="G1418" t="str">
        <f>VLOOKUP(A1418,Hoja1!$A$2:$H$72,7,FALSE)</f>
        <v>S/. 98,800.00</v>
      </c>
      <c r="H1418">
        <f>VLOOKUP(A1418,Hoja1!$A$2:$H$72,8,FALSE)</f>
        <v>1</v>
      </c>
      <c r="I1418" t="s">
        <v>18</v>
      </c>
      <c r="J1418" t="s">
        <v>6</v>
      </c>
      <c r="K1418">
        <v>2015</v>
      </c>
      <c r="L1418">
        <v>11</v>
      </c>
      <c r="M1418">
        <v>1450.042582</v>
      </c>
      <c r="N1418" t="s">
        <v>4</v>
      </c>
    </row>
    <row r="1419" spans="1:14" x14ac:dyDescent="0.25">
      <c r="A1419">
        <v>30</v>
      </c>
      <c r="B1419" t="str">
        <f>VLOOKUP(A1419,Hoja1!$A$2:$H$72,2,FALSE)</f>
        <v>018-2014- SUNAFIL/ILM/SIRE2</v>
      </c>
      <c r="C1419" t="str">
        <f>VLOOKUP(A1419,Hoja1!$A$2:$H$72,3,FALSE)</f>
        <v>CORPORACIÓN LINDLEY S.A.</v>
      </c>
      <c r="D1419">
        <f>VLOOKUP(A1419,Hoja1!$A$2:$H$72,4,FALSE)</f>
        <v>20101024645</v>
      </c>
      <c r="E1419" t="str">
        <f>VLOOKUP(A1419,Hoja1!$A$2:$H$72,5,FALSE)</f>
        <v>090-2015- SUNAFIL/ILM</v>
      </c>
      <c r="F1419" s="1">
        <f>VLOOKUP(A1419,Hoja1!$A$2:$H$72,6,FALSE)</f>
        <v>42095</v>
      </c>
      <c r="G1419" t="str">
        <f>VLOOKUP(A1419,Hoja1!$A$2:$H$72,7,FALSE)</f>
        <v>S/. 98,800.00</v>
      </c>
      <c r="H1419">
        <f>VLOOKUP(A1419,Hoja1!$A$2:$H$72,8,FALSE)</f>
        <v>1</v>
      </c>
      <c r="I1419" t="s">
        <v>18</v>
      </c>
      <c r="J1419" t="s">
        <v>6</v>
      </c>
      <c r="K1419">
        <v>2015</v>
      </c>
      <c r="L1419">
        <v>12</v>
      </c>
      <c r="M1419">
        <v>1475.1543369999999</v>
      </c>
      <c r="N1419" t="s">
        <v>4</v>
      </c>
    </row>
    <row r="1420" spans="1:14" x14ac:dyDescent="0.25">
      <c r="A1420">
        <v>30</v>
      </c>
      <c r="B1420" t="str">
        <f>VLOOKUP(A1420,Hoja1!$A$2:$H$72,2,FALSE)</f>
        <v>018-2014- SUNAFIL/ILM/SIRE2</v>
      </c>
      <c r="C1420" t="str">
        <f>VLOOKUP(A1420,Hoja1!$A$2:$H$72,3,FALSE)</f>
        <v>CORPORACIÓN LINDLEY S.A.</v>
      </c>
      <c r="D1420">
        <f>VLOOKUP(A1420,Hoja1!$A$2:$H$72,4,FALSE)</f>
        <v>20101024645</v>
      </c>
      <c r="E1420" t="str">
        <f>VLOOKUP(A1420,Hoja1!$A$2:$H$72,5,FALSE)</f>
        <v>090-2015- SUNAFIL/ILM</v>
      </c>
      <c r="F1420" s="1">
        <f>VLOOKUP(A1420,Hoja1!$A$2:$H$72,6,FALSE)</f>
        <v>42095</v>
      </c>
      <c r="G1420" t="str">
        <f>VLOOKUP(A1420,Hoja1!$A$2:$H$72,7,FALSE)</f>
        <v>S/. 98,800.00</v>
      </c>
      <c r="H1420">
        <f>VLOOKUP(A1420,Hoja1!$A$2:$H$72,8,FALSE)</f>
        <v>1</v>
      </c>
      <c r="I1420" t="s">
        <v>18</v>
      </c>
      <c r="J1420" t="s">
        <v>6</v>
      </c>
      <c r="K1420">
        <v>2016</v>
      </c>
      <c r="L1420">
        <v>1</v>
      </c>
      <c r="M1420">
        <v>349.98849619999999</v>
      </c>
      <c r="N1420" t="s">
        <v>4</v>
      </c>
    </row>
    <row r="1421" spans="1:14" x14ac:dyDescent="0.25">
      <c r="A1421">
        <v>30</v>
      </c>
      <c r="B1421" t="str">
        <f>VLOOKUP(A1421,Hoja1!$A$2:$H$72,2,FALSE)</f>
        <v>018-2014- SUNAFIL/ILM/SIRE2</v>
      </c>
      <c r="C1421" t="str">
        <f>VLOOKUP(A1421,Hoja1!$A$2:$H$72,3,FALSE)</f>
        <v>CORPORACIÓN LINDLEY S.A.</v>
      </c>
      <c r="D1421">
        <f>VLOOKUP(A1421,Hoja1!$A$2:$H$72,4,FALSE)</f>
        <v>20101024645</v>
      </c>
      <c r="E1421" t="str">
        <f>VLOOKUP(A1421,Hoja1!$A$2:$H$72,5,FALSE)</f>
        <v>090-2015- SUNAFIL/ILM</v>
      </c>
      <c r="F1421" s="1">
        <f>VLOOKUP(A1421,Hoja1!$A$2:$H$72,6,FALSE)</f>
        <v>42095</v>
      </c>
      <c r="G1421" t="str">
        <f>VLOOKUP(A1421,Hoja1!$A$2:$H$72,7,FALSE)</f>
        <v>S/. 98,800.00</v>
      </c>
      <c r="H1421">
        <f>VLOOKUP(A1421,Hoja1!$A$2:$H$72,8,FALSE)</f>
        <v>1</v>
      </c>
      <c r="I1421" t="s">
        <v>18</v>
      </c>
      <c r="J1421" t="s">
        <v>6</v>
      </c>
      <c r="K1421">
        <v>2016</v>
      </c>
      <c r="L1421">
        <v>2</v>
      </c>
      <c r="M1421">
        <v>363.86295610000002</v>
      </c>
      <c r="N1421" t="s">
        <v>4</v>
      </c>
    </row>
    <row r="1422" spans="1:14" x14ac:dyDescent="0.25">
      <c r="A1422">
        <v>30</v>
      </c>
      <c r="B1422" t="str">
        <f>VLOOKUP(A1422,Hoja1!$A$2:$H$72,2,FALSE)</f>
        <v>018-2014- SUNAFIL/ILM/SIRE2</v>
      </c>
      <c r="C1422" t="str">
        <f>VLOOKUP(A1422,Hoja1!$A$2:$H$72,3,FALSE)</f>
        <v>CORPORACIÓN LINDLEY S.A.</v>
      </c>
      <c r="D1422">
        <f>VLOOKUP(A1422,Hoja1!$A$2:$H$72,4,FALSE)</f>
        <v>20101024645</v>
      </c>
      <c r="E1422" t="str">
        <f>VLOOKUP(A1422,Hoja1!$A$2:$H$72,5,FALSE)</f>
        <v>090-2015- SUNAFIL/ILM</v>
      </c>
      <c r="F1422" s="1">
        <f>VLOOKUP(A1422,Hoja1!$A$2:$H$72,6,FALSE)</f>
        <v>42095</v>
      </c>
      <c r="G1422" t="str">
        <f>VLOOKUP(A1422,Hoja1!$A$2:$H$72,7,FALSE)</f>
        <v>S/. 98,800.00</v>
      </c>
      <c r="H1422">
        <f>VLOOKUP(A1422,Hoja1!$A$2:$H$72,8,FALSE)</f>
        <v>1</v>
      </c>
      <c r="I1422" t="s">
        <v>18</v>
      </c>
      <c r="J1422" t="s">
        <v>6</v>
      </c>
      <c r="K1422">
        <v>2016</v>
      </c>
      <c r="L1422">
        <v>3</v>
      </c>
      <c r="M1422">
        <v>346.79487330000001</v>
      </c>
      <c r="N1422" t="s">
        <v>4</v>
      </c>
    </row>
    <row r="1423" spans="1:14" x14ac:dyDescent="0.25">
      <c r="A1423">
        <v>30</v>
      </c>
      <c r="B1423" t="str">
        <f>VLOOKUP(A1423,Hoja1!$A$2:$H$72,2,FALSE)</f>
        <v>018-2014- SUNAFIL/ILM/SIRE2</v>
      </c>
      <c r="C1423" t="str">
        <f>VLOOKUP(A1423,Hoja1!$A$2:$H$72,3,FALSE)</f>
        <v>CORPORACIÓN LINDLEY S.A.</v>
      </c>
      <c r="D1423">
        <f>VLOOKUP(A1423,Hoja1!$A$2:$H$72,4,FALSE)</f>
        <v>20101024645</v>
      </c>
      <c r="E1423" t="str">
        <f>VLOOKUP(A1423,Hoja1!$A$2:$H$72,5,FALSE)</f>
        <v>090-2015- SUNAFIL/ILM</v>
      </c>
      <c r="F1423" s="1">
        <f>VLOOKUP(A1423,Hoja1!$A$2:$H$72,6,FALSE)</f>
        <v>42095</v>
      </c>
      <c r="G1423" t="str">
        <f>VLOOKUP(A1423,Hoja1!$A$2:$H$72,7,FALSE)</f>
        <v>S/. 98,800.00</v>
      </c>
      <c r="H1423">
        <f>VLOOKUP(A1423,Hoja1!$A$2:$H$72,8,FALSE)</f>
        <v>1</v>
      </c>
      <c r="I1423" t="s">
        <v>18</v>
      </c>
      <c r="J1423" t="s">
        <v>6</v>
      </c>
      <c r="K1423">
        <v>2016</v>
      </c>
      <c r="L1423">
        <v>4</v>
      </c>
      <c r="M1423">
        <v>340.75650610000002</v>
      </c>
      <c r="N1423" t="s">
        <v>4</v>
      </c>
    </row>
    <row r="1424" spans="1:14" x14ac:dyDescent="0.25">
      <c r="A1424">
        <v>30</v>
      </c>
      <c r="B1424" t="str">
        <f>VLOOKUP(A1424,Hoja1!$A$2:$H$72,2,FALSE)</f>
        <v>018-2014- SUNAFIL/ILM/SIRE2</v>
      </c>
      <c r="C1424" t="str">
        <f>VLOOKUP(A1424,Hoja1!$A$2:$H$72,3,FALSE)</f>
        <v>CORPORACIÓN LINDLEY S.A.</v>
      </c>
      <c r="D1424">
        <f>VLOOKUP(A1424,Hoja1!$A$2:$H$72,4,FALSE)</f>
        <v>20101024645</v>
      </c>
      <c r="E1424" t="str">
        <f>VLOOKUP(A1424,Hoja1!$A$2:$H$72,5,FALSE)</f>
        <v>090-2015- SUNAFIL/ILM</v>
      </c>
      <c r="F1424" s="1">
        <f>VLOOKUP(A1424,Hoja1!$A$2:$H$72,6,FALSE)</f>
        <v>42095</v>
      </c>
      <c r="G1424" t="str">
        <f>VLOOKUP(A1424,Hoja1!$A$2:$H$72,7,FALSE)</f>
        <v>S/. 98,800.00</v>
      </c>
      <c r="H1424">
        <f>VLOOKUP(A1424,Hoja1!$A$2:$H$72,8,FALSE)</f>
        <v>1</v>
      </c>
      <c r="I1424" t="s">
        <v>18</v>
      </c>
      <c r="J1424" t="s">
        <v>6</v>
      </c>
      <c r="K1424">
        <v>2016</v>
      </c>
      <c r="L1424">
        <v>5</v>
      </c>
      <c r="M1424">
        <v>27.728820809999998</v>
      </c>
      <c r="N1424" t="s">
        <v>4</v>
      </c>
    </row>
    <row r="1425" spans="1:14" x14ac:dyDescent="0.25">
      <c r="A1425">
        <v>30</v>
      </c>
      <c r="B1425" t="str">
        <f>VLOOKUP(A1425,Hoja1!$A$2:$H$72,2,FALSE)</f>
        <v>018-2014- SUNAFIL/ILM/SIRE2</v>
      </c>
      <c r="C1425" t="str">
        <f>VLOOKUP(A1425,Hoja1!$A$2:$H$72,3,FALSE)</f>
        <v>CORPORACIÓN LINDLEY S.A.</v>
      </c>
      <c r="D1425">
        <f>VLOOKUP(A1425,Hoja1!$A$2:$H$72,4,FALSE)</f>
        <v>20101024645</v>
      </c>
      <c r="E1425" t="str">
        <f>VLOOKUP(A1425,Hoja1!$A$2:$H$72,5,FALSE)</f>
        <v>090-2015- SUNAFIL/ILM</v>
      </c>
      <c r="F1425" s="1">
        <f>VLOOKUP(A1425,Hoja1!$A$2:$H$72,6,FALSE)</f>
        <v>42095</v>
      </c>
      <c r="G1425" t="str">
        <f>VLOOKUP(A1425,Hoja1!$A$2:$H$72,7,FALSE)</f>
        <v>S/. 98,800.00</v>
      </c>
      <c r="H1425">
        <f>VLOOKUP(A1425,Hoja1!$A$2:$H$72,8,FALSE)</f>
        <v>1</v>
      </c>
      <c r="I1425" t="s">
        <v>18</v>
      </c>
      <c r="J1425" t="s">
        <v>6</v>
      </c>
      <c r="K1425">
        <v>2016</v>
      </c>
      <c r="L1425">
        <v>6</v>
      </c>
      <c r="M1425">
        <v>26.958777399999999</v>
      </c>
      <c r="N1425" t="s">
        <v>4</v>
      </c>
    </row>
    <row r="1426" spans="1:14" x14ac:dyDescent="0.25">
      <c r="A1426">
        <v>30</v>
      </c>
      <c r="B1426" t="str">
        <f>VLOOKUP(A1426,Hoja1!$A$2:$H$72,2,FALSE)</f>
        <v>018-2014- SUNAFIL/ILM/SIRE2</v>
      </c>
      <c r="C1426" t="str">
        <f>VLOOKUP(A1426,Hoja1!$A$2:$H$72,3,FALSE)</f>
        <v>CORPORACIÓN LINDLEY S.A.</v>
      </c>
      <c r="D1426">
        <f>VLOOKUP(A1426,Hoja1!$A$2:$H$72,4,FALSE)</f>
        <v>20101024645</v>
      </c>
      <c r="E1426" t="str">
        <f>VLOOKUP(A1426,Hoja1!$A$2:$H$72,5,FALSE)</f>
        <v>090-2015- SUNAFIL/ILM</v>
      </c>
      <c r="F1426" s="1">
        <f>VLOOKUP(A1426,Hoja1!$A$2:$H$72,6,FALSE)</f>
        <v>42095</v>
      </c>
      <c r="G1426" t="str">
        <f>VLOOKUP(A1426,Hoja1!$A$2:$H$72,7,FALSE)</f>
        <v>S/. 98,800.00</v>
      </c>
      <c r="H1426">
        <f>VLOOKUP(A1426,Hoja1!$A$2:$H$72,8,FALSE)</f>
        <v>1</v>
      </c>
      <c r="I1426" t="s">
        <v>18</v>
      </c>
      <c r="J1426" t="s">
        <v>6</v>
      </c>
      <c r="K1426">
        <v>2016</v>
      </c>
      <c r="L1426">
        <v>7</v>
      </c>
      <c r="M1426">
        <v>28.25149918</v>
      </c>
      <c r="N1426" t="s">
        <v>4</v>
      </c>
    </row>
    <row r="1427" spans="1:14" x14ac:dyDescent="0.25">
      <c r="A1427">
        <v>30</v>
      </c>
      <c r="B1427" t="str">
        <f>VLOOKUP(A1427,Hoja1!$A$2:$H$72,2,FALSE)</f>
        <v>018-2014- SUNAFIL/ILM/SIRE2</v>
      </c>
      <c r="C1427" t="str">
        <f>VLOOKUP(A1427,Hoja1!$A$2:$H$72,3,FALSE)</f>
        <v>CORPORACIÓN LINDLEY S.A.</v>
      </c>
      <c r="D1427">
        <f>VLOOKUP(A1427,Hoja1!$A$2:$H$72,4,FALSE)</f>
        <v>20101024645</v>
      </c>
      <c r="E1427" t="str">
        <f>VLOOKUP(A1427,Hoja1!$A$2:$H$72,5,FALSE)</f>
        <v>090-2015- SUNAFIL/ILM</v>
      </c>
      <c r="F1427" s="1">
        <f>VLOOKUP(A1427,Hoja1!$A$2:$H$72,6,FALSE)</f>
        <v>42095</v>
      </c>
      <c r="G1427" t="str">
        <f>VLOOKUP(A1427,Hoja1!$A$2:$H$72,7,FALSE)</f>
        <v>S/. 98,800.00</v>
      </c>
      <c r="H1427">
        <f>VLOOKUP(A1427,Hoja1!$A$2:$H$72,8,FALSE)</f>
        <v>1</v>
      </c>
      <c r="I1427" t="s">
        <v>18</v>
      </c>
      <c r="J1427" t="s">
        <v>6</v>
      </c>
      <c r="K1427">
        <v>2016</v>
      </c>
      <c r="L1427">
        <v>8</v>
      </c>
      <c r="M1427">
        <v>28.850628</v>
      </c>
      <c r="N1427" t="s">
        <v>4</v>
      </c>
    </row>
    <row r="1428" spans="1:14" x14ac:dyDescent="0.25">
      <c r="A1428">
        <v>30</v>
      </c>
      <c r="B1428" t="str">
        <f>VLOOKUP(A1428,Hoja1!$A$2:$H$72,2,FALSE)</f>
        <v>018-2014- SUNAFIL/ILM/SIRE2</v>
      </c>
      <c r="C1428" t="str">
        <f>VLOOKUP(A1428,Hoja1!$A$2:$H$72,3,FALSE)</f>
        <v>CORPORACIÓN LINDLEY S.A.</v>
      </c>
      <c r="D1428">
        <f>VLOOKUP(A1428,Hoja1!$A$2:$H$72,4,FALSE)</f>
        <v>20101024645</v>
      </c>
      <c r="E1428" t="str">
        <f>VLOOKUP(A1428,Hoja1!$A$2:$H$72,5,FALSE)</f>
        <v>090-2015- SUNAFIL/ILM</v>
      </c>
      <c r="F1428" s="1">
        <f>VLOOKUP(A1428,Hoja1!$A$2:$H$72,6,FALSE)</f>
        <v>42095</v>
      </c>
      <c r="G1428" t="str">
        <f>VLOOKUP(A1428,Hoja1!$A$2:$H$72,7,FALSE)</f>
        <v>S/. 98,800.00</v>
      </c>
      <c r="H1428">
        <f>VLOOKUP(A1428,Hoja1!$A$2:$H$72,8,FALSE)</f>
        <v>1</v>
      </c>
      <c r="I1428" t="s">
        <v>18</v>
      </c>
      <c r="J1428" t="s">
        <v>6</v>
      </c>
      <c r="K1428">
        <v>2016</v>
      </c>
      <c r="L1428">
        <v>9</v>
      </c>
      <c r="M1428">
        <v>28.877139769999999</v>
      </c>
      <c r="N1428" t="s">
        <v>4</v>
      </c>
    </row>
    <row r="1429" spans="1:14" x14ac:dyDescent="0.25">
      <c r="A1429">
        <v>30</v>
      </c>
      <c r="B1429" t="str">
        <f>VLOOKUP(A1429,Hoja1!$A$2:$H$72,2,FALSE)</f>
        <v>018-2014- SUNAFIL/ILM/SIRE2</v>
      </c>
      <c r="C1429" t="str">
        <f>VLOOKUP(A1429,Hoja1!$A$2:$H$72,3,FALSE)</f>
        <v>CORPORACIÓN LINDLEY S.A.</v>
      </c>
      <c r="D1429">
        <f>VLOOKUP(A1429,Hoja1!$A$2:$H$72,4,FALSE)</f>
        <v>20101024645</v>
      </c>
      <c r="E1429" t="str">
        <f>VLOOKUP(A1429,Hoja1!$A$2:$H$72,5,FALSE)</f>
        <v>090-2015- SUNAFIL/ILM</v>
      </c>
      <c r="F1429" s="1">
        <f>VLOOKUP(A1429,Hoja1!$A$2:$H$72,6,FALSE)</f>
        <v>42095</v>
      </c>
      <c r="G1429" t="str">
        <f>VLOOKUP(A1429,Hoja1!$A$2:$H$72,7,FALSE)</f>
        <v>S/. 98,800.00</v>
      </c>
      <c r="H1429">
        <f>VLOOKUP(A1429,Hoja1!$A$2:$H$72,8,FALSE)</f>
        <v>1</v>
      </c>
      <c r="I1429" t="s">
        <v>18</v>
      </c>
      <c r="J1429" t="s">
        <v>6</v>
      </c>
      <c r="K1429">
        <v>2016</v>
      </c>
      <c r="L1429">
        <v>10</v>
      </c>
      <c r="M1429">
        <v>28.320439560000001</v>
      </c>
      <c r="N1429" t="s">
        <v>4</v>
      </c>
    </row>
    <row r="1430" spans="1:14" x14ac:dyDescent="0.25">
      <c r="A1430">
        <v>30</v>
      </c>
      <c r="B1430" t="str">
        <f>VLOOKUP(A1430,Hoja1!$A$2:$H$72,2,FALSE)</f>
        <v>018-2014- SUNAFIL/ILM/SIRE2</v>
      </c>
      <c r="C1430" t="str">
        <f>VLOOKUP(A1430,Hoja1!$A$2:$H$72,3,FALSE)</f>
        <v>CORPORACIÓN LINDLEY S.A.</v>
      </c>
      <c r="D1430">
        <f>VLOOKUP(A1430,Hoja1!$A$2:$H$72,4,FALSE)</f>
        <v>20101024645</v>
      </c>
      <c r="E1430" t="str">
        <f>VLOOKUP(A1430,Hoja1!$A$2:$H$72,5,FALSE)</f>
        <v>090-2015- SUNAFIL/ILM</v>
      </c>
      <c r="F1430" s="1">
        <f>VLOOKUP(A1430,Hoja1!$A$2:$H$72,6,FALSE)</f>
        <v>42095</v>
      </c>
      <c r="G1430" t="str">
        <f>VLOOKUP(A1430,Hoja1!$A$2:$H$72,7,FALSE)</f>
        <v>S/. 98,800.00</v>
      </c>
      <c r="H1430">
        <f>VLOOKUP(A1430,Hoja1!$A$2:$H$72,8,FALSE)</f>
        <v>1</v>
      </c>
      <c r="I1430" t="s">
        <v>18</v>
      </c>
      <c r="J1430" t="s">
        <v>6</v>
      </c>
      <c r="K1430">
        <v>2016</v>
      </c>
      <c r="L1430">
        <v>11</v>
      </c>
      <c r="M1430">
        <v>28.582073699999999</v>
      </c>
      <c r="N1430" t="s">
        <v>4</v>
      </c>
    </row>
    <row r="1431" spans="1:14" x14ac:dyDescent="0.25">
      <c r="A1431">
        <v>30</v>
      </c>
      <c r="B1431" t="str">
        <f>VLOOKUP(A1431,Hoja1!$A$2:$H$72,2,FALSE)</f>
        <v>018-2014- SUNAFIL/ILM/SIRE2</v>
      </c>
      <c r="C1431" t="str">
        <f>VLOOKUP(A1431,Hoja1!$A$2:$H$72,3,FALSE)</f>
        <v>CORPORACIÓN LINDLEY S.A.</v>
      </c>
      <c r="D1431">
        <f>VLOOKUP(A1431,Hoja1!$A$2:$H$72,4,FALSE)</f>
        <v>20101024645</v>
      </c>
      <c r="E1431" t="str">
        <f>VLOOKUP(A1431,Hoja1!$A$2:$H$72,5,FALSE)</f>
        <v>090-2015- SUNAFIL/ILM</v>
      </c>
      <c r="F1431" s="1">
        <f>VLOOKUP(A1431,Hoja1!$A$2:$H$72,6,FALSE)</f>
        <v>42095</v>
      </c>
      <c r="G1431" t="str">
        <f>VLOOKUP(A1431,Hoja1!$A$2:$H$72,7,FALSE)</f>
        <v>S/. 98,800.00</v>
      </c>
      <c r="H1431">
        <f>VLOOKUP(A1431,Hoja1!$A$2:$H$72,8,FALSE)</f>
        <v>1</v>
      </c>
      <c r="I1431" t="s">
        <v>18</v>
      </c>
      <c r="J1431" t="s">
        <v>6</v>
      </c>
      <c r="K1431">
        <v>2016</v>
      </c>
      <c r="L1431">
        <v>12</v>
      </c>
      <c r="M1431">
        <v>27.656290129999999</v>
      </c>
      <c r="N1431" t="s">
        <v>4</v>
      </c>
    </row>
    <row r="1432" spans="1:14" x14ac:dyDescent="0.25">
      <c r="A1432">
        <v>30</v>
      </c>
      <c r="B1432" t="str">
        <f>VLOOKUP(A1432,Hoja1!$A$2:$H$72,2,FALSE)</f>
        <v>018-2014- SUNAFIL/ILM/SIRE2</v>
      </c>
      <c r="C1432" t="str">
        <f>VLOOKUP(A1432,Hoja1!$A$2:$H$72,3,FALSE)</f>
        <v>CORPORACIÓN LINDLEY S.A.</v>
      </c>
      <c r="D1432">
        <f>VLOOKUP(A1432,Hoja1!$A$2:$H$72,4,FALSE)</f>
        <v>20101024645</v>
      </c>
      <c r="E1432" t="str">
        <f>VLOOKUP(A1432,Hoja1!$A$2:$H$72,5,FALSE)</f>
        <v>090-2015- SUNAFIL/ILM</v>
      </c>
      <c r="F1432" s="1">
        <f>VLOOKUP(A1432,Hoja1!$A$2:$H$72,6,FALSE)</f>
        <v>42095</v>
      </c>
      <c r="G1432" t="str">
        <f>VLOOKUP(A1432,Hoja1!$A$2:$H$72,7,FALSE)</f>
        <v>S/. 98,800.00</v>
      </c>
      <c r="H1432">
        <f>VLOOKUP(A1432,Hoja1!$A$2:$H$72,8,FALSE)</f>
        <v>1</v>
      </c>
      <c r="I1432" t="s">
        <v>18</v>
      </c>
      <c r="J1432" t="s">
        <v>6</v>
      </c>
      <c r="K1432">
        <v>2017</v>
      </c>
      <c r="L1432">
        <v>2</v>
      </c>
      <c r="M1432">
        <v>55.252796959999998</v>
      </c>
      <c r="N1432" t="s">
        <v>4</v>
      </c>
    </row>
    <row r="1433" spans="1:14" x14ac:dyDescent="0.25">
      <c r="A1433">
        <v>30</v>
      </c>
      <c r="B1433" t="str">
        <f>VLOOKUP(A1433,Hoja1!$A$2:$H$72,2,FALSE)</f>
        <v>018-2014- SUNAFIL/ILM/SIRE2</v>
      </c>
      <c r="C1433" t="str">
        <f>VLOOKUP(A1433,Hoja1!$A$2:$H$72,3,FALSE)</f>
        <v>CORPORACIÓN LINDLEY S.A.</v>
      </c>
      <c r="D1433">
        <f>VLOOKUP(A1433,Hoja1!$A$2:$H$72,4,FALSE)</f>
        <v>20101024645</v>
      </c>
      <c r="E1433" t="str">
        <f>VLOOKUP(A1433,Hoja1!$A$2:$H$72,5,FALSE)</f>
        <v>090-2015- SUNAFIL/ILM</v>
      </c>
      <c r="F1433" s="1">
        <f>VLOOKUP(A1433,Hoja1!$A$2:$H$72,6,FALSE)</f>
        <v>42095</v>
      </c>
      <c r="G1433" t="str">
        <f>VLOOKUP(A1433,Hoja1!$A$2:$H$72,7,FALSE)</f>
        <v>S/. 98,800.00</v>
      </c>
      <c r="H1433">
        <f>VLOOKUP(A1433,Hoja1!$A$2:$H$72,8,FALSE)</f>
        <v>1</v>
      </c>
      <c r="I1433" t="s">
        <v>18</v>
      </c>
      <c r="J1433" t="s">
        <v>7</v>
      </c>
      <c r="K1433">
        <v>2015</v>
      </c>
      <c r="L1433">
        <v>3</v>
      </c>
      <c r="M1433">
        <v>33674.901749999997</v>
      </c>
      <c r="N1433" t="s">
        <v>2</v>
      </c>
    </row>
    <row r="1434" spans="1:14" x14ac:dyDescent="0.25">
      <c r="A1434">
        <v>30</v>
      </c>
      <c r="B1434" t="str">
        <f>VLOOKUP(A1434,Hoja1!$A$2:$H$72,2,FALSE)</f>
        <v>018-2014- SUNAFIL/ILM/SIRE2</v>
      </c>
      <c r="C1434" t="str">
        <f>VLOOKUP(A1434,Hoja1!$A$2:$H$72,3,FALSE)</f>
        <v>CORPORACIÓN LINDLEY S.A.</v>
      </c>
      <c r="D1434">
        <f>VLOOKUP(A1434,Hoja1!$A$2:$H$72,4,FALSE)</f>
        <v>20101024645</v>
      </c>
      <c r="E1434" t="str">
        <f>VLOOKUP(A1434,Hoja1!$A$2:$H$72,5,FALSE)</f>
        <v>090-2015- SUNAFIL/ILM</v>
      </c>
      <c r="F1434" s="1">
        <f>VLOOKUP(A1434,Hoja1!$A$2:$H$72,6,FALSE)</f>
        <v>42095</v>
      </c>
      <c r="G1434" t="str">
        <f>VLOOKUP(A1434,Hoja1!$A$2:$H$72,7,FALSE)</f>
        <v>S/. 98,800.00</v>
      </c>
      <c r="H1434">
        <f>VLOOKUP(A1434,Hoja1!$A$2:$H$72,8,FALSE)</f>
        <v>1</v>
      </c>
      <c r="I1434" t="s">
        <v>18</v>
      </c>
      <c r="J1434" t="s">
        <v>7</v>
      </c>
      <c r="K1434">
        <v>2015</v>
      </c>
      <c r="L1434">
        <v>4</v>
      </c>
      <c r="M1434">
        <v>33909.050629999998</v>
      </c>
      <c r="N1434" t="s">
        <v>3</v>
      </c>
    </row>
    <row r="1435" spans="1:14" x14ac:dyDescent="0.25">
      <c r="A1435">
        <v>30</v>
      </c>
      <c r="B1435" t="str">
        <f>VLOOKUP(A1435,Hoja1!$A$2:$H$72,2,FALSE)</f>
        <v>018-2014- SUNAFIL/ILM/SIRE2</v>
      </c>
      <c r="C1435" t="str">
        <f>VLOOKUP(A1435,Hoja1!$A$2:$H$72,3,FALSE)</f>
        <v>CORPORACIÓN LINDLEY S.A.</v>
      </c>
      <c r="D1435">
        <f>VLOOKUP(A1435,Hoja1!$A$2:$H$72,4,FALSE)</f>
        <v>20101024645</v>
      </c>
      <c r="E1435" t="str">
        <f>VLOOKUP(A1435,Hoja1!$A$2:$H$72,5,FALSE)</f>
        <v>090-2015- SUNAFIL/ILM</v>
      </c>
      <c r="F1435" s="1">
        <f>VLOOKUP(A1435,Hoja1!$A$2:$H$72,6,FALSE)</f>
        <v>42095</v>
      </c>
      <c r="G1435" t="str">
        <f>VLOOKUP(A1435,Hoja1!$A$2:$H$72,7,FALSE)</f>
        <v>S/. 98,800.00</v>
      </c>
      <c r="H1435">
        <f>VLOOKUP(A1435,Hoja1!$A$2:$H$72,8,FALSE)</f>
        <v>1</v>
      </c>
      <c r="I1435" t="s">
        <v>18</v>
      </c>
      <c r="J1435" t="s">
        <v>7</v>
      </c>
      <c r="K1435">
        <v>2015</v>
      </c>
      <c r="L1435">
        <v>5</v>
      </c>
      <c r="M1435">
        <v>33449.728600000002</v>
      </c>
      <c r="N1435" t="s">
        <v>4</v>
      </c>
    </row>
    <row r="1436" spans="1:14" x14ac:dyDescent="0.25">
      <c r="A1436">
        <v>30</v>
      </c>
      <c r="B1436" t="str">
        <f>VLOOKUP(A1436,Hoja1!$A$2:$H$72,2,FALSE)</f>
        <v>018-2014- SUNAFIL/ILM/SIRE2</v>
      </c>
      <c r="C1436" t="str">
        <f>VLOOKUP(A1436,Hoja1!$A$2:$H$72,3,FALSE)</f>
        <v>CORPORACIÓN LINDLEY S.A.</v>
      </c>
      <c r="D1436">
        <f>VLOOKUP(A1436,Hoja1!$A$2:$H$72,4,FALSE)</f>
        <v>20101024645</v>
      </c>
      <c r="E1436" t="str">
        <f>VLOOKUP(A1436,Hoja1!$A$2:$H$72,5,FALSE)</f>
        <v>090-2015- SUNAFIL/ILM</v>
      </c>
      <c r="F1436" s="1">
        <f>VLOOKUP(A1436,Hoja1!$A$2:$H$72,6,FALSE)</f>
        <v>42095</v>
      </c>
      <c r="G1436" t="str">
        <f>VLOOKUP(A1436,Hoja1!$A$2:$H$72,7,FALSE)</f>
        <v>S/. 98,800.00</v>
      </c>
      <c r="H1436">
        <f>VLOOKUP(A1436,Hoja1!$A$2:$H$72,8,FALSE)</f>
        <v>1</v>
      </c>
      <c r="I1436" t="s">
        <v>18</v>
      </c>
      <c r="J1436" t="s">
        <v>7</v>
      </c>
      <c r="K1436">
        <v>2015</v>
      </c>
      <c r="L1436">
        <v>6</v>
      </c>
      <c r="M1436">
        <v>33917.049030000002</v>
      </c>
      <c r="N1436" t="s">
        <v>4</v>
      </c>
    </row>
    <row r="1437" spans="1:14" x14ac:dyDescent="0.25">
      <c r="A1437">
        <v>30</v>
      </c>
      <c r="B1437" t="str">
        <f>VLOOKUP(A1437,Hoja1!$A$2:$H$72,2,FALSE)</f>
        <v>018-2014- SUNAFIL/ILM/SIRE2</v>
      </c>
      <c r="C1437" t="str">
        <f>VLOOKUP(A1437,Hoja1!$A$2:$H$72,3,FALSE)</f>
        <v>CORPORACIÓN LINDLEY S.A.</v>
      </c>
      <c r="D1437">
        <f>VLOOKUP(A1437,Hoja1!$A$2:$H$72,4,FALSE)</f>
        <v>20101024645</v>
      </c>
      <c r="E1437" t="str">
        <f>VLOOKUP(A1437,Hoja1!$A$2:$H$72,5,FALSE)</f>
        <v>090-2015- SUNAFIL/ILM</v>
      </c>
      <c r="F1437" s="1">
        <f>VLOOKUP(A1437,Hoja1!$A$2:$H$72,6,FALSE)</f>
        <v>42095</v>
      </c>
      <c r="G1437" t="str">
        <f>VLOOKUP(A1437,Hoja1!$A$2:$H$72,7,FALSE)</f>
        <v>S/. 98,800.00</v>
      </c>
      <c r="H1437">
        <f>VLOOKUP(A1437,Hoja1!$A$2:$H$72,8,FALSE)</f>
        <v>1</v>
      </c>
      <c r="I1437" t="s">
        <v>18</v>
      </c>
      <c r="J1437" t="s">
        <v>7</v>
      </c>
      <c r="K1437">
        <v>2015</v>
      </c>
      <c r="L1437">
        <v>7</v>
      </c>
      <c r="M1437">
        <v>34046.909879999999</v>
      </c>
      <c r="N1437" t="s">
        <v>4</v>
      </c>
    </row>
    <row r="1438" spans="1:14" x14ac:dyDescent="0.25">
      <c r="A1438">
        <v>30</v>
      </c>
      <c r="B1438" t="str">
        <f>VLOOKUP(A1438,Hoja1!$A$2:$H$72,2,FALSE)</f>
        <v>018-2014- SUNAFIL/ILM/SIRE2</v>
      </c>
      <c r="C1438" t="str">
        <f>VLOOKUP(A1438,Hoja1!$A$2:$H$72,3,FALSE)</f>
        <v>CORPORACIÓN LINDLEY S.A.</v>
      </c>
      <c r="D1438">
        <f>VLOOKUP(A1438,Hoja1!$A$2:$H$72,4,FALSE)</f>
        <v>20101024645</v>
      </c>
      <c r="E1438" t="str">
        <f>VLOOKUP(A1438,Hoja1!$A$2:$H$72,5,FALSE)</f>
        <v>090-2015- SUNAFIL/ILM</v>
      </c>
      <c r="F1438" s="1">
        <f>VLOOKUP(A1438,Hoja1!$A$2:$H$72,6,FALSE)</f>
        <v>42095</v>
      </c>
      <c r="G1438" t="str">
        <f>VLOOKUP(A1438,Hoja1!$A$2:$H$72,7,FALSE)</f>
        <v>S/. 98,800.00</v>
      </c>
      <c r="H1438">
        <f>VLOOKUP(A1438,Hoja1!$A$2:$H$72,8,FALSE)</f>
        <v>1</v>
      </c>
      <c r="I1438" t="s">
        <v>18</v>
      </c>
      <c r="J1438" t="s">
        <v>7</v>
      </c>
      <c r="K1438">
        <v>2015</v>
      </c>
      <c r="L1438">
        <v>8</v>
      </c>
      <c r="M1438">
        <v>34507.894999999997</v>
      </c>
      <c r="N1438" t="s">
        <v>4</v>
      </c>
    </row>
    <row r="1439" spans="1:14" x14ac:dyDescent="0.25">
      <c r="A1439">
        <v>30</v>
      </c>
      <c r="B1439" t="str">
        <f>VLOOKUP(A1439,Hoja1!$A$2:$H$72,2,FALSE)</f>
        <v>018-2014- SUNAFIL/ILM/SIRE2</v>
      </c>
      <c r="C1439" t="str">
        <f>VLOOKUP(A1439,Hoja1!$A$2:$H$72,3,FALSE)</f>
        <v>CORPORACIÓN LINDLEY S.A.</v>
      </c>
      <c r="D1439">
        <f>VLOOKUP(A1439,Hoja1!$A$2:$H$72,4,FALSE)</f>
        <v>20101024645</v>
      </c>
      <c r="E1439" t="str">
        <f>VLOOKUP(A1439,Hoja1!$A$2:$H$72,5,FALSE)</f>
        <v>090-2015- SUNAFIL/ILM</v>
      </c>
      <c r="F1439" s="1">
        <f>VLOOKUP(A1439,Hoja1!$A$2:$H$72,6,FALSE)</f>
        <v>42095</v>
      </c>
      <c r="G1439" t="str">
        <f>VLOOKUP(A1439,Hoja1!$A$2:$H$72,7,FALSE)</f>
        <v>S/. 98,800.00</v>
      </c>
      <c r="H1439">
        <f>VLOOKUP(A1439,Hoja1!$A$2:$H$72,8,FALSE)</f>
        <v>1</v>
      </c>
      <c r="I1439" t="s">
        <v>18</v>
      </c>
      <c r="J1439" t="s">
        <v>7</v>
      </c>
      <c r="K1439">
        <v>2015</v>
      </c>
      <c r="L1439">
        <v>9</v>
      </c>
      <c r="M1439">
        <v>34071.655480000001</v>
      </c>
      <c r="N1439" t="s">
        <v>4</v>
      </c>
    </row>
    <row r="1440" spans="1:14" x14ac:dyDescent="0.25">
      <c r="A1440">
        <v>30</v>
      </c>
      <c r="B1440" t="str">
        <f>VLOOKUP(A1440,Hoja1!$A$2:$H$72,2,FALSE)</f>
        <v>018-2014- SUNAFIL/ILM/SIRE2</v>
      </c>
      <c r="C1440" t="str">
        <f>VLOOKUP(A1440,Hoja1!$A$2:$H$72,3,FALSE)</f>
        <v>CORPORACIÓN LINDLEY S.A.</v>
      </c>
      <c r="D1440">
        <f>VLOOKUP(A1440,Hoja1!$A$2:$H$72,4,FALSE)</f>
        <v>20101024645</v>
      </c>
      <c r="E1440" t="str">
        <f>VLOOKUP(A1440,Hoja1!$A$2:$H$72,5,FALSE)</f>
        <v>090-2015- SUNAFIL/ILM</v>
      </c>
      <c r="F1440" s="1">
        <f>VLOOKUP(A1440,Hoja1!$A$2:$H$72,6,FALSE)</f>
        <v>42095</v>
      </c>
      <c r="G1440" t="str">
        <f>VLOOKUP(A1440,Hoja1!$A$2:$H$72,7,FALSE)</f>
        <v>S/. 98,800.00</v>
      </c>
      <c r="H1440">
        <f>VLOOKUP(A1440,Hoja1!$A$2:$H$72,8,FALSE)</f>
        <v>1</v>
      </c>
      <c r="I1440" t="s">
        <v>18</v>
      </c>
      <c r="J1440" t="s">
        <v>7</v>
      </c>
      <c r="K1440">
        <v>2015</v>
      </c>
      <c r="L1440">
        <v>10</v>
      </c>
      <c r="M1440">
        <v>35126.04711</v>
      </c>
      <c r="N1440" t="s">
        <v>4</v>
      </c>
    </row>
    <row r="1441" spans="1:14" x14ac:dyDescent="0.25">
      <c r="A1441">
        <v>30</v>
      </c>
      <c r="B1441" t="str">
        <f>VLOOKUP(A1441,Hoja1!$A$2:$H$72,2,FALSE)</f>
        <v>018-2014- SUNAFIL/ILM/SIRE2</v>
      </c>
      <c r="C1441" t="str">
        <f>VLOOKUP(A1441,Hoja1!$A$2:$H$72,3,FALSE)</f>
        <v>CORPORACIÓN LINDLEY S.A.</v>
      </c>
      <c r="D1441">
        <f>VLOOKUP(A1441,Hoja1!$A$2:$H$72,4,FALSE)</f>
        <v>20101024645</v>
      </c>
      <c r="E1441" t="str">
        <f>VLOOKUP(A1441,Hoja1!$A$2:$H$72,5,FALSE)</f>
        <v>090-2015- SUNAFIL/ILM</v>
      </c>
      <c r="F1441" s="1">
        <f>VLOOKUP(A1441,Hoja1!$A$2:$H$72,6,FALSE)</f>
        <v>42095</v>
      </c>
      <c r="G1441" t="str">
        <f>VLOOKUP(A1441,Hoja1!$A$2:$H$72,7,FALSE)</f>
        <v>S/. 98,800.00</v>
      </c>
      <c r="H1441">
        <f>VLOOKUP(A1441,Hoja1!$A$2:$H$72,8,FALSE)</f>
        <v>1</v>
      </c>
      <c r="I1441" t="s">
        <v>18</v>
      </c>
      <c r="J1441" t="s">
        <v>7</v>
      </c>
      <c r="K1441">
        <v>2015</v>
      </c>
      <c r="L1441">
        <v>11</v>
      </c>
      <c r="M1441">
        <v>35294.713029999999</v>
      </c>
      <c r="N1441" t="s">
        <v>4</v>
      </c>
    </row>
    <row r="1442" spans="1:14" x14ac:dyDescent="0.25">
      <c r="A1442">
        <v>30</v>
      </c>
      <c r="B1442" t="str">
        <f>VLOOKUP(A1442,Hoja1!$A$2:$H$72,2,FALSE)</f>
        <v>018-2014- SUNAFIL/ILM/SIRE2</v>
      </c>
      <c r="C1442" t="str">
        <f>VLOOKUP(A1442,Hoja1!$A$2:$H$72,3,FALSE)</f>
        <v>CORPORACIÓN LINDLEY S.A.</v>
      </c>
      <c r="D1442">
        <f>VLOOKUP(A1442,Hoja1!$A$2:$H$72,4,FALSE)</f>
        <v>20101024645</v>
      </c>
      <c r="E1442" t="str">
        <f>VLOOKUP(A1442,Hoja1!$A$2:$H$72,5,FALSE)</f>
        <v>090-2015- SUNAFIL/ILM</v>
      </c>
      <c r="F1442" s="1">
        <f>VLOOKUP(A1442,Hoja1!$A$2:$H$72,6,FALSE)</f>
        <v>42095</v>
      </c>
      <c r="G1442" t="str">
        <f>VLOOKUP(A1442,Hoja1!$A$2:$H$72,7,FALSE)</f>
        <v>S/. 98,800.00</v>
      </c>
      <c r="H1442">
        <f>VLOOKUP(A1442,Hoja1!$A$2:$H$72,8,FALSE)</f>
        <v>1</v>
      </c>
      <c r="I1442" t="s">
        <v>18</v>
      </c>
      <c r="J1442" t="s">
        <v>7</v>
      </c>
      <c r="K1442">
        <v>2015</v>
      </c>
      <c r="L1442">
        <v>12</v>
      </c>
      <c r="M1442">
        <v>35861.999589999999</v>
      </c>
      <c r="N1442" t="s">
        <v>4</v>
      </c>
    </row>
    <row r="1443" spans="1:14" x14ac:dyDescent="0.25">
      <c r="A1443">
        <v>30</v>
      </c>
      <c r="B1443" t="str">
        <f>VLOOKUP(A1443,Hoja1!$A$2:$H$72,2,FALSE)</f>
        <v>018-2014- SUNAFIL/ILM/SIRE2</v>
      </c>
      <c r="C1443" t="str">
        <f>VLOOKUP(A1443,Hoja1!$A$2:$H$72,3,FALSE)</f>
        <v>CORPORACIÓN LINDLEY S.A.</v>
      </c>
      <c r="D1443">
        <f>VLOOKUP(A1443,Hoja1!$A$2:$H$72,4,FALSE)</f>
        <v>20101024645</v>
      </c>
      <c r="E1443" t="str">
        <f>VLOOKUP(A1443,Hoja1!$A$2:$H$72,5,FALSE)</f>
        <v>090-2015- SUNAFIL/ILM</v>
      </c>
      <c r="F1443" s="1">
        <f>VLOOKUP(A1443,Hoja1!$A$2:$H$72,6,FALSE)</f>
        <v>42095</v>
      </c>
      <c r="G1443" t="str">
        <f>VLOOKUP(A1443,Hoja1!$A$2:$H$72,7,FALSE)</f>
        <v>S/. 98,800.00</v>
      </c>
      <c r="H1443">
        <f>VLOOKUP(A1443,Hoja1!$A$2:$H$72,8,FALSE)</f>
        <v>1</v>
      </c>
      <c r="I1443" t="s">
        <v>18</v>
      </c>
      <c r="J1443" t="s">
        <v>7</v>
      </c>
      <c r="K1443">
        <v>2016</v>
      </c>
      <c r="L1443">
        <v>1</v>
      </c>
      <c r="M1443">
        <v>37044.088029999999</v>
      </c>
      <c r="N1443" t="s">
        <v>4</v>
      </c>
    </row>
    <row r="1444" spans="1:14" x14ac:dyDescent="0.25">
      <c r="A1444">
        <v>30</v>
      </c>
      <c r="B1444" t="str">
        <f>VLOOKUP(A1444,Hoja1!$A$2:$H$72,2,FALSE)</f>
        <v>018-2014- SUNAFIL/ILM/SIRE2</v>
      </c>
      <c r="C1444" t="str">
        <f>VLOOKUP(A1444,Hoja1!$A$2:$H$72,3,FALSE)</f>
        <v>CORPORACIÓN LINDLEY S.A.</v>
      </c>
      <c r="D1444">
        <f>VLOOKUP(A1444,Hoja1!$A$2:$H$72,4,FALSE)</f>
        <v>20101024645</v>
      </c>
      <c r="E1444" t="str">
        <f>VLOOKUP(A1444,Hoja1!$A$2:$H$72,5,FALSE)</f>
        <v>090-2015- SUNAFIL/ILM</v>
      </c>
      <c r="F1444" s="1">
        <f>VLOOKUP(A1444,Hoja1!$A$2:$H$72,6,FALSE)</f>
        <v>42095</v>
      </c>
      <c r="G1444" t="str">
        <f>VLOOKUP(A1444,Hoja1!$A$2:$H$72,7,FALSE)</f>
        <v>S/. 98,800.00</v>
      </c>
      <c r="H1444">
        <f>VLOOKUP(A1444,Hoja1!$A$2:$H$72,8,FALSE)</f>
        <v>1</v>
      </c>
      <c r="I1444" t="s">
        <v>18</v>
      </c>
      <c r="J1444" t="s">
        <v>7</v>
      </c>
      <c r="K1444">
        <v>2016</v>
      </c>
      <c r="L1444">
        <v>2</v>
      </c>
      <c r="M1444">
        <v>37766.846259999998</v>
      </c>
      <c r="N1444" t="s">
        <v>4</v>
      </c>
    </row>
    <row r="1445" spans="1:14" x14ac:dyDescent="0.25">
      <c r="A1445">
        <v>30</v>
      </c>
      <c r="B1445" t="str">
        <f>VLOOKUP(A1445,Hoja1!$A$2:$H$72,2,FALSE)</f>
        <v>018-2014- SUNAFIL/ILM/SIRE2</v>
      </c>
      <c r="C1445" t="str">
        <f>VLOOKUP(A1445,Hoja1!$A$2:$H$72,3,FALSE)</f>
        <v>CORPORACIÓN LINDLEY S.A.</v>
      </c>
      <c r="D1445">
        <f>VLOOKUP(A1445,Hoja1!$A$2:$H$72,4,FALSE)</f>
        <v>20101024645</v>
      </c>
      <c r="E1445" t="str">
        <f>VLOOKUP(A1445,Hoja1!$A$2:$H$72,5,FALSE)</f>
        <v>090-2015- SUNAFIL/ILM</v>
      </c>
      <c r="F1445" s="1">
        <f>VLOOKUP(A1445,Hoja1!$A$2:$H$72,6,FALSE)</f>
        <v>42095</v>
      </c>
      <c r="G1445" t="str">
        <f>VLOOKUP(A1445,Hoja1!$A$2:$H$72,7,FALSE)</f>
        <v>S/. 98,800.00</v>
      </c>
      <c r="H1445">
        <f>VLOOKUP(A1445,Hoja1!$A$2:$H$72,8,FALSE)</f>
        <v>1</v>
      </c>
      <c r="I1445" t="s">
        <v>18</v>
      </c>
      <c r="J1445" t="s">
        <v>7</v>
      </c>
      <c r="K1445">
        <v>2016</v>
      </c>
      <c r="L1445">
        <v>3</v>
      </c>
      <c r="M1445">
        <v>36555.089180000003</v>
      </c>
      <c r="N1445" t="s">
        <v>4</v>
      </c>
    </row>
    <row r="1446" spans="1:14" x14ac:dyDescent="0.25">
      <c r="A1446">
        <v>30</v>
      </c>
      <c r="B1446" t="str">
        <f>VLOOKUP(A1446,Hoja1!$A$2:$H$72,2,FALSE)</f>
        <v>018-2014- SUNAFIL/ILM/SIRE2</v>
      </c>
      <c r="C1446" t="str">
        <f>VLOOKUP(A1446,Hoja1!$A$2:$H$72,3,FALSE)</f>
        <v>CORPORACIÓN LINDLEY S.A.</v>
      </c>
      <c r="D1446">
        <f>VLOOKUP(A1446,Hoja1!$A$2:$H$72,4,FALSE)</f>
        <v>20101024645</v>
      </c>
      <c r="E1446" t="str">
        <f>VLOOKUP(A1446,Hoja1!$A$2:$H$72,5,FALSE)</f>
        <v>090-2015- SUNAFIL/ILM</v>
      </c>
      <c r="F1446" s="1">
        <f>VLOOKUP(A1446,Hoja1!$A$2:$H$72,6,FALSE)</f>
        <v>42095</v>
      </c>
      <c r="G1446" t="str">
        <f>VLOOKUP(A1446,Hoja1!$A$2:$H$72,7,FALSE)</f>
        <v>S/. 98,800.00</v>
      </c>
      <c r="H1446">
        <f>VLOOKUP(A1446,Hoja1!$A$2:$H$72,8,FALSE)</f>
        <v>1</v>
      </c>
      <c r="I1446" t="s">
        <v>18</v>
      </c>
      <c r="J1446" t="s">
        <v>7</v>
      </c>
      <c r="K1446">
        <v>2016</v>
      </c>
      <c r="L1446">
        <v>4</v>
      </c>
      <c r="M1446">
        <v>15973.20831</v>
      </c>
      <c r="N1446" t="s">
        <v>4</v>
      </c>
    </row>
    <row r="1447" spans="1:14" x14ac:dyDescent="0.25">
      <c r="A1447">
        <v>30</v>
      </c>
      <c r="B1447" t="str">
        <f>VLOOKUP(A1447,Hoja1!$A$2:$H$72,2,FALSE)</f>
        <v>018-2014- SUNAFIL/ILM/SIRE2</v>
      </c>
      <c r="C1447" t="str">
        <f>VLOOKUP(A1447,Hoja1!$A$2:$H$72,3,FALSE)</f>
        <v>CORPORACIÓN LINDLEY S.A.</v>
      </c>
      <c r="D1447">
        <f>VLOOKUP(A1447,Hoja1!$A$2:$H$72,4,FALSE)</f>
        <v>20101024645</v>
      </c>
      <c r="E1447" t="str">
        <f>VLOOKUP(A1447,Hoja1!$A$2:$H$72,5,FALSE)</f>
        <v>090-2015- SUNAFIL/ILM</v>
      </c>
      <c r="F1447" s="1">
        <f>VLOOKUP(A1447,Hoja1!$A$2:$H$72,6,FALSE)</f>
        <v>42095</v>
      </c>
      <c r="G1447" t="str">
        <f>VLOOKUP(A1447,Hoja1!$A$2:$H$72,7,FALSE)</f>
        <v>S/. 98,800.00</v>
      </c>
      <c r="H1447">
        <f>VLOOKUP(A1447,Hoja1!$A$2:$H$72,8,FALSE)</f>
        <v>1</v>
      </c>
      <c r="I1447" t="s">
        <v>18</v>
      </c>
      <c r="J1447" t="s">
        <v>7</v>
      </c>
      <c r="K1447">
        <v>2016</v>
      </c>
      <c r="L1447">
        <v>5</v>
      </c>
      <c r="M1447">
        <v>15886.92676</v>
      </c>
      <c r="N1447" t="s">
        <v>4</v>
      </c>
    </row>
    <row r="1448" spans="1:14" x14ac:dyDescent="0.25">
      <c r="A1448">
        <v>30</v>
      </c>
      <c r="B1448" t="str">
        <f>VLOOKUP(A1448,Hoja1!$A$2:$H$72,2,FALSE)</f>
        <v>018-2014- SUNAFIL/ILM/SIRE2</v>
      </c>
      <c r="C1448" t="str">
        <f>VLOOKUP(A1448,Hoja1!$A$2:$H$72,3,FALSE)</f>
        <v>CORPORACIÓN LINDLEY S.A.</v>
      </c>
      <c r="D1448">
        <f>VLOOKUP(A1448,Hoja1!$A$2:$H$72,4,FALSE)</f>
        <v>20101024645</v>
      </c>
      <c r="E1448" t="str">
        <f>VLOOKUP(A1448,Hoja1!$A$2:$H$72,5,FALSE)</f>
        <v>090-2015- SUNAFIL/ILM</v>
      </c>
      <c r="F1448" s="1">
        <f>VLOOKUP(A1448,Hoja1!$A$2:$H$72,6,FALSE)</f>
        <v>42095</v>
      </c>
      <c r="G1448" t="str">
        <f>VLOOKUP(A1448,Hoja1!$A$2:$H$72,7,FALSE)</f>
        <v>S/. 98,800.00</v>
      </c>
      <c r="H1448">
        <f>VLOOKUP(A1448,Hoja1!$A$2:$H$72,8,FALSE)</f>
        <v>1</v>
      </c>
      <c r="I1448" t="s">
        <v>18</v>
      </c>
      <c r="J1448" t="s">
        <v>7</v>
      </c>
      <c r="K1448">
        <v>2016</v>
      </c>
      <c r="L1448">
        <v>6</v>
      </c>
      <c r="M1448">
        <v>15589.34079</v>
      </c>
      <c r="N1448" t="s">
        <v>4</v>
      </c>
    </row>
    <row r="1449" spans="1:14" x14ac:dyDescent="0.25">
      <c r="A1449">
        <v>30</v>
      </c>
      <c r="B1449" t="str">
        <f>VLOOKUP(A1449,Hoja1!$A$2:$H$72,2,FALSE)</f>
        <v>018-2014- SUNAFIL/ILM/SIRE2</v>
      </c>
      <c r="C1449" t="str">
        <f>VLOOKUP(A1449,Hoja1!$A$2:$H$72,3,FALSE)</f>
        <v>CORPORACIÓN LINDLEY S.A.</v>
      </c>
      <c r="D1449">
        <f>VLOOKUP(A1449,Hoja1!$A$2:$H$72,4,FALSE)</f>
        <v>20101024645</v>
      </c>
      <c r="E1449" t="str">
        <f>VLOOKUP(A1449,Hoja1!$A$2:$H$72,5,FALSE)</f>
        <v>090-2015- SUNAFIL/ILM</v>
      </c>
      <c r="F1449" s="1">
        <f>VLOOKUP(A1449,Hoja1!$A$2:$H$72,6,FALSE)</f>
        <v>42095</v>
      </c>
      <c r="G1449" t="str">
        <f>VLOOKUP(A1449,Hoja1!$A$2:$H$72,7,FALSE)</f>
        <v>S/. 98,800.00</v>
      </c>
      <c r="H1449">
        <f>VLOOKUP(A1449,Hoja1!$A$2:$H$72,8,FALSE)</f>
        <v>1</v>
      </c>
      <c r="I1449" t="s">
        <v>18</v>
      </c>
      <c r="J1449" t="s">
        <v>7</v>
      </c>
      <c r="K1449">
        <v>2016</v>
      </c>
      <c r="L1449">
        <v>7</v>
      </c>
      <c r="M1449">
        <v>16015.2677</v>
      </c>
      <c r="N1449" t="s">
        <v>4</v>
      </c>
    </row>
    <row r="1450" spans="1:14" x14ac:dyDescent="0.25">
      <c r="A1450">
        <v>30</v>
      </c>
      <c r="B1450" t="str">
        <f>VLOOKUP(A1450,Hoja1!$A$2:$H$72,2,FALSE)</f>
        <v>018-2014- SUNAFIL/ILM/SIRE2</v>
      </c>
      <c r="C1450" t="str">
        <f>VLOOKUP(A1450,Hoja1!$A$2:$H$72,3,FALSE)</f>
        <v>CORPORACIÓN LINDLEY S.A.</v>
      </c>
      <c r="D1450">
        <f>VLOOKUP(A1450,Hoja1!$A$2:$H$72,4,FALSE)</f>
        <v>20101024645</v>
      </c>
      <c r="E1450" t="str">
        <f>VLOOKUP(A1450,Hoja1!$A$2:$H$72,5,FALSE)</f>
        <v>090-2015- SUNAFIL/ILM</v>
      </c>
      <c r="F1450" s="1">
        <f>VLOOKUP(A1450,Hoja1!$A$2:$H$72,6,FALSE)</f>
        <v>42095</v>
      </c>
      <c r="G1450" t="str">
        <f>VLOOKUP(A1450,Hoja1!$A$2:$H$72,7,FALSE)</f>
        <v>S/. 98,800.00</v>
      </c>
      <c r="H1450">
        <f>VLOOKUP(A1450,Hoja1!$A$2:$H$72,8,FALSE)</f>
        <v>1</v>
      </c>
      <c r="I1450" t="s">
        <v>18</v>
      </c>
      <c r="J1450" t="s">
        <v>7</v>
      </c>
      <c r="K1450">
        <v>2016</v>
      </c>
      <c r="L1450">
        <v>8</v>
      </c>
      <c r="M1450">
        <v>16586.423780000001</v>
      </c>
      <c r="N1450" t="s">
        <v>4</v>
      </c>
    </row>
    <row r="1451" spans="1:14" x14ac:dyDescent="0.25">
      <c r="A1451">
        <v>30</v>
      </c>
      <c r="B1451" t="str">
        <f>VLOOKUP(A1451,Hoja1!$A$2:$H$72,2,FALSE)</f>
        <v>018-2014- SUNAFIL/ILM/SIRE2</v>
      </c>
      <c r="C1451" t="str">
        <f>VLOOKUP(A1451,Hoja1!$A$2:$H$72,3,FALSE)</f>
        <v>CORPORACIÓN LINDLEY S.A.</v>
      </c>
      <c r="D1451">
        <f>VLOOKUP(A1451,Hoja1!$A$2:$H$72,4,FALSE)</f>
        <v>20101024645</v>
      </c>
      <c r="E1451" t="str">
        <f>VLOOKUP(A1451,Hoja1!$A$2:$H$72,5,FALSE)</f>
        <v>090-2015- SUNAFIL/ILM</v>
      </c>
      <c r="F1451" s="1">
        <f>VLOOKUP(A1451,Hoja1!$A$2:$H$72,6,FALSE)</f>
        <v>42095</v>
      </c>
      <c r="G1451" t="str">
        <f>VLOOKUP(A1451,Hoja1!$A$2:$H$72,7,FALSE)</f>
        <v>S/. 98,800.00</v>
      </c>
      <c r="H1451">
        <f>VLOOKUP(A1451,Hoja1!$A$2:$H$72,8,FALSE)</f>
        <v>1</v>
      </c>
      <c r="I1451" t="s">
        <v>18</v>
      </c>
      <c r="J1451" t="s">
        <v>7</v>
      </c>
      <c r="K1451">
        <v>2016</v>
      </c>
      <c r="L1451">
        <v>9</v>
      </c>
      <c r="M1451">
        <v>16466.993139999999</v>
      </c>
      <c r="N1451" t="s">
        <v>4</v>
      </c>
    </row>
    <row r="1452" spans="1:14" x14ac:dyDescent="0.25">
      <c r="A1452">
        <v>30</v>
      </c>
      <c r="B1452" t="str">
        <f>VLOOKUP(A1452,Hoja1!$A$2:$H$72,2,FALSE)</f>
        <v>018-2014- SUNAFIL/ILM/SIRE2</v>
      </c>
      <c r="C1452" t="str">
        <f>VLOOKUP(A1452,Hoja1!$A$2:$H$72,3,FALSE)</f>
        <v>CORPORACIÓN LINDLEY S.A.</v>
      </c>
      <c r="D1452">
        <f>VLOOKUP(A1452,Hoja1!$A$2:$H$72,4,FALSE)</f>
        <v>20101024645</v>
      </c>
      <c r="E1452" t="str">
        <f>VLOOKUP(A1452,Hoja1!$A$2:$H$72,5,FALSE)</f>
        <v>090-2015- SUNAFIL/ILM</v>
      </c>
      <c r="F1452" s="1">
        <f>VLOOKUP(A1452,Hoja1!$A$2:$H$72,6,FALSE)</f>
        <v>42095</v>
      </c>
      <c r="G1452" t="str">
        <f>VLOOKUP(A1452,Hoja1!$A$2:$H$72,7,FALSE)</f>
        <v>S/. 98,800.00</v>
      </c>
      <c r="H1452">
        <f>VLOOKUP(A1452,Hoja1!$A$2:$H$72,8,FALSE)</f>
        <v>1</v>
      </c>
      <c r="I1452" t="s">
        <v>18</v>
      </c>
      <c r="J1452" t="s">
        <v>7</v>
      </c>
      <c r="K1452">
        <v>2016</v>
      </c>
      <c r="L1452">
        <v>10</v>
      </c>
      <c r="M1452">
        <v>16519.959129999999</v>
      </c>
      <c r="N1452" t="s">
        <v>4</v>
      </c>
    </row>
    <row r="1453" spans="1:14" x14ac:dyDescent="0.25">
      <c r="A1453">
        <v>30</v>
      </c>
      <c r="B1453" t="str">
        <f>VLOOKUP(A1453,Hoja1!$A$2:$H$72,2,FALSE)</f>
        <v>018-2014- SUNAFIL/ILM/SIRE2</v>
      </c>
      <c r="C1453" t="str">
        <f>VLOOKUP(A1453,Hoja1!$A$2:$H$72,3,FALSE)</f>
        <v>CORPORACIÓN LINDLEY S.A.</v>
      </c>
      <c r="D1453">
        <f>VLOOKUP(A1453,Hoja1!$A$2:$H$72,4,FALSE)</f>
        <v>20101024645</v>
      </c>
      <c r="E1453" t="str">
        <f>VLOOKUP(A1453,Hoja1!$A$2:$H$72,5,FALSE)</f>
        <v>090-2015- SUNAFIL/ILM</v>
      </c>
      <c r="F1453" s="1">
        <f>VLOOKUP(A1453,Hoja1!$A$2:$H$72,6,FALSE)</f>
        <v>42095</v>
      </c>
      <c r="G1453" t="str">
        <f>VLOOKUP(A1453,Hoja1!$A$2:$H$72,7,FALSE)</f>
        <v>S/. 98,800.00</v>
      </c>
      <c r="H1453">
        <f>VLOOKUP(A1453,Hoja1!$A$2:$H$72,8,FALSE)</f>
        <v>1</v>
      </c>
      <c r="I1453" t="s">
        <v>18</v>
      </c>
      <c r="J1453" t="s">
        <v>7</v>
      </c>
      <c r="K1453">
        <v>2016</v>
      </c>
      <c r="L1453">
        <v>11</v>
      </c>
      <c r="M1453">
        <v>16091.711719999999</v>
      </c>
      <c r="N1453" t="s">
        <v>4</v>
      </c>
    </row>
    <row r="1454" spans="1:14" x14ac:dyDescent="0.25">
      <c r="A1454">
        <v>30</v>
      </c>
      <c r="B1454" t="str">
        <f>VLOOKUP(A1454,Hoja1!$A$2:$H$72,2,FALSE)</f>
        <v>018-2014- SUNAFIL/ILM/SIRE2</v>
      </c>
      <c r="C1454" t="str">
        <f>VLOOKUP(A1454,Hoja1!$A$2:$H$72,3,FALSE)</f>
        <v>CORPORACIÓN LINDLEY S.A.</v>
      </c>
      <c r="D1454">
        <f>VLOOKUP(A1454,Hoja1!$A$2:$H$72,4,FALSE)</f>
        <v>20101024645</v>
      </c>
      <c r="E1454" t="str">
        <f>VLOOKUP(A1454,Hoja1!$A$2:$H$72,5,FALSE)</f>
        <v>090-2015- SUNAFIL/ILM</v>
      </c>
      <c r="F1454" s="1">
        <f>VLOOKUP(A1454,Hoja1!$A$2:$H$72,6,FALSE)</f>
        <v>42095</v>
      </c>
      <c r="G1454" t="str">
        <f>VLOOKUP(A1454,Hoja1!$A$2:$H$72,7,FALSE)</f>
        <v>S/. 98,800.00</v>
      </c>
      <c r="H1454">
        <f>VLOOKUP(A1454,Hoja1!$A$2:$H$72,8,FALSE)</f>
        <v>1</v>
      </c>
      <c r="I1454" t="s">
        <v>18</v>
      </c>
      <c r="J1454" t="s">
        <v>7</v>
      </c>
      <c r="K1454">
        <v>2016</v>
      </c>
      <c r="L1454">
        <v>12</v>
      </c>
      <c r="M1454">
        <v>65589.354420000003</v>
      </c>
      <c r="N1454" t="s">
        <v>4</v>
      </c>
    </row>
    <row r="1455" spans="1:14" x14ac:dyDescent="0.25">
      <c r="A1455">
        <v>30</v>
      </c>
      <c r="B1455" t="str">
        <f>VLOOKUP(A1455,Hoja1!$A$2:$H$72,2,FALSE)</f>
        <v>018-2014- SUNAFIL/ILM/SIRE2</v>
      </c>
      <c r="C1455" t="str">
        <f>VLOOKUP(A1455,Hoja1!$A$2:$H$72,3,FALSE)</f>
        <v>CORPORACIÓN LINDLEY S.A.</v>
      </c>
      <c r="D1455">
        <f>VLOOKUP(A1455,Hoja1!$A$2:$H$72,4,FALSE)</f>
        <v>20101024645</v>
      </c>
      <c r="E1455" t="str">
        <f>VLOOKUP(A1455,Hoja1!$A$2:$H$72,5,FALSE)</f>
        <v>090-2015- SUNAFIL/ILM</v>
      </c>
      <c r="F1455" s="1">
        <f>VLOOKUP(A1455,Hoja1!$A$2:$H$72,6,FALSE)</f>
        <v>42095</v>
      </c>
      <c r="G1455" t="str">
        <f>VLOOKUP(A1455,Hoja1!$A$2:$H$72,7,FALSE)</f>
        <v>S/. 98,800.00</v>
      </c>
      <c r="H1455">
        <f>VLOOKUP(A1455,Hoja1!$A$2:$H$72,8,FALSE)</f>
        <v>1</v>
      </c>
      <c r="I1455" t="s">
        <v>18</v>
      </c>
      <c r="J1455" t="s">
        <v>7</v>
      </c>
      <c r="K1455">
        <v>2017</v>
      </c>
      <c r="L1455">
        <v>2</v>
      </c>
      <c r="M1455">
        <v>133860.3003</v>
      </c>
      <c r="N1455" t="s">
        <v>4</v>
      </c>
    </row>
    <row r="1456" spans="1:14" x14ac:dyDescent="0.25">
      <c r="A1456">
        <v>31</v>
      </c>
      <c r="B1456" t="str">
        <f>VLOOKUP(A1456,Hoja1!$A$2:$H$72,2,FALSE)</f>
        <v>818-2015- SUNAFIL/ILM/SIRE2</v>
      </c>
      <c r="C1456" t="str">
        <f>VLOOKUP(A1456,Hoja1!$A$2:$H$72,3,FALSE)</f>
        <v>CORPORACION LINDLEY S.A.</v>
      </c>
      <c r="D1456">
        <f>VLOOKUP(A1456,Hoja1!$A$2:$H$72,4,FALSE)</f>
        <v>20101024645</v>
      </c>
      <c r="E1456" t="str">
        <f>VLOOKUP(A1456,Hoja1!$A$2:$H$72,5,FALSE)</f>
        <v>577-2015- SUNAFIL/ILM</v>
      </c>
      <c r="F1456" s="1">
        <f>VLOOKUP(A1456,Hoja1!$A$2:$H$72,6,FALSE)</f>
        <v>42360</v>
      </c>
      <c r="G1456" t="str">
        <f>VLOOKUP(A1456,Hoja1!$A$2:$H$72,7,FALSE)</f>
        <v>S/. 72,200.00</v>
      </c>
      <c r="H1456">
        <f>VLOOKUP(A1456,Hoja1!$A$2:$H$72,8,FALSE)</f>
        <v>1</v>
      </c>
      <c r="I1456" t="s">
        <v>18</v>
      </c>
      <c r="J1456" t="s">
        <v>5</v>
      </c>
      <c r="K1456">
        <v>2016</v>
      </c>
      <c r="L1456">
        <v>12</v>
      </c>
      <c r="M1456">
        <v>9968.8089180000006</v>
      </c>
      <c r="N1456" t="s">
        <v>4</v>
      </c>
    </row>
    <row r="1457" spans="1:14" x14ac:dyDescent="0.25">
      <c r="A1457">
        <v>31</v>
      </c>
      <c r="B1457" t="str">
        <f>VLOOKUP(A1457,Hoja1!$A$2:$H$72,2,FALSE)</f>
        <v>818-2015- SUNAFIL/ILM/SIRE2</v>
      </c>
      <c r="C1457" t="str">
        <f>VLOOKUP(A1457,Hoja1!$A$2:$H$72,3,FALSE)</f>
        <v>CORPORACION LINDLEY S.A.</v>
      </c>
      <c r="D1457">
        <f>VLOOKUP(A1457,Hoja1!$A$2:$H$72,4,FALSE)</f>
        <v>20101024645</v>
      </c>
      <c r="E1457" t="str">
        <f>VLOOKUP(A1457,Hoja1!$A$2:$H$72,5,FALSE)</f>
        <v>577-2015- SUNAFIL/ILM</v>
      </c>
      <c r="F1457" s="1">
        <f>VLOOKUP(A1457,Hoja1!$A$2:$H$72,6,FALSE)</f>
        <v>42360</v>
      </c>
      <c r="G1457" t="str">
        <f>VLOOKUP(A1457,Hoja1!$A$2:$H$72,7,FALSE)</f>
        <v>S/. 72,200.00</v>
      </c>
      <c r="H1457">
        <f>VLOOKUP(A1457,Hoja1!$A$2:$H$72,8,FALSE)</f>
        <v>1</v>
      </c>
      <c r="I1457" t="s">
        <v>18</v>
      </c>
      <c r="J1457" t="s">
        <v>5</v>
      </c>
      <c r="K1457">
        <v>2017</v>
      </c>
      <c r="L1457">
        <v>2</v>
      </c>
      <c r="M1457">
        <v>20564.287219999998</v>
      </c>
      <c r="N1457" t="s">
        <v>4</v>
      </c>
    </row>
    <row r="1458" spans="1:14" x14ac:dyDescent="0.25">
      <c r="A1458">
        <v>31</v>
      </c>
      <c r="B1458" t="str">
        <f>VLOOKUP(A1458,Hoja1!$A$2:$H$72,2,FALSE)</f>
        <v>818-2015- SUNAFIL/ILM/SIRE2</v>
      </c>
      <c r="C1458" t="str">
        <f>VLOOKUP(A1458,Hoja1!$A$2:$H$72,3,FALSE)</f>
        <v>CORPORACION LINDLEY S.A.</v>
      </c>
      <c r="D1458">
        <f>VLOOKUP(A1458,Hoja1!$A$2:$H$72,4,FALSE)</f>
        <v>20101024645</v>
      </c>
      <c r="E1458" t="str">
        <f>VLOOKUP(A1458,Hoja1!$A$2:$H$72,5,FALSE)</f>
        <v>577-2015- SUNAFIL/ILM</v>
      </c>
      <c r="F1458" s="1">
        <f>VLOOKUP(A1458,Hoja1!$A$2:$H$72,6,FALSE)</f>
        <v>42360</v>
      </c>
      <c r="G1458" t="str">
        <f>VLOOKUP(A1458,Hoja1!$A$2:$H$72,7,FALSE)</f>
        <v>S/. 72,200.00</v>
      </c>
      <c r="H1458">
        <f>VLOOKUP(A1458,Hoja1!$A$2:$H$72,8,FALSE)</f>
        <v>1</v>
      </c>
      <c r="I1458" t="s">
        <v>18</v>
      </c>
      <c r="J1458" t="s">
        <v>6</v>
      </c>
      <c r="K1458">
        <v>2015</v>
      </c>
      <c r="L1458">
        <v>11</v>
      </c>
      <c r="M1458">
        <v>1450.042582</v>
      </c>
      <c r="N1458" t="s">
        <v>2</v>
      </c>
    </row>
    <row r="1459" spans="1:14" x14ac:dyDescent="0.25">
      <c r="A1459">
        <v>31</v>
      </c>
      <c r="B1459" t="str">
        <f>VLOOKUP(A1459,Hoja1!$A$2:$H$72,2,FALSE)</f>
        <v>818-2015- SUNAFIL/ILM/SIRE2</v>
      </c>
      <c r="C1459" t="str">
        <f>VLOOKUP(A1459,Hoja1!$A$2:$H$72,3,FALSE)</f>
        <v>CORPORACION LINDLEY S.A.</v>
      </c>
      <c r="D1459">
        <f>VLOOKUP(A1459,Hoja1!$A$2:$H$72,4,FALSE)</f>
        <v>20101024645</v>
      </c>
      <c r="E1459" t="str">
        <f>VLOOKUP(A1459,Hoja1!$A$2:$H$72,5,FALSE)</f>
        <v>577-2015- SUNAFIL/ILM</v>
      </c>
      <c r="F1459" s="1">
        <f>VLOOKUP(A1459,Hoja1!$A$2:$H$72,6,FALSE)</f>
        <v>42360</v>
      </c>
      <c r="G1459" t="str">
        <f>VLOOKUP(A1459,Hoja1!$A$2:$H$72,7,FALSE)</f>
        <v>S/. 72,200.00</v>
      </c>
      <c r="H1459">
        <f>VLOOKUP(A1459,Hoja1!$A$2:$H$72,8,FALSE)</f>
        <v>1</v>
      </c>
      <c r="I1459" t="s">
        <v>18</v>
      </c>
      <c r="J1459" t="s">
        <v>6</v>
      </c>
      <c r="K1459">
        <v>2015</v>
      </c>
      <c r="L1459">
        <v>12</v>
      </c>
      <c r="M1459">
        <v>1475.1543369999999</v>
      </c>
      <c r="N1459" t="s">
        <v>3</v>
      </c>
    </row>
    <row r="1460" spans="1:14" x14ac:dyDescent="0.25">
      <c r="A1460">
        <v>31</v>
      </c>
      <c r="B1460" t="str">
        <f>VLOOKUP(A1460,Hoja1!$A$2:$H$72,2,FALSE)</f>
        <v>818-2015- SUNAFIL/ILM/SIRE2</v>
      </c>
      <c r="C1460" t="str">
        <f>VLOOKUP(A1460,Hoja1!$A$2:$H$72,3,FALSE)</f>
        <v>CORPORACION LINDLEY S.A.</v>
      </c>
      <c r="D1460">
        <f>VLOOKUP(A1460,Hoja1!$A$2:$H$72,4,FALSE)</f>
        <v>20101024645</v>
      </c>
      <c r="E1460" t="str">
        <f>VLOOKUP(A1460,Hoja1!$A$2:$H$72,5,FALSE)</f>
        <v>577-2015- SUNAFIL/ILM</v>
      </c>
      <c r="F1460" s="1">
        <f>VLOOKUP(A1460,Hoja1!$A$2:$H$72,6,FALSE)</f>
        <v>42360</v>
      </c>
      <c r="G1460" t="str">
        <f>VLOOKUP(A1460,Hoja1!$A$2:$H$72,7,FALSE)</f>
        <v>S/. 72,200.00</v>
      </c>
      <c r="H1460">
        <f>VLOOKUP(A1460,Hoja1!$A$2:$H$72,8,FALSE)</f>
        <v>1</v>
      </c>
      <c r="I1460" t="s">
        <v>18</v>
      </c>
      <c r="J1460" t="s">
        <v>6</v>
      </c>
      <c r="K1460">
        <v>2016</v>
      </c>
      <c r="L1460">
        <v>1</v>
      </c>
      <c r="M1460">
        <v>349.98849619999999</v>
      </c>
      <c r="N1460" t="s">
        <v>4</v>
      </c>
    </row>
    <row r="1461" spans="1:14" x14ac:dyDescent="0.25">
      <c r="A1461">
        <v>31</v>
      </c>
      <c r="B1461" t="str">
        <f>VLOOKUP(A1461,Hoja1!$A$2:$H$72,2,FALSE)</f>
        <v>818-2015- SUNAFIL/ILM/SIRE2</v>
      </c>
      <c r="C1461" t="str">
        <f>VLOOKUP(A1461,Hoja1!$A$2:$H$72,3,FALSE)</f>
        <v>CORPORACION LINDLEY S.A.</v>
      </c>
      <c r="D1461">
        <f>VLOOKUP(A1461,Hoja1!$A$2:$H$72,4,FALSE)</f>
        <v>20101024645</v>
      </c>
      <c r="E1461" t="str">
        <f>VLOOKUP(A1461,Hoja1!$A$2:$H$72,5,FALSE)</f>
        <v>577-2015- SUNAFIL/ILM</v>
      </c>
      <c r="F1461" s="1">
        <f>VLOOKUP(A1461,Hoja1!$A$2:$H$72,6,FALSE)</f>
        <v>42360</v>
      </c>
      <c r="G1461" t="str">
        <f>VLOOKUP(A1461,Hoja1!$A$2:$H$72,7,FALSE)</f>
        <v>S/. 72,200.00</v>
      </c>
      <c r="H1461">
        <f>VLOOKUP(A1461,Hoja1!$A$2:$H$72,8,FALSE)</f>
        <v>1</v>
      </c>
      <c r="I1461" t="s">
        <v>18</v>
      </c>
      <c r="J1461" t="s">
        <v>6</v>
      </c>
      <c r="K1461">
        <v>2016</v>
      </c>
      <c r="L1461">
        <v>2</v>
      </c>
      <c r="M1461">
        <v>363.86295610000002</v>
      </c>
      <c r="N1461" t="s">
        <v>4</v>
      </c>
    </row>
    <row r="1462" spans="1:14" x14ac:dyDescent="0.25">
      <c r="A1462">
        <v>31</v>
      </c>
      <c r="B1462" t="str">
        <f>VLOOKUP(A1462,Hoja1!$A$2:$H$72,2,FALSE)</f>
        <v>818-2015- SUNAFIL/ILM/SIRE2</v>
      </c>
      <c r="C1462" t="str">
        <f>VLOOKUP(A1462,Hoja1!$A$2:$H$72,3,FALSE)</f>
        <v>CORPORACION LINDLEY S.A.</v>
      </c>
      <c r="D1462">
        <f>VLOOKUP(A1462,Hoja1!$A$2:$H$72,4,FALSE)</f>
        <v>20101024645</v>
      </c>
      <c r="E1462" t="str">
        <f>VLOOKUP(A1462,Hoja1!$A$2:$H$72,5,FALSE)</f>
        <v>577-2015- SUNAFIL/ILM</v>
      </c>
      <c r="F1462" s="1">
        <f>VLOOKUP(A1462,Hoja1!$A$2:$H$72,6,FALSE)</f>
        <v>42360</v>
      </c>
      <c r="G1462" t="str">
        <f>VLOOKUP(A1462,Hoja1!$A$2:$H$72,7,FALSE)</f>
        <v>S/. 72,200.00</v>
      </c>
      <c r="H1462">
        <f>VLOOKUP(A1462,Hoja1!$A$2:$H$72,8,FALSE)</f>
        <v>1</v>
      </c>
      <c r="I1462" t="s">
        <v>18</v>
      </c>
      <c r="J1462" t="s">
        <v>6</v>
      </c>
      <c r="K1462">
        <v>2016</v>
      </c>
      <c r="L1462">
        <v>3</v>
      </c>
      <c r="M1462">
        <v>346.79487330000001</v>
      </c>
      <c r="N1462" t="s">
        <v>4</v>
      </c>
    </row>
    <row r="1463" spans="1:14" x14ac:dyDescent="0.25">
      <c r="A1463">
        <v>31</v>
      </c>
      <c r="B1463" t="str">
        <f>VLOOKUP(A1463,Hoja1!$A$2:$H$72,2,FALSE)</f>
        <v>818-2015- SUNAFIL/ILM/SIRE2</v>
      </c>
      <c r="C1463" t="str">
        <f>VLOOKUP(A1463,Hoja1!$A$2:$H$72,3,FALSE)</f>
        <v>CORPORACION LINDLEY S.A.</v>
      </c>
      <c r="D1463">
        <f>VLOOKUP(A1463,Hoja1!$A$2:$H$72,4,FALSE)</f>
        <v>20101024645</v>
      </c>
      <c r="E1463" t="str">
        <f>VLOOKUP(A1463,Hoja1!$A$2:$H$72,5,FALSE)</f>
        <v>577-2015- SUNAFIL/ILM</v>
      </c>
      <c r="F1463" s="1">
        <f>VLOOKUP(A1463,Hoja1!$A$2:$H$72,6,FALSE)</f>
        <v>42360</v>
      </c>
      <c r="G1463" t="str">
        <f>VLOOKUP(A1463,Hoja1!$A$2:$H$72,7,FALSE)</f>
        <v>S/. 72,200.00</v>
      </c>
      <c r="H1463">
        <f>VLOOKUP(A1463,Hoja1!$A$2:$H$72,8,FALSE)</f>
        <v>1</v>
      </c>
      <c r="I1463" t="s">
        <v>18</v>
      </c>
      <c r="J1463" t="s">
        <v>6</v>
      </c>
      <c r="K1463">
        <v>2016</v>
      </c>
      <c r="L1463">
        <v>4</v>
      </c>
      <c r="M1463">
        <v>340.75650610000002</v>
      </c>
      <c r="N1463" t="s">
        <v>4</v>
      </c>
    </row>
    <row r="1464" spans="1:14" x14ac:dyDescent="0.25">
      <c r="A1464">
        <v>31</v>
      </c>
      <c r="B1464" t="str">
        <f>VLOOKUP(A1464,Hoja1!$A$2:$H$72,2,FALSE)</f>
        <v>818-2015- SUNAFIL/ILM/SIRE2</v>
      </c>
      <c r="C1464" t="str">
        <f>VLOOKUP(A1464,Hoja1!$A$2:$H$72,3,FALSE)</f>
        <v>CORPORACION LINDLEY S.A.</v>
      </c>
      <c r="D1464">
        <f>VLOOKUP(A1464,Hoja1!$A$2:$H$72,4,FALSE)</f>
        <v>20101024645</v>
      </c>
      <c r="E1464" t="str">
        <f>VLOOKUP(A1464,Hoja1!$A$2:$H$72,5,FALSE)</f>
        <v>577-2015- SUNAFIL/ILM</v>
      </c>
      <c r="F1464" s="1">
        <f>VLOOKUP(A1464,Hoja1!$A$2:$H$72,6,FALSE)</f>
        <v>42360</v>
      </c>
      <c r="G1464" t="str">
        <f>VLOOKUP(A1464,Hoja1!$A$2:$H$72,7,FALSE)</f>
        <v>S/. 72,200.00</v>
      </c>
      <c r="H1464">
        <f>VLOOKUP(A1464,Hoja1!$A$2:$H$72,8,FALSE)</f>
        <v>1</v>
      </c>
      <c r="I1464" t="s">
        <v>18</v>
      </c>
      <c r="J1464" t="s">
        <v>6</v>
      </c>
      <c r="K1464">
        <v>2016</v>
      </c>
      <c r="L1464">
        <v>5</v>
      </c>
      <c r="M1464">
        <v>27.728820809999998</v>
      </c>
      <c r="N1464" t="s">
        <v>4</v>
      </c>
    </row>
    <row r="1465" spans="1:14" x14ac:dyDescent="0.25">
      <c r="A1465">
        <v>31</v>
      </c>
      <c r="B1465" t="str">
        <f>VLOOKUP(A1465,Hoja1!$A$2:$H$72,2,FALSE)</f>
        <v>818-2015- SUNAFIL/ILM/SIRE2</v>
      </c>
      <c r="C1465" t="str">
        <f>VLOOKUP(A1465,Hoja1!$A$2:$H$72,3,FALSE)</f>
        <v>CORPORACION LINDLEY S.A.</v>
      </c>
      <c r="D1465">
        <f>VLOOKUP(A1465,Hoja1!$A$2:$H$72,4,FALSE)</f>
        <v>20101024645</v>
      </c>
      <c r="E1465" t="str">
        <f>VLOOKUP(A1465,Hoja1!$A$2:$H$72,5,FALSE)</f>
        <v>577-2015- SUNAFIL/ILM</v>
      </c>
      <c r="F1465" s="1">
        <f>VLOOKUP(A1465,Hoja1!$A$2:$H$72,6,FALSE)</f>
        <v>42360</v>
      </c>
      <c r="G1465" t="str">
        <f>VLOOKUP(A1465,Hoja1!$A$2:$H$72,7,FALSE)</f>
        <v>S/. 72,200.00</v>
      </c>
      <c r="H1465">
        <f>VLOOKUP(A1465,Hoja1!$A$2:$H$72,8,FALSE)</f>
        <v>1</v>
      </c>
      <c r="I1465" t="s">
        <v>18</v>
      </c>
      <c r="J1465" t="s">
        <v>6</v>
      </c>
      <c r="K1465">
        <v>2016</v>
      </c>
      <c r="L1465">
        <v>6</v>
      </c>
      <c r="M1465">
        <v>26.958777399999999</v>
      </c>
      <c r="N1465" t="s">
        <v>4</v>
      </c>
    </row>
    <row r="1466" spans="1:14" x14ac:dyDescent="0.25">
      <c r="A1466">
        <v>31</v>
      </c>
      <c r="B1466" t="str">
        <f>VLOOKUP(A1466,Hoja1!$A$2:$H$72,2,FALSE)</f>
        <v>818-2015- SUNAFIL/ILM/SIRE2</v>
      </c>
      <c r="C1466" t="str">
        <f>VLOOKUP(A1466,Hoja1!$A$2:$H$72,3,FALSE)</f>
        <v>CORPORACION LINDLEY S.A.</v>
      </c>
      <c r="D1466">
        <f>VLOOKUP(A1466,Hoja1!$A$2:$H$72,4,FALSE)</f>
        <v>20101024645</v>
      </c>
      <c r="E1466" t="str">
        <f>VLOOKUP(A1466,Hoja1!$A$2:$H$72,5,FALSE)</f>
        <v>577-2015- SUNAFIL/ILM</v>
      </c>
      <c r="F1466" s="1">
        <f>VLOOKUP(A1466,Hoja1!$A$2:$H$72,6,FALSE)</f>
        <v>42360</v>
      </c>
      <c r="G1466" t="str">
        <f>VLOOKUP(A1466,Hoja1!$A$2:$H$72,7,FALSE)</f>
        <v>S/. 72,200.00</v>
      </c>
      <c r="H1466">
        <f>VLOOKUP(A1466,Hoja1!$A$2:$H$72,8,FALSE)</f>
        <v>1</v>
      </c>
      <c r="I1466" t="s">
        <v>18</v>
      </c>
      <c r="J1466" t="s">
        <v>6</v>
      </c>
      <c r="K1466">
        <v>2016</v>
      </c>
      <c r="L1466">
        <v>7</v>
      </c>
      <c r="M1466">
        <v>28.25149918</v>
      </c>
      <c r="N1466" t="s">
        <v>4</v>
      </c>
    </row>
    <row r="1467" spans="1:14" x14ac:dyDescent="0.25">
      <c r="A1467">
        <v>31</v>
      </c>
      <c r="B1467" t="str">
        <f>VLOOKUP(A1467,Hoja1!$A$2:$H$72,2,FALSE)</f>
        <v>818-2015- SUNAFIL/ILM/SIRE2</v>
      </c>
      <c r="C1467" t="str">
        <f>VLOOKUP(A1467,Hoja1!$A$2:$H$72,3,FALSE)</f>
        <v>CORPORACION LINDLEY S.A.</v>
      </c>
      <c r="D1467">
        <f>VLOOKUP(A1467,Hoja1!$A$2:$H$72,4,FALSE)</f>
        <v>20101024645</v>
      </c>
      <c r="E1467" t="str">
        <f>VLOOKUP(A1467,Hoja1!$A$2:$H$72,5,FALSE)</f>
        <v>577-2015- SUNAFIL/ILM</v>
      </c>
      <c r="F1467" s="1">
        <f>VLOOKUP(A1467,Hoja1!$A$2:$H$72,6,FALSE)</f>
        <v>42360</v>
      </c>
      <c r="G1467" t="str">
        <f>VLOOKUP(A1467,Hoja1!$A$2:$H$72,7,FALSE)</f>
        <v>S/. 72,200.00</v>
      </c>
      <c r="H1467">
        <f>VLOOKUP(A1467,Hoja1!$A$2:$H$72,8,FALSE)</f>
        <v>1</v>
      </c>
      <c r="I1467" t="s">
        <v>18</v>
      </c>
      <c r="J1467" t="s">
        <v>6</v>
      </c>
      <c r="K1467">
        <v>2016</v>
      </c>
      <c r="L1467">
        <v>8</v>
      </c>
      <c r="M1467">
        <v>28.850628</v>
      </c>
      <c r="N1467" t="s">
        <v>4</v>
      </c>
    </row>
    <row r="1468" spans="1:14" x14ac:dyDescent="0.25">
      <c r="A1468">
        <v>31</v>
      </c>
      <c r="B1468" t="str">
        <f>VLOOKUP(A1468,Hoja1!$A$2:$H$72,2,FALSE)</f>
        <v>818-2015- SUNAFIL/ILM/SIRE2</v>
      </c>
      <c r="C1468" t="str">
        <f>VLOOKUP(A1468,Hoja1!$A$2:$H$72,3,FALSE)</f>
        <v>CORPORACION LINDLEY S.A.</v>
      </c>
      <c r="D1468">
        <f>VLOOKUP(A1468,Hoja1!$A$2:$H$72,4,FALSE)</f>
        <v>20101024645</v>
      </c>
      <c r="E1468" t="str">
        <f>VLOOKUP(A1468,Hoja1!$A$2:$H$72,5,FALSE)</f>
        <v>577-2015- SUNAFIL/ILM</v>
      </c>
      <c r="F1468" s="1">
        <f>VLOOKUP(A1468,Hoja1!$A$2:$H$72,6,FALSE)</f>
        <v>42360</v>
      </c>
      <c r="G1468" t="str">
        <f>VLOOKUP(A1468,Hoja1!$A$2:$H$72,7,FALSE)</f>
        <v>S/. 72,200.00</v>
      </c>
      <c r="H1468">
        <f>VLOOKUP(A1468,Hoja1!$A$2:$H$72,8,FALSE)</f>
        <v>1</v>
      </c>
      <c r="I1468" t="s">
        <v>18</v>
      </c>
      <c r="J1468" t="s">
        <v>6</v>
      </c>
      <c r="K1468">
        <v>2016</v>
      </c>
      <c r="L1468">
        <v>9</v>
      </c>
      <c r="M1468">
        <v>28.877139769999999</v>
      </c>
      <c r="N1468" t="s">
        <v>4</v>
      </c>
    </row>
    <row r="1469" spans="1:14" x14ac:dyDescent="0.25">
      <c r="A1469">
        <v>31</v>
      </c>
      <c r="B1469" t="str">
        <f>VLOOKUP(A1469,Hoja1!$A$2:$H$72,2,FALSE)</f>
        <v>818-2015- SUNAFIL/ILM/SIRE2</v>
      </c>
      <c r="C1469" t="str">
        <f>VLOOKUP(A1469,Hoja1!$A$2:$H$72,3,FALSE)</f>
        <v>CORPORACION LINDLEY S.A.</v>
      </c>
      <c r="D1469">
        <f>VLOOKUP(A1469,Hoja1!$A$2:$H$72,4,FALSE)</f>
        <v>20101024645</v>
      </c>
      <c r="E1469" t="str">
        <f>VLOOKUP(A1469,Hoja1!$A$2:$H$72,5,FALSE)</f>
        <v>577-2015- SUNAFIL/ILM</v>
      </c>
      <c r="F1469" s="1">
        <f>VLOOKUP(A1469,Hoja1!$A$2:$H$72,6,FALSE)</f>
        <v>42360</v>
      </c>
      <c r="G1469" t="str">
        <f>VLOOKUP(A1469,Hoja1!$A$2:$H$72,7,FALSE)</f>
        <v>S/. 72,200.00</v>
      </c>
      <c r="H1469">
        <f>VLOOKUP(A1469,Hoja1!$A$2:$H$72,8,FALSE)</f>
        <v>1</v>
      </c>
      <c r="I1469" t="s">
        <v>18</v>
      </c>
      <c r="J1469" t="s">
        <v>6</v>
      </c>
      <c r="K1469">
        <v>2016</v>
      </c>
      <c r="L1469">
        <v>10</v>
      </c>
      <c r="M1469">
        <v>28.320439560000001</v>
      </c>
      <c r="N1469" t="s">
        <v>4</v>
      </c>
    </row>
    <row r="1470" spans="1:14" x14ac:dyDescent="0.25">
      <c r="A1470">
        <v>31</v>
      </c>
      <c r="B1470" t="str">
        <f>VLOOKUP(A1470,Hoja1!$A$2:$H$72,2,FALSE)</f>
        <v>818-2015- SUNAFIL/ILM/SIRE2</v>
      </c>
      <c r="C1470" t="str">
        <f>VLOOKUP(A1470,Hoja1!$A$2:$H$72,3,FALSE)</f>
        <v>CORPORACION LINDLEY S.A.</v>
      </c>
      <c r="D1470">
        <f>VLOOKUP(A1470,Hoja1!$A$2:$H$72,4,FALSE)</f>
        <v>20101024645</v>
      </c>
      <c r="E1470" t="str">
        <f>VLOOKUP(A1470,Hoja1!$A$2:$H$72,5,FALSE)</f>
        <v>577-2015- SUNAFIL/ILM</v>
      </c>
      <c r="F1470" s="1">
        <f>VLOOKUP(A1470,Hoja1!$A$2:$H$72,6,FALSE)</f>
        <v>42360</v>
      </c>
      <c r="G1470" t="str">
        <f>VLOOKUP(A1470,Hoja1!$A$2:$H$72,7,FALSE)</f>
        <v>S/. 72,200.00</v>
      </c>
      <c r="H1470">
        <f>VLOOKUP(A1470,Hoja1!$A$2:$H$72,8,FALSE)</f>
        <v>1</v>
      </c>
      <c r="I1470" t="s">
        <v>18</v>
      </c>
      <c r="J1470" t="s">
        <v>6</v>
      </c>
      <c r="K1470">
        <v>2016</v>
      </c>
      <c r="L1470">
        <v>11</v>
      </c>
      <c r="M1470">
        <v>28.582073699999999</v>
      </c>
      <c r="N1470" t="s">
        <v>4</v>
      </c>
    </row>
    <row r="1471" spans="1:14" x14ac:dyDescent="0.25">
      <c r="A1471">
        <v>31</v>
      </c>
      <c r="B1471" t="str">
        <f>VLOOKUP(A1471,Hoja1!$A$2:$H$72,2,FALSE)</f>
        <v>818-2015- SUNAFIL/ILM/SIRE2</v>
      </c>
      <c r="C1471" t="str">
        <f>VLOOKUP(A1471,Hoja1!$A$2:$H$72,3,FALSE)</f>
        <v>CORPORACION LINDLEY S.A.</v>
      </c>
      <c r="D1471">
        <f>VLOOKUP(A1471,Hoja1!$A$2:$H$72,4,FALSE)</f>
        <v>20101024645</v>
      </c>
      <c r="E1471" t="str">
        <f>VLOOKUP(A1471,Hoja1!$A$2:$H$72,5,FALSE)</f>
        <v>577-2015- SUNAFIL/ILM</v>
      </c>
      <c r="F1471" s="1">
        <f>VLOOKUP(A1471,Hoja1!$A$2:$H$72,6,FALSE)</f>
        <v>42360</v>
      </c>
      <c r="G1471" t="str">
        <f>VLOOKUP(A1471,Hoja1!$A$2:$H$72,7,FALSE)</f>
        <v>S/. 72,200.00</v>
      </c>
      <c r="H1471">
        <f>VLOOKUP(A1471,Hoja1!$A$2:$H$72,8,FALSE)</f>
        <v>1</v>
      </c>
      <c r="I1471" t="s">
        <v>18</v>
      </c>
      <c r="J1471" t="s">
        <v>6</v>
      </c>
      <c r="K1471">
        <v>2016</v>
      </c>
      <c r="L1471">
        <v>12</v>
      </c>
      <c r="M1471">
        <v>27.656290129999999</v>
      </c>
      <c r="N1471" t="s">
        <v>4</v>
      </c>
    </row>
    <row r="1472" spans="1:14" x14ac:dyDescent="0.25">
      <c r="A1472">
        <v>31</v>
      </c>
      <c r="B1472" t="str">
        <f>VLOOKUP(A1472,Hoja1!$A$2:$H$72,2,FALSE)</f>
        <v>818-2015- SUNAFIL/ILM/SIRE2</v>
      </c>
      <c r="C1472" t="str">
        <f>VLOOKUP(A1472,Hoja1!$A$2:$H$72,3,FALSE)</f>
        <v>CORPORACION LINDLEY S.A.</v>
      </c>
      <c r="D1472">
        <f>VLOOKUP(A1472,Hoja1!$A$2:$H$72,4,FALSE)</f>
        <v>20101024645</v>
      </c>
      <c r="E1472" t="str">
        <f>VLOOKUP(A1472,Hoja1!$A$2:$H$72,5,FALSE)</f>
        <v>577-2015- SUNAFIL/ILM</v>
      </c>
      <c r="F1472" s="1">
        <f>VLOOKUP(A1472,Hoja1!$A$2:$H$72,6,FALSE)</f>
        <v>42360</v>
      </c>
      <c r="G1472" t="str">
        <f>VLOOKUP(A1472,Hoja1!$A$2:$H$72,7,FALSE)</f>
        <v>S/. 72,200.00</v>
      </c>
      <c r="H1472">
        <f>VLOOKUP(A1472,Hoja1!$A$2:$H$72,8,FALSE)</f>
        <v>1</v>
      </c>
      <c r="I1472" t="s">
        <v>18</v>
      </c>
      <c r="J1472" t="s">
        <v>6</v>
      </c>
      <c r="K1472">
        <v>2017</v>
      </c>
      <c r="L1472">
        <v>2</v>
      </c>
      <c r="M1472">
        <v>55.252796959999998</v>
      </c>
      <c r="N1472" t="s">
        <v>4</v>
      </c>
    </row>
    <row r="1473" spans="1:14" x14ac:dyDescent="0.25">
      <c r="A1473">
        <v>31</v>
      </c>
      <c r="B1473" t="str">
        <f>VLOOKUP(A1473,Hoja1!$A$2:$H$72,2,FALSE)</f>
        <v>818-2015- SUNAFIL/ILM/SIRE2</v>
      </c>
      <c r="C1473" t="str">
        <f>VLOOKUP(A1473,Hoja1!$A$2:$H$72,3,FALSE)</f>
        <v>CORPORACION LINDLEY S.A.</v>
      </c>
      <c r="D1473">
        <f>VLOOKUP(A1473,Hoja1!$A$2:$H$72,4,FALSE)</f>
        <v>20101024645</v>
      </c>
      <c r="E1473" t="str">
        <f>VLOOKUP(A1473,Hoja1!$A$2:$H$72,5,FALSE)</f>
        <v>577-2015- SUNAFIL/ILM</v>
      </c>
      <c r="F1473" s="1">
        <f>VLOOKUP(A1473,Hoja1!$A$2:$H$72,6,FALSE)</f>
        <v>42360</v>
      </c>
      <c r="G1473" t="str">
        <f>VLOOKUP(A1473,Hoja1!$A$2:$H$72,7,FALSE)</f>
        <v>S/. 72,200.00</v>
      </c>
      <c r="H1473">
        <f>VLOOKUP(A1473,Hoja1!$A$2:$H$72,8,FALSE)</f>
        <v>1</v>
      </c>
      <c r="I1473" t="s">
        <v>18</v>
      </c>
      <c r="J1473" t="s">
        <v>7</v>
      </c>
      <c r="K1473">
        <v>2015</v>
      </c>
      <c r="L1473">
        <v>11</v>
      </c>
      <c r="M1473">
        <v>35294.713029999999</v>
      </c>
      <c r="N1473" t="s">
        <v>2</v>
      </c>
    </row>
    <row r="1474" spans="1:14" x14ac:dyDescent="0.25">
      <c r="A1474">
        <v>31</v>
      </c>
      <c r="B1474" t="str">
        <f>VLOOKUP(A1474,Hoja1!$A$2:$H$72,2,FALSE)</f>
        <v>818-2015- SUNAFIL/ILM/SIRE2</v>
      </c>
      <c r="C1474" t="str">
        <f>VLOOKUP(A1474,Hoja1!$A$2:$H$72,3,FALSE)</f>
        <v>CORPORACION LINDLEY S.A.</v>
      </c>
      <c r="D1474">
        <f>VLOOKUP(A1474,Hoja1!$A$2:$H$72,4,FALSE)</f>
        <v>20101024645</v>
      </c>
      <c r="E1474" t="str">
        <f>VLOOKUP(A1474,Hoja1!$A$2:$H$72,5,FALSE)</f>
        <v>577-2015- SUNAFIL/ILM</v>
      </c>
      <c r="F1474" s="1">
        <f>VLOOKUP(A1474,Hoja1!$A$2:$H$72,6,FALSE)</f>
        <v>42360</v>
      </c>
      <c r="G1474" t="str">
        <f>VLOOKUP(A1474,Hoja1!$A$2:$H$72,7,FALSE)</f>
        <v>S/. 72,200.00</v>
      </c>
      <c r="H1474">
        <f>VLOOKUP(A1474,Hoja1!$A$2:$H$72,8,FALSE)</f>
        <v>1</v>
      </c>
      <c r="I1474" t="s">
        <v>18</v>
      </c>
      <c r="J1474" t="s">
        <v>7</v>
      </c>
      <c r="K1474">
        <v>2015</v>
      </c>
      <c r="L1474">
        <v>12</v>
      </c>
      <c r="M1474">
        <v>35861.999589999999</v>
      </c>
      <c r="N1474" t="s">
        <v>3</v>
      </c>
    </row>
    <row r="1475" spans="1:14" x14ac:dyDescent="0.25">
      <c r="A1475">
        <v>31</v>
      </c>
      <c r="B1475" t="str">
        <f>VLOOKUP(A1475,Hoja1!$A$2:$H$72,2,FALSE)</f>
        <v>818-2015- SUNAFIL/ILM/SIRE2</v>
      </c>
      <c r="C1475" t="str">
        <f>VLOOKUP(A1475,Hoja1!$A$2:$H$72,3,FALSE)</f>
        <v>CORPORACION LINDLEY S.A.</v>
      </c>
      <c r="D1475">
        <f>VLOOKUP(A1475,Hoja1!$A$2:$H$72,4,FALSE)</f>
        <v>20101024645</v>
      </c>
      <c r="E1475" t="str">
        <f>VLOOKUP(A1475,Hoja1!$A$2:$H$72,5,FALSE)</f>
        <v>577-2015- SUNAFIL/ILM</v>
      </c>
      <c r="F1475" s="1">
        <f>VLOOKUP(A1475,Hoja1!$A$2:$H$72,6,FALSE)</f>
        <v>42360</v>
      </c>
      <c r="G1475" t="str">
        <f>VLOOKUP(A1475,Hoja1!$A$2:$H$72,7,FALSE)</f>
        <v>S/. 72,200.00</v>
      </c>
      <c r="H1475">
        <f>VLOOKUP(A1475,Hoja1!$A$2:$H$72,8,FALSE)</f>
        <v>1</v>
      </c>
      <c r="I1475" t="s">
        <v>18</v>
      </c>
      <c r="J1475" t="s">
        <v>7</v>
      </c>
      <c r="K1475">
        <v>2016</v>
      </c>
      <c r="L1475">
        <v>1</v>
      </c>
      <c r="M1475">
        <v>37044.088029999999</v>
      </c>
      <c r="N1475" t="s">
        <v>4</v>
      </c>
    </row>
    <row r="1476" spans="1:14" x14ac:dyDescent="0.25">
      <c r="A1476">
        <v>31</v>
      </c>
      <c r="B1476" t="str">
        <f>VLOOKUP(A1476,Hoja1!$A$2:$H$72,2,FALSE)</f>
        <v>818-2015- SUNAFIL/ILM/SIRE2</v>
      </c>
      <c r="C1476" t="str">
        <f>VLOOKUP(A1476,Hoja1!$A$2:$H$72,3,FALSE)</f>
        <v>CORPORACION LINDLEY S.A.</v>
      </c>
      <c r="D1476">
        <f>VLOOKUP(A1476,Hoja1!$A$2:$H$72,4,FALSE)</f>
        <v>20101024645</v>
      </c>
      <c r="E1476" t="str">
        <f>VLOOKUP(A1476,Hoja1!$A$2:$H$72,5,FALSE)</f>
        <v>577-2015- SUNAFIL/ILM</v>
      </c>
      <c r="F1476" s="1">
        <f>VLOOKUP(A1476,Hoja1!$A$2:$H$72,6,FALSE)</f>
        <v>42360</v>
      </c>
      <c r="G1476" t="str">
        <f>VLOOKUP(A1476,Hoja1!$A$2:$H$72,7,FALSE)</f>
        <v>S/. 72,200.00</v>
      </c>
      <c r="H1476">
        <f>VLOOKUP(A1476,Hoja1!$A$2:$H$72,8,FALSE)</f>
        <v>1</v>
      </c>
      <c r="I1476" t="s">
        <v>18</v>
      </c>
      <c r="J1476" t="s">
        <v>7</v>
      </c>
      <c r="K1476">
        <v>2016</v>
      </c>
      <c r="L1476">
        <v>2</v>
      </c>
      <c r="M1476">
        <v>37766.846259999998</v>
      </c>
      <c r="N1476" t="s">
        <v>4</v>
      </c>
    </row>
    <row r="1477" spans="1:14" x14ac:dyDescent="0.25">
      <c r="A1477">
        <v>31</v>
      </c>
      <c r="B1477" t="str">
        <f>VLOOKUP(A1477,Hoja1!$A$2:$H$72,2,FALSE)</f>
        <v>818-2015- SUNAFIL/ILM/SIRE2</v>
      </c>
      <c r="C1477" t="str">
        <f>VLOOKUP(A1477,Hoja1!$A$2:$H$72,3,FALSE)</f>
        <v>CORPORACION LINDLEY S.A.</v>
      </c>
      <c r="D1477">
        <f>VLOOKUP(A1477,Hoja1!$A$2:$H$72,4,FALSE)</f>
        <v>20101024645</v>
      </c>
      <c r="E1477" t="str">
        <f>VLOOKUP(A1477,Hoja1!$A$2:$H$72,5,FALSE)</f>
        <v>577-2015- SUNAFIL/ILM</v>
      </c>
      <c r="F1477" s="1">
        <f>VLOOKUP(A1477,Hoja1!$A$2:$H$72,6,FALSE)</f>
        <v>42360</v>
      </c>
      <c r="G1477" t="str">
        <f>VLOOKUP(A1477,Hoja1!$A$2:$H$72,7,FALSE)</f>
        <v>S/. 72,200.00</v>
      </c>
      <c r="H1477">
        <f>VLOOKUP(A1477,Hoja1!$A$2:$H$72,8,FALSE)</f>
        <v>1</v>
      </c>
      <c r="I1477" t="s">
        <v>18</v>
      </c>
      <c r="J1477" t="s">
        <v>7</v>
      </c>
      <c r="K1477">
        <v>2016</v>
      </c>
      <c r="L1477">
        <v>3</v>
      </c>
      <c r="M1477">
        <v>36555.089180000003</v>
      </c>
      <c r="N1477" t="s">
        <v>4</v>
      </c>
    </row>
    <row r="1478" spans="1:14" x14ac:dyDescent="0.25">
      <c r="A1478">
        <v>31</v>
      </c>
      <c r="B1478" t="str">
        <f>VLOOKUP(A1478,Hoja1!$A$2:$H$72,2,FALSE)</f>
        <v>818-2015- SUNAFIL/ILM/SIRE2</v>
      </c>
      <c r="C1478" t="str">
        <f>VLOOKUP(A1478,Hoja1!$A$2:$H$72,3,FALSE)</f>
        <v>CORPORACION LINDLEY S.A.</v>
      </c>
      <c r="D1478">
        <f>VLOOKUP(A1478,Hoja1!$A$2:$H$72,4,FALSE)</f>
        <v>20101024645</v>
      </c>
      <c r="E1478" t="str">
        <f>VLOOKUP(A1478,Hoja1!$A$2:$H$72,5,FALSE)</f>
        <v>577-2015- SUNAFIL/ILM</v>
      </c>
      <c r="F1478" s="1">
        <f>VLOOKUP(A1478,Hoja1!$A$2:$H$72,6,FALSE)</f>
        <v>42360</v>
      </c>
      <c r="G1478" t="str">
        <f>VLOOKUP(A1478,Hoja1!$A$2:$H$72,7,FALSE)</f>
        <v>S/. 72,200.00</v>
      </c>
      <c r="H1478">
        <f>VLOOKUP(A1478,Hoja1!$A$2:$H$72,8,FALSE)</f>
        <v>1</v>
      </c>
      <c r="I1478" t="s">
        <v>18</v>
      </c>
      <c r="J1478" t="s">
        <v>7</v>
      </c>
      <c r="K1478">
        <v>2016</v>
      </c>
      <c r="L1478">
        <v>4</v>
      </c>
      <c r="M1478">
        <v>15973.20831</v>
      </c>
      <c r="N1478" t="s">
        <v>4</v>
      </c>
    </row>
    <row r="1479" spans="1:14" x14ac:dyDescent="0.25">
      <c r="A1479">
        <v>31</v>
      </c>
      <c r="B1479" t="str">
        <f>VLOOKUP(A1479,Hoja1!$A$2:$H$72,2,FALSE)</f>
        <v>818-2015- SUNAFIL/ILM/SIRE2</v>
      </c>
      <c r="C1479" t="str">
        <f>VLOOKUP(A1479,Hoja1!$A$2:$H$72,3,FALSE)</f>
        <v>CORPORACION LINDLEY S.A.</v>
      </c>
      <c r="D1479">
        <f>VLOOKUP(A1479,Hoja1!$A$2:$H$72,4,FALSE)</f>
        <v>20101024645</v>
      </c>
      <c r="E1479" t="str">
        <f>VLOOKUP(A1479,Hoja1!$A$2:$H$72,5,FALSE)</f>
        <v>577-2015- SUNAFIL/ILM</v>
      </c>
      <c r="F1479" s="1">
        <f>VLOOKUP(A1479,Hoja1!$A$2:$H$72,6,FALSE)</f>
        <v>42360</v>
      </c>
      <c r="G1479" t="str">
        <f>VLOOKUP(A1479,Hoja1!$A$2:$H$72,7,FALSE)</f>
        <v>S/. 72,200.00</v>
      </c>
      <c r="H1479">
        <f>VLOOKUP(A1479,Hoja1!$A$2:$H$72,8,FALSE)</f>
        <v>1</v>
      </c>
      <c r="I1479" t="s">
        <v>18</v>
      </c>
      <c r="J1479" t="s">
        <v>7</v>
      </c>
      <c r="K1479">
        <v>2016</v>
      </c>
      <c r="L1479">
        <v>5</v>
      </c>
      <c r="M1479">
        <v>15886.92676</v>
      </c>
      <c r="N1479" t="s">
        <v>4</v>
      </c>
    </row>
    <row r="1480" spans="1:14" x14ac:dyDescent="0.25">
      <c r="A1480">
        <v>31</v>
      </c>
      <c r="B1480" t="str">
        <f>VLOOKUP(A1480,Hoja1!$A$2:$H$72,2,FALSE)</f>
        <v>818-2015- SUNAFIL/ILM/SIRE2</v>
      </c>
      <c r="C1480" t="str">
        <f>VLOOKUP(A1480,Hoja1!$A$2:$H$72,3,FALSE)</f>
        <v>CORPORACION LINDLEY S.A.</v>
      </c>
      <c r="D1480">
        <f>VLOOKUP(A1480,Hoja1!$A$2:$H$72,4,FALSE)</f>
        <v>20101024645</v>
      </c>
      <c r="E1480" t="str">
        <f>VLOOKUP(A1480,Hoja1!$A$2:$H$72,5,FALSE)</f>
        <v>577-2015- SUNAFIL/ILM</v>
      </c>
      <c r="F1480" s="1">
        <f>VLOOKUP(A1480,Hoja1!$A$2:$H$72,6,FALSE)</f>
        <v>42360</v>
      </c>
      <c r="G1480" t="str">
        <f>VLOOKUP(A1480,Hoja1!$A$2:$H$72,7,FALSE)</f>
        <v>S/. 72,200.00</v>
      </c>
      <c r="H1480">
        <f>VLOOKUP(A1480,Hoja1!$A$2:$H$72,8,FALSE)</f>
        <v>1</v>
      </c>
      <c r="I1480" t="s">
        <v>18</v>
      </c>
      <c r="J1480" t="s">
        <v>7</v>
      </c>
      <c r="K1480">
        <v>2016</v>
      </c>
      <c r="L1480">
        <v>6</v>
      </c>
      <c r="M1480">
        <v>15589.34079</v>
      </c>
      <c r="N1480" t="s">
        <v>4</v>
      </c>
    </row>
    <row r="1481" spans="1:14" x14ac:dyDescent="0.25">
      <c r="A1481">
        <v>31</v>
      </c>
      <c r="B1481" t="str">
        <f>VLOOKUP(A1481,Hoja1!$A$2:$H$72,2,FALSE)</f>
        <v>818-2015- SUNAFIL/ILM/SIRE2</v>
      </c>
      <c r="C1481" t="str">
        <f>VLOOKUP(A1481,Hoja1!$A$2:$H$72,3,FALSE)</f>
        <v>CORPORACION LINDLEY S.A.</v>
      </c>
      <c r="D1481">
        <f>VLOOKUP(A1481,Hoja1!$A$2:$H$72,4,FALSE)</f>
        <v>20101024645</v>
      </c>
      <c r="E1481" t="str">
        <f>VLOOKUP(A1481,Hoja1!$A$2:$H$72,5,FALSE)</f>
        <v>577-2015- SUNAFIL/ILM</v>
      </c>
      <c r="F1481" s="1">
        <f>VLOOKUP(A1481,Hoja1!$A$2:$H$72,6,FALSE)</f>
        <v>42360</v>
      </c>
      <c r="G1481" t="str">
        <f>VLOOKUP(A1481,Hoja1!$A$2:$H$72,7,FALSE)</f>
        <v>S/. 72,200.00</v>
      </c>
      <c r="H1481">
        <f>VLOOKUP(A1481,Hoja1!$A$2:$H$72,8,FALSE)</f>
        <v>1</v>
      </c>
      <c r="I1481" t="s">
        <v>18</v>
      </c>
      <c r="J1481" t="s">
        <v>7</v>
      </c>
      <c r="K1481">
        <v>2016</v>
      </c>
      <c r="L1481">
        <v>7</v>
      </c>
      <c r="M1481">
        <v>16015.2677</v>
      </c>
      <c r="N1481" t="s">
        <v>4</v>
      </c>
    </row>
    <row r="1482" spans="1:14" x14ac:dyDescent="0.25">
      <c r="A1482">
        <v>31</v>
      </c>
      <c r="B1482" t="str">
        <f>VLOOKUP(A1482,Hoja1!$A$2:$H$72,2,FALSE)</f>
        <v>818-2015- SUNAFIL/ILM/SIRE2</v>
      </c>
      <c r="C1482" t="str">
        <f>VLOOKUP(A1482,Hoja1!$A$2:$H$72,3,FALSE)</f>
        <v>CORPORACION LINDLEY S.A.</v>
      </c>
      <c r="D1482">
        <f>VLOOKUP(A1482,Hoja1!$A$2:$H$72,4,FALSE)</f>
        <v>20101024645</v>
      </c>
      <c r="E1482" t="str">
        <f>VLOOKUP(A1482,Hoja1!$A$2:$H$72,5,FALSE)</f>
        <v>577-2015- SUNAFIL/ILM</v>
      </c>
      <c r="F1482" s="1">
        <f>VLOOKUP(A1482,Hoja1!$A$2:$H$72,6,FALSE)</f>
        <v>42360</v>
      </c>
      <c r="G1482" t="str">
        <f>VLOOKUP(A1482,Hoja1!$A$2:$H$72,7,FALSE)</f>
        <v>S/. 72,200.00</v>
      </c>
      <c r="H1482">
        <f>VLOOKUP(A1482,Hoja1!$A$2:$H$72,8,FALSE)</f>
        <v>1</v>
      </c>
      <c r="I1482" t="s">
        <v>18</v>
      </c>
      <c r="J1482" t="s">
        <v>7</v>
      </c>
      <c r="K1482">
        <v>2016</v>
      </c>
      <c r="L1482">
        <v>8</v>
      </c>
      <c r="M1482">
        <v>16586.423780000001</v>
      </c>
      <c r="N1482" t="s">
        <v>4</v>
      </c>
    </row>
    <row r="1483" spans="1:14" x14ac:dyDescent="0.25">
      <c r="A1483">
        <v>31</v>
      </c>
      <c r="B1483" t="str">
        <f>VLOOKUP(A1483,Hoja1!$A$2:$H$72,2,FALSE)</f>
        <v>818-2015- SUNAFIL/ILM/SIRE2</v>
      </c>
      <c r="C1483" t="str">
        <f>VLOOKUP(A1483,Hoja1!$A$2:$H$72,3,FALSE)</f>
        <v>CORPORACION LINDLEY S.A.</v>
      </c>
      <c r="D1483">
        <f>VLOOKUP(A1483,Hoja1!$A$2:$H$72,4,FALSE)</f>
        <v>20101024645</v>
      </c>
      <c r="E1483" t="str">
        <f>VLOOKUP(A1483,Hoja1!$A$2:$H$72,5,FALSE)</f>
        <v>577-2015- SUNAFIL/ILM</v>
      </c>
      <c r="F1483" s="1">
        <f>VLOOKUP(A1483,Hoja1!$A$2:$H$72,6,FALSE)</f>
        <v>42360</v>
      </c>
      <c r="G1483" t="str">
        <f>VLOOKUP(A1483,Hoja1!$A$2:$H$72,7,FALSE)</f>
        <v>S/. 72,200.00</v>
      </c>
      <c r="H1483">
        <f>VLOOKUP(A1483,Hoja1!$A$2:$H$72,8,FALSE)</f>
        <v>1</v>
      </c>
      <c r="I1483" t="s">
        <v>18</v>
      </c>
      <c r="J1483" t="s">
        <v>7</v>
      </c>
      <c r="K1483">
        <v>2016</v>
      </c>
      <c r="L1483">
        <v>9</v>
      </c>
      <c r="M1483">
        <v>16466.993139999999</v>
      </c>
      <c r="N1483" t="s">
        <v>4</v>
      </c>
    </row>
    <row r="1484" spans="1:14" x14ac:dyDescent="0.25">
      <c r="A1484">
        <v>31</v>
      </c>
      <c r="B1484" t="str">
        <f>VLOOKUP(A1484,Hoja1!$A$2:$H$72,2,FALSE)</f>
        <v>818-2015- SUNAFIL/ILM/SIRE2</v>
      </c>
      <c r="C1484" t="str">
        <f>VLOOKUP(A1484,Hoja1!$A$2:$H$72,3,FALSE)</f>
        <v>CORPORACION LINDLEY S.A.</v>
      </c>
      <c r="D1484">
        <f>VLOOKUP(A1484,Hoja1!$A$2:$H$72,4,FALSE)</f>
        <v>20101024645</v>
      </c>
      <c r="E1484" t="str">
        <f>VLOOKUP(A1484,Hoja1!$A$2:$H$72,5,FALSE)</f>
        <v>577-2015- SUNAFIL/ILM</v>
      </c>
      <c r="F1484" s="1">
        <f>VLOOKUP(A1484,Hoja1!$A$2:$H$72,6,FALSE)</f>
        <v>42360</v>
      </c>
      <c r="G1484" t="str">
        <f>VLOOKUP(A1484,Hoja1!$A$2:$H$72,7,FALSE)</f>
        <v>S/. 72,200.00</v>
      </c>
      <c r="H1484">
        <f>VLOOKUP(A1484,Hoja1!$A$2:$H$72,8,FALSE)</f>
        <v>1</v>
      </c>
      <c r="I1484" t="s">
        <v>18</v>
      </c>
      <c r="J1484" t="s">
        <v>7</v>
      </c>
      <c r="K1484">
        <v>2016</v>
      </c>
      <c r="L1484">
        <v>10</v>
      </c>
      <c r="M1484">
        <v>16519.959129999999</v>
      </c>
      <c r="N1484" t="s">
        <v>4</v>
      </c>
    </row>
    <row r="1485" spans="1:14" x14ac:dyDescent="0.25">
      <c r="A1485">
        <v>31</v>
      </c>
      <c r="B1485" t="str">
        <f>VLOOKUP(A1485,Hoja1!$A$2:$H$72,2,FALSE)</f>
        <v>818-2015- SUNAFIL/ILM/SIRE2</v>
      </c>
      <c r="C1485" t="str">
        <f>VLOOKUP(A1485,Hoja1!$A$2:$H$72,3,FALSE)</f>
        <v>CORPORACION LINDLEY S.A.</v>
      </c>
      <c r="D1485">
        <f>VLOOKUP(A1485,Hoja1!$A$2:$H$72,4,FALSE)</f>
        <v>20101024645</v>
      </c>
      <c r="E1485" t="str">
        <f>VLOOKUP(A1485,Hoja1!$A$2:$H$72,5,FALSE)</f>
        <v>577-2015- SUNAFIL/ILM</v>
      </c>
      <c r="F1485" s="1">
        <f>VLOOKUP(A1485,Hoja1!$A$2:$H$72,6,FALSE)</f>
        <v>42360</v>
      </c>
      <c r="G1485" t="str">
        <f>VLOOKUP(A1485,Hoja1!$A$2:$H$72,7,FALSE)</f>
        <v>S/. 72,200.00</v>
      </c>
      <c r="H1485">
        <f>VLOOKUP(A1485,Hoja1!$A$2:$H$72,8,FALSE)</f>
        <v>1</v>
      </c>
      <c r="I1485" t="s">
        <v>18</v>
      </c>
      <c r="J1485" t="s">
        <v>7</v>
      </c>
      <c r="K1485">
        <v>2016</v>
      </c>
      <c r="L1485">
        <v>11</v>
      </c>
      <c r="M1485">
        <v>16091.711719999999</v>
      </c>
      <c r="N1485" t="s">
        <v>4</v>
      </c>
    </row>
    <row r="1486" spans="1:14" x14ac:dyDescent="0.25">
      <c r="A1486">
        <v>31</v>
      </c>
      <c r="B1486" t="str">
        <f>VLOOKUP(A1486,Hoja1!$A$2:$H$72,2,FALSE)</f>
        <v>818-2015- SUNAFIL/ILM/SIRE2</v>
      </c>
      <c r="C1486" t="str">
        <f>VLOOKUP(A1486,Hoja1!$A$2:$H$72,3,FALSE)</f>
        <v>CORPORACION LINDLEY S.A.</v>
      </c>
      <c r="D1486">
        <f>VLOOKUP(A1486,Hoja1!$A$2:$H$72,4,FALSE)</f>
        <v>20101024645</v>
      </c>
      <c r="E1486" t="str">
        <f>VLOOKUP(A1486,Hoja1!$A$2:$H$72,5,FALSE)</f>
        <v>577-2015- SUNAFIL/ILM</v>
      </c>
      <c r="F1486" s="1">
        <f>VLOOKUP(A1486,Hoja1!$A$2:$H$72,6,FALSE)</f>
        <v>42360</v>
      </c>
      <c r="G1486" t="str">
        <f>VLOOKUP(A1486,Hoja1!$A$2:$H$72,7,FALSE)</f>
        <v>S/. 72,200.00</v>
      </c>
      <c r="H1486">
        <f>VLOOKUP(A1486,Hoja1!$A$2:$H$72,8,FALSE)</f>
        <v>1</v>
      </c>
      <c r="I1486" t="s">
        <v>18</v>
      </c>
      <c r="J1486" t="s">
        <v>7</v>
      </c>
      <c r="K1486">
        <v>2016</v>
      </c>
      <c r="L1486">
        <v>12</v>
      </c>
      <c r="M1486">
        <v>65589.354420000003</v>
      </c>
      <c r="N1486" t="s">
        <v>4</v>
      </c>
    </row>
    <row r="1487" spans="1:14" x14ac:dyDescent="0.25">
      <c r="A1487">
        <v>31</v>
      </c>
      <c r="B1487" t="str">
        <f>VLOOKUP(A1487,Hoja1!$A$2:$H$72,2,FALSE)</f>
        <v>818-2015- SUNAFIL/ILM/SIRE2</v>
      </c>
      <c r="C1487" t="str">
        <f>VLOOKUP(A1487,Hoja1!$A$2:$H$72,3,FALSE)</f>
        <v>CORPORACION LINDLEY S.A.</v>
      </c>
      <c r="D1487">
        <f>VLOOKUP(A1487,Hoja1!$A$2:$H$72,4,FALSE)</f>
        <v>20101024645</v>
      </c>
      <c r="E1487" t="str">
        <f>VLOOKUP(A1487,Hoja1!$A$2:$H$72,5,FALSE)</f>
        <v>577-2015- SUNAFIL/ILM</v>
      </c>
      <c r="F1487" s="1">
        <f>VLOOKUP(A1487,Hoja1!$A$2:$H$72,6,FALSE)</f>
        <v>42360</v>
      </c>
      <c r="G1487" t="str">
        <f>VLOOKUP(A1487,Hoja1!$A$2:$H$72,7,FALSE)</f>
        <v>S/. 72,200.00</v>
      </c>
      <c r="H1487">
        <f>VLOOKUP(A1487,Hoja1!$A$2:$H$72,8,FALSE)</f>
        <v>1</v>
      </c>
      <c r="I1487" t="s">
        <v>18</v>
      </c>
      <c r="J1487" t="s">
        <v>7</v>
      </c>
      <c r="K1487">
        <v>2017</v>
      </c>
      <c r="L1487">
        <v>2</v>
      </c>
      <c r="M1487">
        <v>133860.3003</v>
      </c>
      <c r="N1487" t="s">
        <v>4</v>
      </c>
    </row>
    <row r="1488" spans="1:14" x14ac:dyDescent="0.25">
      <c r="A1488">
        <v>32</v>
      </c>
      <c r="B1488" t="str">
        <f>VLOOKUP(A1488,Hoja1!$A$2:$H$72,2,FALSE)</f>
        <v>957-2015- SUNAFIL/ILM/SIRE3</v>
      </c>
      <c r="C1488" t="str">
        <f>VLOOKUP(A1488,Hoja1!$A$2:$H$72,3,FALSE)</f>
        <v>CORPORACION LINDLEY S.A.</v>
      </c>
      <c r="D1488">
        <f>VLOOKUP(A1488,Hoja1!$A$2:$H$72,4,FALSE)</f>
        <v>20101024645</v>
      </c>
      <c r="E1488" t="str">
        <f>VLOOKUP(A1488,Hoja1!$A$2:$H$72,5,FALSE)</f>
        <v>023-2016- SUNAFIL/ILM</v>
      </c>
      <c r="F1488" s="1">
        <f>VLOOKUP(A1488,Hoja1!$A$2:$H$72,6,FALSE)</f>
        <v>42396</v>
      </c>
      <c r="G1488" t="str">
        <f>VLOOKUP(A1488,Hoja1!$A$2:$H$72,7,FALSE)</f>
        <v>S/. 13,475.00</v>
      </c>
      <c r="H1488">
        <f>VLOOKUP(A1488,Hoja1!$A$2:$H$72,8,FALSE)</f>
        <v>1</v>
      </c>
      <c r="I1488" t="s">
        <v>18</v>
      </c>
      <c r="J1488" t="s">
        <v>5</v>
      </c>
      <c r="K1488">
        <v>2016</v>
      </c>
      <c r="L1488">
        <v>12</v>
      </c>
      <c r="M1488">
        <v>9968.8089180000006</v>
      </c>
      <c r="N1488" t="s">
        <v>4</v>
      </c>
    </row>
    <row r="1489" spans="1:14" x14ac:dyDescent="0.25">
      <c r="A1489">
        <v>32</v>
      </c>
      <c r="B1489" t="str">
        <f>VLOOKUP(A1489,Hoja1!$A$2:$H$72,2,FALSE)</f>
        <v>957-2015- SUNAFIL/ILM/SIRE3</v>
      </c>
      <c r="C1489" t="str">
        <f>VLOOKUP(A1489,Hoja1!$A$2:$H$72,3,FALSE)</f>
        <v>CORPORACION LINDLEY S.A.</v>
      </c>
      <c r="D1489">
        <f>VLOOKUP(A1489,Hoja1!$A$2:$H$72,4,FALSE)</f>
        <v>20101024645</v>
      </c>
      <c r="E1489" t="str">
        <f>VLOOKUP(A1489,Hoja1!$A$2:$H$72,5,FALSE)</f>
        <v>023-2016- SUNAFIL/ILM</v>
      </c>
      <c r="F1489" s="1">
        <f>VLOOKUP(A1489,Hoja1!$A$2:$H$72,6,FALSE)</f>
        <v>42396</v>
      </c>
      <c r="G1489" t="str">
        <f>VLOOKUP(A1489,Hoja1!$A$2:$H$72,7,FALSE)</f>
        <v>S/. 13,475.00</v>
      </c>
      <c r="H1489">
        <f>VLOOKUP(A1489,Hoja1!$A$2:$H$72,8,FALSE)</f>
        <v>1</v>
      </c>
      <c r="I1489" t="s">
        <v>18</v>
      </c>
      <c r="J1489" t="s">
        <v>5</v>
      </c>
      <c r="K1489">
        <v>2017</v>
      </c>
      <c r="L1489">
        <v>2</v>
      </c>
      <c r="M1489">
        <v>20564.287219999998</v>
      </c>
      <c r="N1489" t="s">
        <v>4</v>
      </c>
    </row>
    <row r="1490" spans="1:14" x14ac:dyDescent="0.25">
      <c r="A1490">
        <v>32</v>
      </c>
      <c r="B1490" t="str">
        <f>VLOOKUP(A1490,Hoja1!$A$2:$H$72,2,FALSE)</f>
        <v>957-2015- SUNAFIL/ILM/SIRE3</v>
      </c>
      <c r="C1490" t="str">
        <f>VLOOKUP(A1490,Hoja1!$A$2:$H$72,3,FALSE)</f>
        <v>CORPORACION LINDLEY S.A.</v>
      </c>
      <c r="D1490">
        <f>VLOOKUP(A1490,Hoja1!$A$2:$H$72,4,FALSE)</f>
        <v>20101024645</v>
      </c>
      <c r="E1490" t="str">
        <f>VLOOKUP(A1490,Hoja1!$A$2:$H$72,5,FALSE)</f>
        <v>023-2016- SUNAFIL/ILM</v>
      </c>
      <c r="F1490" s="1">
        <f>VLOOKUP(A1490,Hoja1!$A$2:$H$72,6,FALSE)</f>
        <v>42396</v>
      </c>
      <c r="G1490" t="str">
        <f>VLOOKUP(A1490,Hoja1!$A$2:$H$72,7,FALSE)</f>
        <v>S/. 13,475.00</v>
      </c>
      <c r="H1490">
        <f>VLOOKUP(A1490,Hoja1!$A$2:$H$72,8,FALSE)</f>
        <v>1</v>
      </c>
      <c r="I1490" t="s">
        <v>18</v>
      </c>
      <c r="J1490" t="s">
        <v>6</v>
      </c>
      <c r="K1490">
        <v>2015</v>
      </c>
      <c r="L1490">
        <v>12</v>
      </c>
      <c r="M1490">
        <v>1475.1543369999999</v>
      </c>
      <c r="N1490" t="s">
        <v>2</v>
      </c>
    </row>
    <row r="1491" spans="1:14" x14ac:dyDescent="0.25">
      <c r="A1491">
        <v>32</v>
      </c>
      <c r="B1491" t="str">
        <f>VLOOKUP(A1491,Hoja1!$A$2:$H$72,2,FALSE)</f>
        <v>957-2015- SUNAFIL/ILM/SIRE3</v>
      </c>
      <c r="C1491" t="str">
        <f>VLOOKUP(A1491,Hoja1!$A$2:$H$72,3,FALSE)</f>
        <v>CORPORACION LINDLEY S.A.</v>
      </c>
      <c r="D1491">
        <f>VLOOKUP(A1491,Hoja1!$A$2:$H$72,4,FALSE)</f>
        <v>20101024645</v>
      </c>
      <c r="E1491" t="str">
        <f>VLOOKUP(A1491,Hoja1!$A$2:$H$72,5,FALSE)</f>
        <v>023-2016- SUNAFIL/ILM</v>
      </c>
      <c r="F1491" s="1">
        <f>VLOOKUP(A1491,Hoja1!$A$2:$H$72,6,FALSE)</f>
        <v>42396</v>
      </c>
      <c r="G1491" t="str">
        <f>VLOOKUP(A1491,Hoja1!$A$2:$H$72,7,FALSE)</f>
        <v>S/. 13,475.00</v>
      </c>
      <c r="H1491">
        <f>VLOOKUP(A1491,Hoja1!$A$2:$H$72,8,FALSE)</f>
        <v>1</v>
      </c>
      <c r="I1491" t="s">
        <v>18</v>
      </c>
      <c r="J1491" t="s">
        <v>6</v>
      </c>
      <c r="K1491">
        <v>2016</v>
      </c>
      <c r="L1491">
        <v>1</v>
      </c>
      <c r="M1491">
        <v>349.98849619999999</v>
      </c>
      <c r="N1491" t="s">
        <v>3</v>
      </c>
    </row>
    <row r="1492" spans="1:14" x14ac:dyDescent="0.25">
      <c r="A1492">
        <v>32</v>
      </c>
      <c r="B1492" t="str">
        <f>VLOOKUP(A1492,Hoja1!$A$2:$H$72,2,FALSE)</f>
        <v>957-2015- SUNAFIL/ILM/SIRE3</v>
      </c>
      <c r="C1492" t="str">
        <f>VLOOKUP(A1492,Hoja1!$A$2:$H$72,3,FALSE)</f>
        <v>CORPORACION LINDLEY S.A.</v>
      </c>
      <c r="D1492">
        <f>VLOOKUP(A1492,Hoja1!$A$2:$H$72,4,FALSE)</f>
        <v>20101024645</v>
      </c>
      <c r="E1492" t="str">
        <f>VLOOKUP(A1492,Hoja1!$A$2:$H$72,5,FALSE)</f>
        <v>023-2016- SUNAFIL/ILM</v>
      </c>
      <c r="F1492" s="1">
        <f>VLOOKUP(A1492,Hoja1!$A$2:$H$72,6,FALSE)</f>
        <v>42396</v>
      </c>
      <c r="G1492" t="str">
        <f>VLOOKUP(A1492,Hoja1!$A$2:$H$72,7,FALSE)</f>
        <v>S/. 13,475.00</v>
      </c>
      <c r="H1492">
        <f>VLOOKUP(A1492,Hoja1!$A$2:$H$72,8,FALSE)</f>
        <v>1</v>
      </c>
      <c r="I1492" t="s">
        <v>18</v>
      </c>
      <c r="J1492" t="s">
        <v>6</v>
      </c>
      <c r="K1492">
        <v>2016</v>
      </c>
      <c r="L1492">
        <v>2</v>
      </c>
      <c r="M1492">
        <v>363.86295610000002</v>
      </c>
      <c r="N1492" t="s">
        <v>4</v>
      </c>
    </row>
    <row r="1493" spans="1:14" x14ac:dyDescent="0.25">
      <c r="A1493">
        <v>32</v>
      </c>
      <c r="B1493" t="str">
        <f>VLOOKUP(A1493,Hoja1!$A$2:$H$72,2,FALSE)</f>
        <v>957-2015- SUNAFIL/ILM/SIRE3</v>
      </c>
      <c r="C1493" t="str">
        <f>VLOOKUP(A1493,Hoja1!$A$2:$H$72,3,FALSE)</f>
        <v>CORPORACION LINDLEY S.A.</v>
      </c>
      <c r="D1493">
        <f>VLOOKUP(A1493,Hoja1!$A$2:$H$72,4,FALSE)</f>
        <v>20101024645</v>
      </c>
      <c r="E1493" t="str">
        <f>VLOOKUP(A1493,Hoja1!$A$2:$H$72,5,FALSE)</f>
        <v>023-2016- SUNAFIL/ILM</v>
      </c>
      <c r="F1493" s="1">
        <f>VLOOKUP(A1493,Hoja1!$A$2:$H$72,6,FALSE)</f>
        <v>42396</v>
      </c>
      <c r="G1493" t="str">
        <f>VLOOKUP(A1493,Hoja1!$A$2:$H$72,7,FALSE)</f>
        <v>S/. 13,475.00</v>
      </c>
      <c r="H1493">
        <f>VLOOKUP(A1493,Hoja1!$A$2:$H$72,8,FALSE)</f>
        <v>1</v>
      </c>
      <c r="I1493" t="s">
        <v>18</v>
      </c>
      <c r="J1493" t="s">
        <v>6</v>
      </c>
      <c r="K1493">
        <v>2016</v>
      </c>
      <c r="L1493">
        <v>3</v>
      </c>
      <c r="M1493">
        <v>346.79487330000001</v>
      </c>
      <c r="N1493" t="s">
        <v>4</v>
      </c>
    </row>
    <row r="1494" spans="1:14" x14ac:dyDescent="0.25">
      <c r="A1494">
        <v>32</v>
      </c>
      <c r="B1494" t="str">
        <f>VLOOKUP(A1494,Hoja1!$A$2:$H$72,2,FALSE)</f>
        <v>957-2015- SUNAFIL/ILM/SIRE3</v>
      </c>
      <c r="C1494" t="str">
        <f>VLOOKUP(A1494,Hoja1!$A$2:$H$72,3,FALSE)</f>
        <v>CORPORACION LINDLEY S.A.</v>
      </c>
      <c r="D1494">
        <f>VLOOKUP(A1494,Hoja1!$A$2:$H$72,4,FALSE)</f>
        <v>20101024645</v>
      </c>
      <c r="E1494" t="str">
        <f>VLOOKUP(A1494,Hoja1!$A$2:$H$72,5,FALSE)</f>
        <v>023-2016- SUNAFIL/ILM</v>
      </c>
      <c r="F1494" s="1">
        <f>VLOOKUP(A1494,Hoja1!$A$2:$H$72,6,FALSE)</f>
        <v>42396</v>
      </c>
      <c r="G1494" t="str">
        <f>VLOOKUP(A1494,Hoja1!$A$2:$H$72,7,FALSE)</f>
        <v>S/. 13,475.00</v>
      </c>
      <c r="H1494">
        <f>VLOOKUP(A1494,Hoja1!$A$2:$H$72,8,FALSE)</f>
        <v>1</v>
      </c>
      <c r="I1494" t="s">
        <v>18</v>
      </c>
      <c r="J1494" t="s">
        <v>6</v>
      </c>
      <c r="K1494">
        <v>2016</v>
      </c>
      <c r="L1494">
        <v>4</v>
      </c>
      <c r="M1494">
        <v>340.75650610000002</v>
      </c>
      <c r="N1494" t="s">
        <v>4</v>
      </c>
    </row>
    <row r="1495" spans="1:14" x14ac:dyDescent="0.25">
      <c r="A1495">
        <v>32</v>
      </c>
      <c r="B1495" t="str">
        <f>VLOOKUP(A1495,Hoja1!$A$2:$H$72,2,FALSE)</f>
        <v>957-2015- SUNAFIL/ILM/SIRE3</v>
      </c>
      <c r="C1495" t="str">
        <f>VLOOKUP(A1495,Hoja1!$A$2:$H$72,3,FALSE)</f>
        <v>CORPORACION LINDLEY S.A.</v>
      </c>
      <c r="D1495">
        <f>VLOOKUP(A1495,Hoja1!$A$2:$H$72,4,FALSE)</f>
        <v>20101024645</v>
      </c>
      <c r="E1495" t="str">
        <f>VLOOKUP(A1495,Hoja1!$A$2:$H$72,5,FALSE)</f>
        <v>023-2016- SUNAFIL/ILM</v>
      </c>
      <c r="F1495" s="1">
        <f>VLOOKUP(A1495,Hoja1!$A$2:$H$72,6,FALSE)</f>
        <v>42396</v>
      </c>
      <c r="G1495" t="str">
        <f>VLOOKUP(A1495,Hoja1!$A$2:$H$72,7,FALSE)</f>
        <v>S/. 13,475.00</v>
      </c>
      <c r="H1495">
        <f>VLOOKUP(A1495,Hoja1!$A$2:$H$72,8,FALSE)</f>
        <v>1</v>
      </c>
      <c r="I1495" t="s">
        <v>18</v>
      </c>
      <c r="J1495" t="s">
        <v>6</v>
      </c>
      <c r="K1495">
        <v>2016</v>
      </c>
      <c r="L1495">
        <v>5</v>
      </c>
      <c r="M1495">
        <v>27.728820809999998</v>
      </c>
      <c r="N1495" t="s">
        <v>4</v>
      </c>
    </row>
    <row r="1496" spans="1:14" x14ac:dyDescent="0.25">
      <c r="A1496">
        <v>32</v>
      </c>
      <c r="B1496" t="str">
        <f>VLOOKUP(A1496,Hoja1!$A$2:$H$72,2,FALSE)</f>
        <v>957-2015- SUNAFIL/ILM/SIRE3</v>
      </c>
      <c r="C1496" t="str">
        <f>VLOOKUP(A1496,Hoja1!$A$2:$H$72,3,FALSE)</f>
        <v>CORPORACION LINDLEY S.A.</v>
      </c>
      <c r="D1496">
        <f>VLOOKUP(A1496,Hoja1!$A$2:$H$72,4,FALSE)</f>
        <v>20101024645</v>
      </c>
      <c r="E1496" t="str">
        <f>VLOOKUP(A1496,Hoja1!$A$2:$H$72,5,FALSE)</f>
        <v>023-2016- SUNAFIL/ILM</v>
      </c>
      <c r="F1496" s="1">
        <f>VLOOKUP(A1496,Hoja1!$A$2:$H$72,6,FALSE)</f>
        <v>42396</v>
      </c>
      <c r="G1496" t="str">
        <f>VLOOKUP(A1496,Hoja1!$A$2:$H$72,7,FALSE)</f>
        <v>S/. 13,475.00</v>
      </c>
      <c r="H1496">
        <f>VLOOKUP(A1496,Hoja1!$A$2:$H$72,8,FALSE)</f>
        <v>1</v>
      </c>
      <c r="I1496" t="s">
        <v>18</v>
      </c>
      <c r="J1496" t="s">
        <v>6</v>
      </c>
      <c r="K1496">
        <v>2016</v>
      </c>
      <c r="L1496">
        <v>6</v>
      </c>
      <c r="M1496">
        <v>26.958777399999999</v>
      </c>
      <c r="N1496" t="s">
        <v>4</v>
      </c>
    </row>
    <row r="1497" spans="1:14" x14ac:dyDescent="0.25">
      <c r="A1497">
        <v>32</v>
      </c>
      <c r="B1497" t="str">
        <f>VLOOKUP(A1497,Hoja1!$A$2:$H$72,2,FALSE)</f>
        <v>957-2015- SUNAFIL/ILM/SIRE3</v>
      </c>
      <c r="C1497" t="str">
        <f>VLOOKUP(A1497,Hoja1!$A$2:$H$72,3,FALSE)</f>
        <v>CORPORACION LINDLEY S.A.</v>
      </c>
      <c r="D1497">
        <f>VLOOKUP(A1497,Hoja1!$A$2:$H$72,4,FALSE)</f>
        <v>20101024645</v>
      </c>
      <c r="E1497" t="str">
        <f>VLOOKUP(A1497,Hoja1!$A$2:$H$72,5,FALSE)</f>
        <v>023-2016- SUNAFIL/ILM</v>
      </c>
      <c r="F1497" s="1">
        <f>VLOOKUP(A1497,Hoja1!$A$2:$H$72,6,FALSE)</f>
        <v>42396</v>
      </c>
      <c r="G1497" t="str">
        <f>VLOOKUP(A1497,Hoja1!$A$2:$H$72,7,FALSE)</f>
        <v>S/. 13,475.00</v>
      </c>
      <c r="H1497">
        <f>VLOOKUP(A1497,Hoja1!$A$2:$H$72,8,FALSE)</f>
        <v>1</v>
      </c>
      <c r="I1497" t="s">
        <v>18</v>
      </c>
      <c r="J1497" t="s">
        <v>6</v>
      </c>
      <c r="K1497">
        <v>2016</v>
      </c>
      <c r="L1497">
        <v>7</v>
      </c>
      <c r="M1497">
        <v>28.25149918</v>
      </c>
      <c r="N1497" t="s">
        <v>4</v>
      </c>
    </row>
    <row r="1498" spans="1:14" x14ac:dyDescent="0.25">
      <c r="A1498">
        <v>32</v>
      </c>
      <c r="B1498" t="str">
        <f>VLOOKUP(A1498,Hoja1!$A$2:$H$72,2,FALSE)</f>
        <v>957-2015- SUNAFIL/ILM/SIRE3</v>
      </c>
      <c r="C1498" t="str">
        <f>VLOOKUP(A1498,Hoja1!$A$2:$H$72,3,FALSE)</f>
        <v>CORPORACION LINDLEY S.A.</v>
      </c>
      <c r="D1498">
        <f>VLOOKUP(A1498,Hoja1!$A$2:$H$72,4,FALSE)</f>
        <v>20101024645</v>
      </c>
      <c r="E1498" t="str">
        <f>VLOOKUP(A1498,Hoja1!$A$2:$H$72,5,FALSE)</f>
        <v>023-2016- SUNAFIL/ILM</v>
      </c>
      <c r="F1498" s="1">
        <f>VLOOKUP(A1498,Hoja1!$A$2:$H$72,6,FALSE)</f>
        <v>42396</v>
      </c>
      <c r="G1498" t="str">
        <f>VLOOKUP(A1498,Hoja1!$A$2:$H$72,7,FALSE)</f>
        <v>S/. 13,475.00</v>
      </c>
      <c r="H1498">
        <f>VLOOKUP(A1498,Hoja1!$A$2:$H$72,8,FALSE)</f>
        <v>1</v>
      </c>
      <c r="I1498" t="s">
        <v>18</v>
      </c>
      <c r="J1498" t="s">
        <v>6</v>
      </c>
      <c r="K1498">
        <v>2016</v>
      </c>
      <c r="L1498">
        <v>8</v>
      </c>
      <c r="M1498">
        <v>28.850628</v>
      </c>
      <c r="N1498" t="s">
        <v>4</v>
      </c>
    </row>
    <row r="1499" spans="1:14" x14ac:dyDescent="0.25">
      <c r="A1499">
        <v>32</v>
      </c>
      <c r="B1499" t="str">
        <f>VLOOKUP(A1499,Hoja1!$A$2:$H$72,2,FALSE)</f>
        <v>957-2015- SUNAFIL/ILM/SIRE3</v>
      </c>
      <c r="C1499" t="str">
        <f>VLOOKUP(A1499,Hoja1!$A$2:$H$72,3,FALSE)</f>
        <v>CORPORACION LINDLEY S.A.</v>
      </c>
      <c r="D1499">
        <f>VLOOKUP(A1499,Hoja1!$A$2:$H$72,4,FALSE)</f>
        <v>20101024645</v>
      </c>
      <c r="E1499" t="str">
        <f>VLOOKUP(A1499,Hoja1!$A$2:$H$72,5,FALSE)</f>
        <v>023-2016- SUNAFIL/ILM</v>
      </c>
      <c r="F1499" s="1">
        <f>VLOOKUP(A1499,Hoja1!$A$2:$H$72,6,FALSE)</f>
        <v>42396</v>
      </c>
      <c r="G1499" t="str">
        <f>VLOOKUP(A1499,Hoja1!$A$2:$H$72,7,FALSE)</f>
        <v>S/. 13,475.00</v>
      </c>
      <c r="H1499">
        <f>VLOOKUP(A1499,Hoja1!$A$2:$H$72,8,FALSE)</f>
        <v>1</v>
      </c>
      <c r="I1499" t="s">
        <v>18</v>
      </c>
      <c r="J1499" t="s">
        <v>6</v>
      </c>
      <c r="K1499">
        <v>2016</v>
      </c>
      <c r="L1499">
        <v>9</v>
      </c>
      <c r="M1499">
        <v>28.877139769999999</v>
      </c>
      <c r="N1499" t="s">
        <v>4</v>
      </c>
    </row>
    <row r="1500" spans="1:14" x14ac:dyDescent="0.25">
      <c r="A1500">
        <v>32</v>
      </c>
      <c r="B1500" t="str">
        <f>VLOOKUP(A1500,Hoja1!$A$2:$H$72,2,FALSE)</f>
        <v>957-2015- SUNAFIL/ILM/SIRE3</v>
      </c>
      <c r="C1500" t="str">
        <f>VLOOKUP(A1500,Hoja1!$A$2:$H$72,3,FALSE)</f>
        <v>CORPORACION LINDLEY S.A.</v>
      </c>
      <c r="D1500">
        <f>VLOOKUP(A1500,Hoja1!$A$2:$H$72,4,FALSE)</f>
        <v>20101024645</v>
      </c>
      <c r="E1500" t="str">
        <f>VLOOKUP(A1500,Hoja1!$A$2:$H$72,5,FALSE)</f>
        <v>023-2016- SUNAFIL/ILM</v>
      </c>
      <c r="F1500" s="1">
        <f>VLOOKUP(A1500,Hoja1!$A$2:$H$72,6,FALSE)</f>
        <v>42396</v>
      </c>
      <c r="G1500" t="str">
        <f>VLOOKUP(A1500,Hoja1!$A$2:$H$72,7,FALSE)</f>
        <v>S/. 13,475.00</v>
      </c>
      <c r="H1500">
        <f>VLOOKUP(A1500,Hoja1!$A$2:$H$72,8,FALSE)</f>
        <v>1</v>
      </c>
      <c r="I1500" t="s">
        <v>18</v>
      </c>
      <c r="J1500" t="s">
        <v>6</v>
      </c>
      <c r="K1500">
        <v>2016</v>
      </c>
      <c r="L1500">
        <v>10</v>
      </c>
      <c r="M1500">
        <v>28.320439560000001</v>
      </c>
      <c r="N1500" t="s">
        <v>4</v>
      </c>
    </row>
    <row r="1501" spans="1:14" x14ac:dyDescent="0.25">
      <c r="A1501">
        <v>32</v>
      </c>
      <c r="B1501" t="str">
        <f>VLOOKUP(A1501,Hoja1!$A$2:$H$72,2,FALSE)</f>
        <v>957-2015- SUNAFIL/ILM/SIRE3</v>
      </c>
      <c r="C1501" t="str">
        <f>VLOOKUP(A1501,Hoja1!$A$2:$H$72,3,FALSE)</f>
        <v>CORPORACION LINDLEY S.A.</v>
      </c>
      <c r="D1501">
        <f>VLOOKUP(A1501,Hoja1!$A$2:$H$72,4,FALSE)</f>
        <v>20101024645</v>
      </c>
      <c r="E1501" t="str">
        <f>VLOOKUP(A1501,Hoja1!$A$2:$H$72,5,FALSE)</f>
        <v>023-2016- SUNAFIL/ILM</v>
      </c>
      <c r="F1501" s="1">
        <f>VLOOKUP(A1501,Hoja1!$A$2:$H$72,6,FALSE)</f>
        <v>42396</v>
      </c>
      <c r="G1501" t="str">
        <f>VLOOKUP(A1501,Hoja1!$A$2:$H$72,7,FALSE)</f>
        <v>S/. 13,475.00</v>
      </c>
      <c r="H1501">
        <f>VLOOKUP(A1501,Hoja1!$A$2:$H$72,8,FALSE)</f>
        <v>1</v>
      </c>
      <c r="I1501" t="s">
        <v>18</v>
      </c>
      <c r="J1501" t="s">
        <v>6</v>
      </c>
      <c r="K1501">
        <v>2016</v>
      </c>
      <c r="L1501">
        <v>11</v>
      </c>
      <c r="M1501">
        <v>28.582073699999999</v>
      </c>
      <c r="N1501" t="s">
        <v>4</v>
      </c>
    </row>
    <row r="1502" spans="1:14" x14ac:dyDescent="0.25">
      <c r="A1502">
        <v>32</v>
      </c>
      <c r="B1502" t="str">
        <f>VLOOKUP(A1502,Hoja1!$A$2:$H$72,2,FALSE)</f>
        <v>957-2015- SUNAFIL/ILM/SIRE3</v>
      </c>
      <c r="C1502" t="str">
        <f>VLOOKUP(A1502,Hoja1!$A$2:$H$72,3,FALSE)</f>
        <v>CORPORACION LINDLEY S.A.</v>
      </c>
      <c r="D1502">
        <f>VLOOKUP(A1502,Hoja1!$A$2:$H$72,4,FALSE)</f>
        <v>20101024645</v>
      </c>
      <c r="E1502" t="str">
        <f>VLOOKUP(A1502,Hoja1!$A$2:$H$72,5,FALSE)</f>
        <v>023-2016- SUNAFIL/ILM</v>
      </c>
      <c r="F1502" s="1">
        <f>VLOOKUP(A1502,Hoja1!$A$2:$H$72,6,FALSE)</f>
        <v>42396</v>
      </c>
      <c r="G1502" t="str">
        <f>VLOOKUP(A1502,Hoja1!$A$2:$H$72,7,FALSE)</f>
        <v>S/. 13,475.00</v>
      </c>
      <c r="H1502">
        <f>VLOOKUP(A1502,Hoja1!$A$2:$H$72,8,FALSE)</f>
        <v>1</v>
      </c>
      <c r="I1502" t="s">
        <v>18</v>
      </c>
      <c r="J1502" t="s">
        <v>6</v>
      </c>
      <c r="K1502">
        <v>2016</v>
      </c>
      <c r="L1502">
        <v>12</v>
      </c>
      <c r="M1502">
        <v>27.656290129999999</v>
      </c>
      <c r="N1502" t="s">
        <v>4</v>
      </c>
    </row>
    <row r="1503" spans="1:14" x14ac:dyDescent="0.25">
      <c r="A1503">
        <v>32</v>
      </c>
      <c r="B1503" t="str">
        <f>VLOOKUP(A1503,Hoja1!$A$2:$H$72,2,FALSE)</f>
        <v>957-2015- SUNAFIL/ILM/SIRE3</v>
      </c>
      <c r="C1503" t="str">
        <f>VLOOKUP(A1503,Hoja1!$A$2:$H$72,3,FALSE)</f>
        <v>CORPORACION LINDLEY S.A.</v>
      </c>
      <c r="D1503">
        <f>VLOOKUP(A1503,Hoja1!$A$2:$H$72,4,FALSE)</f>
        <v>20101024645</v>
      </c>
      <c r="E1503" t="str">
        <f>VLOOKUP(A1503,Hoja1!$A$2:$H$72,5,FALSE)</f>
        <v>023-2016- SUNAFIL/ILM</v>
      </c>
      <c r="F1503" s="1">
        <f>VLOOKUP(A1503,Hoja1!$A$2:$H$72,6,FALSE)</f>
        <v>42396</v>
      </c>
      <c r="G1503" t="str">
        <f>VLOOKUP(A1503,Hoja1!$A$2:$H$72,7,FALSE)</f>
        <v>S/. 13,475.00</v>
      </c>
      <c r="H1503">
        <f>VLOOKUP(A1503,Hoja1!$A$2:$H$72,8,FALSE)</f>
        <v>1</v>
      </c>
      <c r="I1503" t="s">
        <v>18</v>
      </c>
      <c r="J1503" t="s">
        <v>6</v>
      </c>
      <c r="K1503">
        <v>2017</v>
      </c>
      <c r="L1503">
        <v>2</v>
      </c>
      <c r="M1503">
        <v>55.252796959999998</v>
      </c>
      <c r="N1503" t="s">
        <v>4</v>
      </c>
    </row>
    <row r="1504" spans="1:14" x14ac:dyDescent="0.25">
      <c r="A1504">
        <v>32</v>
      </c>
      <c r="B1504" t="str">
        <f>VLOOKUP(A1504,Hoja1!$A$2:$H$72,2,FALSE)</f>
        <v>957-2015- SUNAFIL/ILM/SIRE3</v>
      </c>
      <c r="C1504" t="str">
        <f>VLOOKUP(A1504,Hoja1!$A$2:$H$72,3,FALSE)</f>
        <v>CORPORACION LINDLEY S.A.</v>
      </c>
      <c r="D1504">
        <f>VLOOKUP(A1504,Hoja1!$A$2:$H$72,4,FALSE)</f>
        <v>20101024645</v>
      </c>
      <c r="E1504" t="str">
        <f>VLOOKUP(A1504,Hoja1!$A$2:$H$72,5,FALSE)</f>
        <v>023-2016- SUNAFIL/ILM</v>
      </c>
      <c r="F1504" s="1">
        <f>VLOOKUP(A1504,Hoja1!$A$2:$H$72,6,FALSE)</f>
        <v>42396</v>
      </c>
      <c r="G1504" t="str">
        <f>VLOOKUP(A1504,Hoja1!$A$2:$H$72,7,FALSE)</f>
        <v>S/. 13,475.00</v>
      </c>
      <c r="H1504">
        <f>VLOOKUP(A1504,Hoja1!$A$2:$H$72,8,FALSE)</f>
        <v>1</v>
      </c>
      <c r="I1504" t="s">
        <v>18</v>
      </c>
      <c r="J1504" t="s">
        <v>7</v>
      </c>
      <c r="K1504">
        <v>2015</v>
      </c>
      <c r="L1504">
        <v>12</v>
      </c>
      <c r="M1504">
        <v>35861.999589999999</v>
      </c>
      <c r="N1504" t="s">
        <v>2</v>
      </c>
    </row>
    <row r="1505" spans="1:14" x14ac:dyDescent="0.25">
      <c r="A1505">
        <v>32</v>
      </c>
      <c r="B1505" t="str">
        <f>VLOOKUP(A1505,Hoja1!$A$2:$H$72,2,FALSE)</f>
        <v>957-2015- SUNAFIL/ILM/SIRE3</v>
      </c>
      <c r="C1505" t="str">
        <f>VLOOKUP(A1505,Hoja1!$A$2:$H$72,3,FALSE)</f>
        <v>CORPORACION LINDLEY S.A.</v>
      </c>
      <c r="D1505">
        <f>VLOOKUP(A1505,Hoja1!$A$2:$H$72,4,FALSE)</f>
        <v>20101024645</v>
      </c>
      <c r="E1505" t="str">
        <f>VLOOKUP(A1505,Hoja1!$A$2:$H$72,5,FALSE)</f>
        <v>023-2016- SUNAFIL/ILM</v>
      </c>
      <c r="F1505" s="1">
        <f>VLOOKUP(A1505,Hoja1!$A$2:$H$72,6,FALSE)</f>
        <v>42396</v>
      </c>
      <c r="G1505" t="str">
        <f>VLOOKUP(A1505,Hoja1!$A$2:$H$72,7,FALSE)</f>
        <v>S/. 13,475.00</v>
      </c>
      <c r="H1505">
        <f>VLOOKUP(A1505,Hoja1!$A$2:$H$72,8,FALSE)</f>
        <v>1</v>
      </c>
      <c r="I1505" t="s">
        <v>18</v>
      </c>
      <c r="J1505" t="s">
        <v>7</v>
      </c>
      <c r="K1505">
        <v>2016</v>
      </c>
      <c r="L1505">
        <v>1</v>
      </c>
      <c r="M1505">
        <v>37044.088029999999</v>
      </c>
      <c r="N1505" t="s">
        <v>3</v>
      </c>
    </row>
    <row r="1506" spans="1:14" x14ac:dyDescent="0.25">
      <c r="A1506">
        <v>32</v>
      </c>
      <c r="B1506" t="str">
        <f>VLOOKUP(A1506,Hoja1!$A$2:$H$72,2,FALSE)</f>
        <v>957-2015- SUNAFIL/ILM/SIRE3</v>
      </c>
      <c r="C1506" t="str">
        <f>VLOOKUP(A1506,Hoja1!$A$2:$H$72,3,FALSE)</f>
        <v>CORPORACION LINDLEY S.A.</v>
      </c>
      <c r="D1506">
        <f>VLOOKUP(A1506,Hoja1!$A$2:$H$72,4,FALSE)</f>
        <v>20101024645</v>
      </c>
      <c r="E1506" t="str">
        <f>VLOOKUP(A1506,Hoja1!$A$2:$H$72,5,FALSE)</f>
        <v>023-2016- SUNAFIL/ILM</v>
      </c>
      <c r="F1506" s="1">
        <f>VLOOKUP(A1506,Hoja1!$A$2:$H$72,6,FALSE)</f>
        <v>42396</v>
      </c>
      <c r="G1506" t="str">
        <f>VLOOKUP(A1506,Hoja1!$A$2:$H$72,7,FALSE)</f>
        <v>S/. 13,475.00</v>
      </c>
      <c r="H1506">
        <f>VLOOKUP(A1506,Hoja1!$A$2:$H$72,8,FALSE)</f>
        <v>1</v>
      </c>
      <c r="I1506" t="s">
        <v>18</v>
      </c>
      <c r="J1506" t="s">
        <v>7</v>
      </c>
      <c r="K1506">
        <v>2016</v>
      </c>
      <c r="L1506">
        <v>2</v>
      </c>
      <c r="M1506">
        <v>37766.846259999998</v>
      </c>
      <c r="N1506" t="s">
        <v>4</v>
      </c>
    </row>
    <row r="1507" spans="1:14" x14ac:dyDescent="0.25">
      <c r="A1507">
        <v>32</v>
      </c>
      <c r="B1507" t="str">
        <f>VLOOKUP(A1507,Hoja1!$A$2:$H$72,2,FALSE)</f>
        <v>957-2015- SUNAFIL/ILM/SIRE3</v>
      </c>
      <c r="C1507" t="str">
        <f>VLOOKUP(A1507,Hoja1!$A$2:$H$72,3,FALSE)</f>
        <v>CORPORACION LINDLEY S.A.</v>
      </c>
      <c r="D1507">
        <f>VLOOKUP(A1507,Hoja1!$A$2:$H$72,4,FALSE)</f>
        <v>20101024645</v>
      </c>
      <c r="E1507" t="str">
        <f>VLOOKUP(A1507,Hoja1!$A$2:$H$72,5,FALSE)</f>
        <v>023-2016- SUNAFIL/ILM</v>
      </c>
      <c r="F1507" s="1">
        <f>VLOOKUP(A1507,Hoja1!$A$2:$H$72,6,FALSE)</f>
        <v>42396</v>
      </c>
      <c r="G1507" t="str">
        <f>VLOOKUP(A1507,Hoja1!$A$2:$H$72,7,FALSE)</f>
        <v>S/. 13,475.00</v>
      </c>
      <c r="H1507">
        <f>VLOOKUP(A1507,Hoja1!$A$2:$H$72,8,FALSE)</f>
        <v>1</v>
      </c>
      <c r="I1507" t="s">
        <v>18</v>
      </c>
      <c r="J1507" t="s">
        <v>7</v>
      </c>
      <c r="K1507">
        <v>2016</v>
      </c>
      <c r="L1507">
        <v>3</v>
      </c>
      <c r="M1507">
        <v>36555.089180000003</v>
      </c>
      <c r="N1507" t="s">
        <v>4</v>
      </c>
    </row>
    <row r="1508" spans="1:14" x14ac:dyDescent="0.25">
      <c r="A1508">
        <v>32</v>
      </c>
      <c r="B1508" t="str">
        <f>VLOOKUP(A1508,Hoja1!$A$2:$H$72,2,FALSE)</f>
        <v>957-2015- SUNAFIL/ILM/SIRE3</v>
      </c>
      <c r="C1508" t="str">
        <f>VLOOKUP(A1508,Hoja1!$A$2:$H$72,3,FALSE)</f>
        <v>CORPORACION LINDLEY S.A.</v>
      </c>
      <c r="D1508">
        <f>VLOOKUP(A1508,Hoja1!$A$2:$H$72,4,FALSE)</f>
        <v>20101024645</v>
      </c>
      <c r="E1508" t="str">
        <f>VLOOKUP(A1508,Hoja1!$A$2:$H$72,5,FALSE)</f>
        <v>023-2016- SUNAFIL/ILM</v>
      </c>
      <c r="F1508" s="1">
        <f>VLOOKUP(A1508,Hoja1!$A$2:$H$72,6,FALSE)</f>
        <v>42396</v>
      </c>
      <c r="G1508" t="str">
        <f>VLOOKUP(A1508,Hoja1!$A$2:$H$72,7,FALSE)</f>
        <v>S/. 13,475.00</v>
      </c>
      <c r="H1508">
        <f>VLOOKUP(A1508,Hoja1!$A$2:$H$72,8,FALSE)</f>
        <v>1</v>
      </c>
      <c r="I1508" t="s">
        <v>18</v>
      </c>
      <c r="J1508" t="s">
        <v>7</v>
      </c>
      <c r="K1508">
        <v>2016</v>
      </c>
      <c r="L1508">
        <v>4</v>
      </c>
      <c r="M1508">
        <v>15973.20831</v>
      </c>
      <c r="N1508" t="s">
        <v>4</v>
      </c>
    </row>
    <row r="1509" spans="1:14" x14ac:dyDescent="0.25">
      <c r="A1509">
        <v>32</v>
      </c>
      <c r="B1509" t="str">
        <f>VLOOKUP(A1509,Hoja1!$A$2:$H$72,2,FALSE)</f>
        <v>957-2015- SUNAFIL/ILM/SIRE3</v>
      </c>
      <c r="C1509" t="str">
        <f>VLOOKUP(A1509,Hoja1!$A$2:$H$72,3,FALSE)</f>
        <v>CORPORACION LINDLEY S.A.</v>
      </c>
      <c r="D1509">
        <f>VLOOKUP(A1509,Hoja1!$A$2:$H$72,4,FALSE)</f>
        <v>20101024645</v>
      </c>
      <c r="E1509" t="str">
        <f>VLOOKUP(A1509,Hoja1!$A$2:$H$72,5,FALSE)</f>
        <v>023-2016- SUNAFIL/ILM</v>
      </c>
      <c r="F1509" s="1">
        <f>VLOOKUP(A1509,Hoja1!$A$2:$H$72,6,FALSE)</f>
        <v>42396</v>
      </c>
      <c r="G1509" t="str">
        <f>VLOOKUP(A1509,Hoja1!$A$2:$H$72,7,FALSE)</f>
        <v>S/. 13,475.00</v>
      </c>
      <c r="H1509">
        <f>VLOOKUP(A1509,Hoja1!$A$2:$H$72,8,FALSE)</f>
        <v>1</v>
      </c>
      <c r="I1509" t="s">
        <v>18</v>
      </c>
      <c r="J1509" t="s">
        <v>7</v>
      </c>
      <c r="K1509">
        <v>2016</v>
      </c>
      <c r="L1509">
        <v>5</v>
      </c>
      <c r="M1509">
        <v>15886.92676</v>
      </c>
      <c r="N1509" t="s">
        <v>4</v>
      </c>
    </row>
    <row r="1510" spans="1:14" x14ac:dyDescent="0.25">
      <c r="A1510">
        <v>32</v>
      </c>
      <c r="B1510" t="str">
        <f>VLOOKUP(A1510,Hoja1!$A$2:$H$72,2,FALSE)</f>
        <v>957-2015- SUNAFIL/ILM/SIRE3</v>
      </c>
      <c r="C1510" t="str">
        <f>VLOOKUP(A1510,Hoja1!$A$2:$H$72,3,FALSE)</f>
        <v>CORPORACION LINDLEY S.A.</v>
      </c>
      <c r="D1510">
        <f>VLOOKUP(A1510,Hoja1!$A$2:$H$72,4,FALSE)</f>
        <v>20101024645</v>
      </c>
      <c r="E1510" t="str">
        <f>VLOOKUP(A1510,Hoja1!$A$2:$H$72,5,FALSE)</f>
        <v>023-2016- SUNAFIL/ILM</v>
      </c>
      <c r="F1510" s="1">
        <f>VLOOKUP(A1510,Hoja1!$A$2:$H$72,6,FALSE)</f>
        <v>42396</v>
      </c>
      <c r="G1510" t="str">
        <f>VLOOKUP(A1510,Hoja1!$A$2:$H$72,7,FALSE)</f>
        <v>S/. 13,475.00</v>
      </c>
      <c r="H1510">
        <f>VLOOKUP(A1510,Hoja1!$A$2:$H$72,8,FALSE)</f>
        <v>1</v>
      </c>
      <c r="I1510" t="s">
        <v>18</v>
      </c>
      <c r="J1510" t="s">
        <v>7</v>
      </c>
      <c r="K1510">
        <v>2016</v>
      </c>
      <c r="L1510">
        <v>6</v>
      </c>
      <c r="M1510">
        <v>15589.34079</v>
      </c>
      <c r="N1510" t="s">
        <v>4</v>
      </c>
    </row>
    <row r="1511" spans="1:14" x14ac:dyDescent="0.25">
      <c r="A1511">
        <v>32</v>
      </c>
      <c r="B1511" t="str">
        <f>VLOOKUP(A1511,Hoja1!$A$2:$H$72,2,FALSE)</f>
        <v>957-2015- SUNAFIL/ILM/SIRE3</v>
      </c>
      <c r="C1511" t="str">
        <f>VLOOKUP(A1511,Hoja1!$A$2:$H$72,3,FALSE)</f>
        <v>CORPORACION LINDLEY S.A.</v>
      </c>
      <c r="D1511">
        <f>VLOOKUP(A1511,Hoja1!$A$2:$H$72,4,FALSE)</f>
        <v>20101024645</v>
      </c>
      <c r="E1511" t="str">
        <f>VLOOKUP(A1511,Hoja1!$A$2:$H$72,5,FALSE)</f>
        <v>023-2016- SUNAFIL/ILM</v>
      </c>
      <c r="F1511" s="1">
        <f>VLOOKUP(A1511,Hoja1!$A$2:$H$72,6,FALSE)</f>
        <v>42396</v>
      </c>
      <c r="G1511" t="str">
        <f>VLOOKUP(A1511,Hoja1!$A$2:$H$72,7,FALSE)</f>
        <v>S/. 13,475.00</v>
      </c>
      <c r="H1511">
        <f>VLOOKUP(A1511,Hoja1!$A$2:$H$72,8,FALSE)</f>
        <v>1</v>
      </c>
      <c r="I1511" t="s">
        <v>18</v>
      </c>
      <c r="J1511" t="s">
        <v>7</v>
      </c>
      <c r="K1511">
        <v>2016</v>
      </c>
      <c r="L1511">
        <v>7</v>
      </c>
      <c r="M1511">
        <v>16015.2677</v>
      </c>
      <c r="N1511" t="s">
        <v>4</v>
      </c>
    </row>
    <row r="1512" spans="1:14" x14ac:dyDescent="0.25">
      <c r="A1512">
        <v>32</v>
      </c>
      <c r="B1512" t="str">
        <f>VLOOKUP(A1512,Hoja1!$A$2:$H$72,2,FALSE)</f>
        <v>957-2015- SUNAFIL/ILM/SIRE3</v>
      </c>
      <c r="C1512" t="str">
        <f>VLOOKUP(A1512,Hoja1!$A$2:$H$72,3,FALSE)</f>
        <v>CORPORACION LINDLEY S.A.</v>
      </c>
      <c r="D1512">
        <f>VLOOKUP(A1512,Hoja1!$A$2:$H$72,4,FALSE)</f>
        <v>20101024645</v>
      </c>
      <c r="E1512" t="str">
        <f>VLOOKUP(A1512,Hoja1!$A$2:$H$72,5,FALSE)</f>
        <v>023-2016- SUNAFIL/ILM</v>
      </c>
      <c r="F1512" s="1">
        <f>VLOOKUP(A1512,Hoja1!$A$2:$H$72,6,FALSE)</f>
        <v>42396</v>
      </c>
      <c r="G1512" t="str">
        <f>VLOOKUP(A1512,Hoja1!$A$2:$H$72,7,FALSE)</f>
        <v>S/. 13,475.00</v>
      </c>
      <c r="H1512">
        <f>VLOOKUP(A1512,Hoja1!$A$2:$H$72,8,FALSE)</f>
        <v>1</v>
      </c>
      <c r="I1512" t="s">
        <v>18</v>
      </c>
      <c r="J1512" t="s">
        <v>7</v>
      </c>
      <c r="K1512">
        <v>2016</v>
      </c>
      <c r="L1512">
        <v>8</v>
      </c>
      <c r="M1512">
        <v>16586.423780000001</v>
      </c>
      <c r="N1512" t="s">
        <v>4</v>
      </c>
    </row>
    <row r="1513" spans="1:14" x14ac:dyDescent="0.25">
      <c r="A1513">
        <v>32</v>
      </c>
      <c r="B1513" t="str">
        <f>VLOOKUP(A1513,Hoja1!$A$2:$H$72,2,FALSE)</f>
        <v>957-2015- SUNAFIL/ILM/SIRE3</v>
      </c>
      <c r="C1513" t="str">
        <f>VLOOKUP(A1513,Hoja1!$A$2:$H$72,3,FALSE)</f>
        <v>CORPORACION LINDLEY S.A.</v>
      </c>
      <c r="D1513">
        <f>VLOOKUP(A1513,Hoja1!$A$2:$H$72,4,FALSE)</f>
        <v>20101024645</v>
      </c>
      <c r="E1513" t="str">
        <f>VLOOKUP(A1513,Hoja1!$A$2:$H$72,5,FALSE)</f>
        <v>023-2016- SUNAFIL/ILM</v>
      </c>
      <c r="F1513" s="1">
        <f>VLOOKUP(A1513,Hoja1!$A$2:$H$72,6,FALSE)</f>
        <v>42396</v>
      </c>
      <c r="G1513" t="str">
        <f>VLOOKUP(A1513,Hoja1!$A$2:$H$72,7,FALSE)</f>
        <v>S/. 13,475.00</v>
      </c>
      <c r="H1513">
        <f>VLOOKUP(A1513,Hoja1!$A$2:$H$72,8,FALSE)</f>
        <v>1</v>
      </c>
      <c r="I1513" t="s">
        <v>18</v>
      </c>
      <c r="J1513" t="s">
        <v>7</v>
      </c>
      <c r="K1513">
        <v>2016</v>
      </c>
      <c r="L1513">
        <v>9</v>
      </c>
      <c r="M1513">
        <v>16466.993139999999</v>
      </c>
      <c r="N1513" t="s">
        <v>4</v>
      </c>
    </row>
    <row r="1514" spans="1:14" x14ac:dyDescent="0.25">
      <c r="A1514">
        <v>32</v>
      </c>
      <c r="B1514" t="str">
        <f>VLOOKUP(A1514,Hoja1!$A$2:$H$72,2,FALSE)</f>
        <v>957-2015- SUNAFIL/ILM/SIRE3</v>
      </c>
      <c r="C1514" t="str">
        <f>VLOOKUP(A1514,Hoja1!$A$2:$H$72,3,FALSE)</f>
        <v>CORPORACION LINDLEY S.A.</v>
      </c>
      <c r="D1514">
        <f>VLOOKUP(A1514,Hoja1!$A$2:$H$72,4,FALSE)</f>
        <v>20101024645</v>
      </c>
      <c r="E1514" t="str">
        <f>VLOOKUP(A1514,Hoja1!$A$2:$H$72,5,FALSE)</f>
        <v>023-2016- SUNAFIL/ILM</v>
      </c>
      <c r="F1514" s="1">
        <f>VLOOKUP(A1514,Hoja1!$A$2:$H$72,6,FALSE)</f>
        <v>42396</v>
      </c>
      <c r="G1514" t="str">
        <f>VLOOKUP(A1514,Hoja1!$A$2:$H$72,7,FALSE)</f>
        <v>S/. 13,475.00</v>
      </c>
      <c r="H1514">
        <f>VLOOKUP(A1514,Hoja1!$A$2:$H$72,8,FALSE)</f>
        <v>1</v>
      </c>
      <c r="I1514" t="s">
        <v>18</v>
      </c>
      <c r="J1514" t="s">
        <v>7</v>
      </c>
      <c r="K1514">
        <v>2016</v>
      </c>
      <c r="L1514">
        <v>10</v>
      </c>
      <c r="M1514">
        <v>16519.959129999999</v>
      </c>
      <c r="N1514" t="s">
        <v>4</v>
      </c>
    </row>
    <row r="1515" spans="1:14" x14ac:dyDescent="0.25">
      <c r="A1515">
        <v>32</v>
      </c>
      <c r="B1515" t="str">
        <f>VLOOKUP(A1515,Hoja1!$A$2:$H$72,2,FALSE)</f>
        <v>957-2015- SUNAFIL/ILM/SIRE3</v>
      </c>
      <c r="C1515" t="str">
        <f>VLOOKUP(A1515,Hoja1!$A$2:$H$72,3,FALSE)</f>
        <v>CORPORACION LINDLEY S.A.</v>
      </c>
      <c r="D1515">
        <f>VLOOKUP(A1515,Hoja1!$A$2:$H$72,4,FALSE)</f>
        <v>20101024645</v>
      </c>
      <c r="E1515" t="str">
        <f>VLOOKUP(A1515,Hoja1!$A$2:$H$72,5,FALSE)</f>
        <v>023-2016- SUNAFIL/ILM</v>
      </c>
      <c r="F1515" s="1">
        <f>VLOOKUP(A1515,Hoja1!$A$2:$H$72,6,FALSE)</f>
        <v>42396</v>
      </c>
      <c r="G1515" t="str">
        <f>VLOOKUP(A1515,Hoja1!$A$2:$H$72,7,FALSE)</f>
        <v>S/. 13,475.00</v>
      </c>
      <c r="H1515">
        <f>VLOOKUP(A1515,Hoja1!$A$2:$H$72,8,FALSE)</f>
        <v>1</v>
      </c>
      <c r="I1515" t="s">
        <v>18</v>
      </c>
      <c r="J1515" t="s">
        <v>7</v>
      </c>
      <c r="K1515">
        <v>2016</v>
      </c>
      <c r="L1515">
        <v>11</v>
      </c>
      <c r="M1515">
        <v>16091.711719999999</v>
      </c>
      <c r="N1515" t="s">
        <v>4</v>
      </c>
    </row>
    <row r="1516" spans="1:14" x14ac:dyDescent="0.25">
      <c r="A1516">
        <v>32</v>
      </c>
      <c r="B1516" t="str">
        <f>VLOOKUP(A1516,Hoja1!$A$2:$H$72,2,FALSE)</f>
        <v>957-2015- SUNAFIL/ILM/SIRE3</v>
      </c>
      <c r="C1516" t="str">
        <f>VLOOKUP(A1516,Hoja1!$A$2:$H$72,3,FALSE)</f>
        <v>CORPORACION LINDLEY S.A.</v>
      </c>
      <c r="D1516">
        <f>VLOOKUP(A1516,Hoja1!$A$2:$H$72,4,FALSE)</f>
        <v>20101024645</v>
      </c>
      <c r="E1516" t="str">
        <f>VLOOKUP(A1516,Hoja1!$A$2:$H$72,5,FALSE)</f>
        <v>023-2016- SUNAFIL/ILM</v>
      </c>
      <c r="F1516" s="1">
        <f>VLOOKUP(A1516,Hoja1!$A$2:$H$72,6,FALSE)</f>
        <v>42396</v>
      </c>
      <c r="G1516" t="str">
        <f>VLOOKUP(A1516,Hoja1!$A$2:$H$72,7,FALSE)</f>
        <v>S/. 13,475.00</v>
      </c>
      <c r="H1516">
        <f>VLOOKUP(A1516,Hoja1!$A$2:$H$72,8,FALSE)</f>
        <v>1</v>
      </c>
      <c r="I1516" t="s">
        <v>18</v>
      </c>
      <c r="J1516" t="s">
        <v>7</v>
      </c>
      <c r="K1516">
        <v>2016</v>
      </c>
      <c r="L1516">
        <v>12</v>
      </c>
      <c r="M1516">
        <v>65589.354420000003</v>
      </c>
      <c r="N1516" t="s">
        <v>4</v>
      </c>
    </row>
    <row r="1517" spans="1:14" x14ac:dyDescent="0.25">
      <c r="A1517">
        <v>32</v>
      </c>
      <c r="B1517" t="str">
        <f>VLOOKUP(A1517,Hoja1!$A$2:$H$72,2,FALSE)</f>
        <v>957-2015- SUNAFIL/ILM/SIRE3</v>
      </c>
      <c r="C1517" t="str">
        <f>VLOOKUP(A1517,Hoja1!$A$2:$H$72,3,FALSE)</f>
        <v>CORPORACION LINDLEY S.A.</v>
      </c>
      <c r="D1517">
        <f>VLOOKUP(A1517,Hoja1!$A$2:$H$72,4,FALSE)</f>
        <v>20101024645</v>
      </c>
      <c r="E1517" t="str">
        <f>VLOOKUP(A1517,Hoja1!$A$2:$H$72,5,FALSE)</f>
        <v>023-2016- SUNAFIL/ILM</v>
      </c>
      <c r="F1517" s="1">
        <f>VLOOKUP(A1517,Hoja1!$A$2:$H$72,6,FALSE)</f>
        <v>42396</v>
      </c>
      <c r="G1517" t="str">
        <f>VLOOKUP(A1517,Hoja1!$A$2:$H$72,7,FALSE)</f>
        <v>S/. 13,475.00</v>
      </c>
      <c r="H1517">
        <f>VLOOKUP(A1517,Hoja1!$A$2:$H$72,8,FALSE)</f>
        <v>1</v>
      </c>
      <c r="I1517" t="s">
        <v>18</v>
      </c>
      <c r="J1517" t="s">
        <v>7</v>
      </c>
      <c r="K1517">
        <v>2017</v>
      </c>
      <c r="L1517">
        <v>2</v>
      </c>
      <c r="M1517">
        <v>133860.3003</v>
      </c>
      <c r="N1517" t="s">
        <v>4</v>
      </c>
    </row>
    <row r="1518" spans="1:14" x14ac:dyDescent="0.25">
      <c r="A1518">
        <v>33</v>
      </c>
      <c r="B1518" t="str">
        <f>VLOOKUP(A1518,Hoja1!$A$2:$H$72,2,FALSE)</f>
        <v>112-2016- SUNAFIL/ILM/SIRE3</v>
      </c>
      <c r="C1518" t="str">
        <f>VLOOKUP(A1518,Hoja1!$A$2:$H$72,3,FALSE)</f>
        <v>CORPORACION LINDLEY S.A.</v>
      </c>
      <c r="D1518">
        <f>VLOOKUP(A1518,Hoja1!$A$2:$H$72,4,FALSE)</f>
        <v>20101024645</v>
      </c>
      <c r="E1518" t="str">
        <f>VLOOKUP(A1518,Hoja1!$A$2:$H$72,5,FALSE)</f>
        <v>266-2016- SUNAFIL/ILM</v>
      </c>
      <c r="F1518" s="1">
        <f>VLOOKUP(A1518,Hoja1!$A$2:$H$72,6,FALSE)</f>
        <v>42653</v>
      </c>
      <c r="G1518" t="str">
        <f>VLOOKUP(A1518,Hoja1!$A$2:$H$72,7,FALSE)</f>
        <v>S/. 34,562.50</v>
      </c>
      <c r="H1518">
        <f>VLOOKUP(A1518,Hoja1!$A$2:$H$72,8,FALSE)</f>
        <v>353</v>
      </c>
      <c r="I1518" t="s">
        <v>18</v>
      </c>
      <c r="J1518" t="s">
        <v>5</v>
      </c>
      <c r="K1518">
        <v>2016</v>
      </c>
      <c r="L1518">
        <v>12</v>
      </c>
      <c r="M1518">
        <v>9968.8089180000006</v>
      </c>
      <c r="N1518" t="s">
        <v>4</v>
      </c>
    </row>
    <row r="1519" spans="1:14" x14ac:dyDescent="0.25">
      <c r="A1519">
        <v>33</v>
      </c>
      <c r="B1519" t="str">
        <f>VLOOKUP(A1519,Hoja1!$A$2:$H$72,2,FALSE)</f>
        <v>112-2016- SUNAFIL/ILM/SIRE3</v>
      </c>
      <c r="C1519" t="str">
        <f>VLOOKUP(A1519,Hoja1!$A$2:$H$72,3,FALSE)</f>
        <v>CORPORACION LINDLEY S.A.</v>
      </c>
      <c r="D1519">
        <f>VLOOKUP(A1519,Hoja1!$A$2:$H$72,4,FALSE)</f>
        <v>20101024645</v>
      </c>
      <c r="E1519" t="str">
        <f>VLOOKUP(A1519,Hoja1!$A$2:$H$72,5,FALSE)</f>
        <v>266-2016- SUNAFIL/ILM</v>
      </c>
      <c r="F1519" s="1">
        <f>VLOOKUP(A1519,Hoja1!$A$2:$H$72,6,FALSE)</f>
        <v>42653</v>
      </c>
      <c r="G1519" t="str">
        <f>VLOOKUP(A1519,Hoja1!$A$2:$H$72,7,FALSE)</f>
        <v>S/. 34,562.50</v>
      </c>
      <c r="H1519">
        <f>VLOOKUP(A1519,Hoja1!$A$2:$H$72,8,FALSE)</f>
        <v>353</v>
      </c>
      <c r="I1519" t="s">
        <v>18</v>
      </c>
      <c r="J1519" t="s">
        <v>5</v>
      </c>
      <c r="K1519">
        <v>2017</v>
      </c>
      <c r="L1519">
        <v>2</v>
      </c>
      <c r="M1519">
        <v>20564.287219999998</v>
      </c>
      <c r="N1519" t="s">
        <v>4</v>
      </c>
    </row>
    <row r="1520" spans="1:14" x14ac:dyDescent="0.25">
      <c r="A1520">
        <v>33</v>
      </c>
      <c r="B1520" t="str">
        <f>VLOOKUP(A1520,Hoja1!$A$2:$H$72,2,FALSE)</f>
        <v>112-2016- SUNAFIL/ILM/SIRE3</v>
      </c>
      <c r="C1520" t="str">
        <f>VLOOKUP(A1520,Hoja1!$A$2:$H$72,3,FALSE)</f>
        <v>CORPORACION LINDLEY S.A.</v>
      </c>
      <c r="D1520">
        <f>VLOOKUP(A1520,Hoja1!$A$2:$H$72,4,FALSE)</f>
        <v>20101024645</v>
      </c>
      <c r="E1520" t="str">
        <f>VLOOKUP(A1520,Hoja1!$A$2:$H$72,5,FALSE)</f>
        <v>266-2016- SUNAFIL/ILM</v>
      </c>
      <c r="F1520" s="1">
        <f>VLOOKUP(A1520,Hoja1!$A$2:$H$72,6,FALSE)</f>
        <v>42653</v>
      </c>
      <c r="G1520" t="str">
        <f>VLOOKUP(A1520,Hoja1!$A$2:$H$72,7,FALSE)</f>
        <v>S/. 34,562.50</v>
      </c>
      <c r="H1520">
        <f>VLOOKUP(A1520,Hoja1!$A$2:$H$72,8,FALSE)</f>
        <v>353</v>
      </c>
      <c r="I1520" t="s">
        <v>18</v>
      </c>
      <c r="J1520" t="s">
        <v>6</v>
      </c>
      <c r="K1520">
        <v>2016</v>
      </c>
      <c r="L1520">
        <v>9</v>
      </c>
      <c r="M1520">
        <v>28.877139769999999</v>
      </c>
      <c r="N1520" t="s">
        <v>2</v>
      </c>
    </row>
    <row r="1521" spans="1:14" x14ac:dyDescent="0.25">
      <c r="A1521">
        <v>33</v>
      </c>
      <c r="B1521" t="str">
        <f>VLOOKUP(A1521,Hoja1!$A$2:$H$72,2,FALSE)</f>
        <v>112-2016- SUNAFIL/ILM/SIRE3</v>
      </c>
      <c r="C1521" t="str">
        <f>VLOOKUP(A1521,Hoja1!$A$2:$H$72,3,FALSE)</f>
        <v>CORPORACION LINDLEY S.A.</v>
      </c>
      <c r="D1521">
        <f>VLOOKUP(A1521,Hoja1!$A$2:$H$72,4,FALSE)</f>
        <v>20101024645</v>
      </c>
      <c r="E1521" t="str">
        <f>VLOOKUP(A1521,Hoja1!$A$2:$H$72,5,FALSE)</f>
        <v>266-2016- SUNAFIL/ILM</v>
      </c>
      <c r="F1521" s="1">
        <f>VLOOKUP(A1521,Hoja1!$A$2:$H$72,6,FALSE)</f>
        <v>42653</v>
      </c>
      <c r="G1521" t="str">
        <f>VLOOKUP(A1521,Hoja1!$A$2:$H$72,7,FALSE)</f>
        <v>S/. 34,562.50</v>
      </c>
      <c r="H1521">
        <f>VLOOKUP(A1521,Hoja1!$A$2:$H$72,8,FALSE)</f>
        <v>353</v>
      </c>
      <c r="I1521" t="s">
        <v>18</v>
      </c>
      <c r="J1521" t="s">
        <v>6</v>
      </c>
      <c r="K1521">
        <v>2016</v>
      </c>
      <c r="L1521">
        <v>10</v>
      </c>
      <c r="M1521">
        <v>28.320439560000001</v>
      </c>
      <c r="N1521" t="s">
        <v>3</v>
      </c>
    </row>
    <row r="1522" spans="1:14" x14ac:dyDescent="0.25">
      <c r="A1522">
        <v>33</v>
      </c>
      <c r="B1522" t="str">
        <f>VLOOKUP(A1522,Hoja1!$A$2:$H$72,2,FALSE)</f>
        <v>112-2016- SUNAFIL/ILM/SIRE3</v>
      </c>
      <c r="C1522" t="str">
        <f>VLOOKUP(A1522,Hoja1!$A$2:$H$72,3,FALSE)</f>
        <v>CORPORACION LINDLEY S.A.</v>
      </c>
      <c r="D1522">
        <f>VLOOKUP(A1522,Hoja1!$A$2:$H$72,4,FALSE)</f>
        <v>20101024645</v>
      </c>
      <c r="E1522" t="str">
        <f>VLOOKUP(A1522,Hoja1!$A$2:$H$72,5,FALSE)</f>
        <v>266-2016- SUNAFIL/ILM</v>
      </c>
      <c r="F1522" s="1">
        <f>VLOOKUP(A1522,Hoja1!$A$2:$H$72,6,FALSE)</f>
        <v>42653</v>
      </c>
      <c r="G1522" t="str">
        <f>VLOOKUP(A1522,Hoja1!$A$2:$H$72,7,FALSE)</f>
        <v>S/. 34,562.50</v>
      </c>
      <c r="H1522">
        <f>VLOOKUP(A1522,Hoja1!$A$2:$H$72,8,FALSE)</f>
        <v>353</v>
      </c>
      <c r="I1522" t="s">
        <v>18</v>
      </c>
      <c r="J1522" t="s">
        <v>6</v>
      </c>
      <c r="K1522">
        <v>2016</v>
      </c>
      <c r="L1522">
        <v>11</v>
      </c>
      <c r="M1522">
        <v>28.582073699999999</v>
      </c>
      <c r="N1522" t="s">
        <v>4</v>
      </c>
    </row>
    <row r="1523" spans="1:14" x14ac:dyDescent="0.25">
      <c r="A1523">
        <v>33</v>
      </c>
      <c r="B1523" t="str">
        <f>VLOOKUP(A1523,Hoja1!$A$2:$H$72,2,FALSE)</f>
        <v>112-2016- SUNAFIL/ILM/SIRE3</v>
      </c>
      <c r="C1523" t="str">
        <f>VLOOKUP(A1523,Hoja1!$A$2:$H$72,3,FALSE)</f>
        <v>CORPORACION LINDLEY S.A.</v>
      </c>
      <c r="D1523">
        <f>VLOOKUP(A1523,Hoja1!$A$2:$H$72,4,FALSE)</f>
        <v>20101024645</v>
      </c>
      <c r="E1523" t="str">
        <f>VLOOKUP(A1523,Hoja1!$A$2:$H$72,5,FALSE)</f>
        <v>266-2016- SUNAFIL/ILM</v>
      </c>
      <c r="F1523" s="1">
        <f>VLOOKUP(A1523,Hoja1!$A$2:$H$72,6,FALSE)</f>
        <v>42653</v>
      </c>
      <c r="G1523" t="str">
        <f>VLOOKUP(A1523,Hoja1!$A$2:$H$72,7,FALSE)</f>
        <v>S/. 34,562.50</v>
      </c>
      <c r="H1523">
        <f>VLOOKUP(A1523,Hoja1!$A$2:$H$72,8,FALSE)</f>
        <v>353</v>
      </c>
      <c r="I1523" t="s">
        <v>18</v>
      </c>
      <c r="J1523" t="s">
        <v>6</v>
      </c>
      <c r="K1523">
        <v>2016</v>
      </c>
      <c r="L1523">
        <v>12</v>
      </c>
      <c r="M1523">
        <v>27.656290129999999</v>
      </c>
      <c r="N1523" t="s">
        <v>4</v>
      </c>
    </row>
    <row r="1524" spans="1:14" x14ac:dyDescent="0.25">
      <c r="A1524">
        <v>33</v>
      </c>
      <c r="B1524" t="str">
        <f>VLOOKUP(A1524,Hoja1!$A$2:$H$72,2,FALSE)</f>
        <v>112-2016- SUNAFIL/ILM/SIRE3</v>
      </c>
      <c r="C1524" t="str">
        <f>VLOOKUP(A1524,Hoja1!$A$2:$H$72,3,FALSE)</f>
        <v>CORPORACION LINDLEY S.A.</v>
      </c>
      <c r="D1524">
        <f>VLOOKUP(A1524,Hoja1!$A$2:$H$72,4,FALSE)</f>
        <v>20101024645</v>
      </c>
      <c r="E1524" t="str">
        <f>VLOOKUP(A1524,Hoja1!$A$2:$H$72,5,FALSE)</f>
        <v>266-2016- SUNAFIL/ILM</v>
      </c>
      <c r="F1524" s="1">
        <f>VLOOKUP(A1524,Hoja1!$A$2:$H$72,6,FALSE)</f>
        <v>42653</v>
      </c>
      <c r="G1524" t="str">
        <f>VLOOKUP(A1524,Hoja1!$A$2:$H$72,7,FALSE)</f>
        <v>S/. 34,562.50</v>
      </c>
      <c r="H1524">
        <f>VLOOKUP(A1524,Hoja1!$A$2:$H$72,8,FALSE)</f>
        <v>353</v>
      </c>
      <c r="I1524" t="s">
        <v>18</v>
      </c>
      <c r="J1524" t="s">
        <v>6</v>
      </c>
      <c r="K1524">
        <v>2017</v>
      </c>
      <c r="L1524">
        <v>2</v>
      </c>
      <c r="M1524">
        <v>55.252796959999998</v>
      </c>
      <c r="N1524" t="s">
        <v>4</v>
      </c>
    </row>
    <row r="1525" spans="1:14" x14ac:dyDescent="0.25">
      <c r="A1525">
        <v>33</v>
      </c>
      <c r="B1525" t="str">
        <f>VLOOKUP(A1525,Hoja1!$A$2:$H$72,2,FALSE)</f>
        <v>112-2016- SUNAFIL/ILM/SIRE3</v>
      </c>
      <c r="C1525" t="str">
        <f>VLOOKUP(A1525,Hoja1!$A$2:$H$72,3,FALSE)</f>
        <v>CORPORACION LINDLEY S.A.</v>
      </c>
      <c r="D1525">
        <f>VLOOKUP(A1525,Hoja1!$A$2:$H$72,4,FALSE)</f>
        <v>20101024645</v>
      </c>
      <c r="E1525" t="str">
        <f>VLOOKUP(A1525,Hoja1!$A$2:$H$72,5,FALSE)</f>
        <v>266-2016- SUNAFIL/ILM</v>
      </c>
      <c r="F1525" s="1">
        <f>VLOOKUP(A1525,Hoja1!$A$2:$H$72,6,FALSE)</f>
        <v>42653</v>
      </c>
      <c r="G1525" t="str">
        <f>VLOOKUP(A1525,Hoja1!$A$2:$H$72,7,FALSE)</f>
        <v>S/. 34,562.50</v>
      </c>
      <c r="H1525">
        <f>VLOOKUP(A1525,Hoja1!$A$2:$H$72,8,FALSE)</f>
        <v>353</v>
      </c>
      <c r="I1525" t="s">
        <v>18</v>
      </c>
      <c r="J1525" t="s">
        <v>7</v>
      </c>
      <c r="K1525">
        <v>2016</v>
      </c>
      <c r="L1525">
        <v>9</v>
      </c>
      <c r="M1525">
        <v>16466.993139999999</v>
      </c>
      <c r="N1525" t="s">
        <v>2</v>
      </c>
    </row>
    <row r="1526" spans="1:14" x14ac:dyDescent="0.25">
      <c r="A1526">
        <v>33</v>
      </c>
      <c r="B1526" t="str">
        <f>VLOOKUP(A1526,Hoja1!$A$2:$H$72,2,FALSE)</f>
        <v>112-2016- SUNAFIL/ILM/SIRE3</v>
      </c>
      <c r="C1526" t="str">
        <f>VLOOKUP(A1526,Hoja1!$A$2:$H$72,3,FALSE)</f>
        <v>CORPORACION LINDLEY S.A.</v>
      </c>
      <c r="D1526">
        <f>VLOOKUP(A1526,Hoja1!$A$2:$H$72,4,FALSE)</f>
        <v>20101024645</v>
      </c>
      <c r="E1526" t="str">
        <f>VLOOKUP(A1526,Hoja1!$A$2:$H$72,5,FALSE)</f>
        <v>266-2016- SUNAFIL/ILM</v>
      </c>
      <c r="F1526" s="1">
        <f>VLOOKUP(A1526,Hoja1!$A$2:$H$72,6,FALSE)</f>
        <v>42653</v>
      </c>
      <c r="G1526" t="str">
        <f>VLOOKUP(A1526,Hoja1!$A$2:$H$72,7,FALSE)</f>
        <v>S/. 34,562.50</v>
      </c>
      <c r="H1526">
        <f>VLOOKUP(A1526,Hoja1!$A$2:$H$72,8,FALSE)</f>
        <v>353</v>
      </c>
      <c r="I1526" t="s">
        <v>18</v>
      </c>
      <c r="J1526" t="s">
        <v>7</v>
      </c>
      <c r="K1526">
        <v>2016</v>
      </c>
      <c r="L1526">
        <v>10</v>
      </c>
      <c r="M1526">
        <v>16519.959129999999</v>
      </c>
      <c r="N1526" t="s">
        <v>3</v>
      </c>
    </row>
    <row r="1527" spans="1:14" x14ac:dyDescent="0.25">
      <c r="A1527">
        <v>33</v>
      </c>
      <c r="B1527" t="str">
        <f>VLOOKUP(A1527,Hoja1!$A$2:$H$72,2,FALSE)</f>
        <v>112-2016- SUNAFIL/ILM/SIRE3</v>
      </c>
      <c r="C1527" t="str">
        <f>VLOOKUP(A1527,Hoja1!$A$2:$H$72,3,FALSE)</f>
        <v>CORPORACION LINDLEY S.A.</v>
      </c>
      <c r="D1527">
        <f>VLOOKUP(A1527,Hoja1!$A$2:$H$72,4,FALSE)</f>
        <v>20101024645</v>
      </c>
      <c r="E1527" t="str">
        <f>VLOOKUP(A1527,Hoja1!$A$2:$H$72,5,FALSE)</f>
        <v>266-2016- SUNAFIL/ILM</v>
      </c>
      <c r="F1527" s="1">
        <f>VLOOKUP(A1527,Hoja1!$A$2:$H$72,6,FALSE)</f>
        <v>42653</v>
      </c>
      <c r="G1527" t="str">
        <f>VLOOKUP(A1527,Hoja1!$A$2:$H$72,7,FALSE)</f>
        <v>S/. 34,562.50</v>
      </c>
      <c r="H1527">
        <f>VLOOKUP(A1527,Hoja1!$A$2:$H$72,8,FALSE)</f>
        <v>353</v>
      </c>
      <c r="I1527" t="s">
        <v>18</v>
      </c>
      <c r="J1527" t="s">
        <v>7</v>
      </c>
      <c r="K1527">
        <v>2016</v>
      </c>
      <c r="L1527">
        <v>11</v>
      </c>
      <c r="M1527">
        <v>16091.711719999999</v>
      </c>
      <c r="N1527" t="s">
        <v>4</v>
      </c>
    </row>
    <row r="1528" spans="1:14" x14ac:dyDescent="0.25">
      <c r="A1528">
        <v>33</v>
      </c>
      <c r="B1528" t="str">
        <f>VLOOKUP(A1528,Hoja1!$A$2:$H$72,2,FALSE)</f>
        <v>112-2016- SUNAFIL/ILM/SIRE3</v>
      </c>
      <c r="C1528" t="str">
        <f>VLOOKUP(A1528,Hoja1!$A$2:$H$72,3,FALSE)</f>
        <v>CORPORACION LINDLEY S.A.</v>
      </c>
      <c r="D1528">
        <f>VLOOKUP(A1528,Hoja1!$A$2:$H$72,4,FALSE)</f>
        <v>20101024645</v>
      </c>
      <c r="E1528" t="str">
        <f>VLOOKUP(A1528,Hoja1!$A$2:$H$72,5,FALSE)</f>
        <v>266-2016- SUNAFIL/ILM</v>
      </c>
      <c r="F1528" s="1">
        <f>VLOOKUP(A1528,Hoja1!$A$2:$H$72,6,FALSE)</f>
        <v>42653</v>
      </c>
      <c r="G1528" t="str">
        <f>VLOOKUP(A1528,Hoja1!$A$2:$H$72,7,FALSE)</f>
        <v>S/. 34,562.50</v>
      </c>
      <c r="H1528">
        <f>VLOOKUP(A1528,Hoja1!$A$2:$H$72,8,FALSE)</f>
        <v>353</v>
      </c>
      <c r="I1528" t="s">
        <v>18</v>
      </c>
      <c r="J1528" t="s">
        <v>7</v>
      </c>
      <c r="K1528">
        <v>2016</v>
      </c>
      <c r="L1528">
        <v>12</v>
      </c>
      <c r="M1528">
        <v>65589.354420000003</v>
      </c>
      <c r="N1528" t="s">
        <v>4</v>
      </c>
    </row>
    <row r="1529" spans="1:14" x14ac:dyDescent="0.25">
      <c r="A1529">
        <v>33</v>
      </c>
      <c r="B1529" t="str">
        <f>VLOOKUP(A1529,Hoja1!$A$2:$H$72,2,FALSE)</f>
        <v>112-2016- SUNAFIL/ILM/SIRE3</v>
      </c>
      <c r="C1529" t="str">
        <f>VLOOKUP(A1529,Hoja1!$A$2:$H$72,3,FALSE)</f>
        <v>CORPORACION LINDLEY S.A.</v>
      </c>
      <c r="D1529">
        <f>VLOOKUP(A1529,Hoja1!$A$2:$H$72,4,FALSE)</f>
        <v>20101024645</v>
      </c>
      <c r="E1529" t="str">
        <f>VLOOKUP(A1529,Hoja1!$A$2:$H$72,5,FALSE)</f>
        <v>266-2016- SUNAFIL/ILM</v>
      </c>
      <c r="F1529" s="1">
        <f>VLOOKUP(A1529,Hoja1!$A$2:$H$72,6,FALSE)</f>
        <v>42653</v>
      </c>
      <c r="G1529" t="str">
        <f>VLOOKUP(A1529,Hoja1!$A$2:$H$72,7,FALSE)</f>
        <v>S/. 34,562.50</v>
      </c>
      <c r="H1529">
        <f>VLOOKUP(A1529,Hoja1!$A$2:$H$72,8,FALSE)</f>
        <v>353</v>
      </c>
      <c r="I1529" t="s">
        <v>18</v>
      </c>
      <c r="J1529" t="s">
        <v>7</v>
      </c>
      <c r="K1529">
        <v>2017</v>
      </c>
      <c r="L1529">
        <v>2</v>
      </c>
      <c r="M1529">
        <v>133860.3003</v>
      </c>
      <c r="N1529" t="s">
        <v>4</v>
      </c>
    </row>
    <row r="1530" spans="1:14" x14ac:dyDescent="0.25">
      <c r="A1530">
        <v>35</v>
      </c>
      <c r="B1530" t="str">
        <f>VLOOKUP(A1530,Hoja1!$A$2:$H$72,2,FALSE)</f>
        <v>428-2014- SUNAFIL/ILM/SIRE2</v>
      </c>
      <c r="C1530" t="str">
        <f>VLOOKUP(A1530,Hoja1!$A$2:$H$72,3,FALSE)</f>
        <v>CREDISCOTIA FINANCIERA S.A.</v>
      </c>
      <c r="D1530">
        <f>VLOOKUP(A1530,Hoja1!$A$2:$H$72,4,FALSE)</f>
        <v>20255993225</v>
      </c>
      <c r="E1530" t="str">
        <f>VLOOKUP(A1530,Hoja1!$A$2:$H$72,5,FALSE)</f>
        <v>215-2015- SUNAFIL/ILM</v>
      </c>
      <c r="F1530" s="1">
        <f>VLOOKUP(A1530,Hoja1!$A$2:$H$72,6,FALSE)</f>
        <v>42131</v>
      </c>
      <c r="G1530" t="str">
        <f>VLOOKUP(A1530,Hoja1!$A$2:$H$72,7,FALSE)</f>
        <v>S/. 38,000.00</v>
      </c>
      <c r="H1530">
        <f>VLOOKUP(A1530,Hoja1!$A$2:$H$72,8,FALSE)</f>
        <v>3072</v>
      </c>
      <c r="I1530" t="s">
        <v>19</v>
      </c>
      <c r="J1530" t="s">
        <v>1</v>
      </c>
      <c r="K1530">
        <v>2015</v>
      </c>
      <c r="L1530">
        <v>4</v>
      </c>
      <c r="M1530">
        <v>381.12028079999999</v>
      </c>
      <c r="N1530" t="s">
        <v>2</v>
      </c>
    </row>
    <row r="1531" spans="1:14" x14ac:dyDescent="0.25">
      <c r="A1531">
        <v>35</v>
      </c>
      <c r="B1531" t="str">
        <f>VLOOKUP(A1531,Hoja1!$A$2:$H$72,2,FALSE)</f>
        <v>428-2014- SUNAFIL/ILM/SIRE2</v>
      </c>
      <c r="C1531" t="str">
        <f>VLOOKUP(A1531,Hoja1!$A$2:$H$72,3,FALSE)</f>
        <v>CREDISCOTIA FINANCIERA S.A.</v>
      </c>
      <c r="D1531">
        <f>VLOOKUP(A1531,Hoja1!$A$2:$H$72,4,FALSE)</f>
        <v>20255993225</v>
      </c>
      <c r="E1531" t="str">
        <f>VLOOKUP(A1531,Hoja1!$A$2:$H$72,5,FALSE)</f>
        <v>215-2015- SUNAFIL/ILM</v>
      </c>
      <c r="F1531" s="1">
        <f>VLOOKUP(A1531,Hoja1!$A$2:$H$72,6,FALSE)</f>
        <v>42131</v>
      </c>
      <c r="G1531" t="str">
        <f>VLOOKUP(A1531,Hoja1!$A$2:$H$72,7,FALSE)</f>
        <v>S/. 38,000.00</v>
      </c>
      <c r="H1531">
        <f>VLOOKUP(A1531,Hoja1!$A$2:$H$72,8,FALSE)</f>
        <v>3072</v>
      </c>
      <c r="I1531" t="s">
        <v>19</v>
      </c>
      <c r="J1531" t="s">
        <v>1</v>
      </c>
      <c r="K1531">
        <v>2015</v>
      </c>
      <c r="L1531">
        <v>5</v>
      </c>
      <c r="M1531">
        <v>382.65136039999999</v>
      </c>
      <c r="N1531" t="s">
        <v>3</v>
      </c>
    </row>
    <row r="1532" spans="1:14" x14ac:dyDescent="0.25">
      <c r="A1532">
        <v>35</v>
      </c>
      <c r="B1532" t="str">
        <f>VLOOKUP(A1532,Hoja1!$A$2:$H$72,2,FALSE)</f>
        <v>428-2014- SUNAFIL/ILM/SIRE2</v>
      </c>
      <c r="C1532" t="str">
        <f>VLOOKUP(A1532,Hoja1!$A$2:$H$72,3,FALSE)</f>
        <v>CREDISCOTIA FINANCIERA S.A.</v>
      </c>
      <c r="D1532">
        <f>VLOOKUP(A1532,Hoja1!$A$2:$H$72,4,FALSE)</f>
        <v>20255993225</v>
      </c>
      <c r="E1532" t="str">
        <f>VLOOKUP(A1532,Hoja1!$A$2:$H$72,5,FALSE)</f>
        <v>215-2015- SUNAFIL/ILM</v>
      </c>
      <c r="F1532" s="1">
        <f>VLOOKUP(A1532,Hoja1!$A$2:$H$72,6,FALSE)</f>
        <v>42131</v>
      </c>
      <c r="G1532" t="str">
        <f>VLOOKUP(A1532,Hoja1!$A$2:$H$72,7,FALSE)</f>
        <v>S/. 38,000.00</v>
      </c>
      <c r="H1532">
        <f>VLOOKUP(A1532,Hoja1!$A$2:$H$72,8,FALSE)</f>
        <v>3072</v>
      </c>
      <c r="I1532" t="s">
        <v>19</v>
      </c>
      <c r="J1532" t="s">
        <v>1</v>
      </c>
      <c r="K1532">
        <v>2015</v>
      </c>
      <c r="L1532">
        <v>6</v>
      </c>
      <c r="M1532">
        <v>384.21764480000002</v>
      </c>
      <c r="N1532" t="s">
        <v>4</v>
      </c>
    </row>
    <row r="1533" spans="1:14" x14ac:dyDescent="0.25">
      <c r="A1533">
        <v>35</v>
      </c>
      <c r="B1533" t="str">
        <f>VLOOKUP(A1533,Hoja1!$A$2:$H$72,2,FALSE)</f>
        <v>428-2014- SUNAFIL/ILM/SIRE2</v>
      </c>
      <c r="C1533" t="str">
        <f>VLOOKUP(A1533,Hoja1!$A$2:$H$72,3,FALSE)</f>
        <v>CREDISCOTIA FINANCIERA S.A.</v>
      </c>
      <c r="D1533">
        <f>VLOOKUP(A1533,Hoja1!$A$2:$H$72,4,FALSE)</f>
        <v>20255993225</v>
      </c>
      <c r="E1533" t="str">
        <f>VLOOKUP(A1533,Hoja1!$A$2:$H$72,5,FALSE)</f>
        <v>215-2015- SUNAFIL/ILM</v>
      </c>
      <c r="F1533" s="1">
        <f>VLOOKUP(A1533,Hoja1!$A$2:$H$72,6,FALSE)</f>
        <v>42131</v>
      </c>
      <c r="G1533" t="str">
        <f>VLOOKUP(A1533,Hoja1!$A$2:$H$72,7,FALSE)</f>
        <v>S/. 38,000.00</v>
      </c>
      <c r="H1533">
        <f>VLOOKUP(A1533,Hoja1!$A$2:$H$72,8,FALSE)</f>
        <v>3072</v>
      </c>
      <c r="I1533" t="s">
        <v>19</v>
      </c>
      <c r="J1533" t="s">
        <v>1</v>
      </c>
      <c r="K1533">
        <v>2015</v>
      </c>
      <c r="L1533">
        <v>7</v>
      </c>
      <c r="M1533">
        <v>376.04754659999998</v>
      </c>
      <c r="N1533" t="s">
        <v>4</v>
      </c>
    </row>
    <row r="1534" spans="1:14" x14ac:dyDescent="0.25">
      <c r="A1534">
        <v>35</v>
      </c>
      <c r="B1534" t="str">
        <f>VLOOKUP(A1534,Hoja1!$A$2:$H$72,2,FALSE)</f>
        <v>428-2014- SUNAFIL/ILM/SIRE2</v>
      </c>
      <c r="C1534" t="str">
        <f>VLOOKUP(A1534,Hoja1!$A$2:$H$72,3,FALSE)</f>
        <v>CREDISCOTIA FINANCIERA S.A.</v>
      </c>
      <c r="D1534">
        <f>VLOOKUP(A1534,Hoja1!$A$2:$H$72,4,FALSE)</f>
        <v>20255993225</v>
      </c>
      <c r="E1534" t="str">
        <f>VLOOKUP(A1534,Hoja1!$A$2:$H$72,5,FALSE)</f>
        <v>215-2015- SUNAFIL/ILM</v>
      </c>
      <c r="F1534" s="1">
        <f>VLOOKUP(A1534,Hoja1!$A$2:$H$72,6,FALSE)</f>
        <v>42131</v>
      </c>
      <c r="G1534" t="str">
        <f>VLOOKUP(A1534,Hoja1!$A$2:$H$72,7,FALSE)</f>
        <v>S/. 38,000.00</v>
      </c>
      <c r="H1534">
        <f>VLOOKUP(A1534,Hoja1!$A$2:$H$72,8,FALSE)</f>
        <v>3072</v>
      </c>
      <c r="I1534" t="s">
        <v>19</v>
      </c>
      <c r="J1534" t="s">
        <v>1</v>
      </c>
      <c r="K1534">
        <v>2015</v>
      </c>
      <c r="L1534">
        <v>8</v>
      </c>
      <c r="M1534">
        <v>377.26295620000002</v>
      </c>
      <c r="N1534" t="s">
        <v>4</v>
      </c>
    </row>
    <row r="1535" spans="1:14" x14ac:dyDescent="0.25">
      <c r="A1535">
        <v>35</v>
      </c>
      <c r="B1535" t="str">
        <f>VLOOKUP(A1535,Hoja1!$A$2:$H$72,2,FALSE)</f>
        <v>428-2014- SUNAFIL/ILM/SIRE2</v>
      </c>
      <c r="C1535" t="str">
        <f>VLOOKUP(A1535,Hoja1!$A$2:$H$72,3,FALSE)</f>
        <v>CREDISCOTIA FINANCIERA S.A.</v>
      </c>
      <c r="D1535">
        <f>VLOOKUP(A1535,Hoja1!$A$2:$H$72,4,FALSE)</f>
        <v>20255993225</v>
      </c>
      <c r="E1535" t="str">
        <f>VLOOKUP(A1535,Hoja1!$A$2:$H$72,5,FALSE)</f>
        <v>215-2015- SUNAFIL/ILM</v>
      </c>
      <c r="F1535" s="1">
        <f>VLOOKUP(A1535,Hoja1!$A$2:$H$72,6,FALSE)</f>
        <v>42131</v>
      </c>
      <c r="G1535" t="str">
        <f>VLOOKUP(A1535,Hoja1!$A$2:$H$72,7,FALSE)</f>
        <v>S/. 38,000.00</v>
      </c>
      <c r="H1535">
        <f>VLOOKUP(A1535,Hoja1!$A$2:$H$72,8,FALSE)</f>
        <v>3072</v>
      </c>
      <c r="I1535" t="s">
        <v>19</v>
      </c>
      <c r="J1535" t="s">
        <v>1</v>
      </c>
      <c r="K1535">
        <v>2015</v>
      </c>
      <c r="L1535">
        <v>9</v>
      </c>
      <c r="M1535">
        <v>374.7551694</v>
      </c>
      <c r="N1535" t="s">
        <v>4</v>
      </c>
    </row>
    <row r="1536" spans="1:14" x14ac:dyDescent="0.25">
      <c r="A1536">
        <v>35</v>
      </c>
      <c r="B1536" t="str">
        <f>VLOOKUP(A1536,Hoja1!$A$2:$H$72,2,FALSE)</f>
        <v>428-2014- SUNAFIL/ILM/SIRE2</v>
      </c>
      <c r="C1536" t="str">
        <f>VLOOKUP(A1536,Hoja1!$A$2:$H$72,3,FALSE)</f>
        <v>CREDISCOTIA FINANCIERA S.A.</v>
      </c>
      <c r="D1536">
        <f>VLOOKUP(A1536,Hoja1!$A$2:$H$72,4,FALSE)</f>
        <v>20255993225</v>
      </c>
      <c r="E1536" t="str">
        <f>VLOOKUP(A1536,Hoja1!$A$2:$H$72,5,FALSE)</f>
        <v>215-2015- SUNAFIL/ILM</v>
      </c>
      <c r="F1536" s="1">
        <f>VLOOKUP(A1536,Hoja1!$A$2:$H$72,6,FALSE)</f>
        <v>42131</v>
      </c>
      <c r="G1536" t="str">
        <f>VLOOKUP(A1536,Hoja1!$A$2:$H$72,7,FALSE)</f>
        <v>S/. 38,000.00</v>
      </c>
      <c r="H1536">
        <f>VLOOKUP(A1536,Hoja1!$A$2:$H$72,8,FALSE)</f>
        <v>3072</v>
      </c>
      <c r="I1536" t="s">
        <v>19</v>
      </c>
      <c r="J1536" t="s">
        <v>1</v>
      </c>
      <c r="K1536">
        <v>2015</v>
      </c>
      <c r="L1536">
        <v>10</v>
      </c>
      <c r="M1536">
        <v>375.45637579999999</v>
      </c>
      <c r="N1536" t="s">
        <v>4</v>
      </c>
    </row>
    <row r="1537" spans="1:14" x14ac:dyDescent="0.25">
      <c r="A1537">
        <v>35</v>
      </c>
      <c r="B1537" t="str">
        <f>VLOOKUP(A1537,Hoja1!$A$2:$H$72,2,FALSE)</f>
        <v>428-2014- SUNAFIL/ILM/SIRE2</v>
      </c>
      <c r="C1537" t="str">
        <f>VLOOKUP(A1537,Hoja1!$A$2:$H$72,3,FALSE)</f>
        <v>CREDISCOTIA FINANCIERA S.A.</v>
      </c>
      <c r="D1537">
        <f>VLOOKUP(A1537,Hoja1!$A$2:$H$72,4,FALSE)</f>
        <v>20255993225</v>
      </c>
      <c r="E1537" t="str">
        <f>VLOOKUP(A1537,Hoja1!$A$2:$H$72,5,FALSE)</f>
        <v>215-2015- SUNAFIL/ILM</v>
      </c>
      <c r="F1537" s="1">
        <f>VLOOKUP(A1537,Hoja1!$A$2:$H$72,6,FALSE)</f>
        <v>42131</v>
      </c>
      <c r="G1537" t="str">
        <f>VLOOKUP(A1537,Hoja1!$A$2:$H$72,7,FALSE)</f>
        <v>S/. 38,000.00</v>
      </c>
      <c r="H1537">
        <f>VLOOKUP(A1537,Hoja1!$A$2:$H$72,8,FALSE)</f>
        <v>3072</v>
      </c>
      <c r="I1537" t="s">
        <v>19</v>
      </c>
      <c r="J1537" t="s">
        <v>1</v>
      </c>
      <c r="K1537">
        <v>2015</v>
      </c>
      <c r="L1537">
        <v>11</v>
      </c>
      <c r="M1537">
        <v>377.42397720000002</v>
      </c>
      <c r="N1537" t="s">
        <v>4</v>
      </c>
    </row>
    <row r="1538" spans="1:14" x14ac:dyDescent="0.25">
      <c r="A1538">
        <v>35</v>
      </c>
      <c r="B1538" t="str">
        <f>VLOOKUP(A1538,Hoja1!$A$2:$H$72,2,FALSE)</f>
        <v>428-2014- SUNAFIL/ILM/SIRE2</v>
      </c>
      <c r="C1538" t="str">
        <f>VLOOKUP(A1538,Hoja1!$A$2:$H$72,3,FALSE)</f>
        <v>CREDISCOTIA FINANCIERA S.A.</v>
      </c>
      <c r="D1538">
        <f>VLOOKUP(A1538,Hoja1!$A$2:$H$72,4,FALSE)</f>
        <v>20255993225</v>
      </c>
      <c r="E1538" t="str">
        <f>VLOOKUP(A1538,Hoja1!$A$2:$H$72,5,FALSE)</f>
        <v>215-2015- SUNAFIL/ILM</v>
      </c>
      <c r="F1538" s="1">
        <f>VLOOKUP(A1538,Hoja1!$A$2:$H$72,6,FALSE)</f>
        <v>42131</v>
      </c>
      <c r="G1538" t="str">
        <f>VLOOKUP(A1538,Hoja1!$A$2:$H$72,7,FALSE)</f>
        <v>S/. 38,000.00</v>
      </c>
      <c r="H1538">
        <f>VLOOKUP(A1538,Hoja1!$A$2:$H$72,8,FALSE)</f>
        <v>3072</v>
      </c>
      <c r="I1538" t="s">
        <v>19</v>
      </c>
      <c r="J1538" t="s">
        <v>1</v>
      </c>
      <c r="K1538">
        <v>2015</v>
      </c>
      <c r="L1538">
        <v>12</v>
      </c>
      <c r="M1538">
        <v>378.64641139999998</v>
      </c>
      <c r="N1538" t="s">
        <v>4</v>
      </c>
    </row>
    <row r="1539" spans="1:14" x14ac:dyDescent="0.25">
      <c r="A1539">
        <v>35</v>
      </c>
      <c r="B1539" t="str">
        <f>VLOOKUP(A1539,Hoja1!$A$2:$H$72,2,FALSE)</f>
        <v>428-2014- SUNAFIL/ILM/SIRE2</v>
      </c>
      <c r="C1539" t="str">
        <f>VLOOKUP(A1539,Hoja1!$A$2:$H$72,3,FALSE)</f>
        <v>CREDISCOTIA FINANCIERA S.A.</v>
      </c>
      <c r="D1539">
        <f>VLOOKUP(A1539,Hoja1!$A$2:$H$72,4,FALSE)</f>
        <v>20255993225</v>
      </c>
      <c r="E1539" t="str">
        <f>VLOOKUP(A1539,Hoja1!$A$2:$H$72,5,FALSE)</f>
        <v>215-2015- SUNAFIL/ILM</v>
      </c>
      <c r="F1539" s="1">
        <f>VLOOKUP(A1539,Hoja1!$A$2:$H$72,6,FALSE)</f>
        <v>42131</v>
      </c>
      <c r="G1539" t="str">
        <f>VLOOKUP(A1539,Hoja1!$A$2:$H$72,7,FALSE)</f>
        <v>S/. 38,000.00</v>
      </c>
      <c r="H1539">
        <f>VLOOKUP(A1539,Hoja1!$A$2:$H$72,8,FALSE)</f>
        <v>3072</v>
      </c>
      <c r="I1539" t="s">
        <v>19</v>
      </c>
      <c r="J1539" t="s">
        <v>1</v>
      </c>
      <c r="K1539">
        <v>2016</v>
      </c>
      <c r="L1539">
        <v>1</v>
      </c>
      <c r="M1539">
        <v>371.50151840000001</v>
      </c>
      <c r="N1539" t="s">
        <v>4</v>
      </c>
    </row>
    <row r="1540" spans="1:14" x14ac:dyDescent="0.25">
      <c r="A1540">
        <v>35</v>
      </c>
      <c r="B1540" t="str">
        <f>VLOOKUP(A1540,Hoja1!$A$2:$H$72,2,FALSE)</f>
        <v>428-2014- SUNAFIL/ILM/SIRE2</v>
      </c>
      <c r="C1540" t="str">
        <f>VLOOKUP(A1540,Hoja1!$A$2:$H$72,3,FALSE)</f>
        <v>CREDISCOTIA FINANCIERA S.A.</v>
      </c>
      <c r="D1540">
        <f>VLOOKUP(A1540,Hoja1!$A$2:$H$72,4,FALSE)</f>
        <v>20255993225</v>
      </c>
      <c r="E1540" t="str">
        <f>VLOOKUP(A1540,Hoja1!$A$2:$H$72,5,FALSE)</f>
        <v>215-2015- SUNAFIL/ILM</v>
      </c>
      <c r="F1540" s="1">
        <f>VLOOKUP(A1540,Hoja1!$A$2:$H$72,6,FALSE)</f>
        <v>42131</v>
      </c>
      <c r="G1540" t="str">
        <f>VLOOKUP(A1540,Hoja1!$A$2:$H$72,7,FALSE)</f>
        <v>S/. 38,000.00</v>
      </c>
      <c r="H1540">
        <f>VLOOKUP(A1540,Hoja1!$A$2:$H$72,8,FALSE)</f>
        <v>3072</v>
      </c>
      <c r="I1540" t="s">
        <v>19</v>
      </c>
      <c r="J1540" t="s">
        <v>1</v>
      </c>
      <c r="K1540">
        <v>2016</v>
      </c>
      <c r="L1540">
        <v>2</v>
      </c>
      <c r="M1540">
        <v>373.30632459999998</v>
      </c>
      <c r="N1540" t="s">
        <v>4</v>
      </c>
    </row>
    <row r="1541" spans="1:14" x14ac:dyDescent="0.25">
      <c r="A1541">
        <v>35</v>
      </c>
      <c r="B1541" t="str">
        <f>VLOOKUP(A1541,Hoja1!$A$2:$H$72,2,FALSE)</f>
        <v>428-2014- SUNAFIL/ILM/SIRE2</v>
      </c>
      <c r="C1541" t="str">
        <f>VLOOKUP(A1541,Hoja1!$A$2:$H$72,3,FALSE)</f>
        <v>CREDISCOTIA FINANCIERA S.A.</v>
      </c>
      <c r="D1541">
        <f>VLOOKUP(A1541,Hoja1!$A$2:$H$72,4,FALSE)</f>
        <v>20255993225</v>
      </c>
      <c r="E1541" t="str">
        <f>VLOOKUP(A1541,Hoja1!$A$2:$H$72,5,FALSE)</f>
        <v>215-2015- SUNAFIL/ILM</v>
      </c>
      <c r="F1541" s="1">
        <f>VLOOKUP(A1541,Hoja1!$A$2:$H$72,6,FALSE)</f>
        <v>42131</v>
      </c>
      <c r="G1541" t="str">
        <f>VLOOKUP(A1541,Hoja1!$A$2:$H$72,7,FALSE)</f>
        <v>S/. 38,000.00</v>
      </c>
      <c r="H1541">
        <f>VLOOKUP(A1541,Hoja1!$A$2:$H$72,8,FALSE)</f>
        <v>3072</v>
      </c>
      <c r="I1541" t="s">
        <v>19</v>
      </c>
      <c r="J1541" t="s">
        <v>1</v>
      </c>
      <c r="K1541">
        <v>2016</v>
      </c>
      <c r="L1541">
        <v>3</v>
      </c>
      <c r="M1541">
        <v>377.27256999999997</v>
      </c>
      <c r="N1541" t="s">
        <v>4</v>
      </c>
    </row>
    <row r="1542" spans="1:14" x14ac:dyDescent="0.25">
      <c r="A1542">
        <v>35</v>
      </c>
      <c r="B1542" t="str">
        <f>VLOOKUP(A1542,Hoja1!$A$2:$H$72,2,FALSE)</f>
        <v>428-2014- SUNAFIL/ILM/SIRE2</v>
      </c>
      <c r="C1542" t="str">
        <f>VLOOKUP(A1542,Hoja1!$A$2:$H$72,3,FALSE)</f>
        <v>CREDISCOTIA FINANCIERA S.A.</v>
      </c>
      <c r="D1542">
        <f>VLOOKUP(A1542,Hoja1!$A$2:$H$72,4,FALSE)</f>
        <v>20255993225</v>
      </c>
      <c r="E1542" t="str">
        <f>VLOOKUP(A1542,Hoja1!$A$2:$H$72,5,FALSE)</f>
        <v>215-2015- SUNAFIL/ILM</v>
      </c>
      <c r="F1542" s="1">
        <f>VLOOKUP(A1542,Hoja1!$A$2:$H$72,6,FALSE)</f>
        <v>42131</v>
      </c>
      <c r="G1542" t="str">
        <f>VLOOKUP(A1542,Hoja1!$A$2:$H$72,7,FALSE)</f>
        <v>S/. 38,000.00</v>
      </c>
      <c r="H1542">
        <f>VLOOKUP(A1542,Hoja1!$A$2:$H$72,8,FALSE)</f>
        <v>3072</v>
      </c>
      <c r="I1542" t="s">
        <v>19</v>
      </c>
      <c r="J1542" t="s">
        <v>1</v>
      </c>
      <c r="K1542">
        <v>2016</v>
      </c>
      <c r="L1542">
        <v>4</v>
      </c>
      <c r="M1542">
        <v>379.9191194</v>
      </c>
      <c r="N1542" t="s">
        <v>4</v>
      </c>
    </row>
    <row r="1543" spans="1:14" x14ac:dyDescent="0.25">
      <c r="A1543">
        <v>35</v>
      </c>
      <c r="B1543" t="str">
        <f>VLOOKUP(A1543,Hoja1!$A$2:$H$72,2,FALSE)</f>
        <v>428-2014- SUNAFIL/ILM/SIRE2</v>
      </c>
      <c r="C1543" t="str">
        <f>VLOOKUP(A1543,Hoja1!$A$2:$H$72,3,FALSE)</f>
        <v>CREDISCOTIA FINANCIERA S.A.</v>
      </c>
      <c r="D1543">
        <f>VLOOKUP(A1543,Hoja1!$A$2:$H$72,4,FALSE)</f>
        <v>20255993225</v>
      </c>
      <c r="E1543" t="str">
        <f>VLOOKUP(A1543,Hoja1!$A$2:$H$72,5,FALSE)</f>
        <v>215-2015- SUNAFIL/ILM</v>
      </c>
      <c r="F1543" s="1">
        <f>VLOOKUP(A1543,Hoja1!$A$2:$H$72,6,FALSE)</f>
        <v>42131</v>
      </c>
      <c r="G1543" t="str">
        <f>VLOOKUP(A1543,Hoja1!$A$2:$H$72,7,FALSE)</f>
        <v>S/. 38,000.00</v>
      </c>
      <c r="H1543">
        <f>VLOOKUP(A1543,Hoja1!$A$2:$H$72,8,FALSE)</f>
        <v>3072</v>
      </c>
      <c r="I1543" t="s">
        <v>19</v>
      </c>
      <c r="J1543" t="s">
        <v>1</v>
      </c>
      <c r="K1543">
        <v>2016</v>
      </c>
      <c r="L1543">
        <v>5</v>
      </c>
      <c r="M1543">
        <v>382.25795879999998</v>
      </c>
      <c r="N1543" t="s">
        <v>4</v>
      </c>
    </row>
    <row r="1544" spans="1:14" x14ac:dyDescent="0.25">
      <c r="A1544">
        <v>35</v>
      </c>
      <c r="B1544" t="str">
        <f>VLOOKUP(A1544,Hoja1!$A$2:$H$72,2,FALSE)</f>
        <v>428-2014- SUNAFIL/ILM/SIRE2</v>
      </c>
      <c r="C1544" t="str">
        <f>VLOOKUP(A1544,Hoja1!$A$2:$H$72,3,FALSE)</f>
        <v>CREDISCOTIA FINANCIERA S.A.</v>
      </c>
      <c r="D1544">
        <f>VLOOKUP(A1544,Hoja1!$A$2:$H$72,4,FALSE)</f>
        <v>20255993225</v>
      </c>
      <c r="E1544" t="str">
        <f>VLOOKUP(A1544,Hoja1!$A$2:$H$72,5,FALSE)</f>
        <v>215-2015- SUNAFIL/ILM</v>
      </c>
      <c r="F1544" s="1">
        <f>VLOOKUP(A1544,Hoja1!$A$2:$H$72,6,FALSE)</f>
        <v>42131</v>
      </c>
      <c r="G1544" t="str">
        <f>VLOOKUP(A1544,Hoja1!$A$2:$H$72,7,FALSE)</f>
        <v>S/. 38,000.00</v>
      </c>
      <c r="H1544">
        <f>VLOOKUP(A1544,Hoja1!$A$2:$H$72,8,FALSE)</f>
        <v>3072</v>
      </c>
      <c r="I1544" t="s">
        <v>19</v>
      </c>
      <c r="J1544" t="s">
        <v>1</v>
      </c>
      <c r="K1544">
        <v>2016</v>
      </c>
      <c r="L1544">
        <v>6</v>
      </c>
      <c r="M1544">
        <v>384.28633619999999</v>
      </c>
      <c r="N1544" t="s">
        <v>4</v>
      </c>
    </row>
    <row r="1545" spans="1:14" x14ac:dyDescent="0.25">
      <c r="A1545">
        <v>35</v>
      </c>
      <c r="B1545" t="str">
        <f>VLOOKUP(A1545,Hoja1!$A$2:$H$72,2,FALSE)</f>
        <v>428-2014- SUNAFIL/ILM/SIRE2</v>
      </c>
      <c r="C1545" t="str">
        <f>VLOOKUP(A1545,Hoja1!$A$2:$H$72,3,FALSE)</f>
        <v>CREDISCOTIA FINANCIERA S.A.</v>
      </c>
      <c r="D1545">
        <f>VLOOKUP(A1545,Hoja1!$A$2:$H$72,4,FALSE)</f>
        <v>20255993225</v>
      </c>
      <c r="E1545" t="str">
        <f>VLOOKUP(A1545,Hoja1!$A$2:$H$72,5,FALSE)</f>
        <v>215-2015- SUNAFIL/ILM</v>
      </c>
      <c r="F1545" s="1">
        <f>VLOOKUP(A1545,Hoja1!$A$2:$H$72,6,FALSE)</f>
        <v>42131</v>
      </c>
      <c r="G1545" t="str">
        <f>VLOOKUP(A1545,Hoja1!$A$2:$H$72,7,FALSE)</f>
        <v>S/. 38,000.00</v>
      </c>
      <c r="H1545">
        <f>VLOOKUP(A1545,Hoja1!$A$2:$H$72,8,FALSE)</f>
        <v>3072</v>
      </c>
      <c r="I1545" t="s">
        <v>19</v>
      </c>
      <c r="J1545" t="s">
        <v>1</v>
      </c>
      <c r="K1545">
        <v>2016</v>
      </c>
      <c r="L1545">
        <v>7</v>
      </c>
      <c r="M1545">
        <v>377.17663219999997</v>
      </c>
      <c r="N1545" t="s">
        <v>4</v>
      </c>
    </row>
    <row r="1546" spans="1:14" x14ac:dyDescent="0.25">
      <c r="A1546">
        <v>35</v>
      </c>
      <c r="B1546" t="str">
        <f>VLOOKUP(A1546,Hoja1!$A$2:$H$72,2,FALSE)</f>
        <v>428-2014- SUNAFIL/ILM/SIRE2</v>
      </c>
      <c r="C1546" t="str">
        <f>VLOOKUP(A1546,Hoja1!$A$2:$H$72,3,FALSE)</f>
        <v>CREDISCOTIA FINANCIERA S.A.</v>
      </c>
      <c r="D1546">
        <f>VLOOKUP(A1546,Hoja1!$A$2:$H$72,4,FALSE)</f>
        <v>20255993225</v>
      </c>
      <c r="E1546" t="str">
        <f>VLOOKUP(A1546,Hoja1!$A$2:$H$72,5,FALSE)</f>
        <v>215-2015- SUNAFIL/ILM</v>
      </c>
      <c r="F1546" s="1">
        <f>VLOOKUP(A1546,Hoja1!$A$2:$H$72,6,FALSE)</f>
        <v>42131</v>
      </c>
      <c r="G1546" t="str">
        <f>VLOOKUP(A1546,Hoja1!$A$2:$H$72,7,FALSE)</f>
        <v>S/. 38,000.00</v>
      </c>
      <c r="H1546">
        <f>VLOOKUP(A1546,Hoja1!$A$2:$H$72,8,FALSE)</f>
        <v>3072</v>
      </c>
      <c r="I1546" t="s">
        <v>19</v>
      </c>
      <c r="J1546" t="s">
        <v>1</v>
      </c>
      <c r="K1546">
        <v>2016</v>
      </c>
      <c r="L1546">
        <v>8</v>
      </c>
      <c r="M1546">
        <v>379.26390720000001</v>
      </c>
      <c r="N1546" t="s">
        <v>4</v>
      </c>
    </row>
    <row r="1547" spans="1:14" x14ac:dyDescent="0.25">
      <c r="A1547">
        <v>35</v>
      </c>
      <c r="B1547" t="str">
        <f>VLOOKUP(A1547,Hoja1!$A$2:$H$72,2,FALSE)</f>
        <v>428-2014- SUNAFIL/ILM/SIRE2</v>
      </c>
      <c r="C1547" t="str">
        <f>VLOOKUP(A1547,Hoja1!$A$2:$H$72,3,FALSE)</f>
        <v>CREDISCOTIA FINANCIERA S.A.</v>
      </c>
      <c r="D1547">
        <f>VLOOKUP(A1547,Hoja1!$A$2:$H$72,4,FALSE)</f>
        <v>20255993225</v>
      </c>
      <c r="E1547" t="str">
        <f>VLOOKUP(A1547,Hoja1!$A$2:$H$72,5,FALSE)</f>
        <v>215-2015- SUNAFIL/ILM</v>
      </c>
      <c r="F1547" s="1">
        <f>VLOOKUP(A1547,Hoja1!$A$2:$H$72,6,FALSE)</f>
        <v>42131</v>
      </c>
      <c r="G1547" t="str">
        <f>VLOOKUP(A1547,Hoja1!$A$2:$H$72,7,FALSE)</f>
        <v>S/. 38,000.00</v>
      </c>
      <c r="H1547">
        <f>VLOOKUP(A1547,Hoja1!$A$2:$H$72,8,FALSE)</f>
        <v>3072</v>
      </c>
      <c r="I1547" t="s">
        <v>19</v>
      </c>
      <c r="J1547" t="s">
        <v>1</v>
      </c>
      <c r="K1547">
        <v>2016</v>
      </c>
      <c r="L1547">
        <v>9</v>
      </c>
      <c r="M1547">
        <v>381.33049579999999</v>
      </c>
      <c r="N1547" t="s">
        <v>4</v>
      </c>
    </row>
    <row r="1548" spans="1:14" x14ac:dyDescent="0.25">
      <c r="A1548">
        <v>35</v>
      </c>
      <c r="B1548" t="str">
        <f>VLOOKUP(A1548,Hoja1!$A$2:$H$72,2,FALSE)</f>
        <v>428-2014- SUNAFIL/ILM/SIRE2</v>
      </c>
      <c r="C1548" t="str">
        <f>VLOOKUP(A1548,Hoja1!$A$2:$H$72,3,FALSE)</f>
        <v>CREDISCOTIA FINANCIERA S.A.</v>
      </c>
      <c r="D1548">
        <f>VLOOKUP(A1548,Hoja1!$A$2:$H$72,4,FALSE)</f>
        <v>20255993225</v>
      </c>
      <c r="E1548" t="str">
        <f>VLOOKUP(A1548,Hoja1!$A$2:$H$72,5,FALSE)</f>
        <v>215-2015- SUNAFIL/ILM</v>
      </c>
      <c r="F1548" s="1">
        <f>VLOOKUP(A1548,Hoja1!$A$2:$H$72,6,FALSE)</f>
        <v>42131</v>
      </c>
      <c r="G1548" t="str">
        <f>VLOOKUP(A1548,Hoja1!$A$2:$H$72,7,FALSE)</f>
        <v>S/. 38,000.00</v>
      </c>
      <c r="H1548">
        <f>VLOOKUP(A1548,Hoja1!$A$2:$H$72,8,FALSE)</f>
        <v>3072</v>
      </c>
      <c r="I1548" t="s">
        <v>19</v>
      </c>
      <c r="J1548" t="s">
        <v>1</v>
      </c>
      <c r="K1548">
        <v>2016</v>
      </c>
      <c r="L1548">
        <v>10</v>
      </c>
      <c r="M1548">
        <v>383.59647439999998</v>
      </c>
      <c r="N1548" t="s">
        <v>4</v>
      </c>
    </row>
    <row r="1549" spans="1:14" x14ac:dyDescent="0.25">
      <c r="A1549">
        <v>35</v>
      </c>
      <c r="B1549" t="str">
        <f>VLOOKUP(A1549,Hoja1!$A$2:$H$72,2,FALSE)</f>
        <v>428-2014- SUNAFIL/ILM/SIRE2</v>
      </c>
      <c r="C1549" t="str">
        <f>VLOOKUP(A1549,Hoja1!$A$2:$H$72,3,FALSE)</f>
        <v>CREDISCOTIA FINANCIERA S.A.</v>
      </c>
      <c r="D1549">
        <f>VLOOKUP(A1549,Hoja1!$A$2:$H$72,4,FALSE)</f>
        <v>20255993225</v>
      </c>
      <c r="E1549" t="str">
        <f>VLOOKUP(A1549,Hoja1!$A$2:$H$72,5,FALSE)</f>
        <v>215-2015- SUNAFIL/ILM</v>
      </c>
      <c r="F1549" s="1">
        <f>VLOOKUP(A1549,Hoja1!$A$2:$H$72,6,FALSE)</f>
        <v>42131</v>
      </c>
      <c r="G1549" t="str">
        <f>VLOOKUP(A1549,Hoja1!$A$2:$H$72,7,FALSE)</f>
        <v>S/. 38,000.00</v>
      </c>
      <c r="H1549">
        <f>VLOOKUP(A1549,Hoja1!$A$2:$H$72,8,FALSE)</f>
        <v>3072</v>
      </c>
      <c r="I1549" t="s">
        <v>19</v>
      </c>
      <c r="J1549" t="s">
        <v>1</v>
      </c>
      <c r="K1549">
        <v>2016</v>
      </c>
      <c r="L1549">
        <v>11</v>
      </c>
      <c r="M1549">
        <v>385.44892279999999</v>
      </c>
      <c r="N1549" t="s">
        <v>4</v>
      </c>
    </row>
    <row r="1550" spans="1:14" x14ac:dyDescent="0.25">
      <c r="A1550">
        <v>35</v>
      </c>
      <c r="B1550" t="str">
        <f>VLOOKUP(A1550,Hoja1!$A$2:$H$72,2,FALSE)</f>
        <v>428-2014- SUNAFIL/ILM/SIRE2</v>
      </c>
      <c r="C1550" t="str">
        <f>VLOOKUP(A1550,Hoja1!$A$2:$H$72,3,FALSE)</f>
        <v>CREDISCOTIA FINANCIERA S.A.</v>
      </c>
      <c r="D1550">
        <f>VLOOKUP(A1550,Hoja1!$A$2:$H$72,4,FALSE)</f>
        <v>20255993225</v>
      </c>
      <c r="E1550" t="str">
        <f>VLOOKUP(A1550,Hoja1!$A$2:$H$72,5,FALSE)</f>
        <v>215-2015- SUNAFIL/ILM</v>
      </c>
      <c r="F1550" s="1">
        <f>VLOOKUP(A1550,Hoja1!$A$2:$H$72,6,FALSE)</f>
        <v>42131</v>
      </c>
      <c r="G1550" t="str">
        <f>VLOOKUP(A1550,Hoja1!$A$2:$H$72,7,FALSE)</f>
        <v>S/. 38,000.00</v>
      </c>
      <c r="H1550">
        <f>VLOOKUP(A1550,Hoja1!$A$2:$H$72,8,FALSE)</f>
        <v>3072</v>
      </c>
      <c r="I1550" t="s">
        <v>19</v>
      </c>
      <c r="J1550" t="s">
        <v>1</v>
      </c>
      <c r="K1550">
        <v>2016</v>
      </c>
      <c r="L1550">
        <v>12</v>
      </c>
      <c r="M1550">
        <v>387.25187319999998</v>
      </c>
      <c r="N1550" t="s">
        <v>4</v>
      </c>
    </row>
    <row r="1551" spans="1:14" x14ac:dyDescent="0.25">
      <c r="A1551">
        <v>35</v>
      </c>
      <c r="B1551" t="str">
        <f>VLOOKUP(A1551,Hoja1!$A$2:$H$72,2,FALSE)</f>
        <v>428-2014- SUNAFIL/ILM/SIRE2</v>
      </c>
      <c r="C1551" t="str">
        <f>VLOOKUP(A1551,Hoja1!$A$2:$H$72,3,FALSE)</f>
        <v>CREDISCOTIA FINANCIERA S.A.</v>
      </c>
      <c r="D1551">
        <f>VLOOKUP(A1551,Hoja1!$A$2:$H$72,4,FALSE)</f>
        <v>20255993225</v>
      </c>
      <c r="E1551" t="str">
        <f>VLOOKUP(A1551,Hoja1!$A$2:$H$72,5,FALSE)</f>
        <v>215-2015- SUNAFIL/ILM</v>
      </c>
      <c r="F1551" s="1">
        <f>VLOOKUP(A1551,Hoja1!$A$2:$H$72,6,FALSE)</f>
        <v>42131</v>
      </c>
      <c r="G1551" t="str">
        <f>VLOOKUP(A1551,Hoja1!$A$2:$H$72,7,FALSE)</f>
        <v>S/. 38,000.00</v>
      </c>
      <c r="H1551">
        <f>VLOOKUP(A1551,Hoja1!$A$2:$H$72,8,FALSE)</f>
        <v>3072</v>
      </c>
      <c r="I1551" t="s">
        <v>19</v>
      </c>
      <c r="J1551" t="s">
        <v>5</v>
      </c>
      <c r="K1551">
        <v>2015</v>
      </c>
      <c r="L1551">
        <v>4</v>
      </c>
      <c r="M1551">
        <v>13257.986639999999</v>
      </c>
      <c r="N1551" t="s">
        <v>2</v>
      </c>
    </row>
    <row r="1552" spans="1:14" x14ac:dyDescent="0.25">
      <c r="A1552">
        <v>35</v>
      </c>
      <c r="B1552" t="str">
        <f>VLOOKUP(A1552,Hoja1!$A$2:$H$72,2,FALSE)</f>
        <v>428-2014- SUNAFIL/ILM/SIRE2</v>
      </c>
      <c r="C1552" t="str">
        <f>VLOOKUP(A1552,Hoja1!$A$2:$H$72,3,FALSE)</f>
        <v>CREDISCOTIA FINANCIERA S.A.</v>
      </c>
      <c r="D1552">
        <f>VLOOKUP(A1552,Hoja1!$A$2:$H$72,4,FALSE)</f>
        <v>20255993225</v>
      </c>
      <c r="E1552" t="str">
        <f>VLOOKUP(A1552,Hoja1!$A$2:$H$72,5,FALSE)</f>
        <v>215-2015- SUNAFIL/ILM</v>
      </c>
      <c r="F1552" s="1">
        <f>VLOOKUP(A1552,Hoja1!$A$2:$H$72,6,FALSE)</f>
        <v>42131</v>
      </c>
      <c r="G1552" t="str">
        <f>VLOOKUP(A1552,Hoja1!$A$2:$H$72,7,FALSE)</f>
        <v>S/. 38,000.00</v>
      </c>
      <c r="H1552">
        <f>VLOOKUP(A1552,Hoja1!$A$2:$H$72,8,FALSE)</f>
        <v>3072</v>
      </c>
      <c r="I1552" t="s">
        <v>19</v>
      </c>
      <c r="J1552" t="s">
        <v>5</v>
      </c>
      <c r="K1552">
        <v>2015</v>
      </c>
      <c r="L1552">
        <v>5</v>
      </c>
      <c r="M1552">
        <v>13132.22272</v>
      </c>
      <c r="N1552" t="s">
        <v>3</v>
      </c>
    </row>
    <row r="1553" spans="1:14" x14ac:dyDescent="0.25">
      <c r="A1553">
        <v>35</v>
      </c>
      <c r="B1553" t="str">
        <f>VLOOKUP(A1553,Hoja1!$A$2:$H$72,2,FALSE)</f>
        <v>428-2014- SUNAFIL/ILM/SIRE2</v>
      </c>
      <c r="C1553" t="str">
        <f>VLOOKUP(A1553,Hoja1!$A$2:$H$72,3,FALSE)</f>
        <v>CREDISCOTIA FINANCIERA S.A.</v>
      </c>
      <c r="D1553">
        <f>VLOOKUP(A1553,Hoja1!$A$2:$H$72,4,FALSE)</f>
        <v>20255993225</v>
      </c>
      <c r="E1553" t="str">
        <f>VLOOKUP(A1553,Hoja1!$A$2:$H$72,5,FALSE)</f>
        <v>215-2015- SUNAFIL/ILM</v>
      </c>
      <c r="F1553" s="1">
        <f>VLOOKUP(A1553,Hoja1!$A$2:$H$72,6,FALSE)</f>
        <v>42131</v>
      </c>
      <c r="G1553" t="str">
        <f>VLOOKUP(A1553,Hoja1!$A$2:$H$72,7,FALSE)</f>
        <v>S/. 38,000.00</v>
      </c>
      <c r="H1553">
        <f>VLOOKUP(A1553,Hoja1!$A$2:$H$72,8,FALSE)</f>
        <v>3072</v>
      </c>
      <c r="I1553" t="s">
        <v>19</v>
      </c>
      <c r="J1553" t="s">
        <v>5</v>
      </c>
      <c r="K1553">
        <v>2015</v>
      </c>
      <c r="L1553">
        <v>6</v>
      </c>
      <c r="M1553">
        <v>12898.502930000001</v>
      </c>
      <c r="N1553" t="s">
        <v>4</v>
      </c>
    </row>
    <row r="1554" spans="1:14" x14ac:dyDescent="0.25">
      <c r="A1554">
        <v>35</v>
      </c>
      <c r="B1554" t="str">
        <f>VLOOKUP(A1554,Hoja1!$A$2:$H$72,2,FALSE)</f>
        <v>428-2014- SUNAFIL/ILM/SIRE2</v>
      </c>
      <c r="C1554" t="str">
        <f>VLOOKUP(A1554,Hoja1!$A$2:$H$72,3,FALSE)</f>
        <v>CREDISCOTIA FINANCIERA S.A.</v>
      </c>
      <c r="D1554">
        <f>VLOOKUP(A1554,Hoja1!$A$2:$H$72,4,FALSE)</f>
        <v>20255993225</v>
      </c>
      <c r="E1554" t="str">
        <f>VLOOKUP(A1554,Hoja1!$A$2:$H$72,5,FALSE)</f>
        <v>215-2015- SUNAFIL/ILM</v>
      </c>
      <c r="F1554" s="1">
        <f>VLOOKUP(A1554,Hoja1!$A$2:$H$72,6,FALSE)</f>
        <v>42131</v>
      </c>
      <c r="G1554" t="str">
        <f>VLOOKUP(A1554,Hoja1!$A$2:$H$72,7,FALSE)</f>
        <v>S/. 38,000.00</v>
      </c>
      <c r="H1554">
        <f>VLOOKUP(A1554,Hoja1!$A$2:$H$72,8,FALSE)</f>
        <v>3072</v>
      </c>
      <c r="I1554" t="s">
        <v>19</v>
      </c>
      <c r="J1554" t="s">
        <v>5</v>
      </c>
      <c r="K1554">
        <v>2015</v>
      </c>
      <c r="L1554">
        <v>7</v>
      </c>
      <c r="M1554">
        <v>12329.84245</v>
      </c>
      <c r="N1554" t="s">
        <v>4</v>
      </c>
    </row>
    <row r="1555" spans="1:14" x14ac:dyDescent="0.25">
      <c r="A1555">
        <v>35</v>
      </c>
      <c r="B1555" t="str">
        <f>VLOOKUP(A1555,Hoja1!$A$2:$H$72,2,FALSE)</f>
        <v>428-2014- SUNAFIL/ILM/SIRE2</v>
      </c>
      <c r="C1555" t="str">
        <f>VLOOKUP(A1555,Hoja1!$A$2:$H$72,3,FALSE)</f>
        <v>CREDISCOTIA FINANCIERA S.A.</v>
      </c>
      <c r="D1555">
        <f>VLOOKUP(A1555,Hoja1!$A$2:$H$72,4,FALSE)</f>
        <v>20255993225</v>
      </c>
      <c r="E1555" t="str">
        <f>VLOOKUP(A1555,Hoja1!$A$2:$H$72,5,FALSE)</f>
        <v>215-2015- SUNAFIL/ILM</v>
      </c>
      <c r="F1555" s="1">
        <f>VLOOKUP(A1555,Hoja1!$A$2:$H$72,6,FALSE)</f>
        <v>42131</v>
      </c>
      <c r="G1555" t="str">
        <f>VLOOKUP(A1555,Hoja1!$A$2:$H$72,7,FALSE)</f>
        <v>S/. 38,000.00</v>
      </c>
      <c r="H1555">
        <f>VLOOKUP(A1555,Hoja1!$A$2:$H$72,8,FALSE)</f>
        <v>3072</v>
      </c>
      <c r="I1555" t="s">
        <v>19</v>
      </c>
      <c r="J1555" t="s">
        <v>5</v>
      </c>
      <c r="K1555">
        <v>2015</v>
      </c>
      <c r="L1555">
        <v>8</v>
      </c>
      <c r="M1555">
        <v>11906.972100000001</v>
      </c>
      <c r="N1555" t="s">
        <v>4</v>
      </c>
    </row>
    <row r="1556" spans="1:14" x14ac:dyDescent="0.25">
      <c r="A1556">
        <v>35</v>
      </c>
      <c r="B1556" t="str">
        <f>VLOOKUP(A1556,Hoja1!$A$2:$H$72,2,FALSE)</f>
        <v>428-2014- SUNAFIL/ILM/SIRE2</v>
      </c>
      <c r="C1556" t="str">
        <f>VLOOKUP(A1556,Hoja1!$A$2:$H$72,3,FALSE)</f>
        <v>CREDISCOTIA FINANCIERA S.A.</v>
      </c>
      <c r="D1556">
        <f>VLOOKUP(A1556,Hoja1!$A$2:$H$72,4,FALSE)</f>
        <v>20255993225</v>
      </c>
      <c r="E1556" t="str">
        <f>VLOOKUP(A1556,Hoja1!$A$2:$H$72,5,FALSE)</f>
        <v>215-2015- SUNAFIL/ILM</v>
      </c>
      <c r="F1556" s="1">
        <f>VLOOKUP(A1556,Hoja1!$A$2:$H$72,6,FALSE)</f>
        <v>42131</v>
      </c>
      <c r="G1556" t="str">
        <f>VLOOKUP(A1556,Hoja1!$A$2:$H$72,7,FALSE)</f>
        <v>S/. 38,000.00</v>
      </c>
      <c r="H1556">
        <f>VLOOKUP(A1556,Hoja1!$A$2:$H$72,8,FALSE)</f>
        <v>3072</v>
      </c>
      <c r="I1556" t="s">
        <v>19</v>
      </c>
      <c r="J1556" t="s">
        <v>5</v>
      </c>
      <c r="K1556">
        <v>2015</v>
      </c>
      <c r="L1556">
        <v>9</v>
      </c>
      <c r="M1556">
        <v>11529.082609999999</v>
      </c>
      <c r="N1556" t="s">
        <v>4</v>
      </c>
    </row>
    <row r="1557" spans="1:14" x14ac:dyDescent="0.25">
      <c r="A1557">
        <v>35</v>
      </c>
      <c r="B1557" t="str">
        <f>VLOOKUP(A1557,Hoja1!$A$2:$H$72,2,FALSE)</f>
        <v>428-2014- SUNAFIL/ILM/SIRE2</v>
      </c>
      <c r="C1557" t="str">
        <f>VLOOKUP(A1557,Hoja1!$A$2:$H$72,3,FALSE)</f>
        <v>CREDISCOTIA FINANCIERA S.A.</v>
      </c>
      <c r="D1557">
        <f>VLOOKUP(A1557,Hoja1!$A$2:$H$72,4,FALSE)</f>
        <v>20255993225</v>
      </c>
      <c r="E1557" t="str">
        <f>VLOOKUP(A1557,Hoja1!$A$2:$H$72,5,FALSE)</f>
        <v>215-2015- SUNAFIL/ILM</v>
      </c>
      <c r="F1557" s="1">
        <f>VLOOKUP(A1557,Hoja1!$A$2:$H$72,6,FALSE)</f>
        <v>42131</v>
      </c>
      <c r="G1557" t="str">
        <f>VLOOKUP(A1557,Hoja1!$A$2:$H$72,7,FALSE)</f>
        <v>S/. 38,000.00</v>
      </c>
      <c r="H1557">
        <f>VLOOKUP(A1557,Hoja1!$A$2:$H$72,8,FALSE)</f>
        <v>3072</v>
      </c>
      <c r="I1557" t="s">
        <v>19</v>
      </c>
      <c r="J1557" t="s">
        <v>5</v>
      </c>
      <c r="K1557">
        <v>2015</v>
      </c>
      <c r="L1557">
        <v>10</v>
      </c>
      <c r="M1557">
        <v>12000.393749999999</v>
      </c>
      <c r="N1557" t="s">
        <v>4</v>
      </c>
    </row>
    <row r="1558" spans="1:14" x14ac:dyDescent="0.25">
      <c r="A1558">
        <v>35</v>
      </c>
      <c r="B1558" t="str">
        <f>VLOOKUP(A1558,Hoja1!$A$2:$H$72,2,FALSE)</f>
        <v>428-2014- SUNAFIL/ILM/SIRE2</v>
      </c>
      <c r="C1558" t="str">
        <f>VLOOKUP(A1558,Hoja1!$A$2:$H$72,3,FALSE)</f>
        <v>CREDISCOTIA FINANCIERA S.A.</v>
      </c>
      <c r="D1558">
        <f>VLOOKUP(A1558,Hoja1!$A$2:$H$72,4,FALSE)</f>
        <v>20255993225</v>
      </c>
      <c r="E1558" t="str">
        <f>VLOOKUP(A1558,Hoja1!$A$2:$H$72,5,FALSE)</f>
        <v>215-2015- SUNAFIL/ILM</v>
      </c>
      <c r="F1558" s="1">
        <f>VLOOKUP(A1558,Hoja1!$A$2:$H$72,6,FALSE)</f>
        <v>42131</v>
      </c>
      <c r="G1558" t="str">
        <f>VLOOKUP(A1558,Hoja1!$A$2:$H$72,7,FALSE)</f>
        <v>S/. 38,000.00</v>
      </c>
      <c r="H1558">
        <f>VLOOKUP(A1558,Hoja1!$A$2:$H$72,8,FALSE)</f>
        <v>3072</v>
      </c>
      <c r="I1558" t="s">
        <v>19</v>
      </c>
      <c r="J1558" t="s">
        <v>5</v>
      </c>
      <c r="K1558">
        <v>2015</v>
      </c>
      <c r="L1558">
        <v>11</v>
      </c>
      <c r="M1558">
        <v>12114.908380000001</v>
      </c>
      <c r="N1558" t="s">
        <v>4</v>
      </c>
    </row>
    <row r="1559" spans="1:14" x14ac:dyDescent="0.25">
      <c r="A1559">
        <v>35</v>
      </c>
      <c r="B1559" t="str">
        <f>VLOOKUP(A1559,Hoja1!$A$2:$H$72,2,FALSE)</f>
        <v>428-2014- SUNAFIL/ILM/SIRE2</v>
      </c>
      <c r="C1559" t="str">
        <f>VLOOKUP(A1559,Hoja1!$A$2:$H$72,3,FALSE)</f>
        <v>CREDISCOTIA FINANCIERA S.A.</v>
      </c>
      <c r="D1559">
        <f>VLOOKUP(A1559,Hoja1!$A$2:$H$72,4,FALSE)</f>
        <v>20255993225</v>
      </c>
      <c r="E1559" t="str">
        <f>VLOOKUP(A1559,Hoja1!$A$2:$H$72,5,FALSE)</f>
        <v>215-2015- SUNAFIL/ILM</v>
      </c>
      <c r="F1559" s="1">
        <f>VLOOKUP(A1559,Hoja1!$A$2:$H$72,6,FALSE)</f>
        <v>42131</v>
      </c>
      <c r="G1559" t="str">
        <f>VLOOKUP(A1559,Hoja1!$A$2:$H$72,7,FALSE)</f>
        <v>S/. 38,000.00</v>
      </c>
      <c r="H1559">
        <f>VLOOKUP(A1559,Hoja1!$A$2:$H$72,8,FALSE)</f>
        <v>3072</v>
      </c>
      <c r="I1559" t="s">
        <v>19</v>
      </c>
      <c r="J1559" t="s">
        <v>5</v>
      </c>
      <c r="K1559">
        <v>2015</v>
      </c>
      <c r="L1559">
        <v>12</v>
      </c>
      <c r="M1559">
        <v>11878.454879999999</v>
      </c>
      <c r="N1559" t="s">
        <v>4</v>
      </c>
    </row>
    <row r="1560" spans="1:14" x14ac:dyDescent="0.25">
      <c r="A1560">
        <v>35</v>
      </c>
      <c r="B1560" t="str">
        <f>VLOOKUP(A1560,Hoja1!$A$2:$H$72,2,FALSE)</f>
        <v>428-2014- SUNAFIL/ILM/SIRE2</v>
      </c>
      <c r="C1560" t="str">
        <f>VLOOKUP(A1560,Hoja1!$A$2:$H$72,3,FALSE)</f>
        <v>CREDISCOTIA FINANCIERA S.A.</v>
      </c>
      <c r="D1560">
        <f>VLOOKUP(A1560,Hoja1!$A$2:$H$72,4,FALSE)</f>
        <v>20255993225</v>
      </c>
      <c r="E1560" t="str">
        <f>VLOOKUP(A1560,Hoja1!$A$2:$H$72,5,FALSE)</f>
        <v>215-2015- SUNAFIL/ILM</v>
      </c>
      <c r="F1560" s="1">
        <f>VLOOKUP(A1560,Hoja1!$A$2:$H$72,6,FALSE)</f>
        <v>42131</v>
      </c>
      <c r="G1560" t="str">
        <f>VLOOKUP(A1560,Hoja1!$A$2:$H$72,7,FALSE)</f>
        <v>S/. 38,000.00</v>
      </c>
      <c r="H1560">
        <f>VLOOKUP(A1560,Hoja1!$A$2:$H$72,8,FALSE)</f>
        <v>3072</v>
      </c>
      <c r="I1560" t="s">
        <v>19</v>
      </c>
      <c r="J1560" t="s">
        <v>5</v>
      </c>
      <c r="K1560">
        <v>2016</v>
      </c>
      <c r="L1560">
        <v>1</v>
      </c>
      <c r="M1560">
        <v>11802.98602</v>
      </c>
      <c r="N1560" t="s">
        <v>4</v>
      </c>
    </row>
    <row r="1561" spans="1:14" x14ac:dyDescent="0.25">
      <c r="A1561">
        <v>35</v>
      </c>
      <c r="B1561" t="str">
        <f>VLOOKUP(A1561,Hoja1!$A$2:$H$72,2,FALSE)</f>
        <v>428-2014- SUNAFIL/ILM/SIRE2</v>
      </c>
      <c r="C1561" t="str">
        <f>VLOOKUP(A1561,Hoja1!$A$2:$H$72,3,FALSE)</f>
        <v>CREDISCOTIA FINANCIERA S.A.</v>
      </c>
      <c r="D1561">
        <f>VLOOKUP(A1561,Hoja1!$A$2:$H$72,4,FALSE)</f>
        <v>20255993225</v>
      </c>
      <c r="E1561" t="str">
        <f>VLOOKUP(A1561,Hoja1!$A$2:$H$72,5,FALSE)</f>
        <v>215-2015- SUNAFIL/ILM</v>
      </c>
      <c r="F1561" s="1">
        <f>VLOOKUP(A1561,Hoja1!$A$2:$H$72,6,FALSE)</f>
        <v>42131</v>
      </c>
      <c r="G1561" t="str">
        <f>VLOOKUP(A1561,Hoja1!$A$2:$H$72,7,FALSE)</f>
        <v>S/. 38,000.00</v>
      </c>
      <c r="H1561">
        <f>VLOOKUP(A1561,Hoja1!$A$2:$H$72,8,FALSE)</f>
        <v>3072</v>
      </c>
      <c r="I1561" t="s">
        <v>19</v>
      </c>
      <c r="J1561" t="s">
        <v>5</v>
      </c>
      <c r="K1561">
        <v>2016</v>
      </c>
      <c r="L1561">
        <v>2</v>
      </c>
      <c r="M1561">
        <v>11568.32746</v>
      </c>
      <c r="N1561" t="s">
        <v>4</v>
      </c>
    </row>
    <row r="1562" spans="1:14" x14ac:dyDescent="0.25">
      <c r="A1562">
        <v>35</v>
      </c>
      <c r="B1562" t="str">
        <f>VLOOKUP(A1562,Hoja1!$A$2:$H$72,2,FALSE)</f>
        <v>428-2014- SUNAFIL/ILM/SIRE2</v>
      </c>
      <c r="C1562" t="str">
        <f>VLOOKUP(A1562,Hoja1!$A$2:$H$72,3,FALSE)</f>
        <v>CREDISCOTIA FINANCIERA S.A.</v>
      </c>
      <c r="D1562">
        <f>VLOOKUP(A1562,Hoja1!$A$2:$H$72,4,FALSE)</f>
        <v>20255993225</v>
      </c>
      <c r="E1562" t="str">
        <f>VLOOKUP(A1562,Hoja1!$A$2:$H$72,5,FALSE)</f>
        <v>215-2015- SUNAFIL/ILM</v>
      </c>
      <c r="F1562" s="1">
        <f>VLOOKUP(A1562,Hoja1!$A$2:$H$72,6,FALSE)</f>
        <v>42131</v>
      </c>
      <c r="G1562" t="str">
        <f>VLOOKUP(A1562,Hoja1!$A$2:$H$72,7,FALSE)</f>
        <v>S/. 38,000.00</v>
      </c>
      <c r="H1562">
        <f>VLOOKUP(A1562,Hoja1!$A$2:$H$72,8,FALSE)</f>
        <v>3072</v>
      </c>
      <c r="I1562" t="s">
        <v>19</v>
      </c>
      <c r="J1562" t="s">
        <v>5</v>
      </c>
      <c r="K1562">
        <v>2016</v>
      </c>
      <c r="L1562">
        <v>3</v>
      </c>
      <c r="M1562">
        <v>12541.31407</v>
      </c>
      <c r="N1562" t="s">
        <v>4</v>
      </c>
    </row>
    <row r="1563" spans="1:14" x14ac:dyDescent="0.25">
      <c r="A1563">
        <v>35</v>
      </c>
      <c r="B1563" t="str">
        <f>VLOOKUP(A1563,Hoja1!$A$2:$H$72,2,FALSE)</f>
        <v>428-2014- SUNAFIL/ILM/SIRE2</v>
      </c>
      <c r="C1563" t="str">
        <f>VLOOKUP(A1563,Hoja1!$A$2:$H$72,3,FALSE)</f>
        <v>CREDISCOTIA FINANCIERA S.A.</v>
      </c>
      <c r="D1563">
        <f>VLOOKUP(A1563,Hoja1!$A$2:$H$72,4,FALSE)</f>
        <v>20255993225</v>
      </c>
      <c r="E1563" t="str">
        <f>VLOOKUP(A1563,Hoja1!$A$2:$H$72,5,FALSE)</f>
        <v>215-2015- SUNAFIL/ILM</v>
      </c>
      <c r="F1563" s="1">
        <f>VLOOKUP(A1563,Hoja1!$A$2:$H$72,6,FALSE)</f>
        <v>42131</v>
      </c>
      <c r="G1563" t="str">
        <f>VLOOKUP(A1563,Hoja1!$A$2:$H$72,7,FALSE)</f>
        <v>S/. 38,000.00</v>
      </c>
      <c r="H1563">
        <f>VLOOKUP(A1563,Hoja1!$A$2:$H$72,8,FALSE)</f>
        <v>3072</v>
      </c>
      <c r="I1563" t="s">
        <v>19</v>
      </c>
      <c r="J1563" t="s">
        <v>5</v>
      </c>
      <c r="K1563">
        <v>2016</v>
      </c>
      <c r="L1563">
        <v>4</v>
      </c>
      <c r="M1563">
        <v>13083.28774</v>
      </c>
      <c r="N1563" t="s">
        <v>4</v>
      </c>
    </row>
    <row r="1564" spans="1:14" x14ac:dyDescent="0.25">
      <c r="A1564">
        <v>35</v>
      </c>
      <c r="B1564" t="str">
        <f>VLOOKUP(A1564,Hoja1!$A$2:$H$72,2,FALSE)</f>
        <v>428-2014- SUNAFIL/ILM/SIRE2</v>
      </c>
      <c r="C1564" t="str">
        <f>VLOOKUP(A1564,Hoja1!$A$2:$H$72,3,FALSE)</f>
        <v>CREDISCOTIA FINANCIERA S.A.</v>
      </c>
      <c r="D1564">
        <f>VLOOKUP(A1564,Hoja1!$A$2:$H$72,4,FALSE)</f>
        <v>20255993225</v>
      </c>
      <c r="E1564" t="str">
        <f>VLOOKUP(A1564,Hoja1!$A$2:$H$72,5,FALSE)</f>
        <v>215-2015- SUNAFIL/ILM</v>
      </c>
      <c r="F1564" s="1">
        <f>VLOOKUP(A1564,Hoja1!$A$2:$H$72,6,FALSE)</f>
        <v>42131</v>
      </c>
      <c r="G1564" t="str">
        <f>VLOOKUP(A1564,Hoja1!$A$2:$H$72,7,FALSE)</f>
        <v>S/. 38,000.00</v>
      </c>
      <c r="H1564">
        <f>VLOOKUP(A1564,Hoja1!$A$2:$H$72,8,FALSE)</f>
        <v>3072</v>
      </c>
      <c r="I1564" t="s">
        <v>19</v>
      </c>
      <c r="J1564" t="s">
        <v>5</v>
      </c>
      <c r="K1564">
        <v>2016</v>
      </c>
      <c r="L1564">
        <v>5</v>
      </c>
      <c r="M1564">
        <v>13190.063109999999</v>
      </c>
      <c r="N1564" t="s">
        <v>4</v>
      </c>
    </row>
    <row r="1565" spans="1:14" x14ac:dyDescent="0.25">
      <c r="A1565">
        <v>35</v>
      </c>
      <c r="B1565" t="str">
        <f>VLOOKUP(A1565,Hoja1!$A$2:$H$72,2,FALSE)</f>
        <v>428-2014- SUNAFIL/ILM/SIRE2</v>
      </c>
      <c r="C1565" t="str">
        <f>VLOOKUP(A1565,Hoja1!$A$2:$H$72,3,FALSE)</f>
        <v>CREDISCOTIA FINANCIERA S.A.</v>
      </c>
      <c r="D1565">
        <f>VLOOKUP(A1565,Hoja1!$A$2:$H$72,4,FALSE)</f>
        <v>20255993225</v>
      </c>
      <c r="E1565" t="str">
        <f>VLOOKUP(A1565,Hoja1!$A$2:$H$72,5,FALSE)</f>
        <v>215-2015- SUNAFIL/ILM</v>
      </c>
      <c r="F1565" s="1">
        <f>VLOOKUP(A1565,Hoja1!$A$2:$H$72,6,FALSE)</f>
        <v>42131</v>
      </c>
      <c r="G1565" t="str">
        <f>VLOOKUP(A1565,Hoja1!$A$2:$H$72,7,FALSE)</f>
        <v>S/. 38,000.00</v>
      </c>
      <c r="H1565">
        <f>VLOOKUP(A1565,Hoja1!$A$2:$H$72,8,FALSE)</f>
        <v>3072</v>
      </c>
      <c r="I1565" t="s">
        <v>19</v>
      </c>
      <c r="J1565" t="s">
        <v>5</v>
      </c>
      <c r="K1565">
        <v>2016</v>
      </c>
      <c r="L1565">
        <v>6</v>
      </c>
      <c r="M1565">
        <v>13614.400540000001</v>
      </c>
      <c r="N1565" t="s">
        <v>4</v>
      </c>
    </row>
    <row r="1566" spans="1:14" x14ac:dyDescent="0.25">
      <c r="A1566">
        <v>35</v>
      </c>
      <c r="B1566" t="str">
        <f>VLOOKUP(A1566,Hoja1!$A$2:$H$72,2,FALSE)</f>
        <v>428-2014- SUNAFIL/ILM/SIRE2</v>
      </c>
      <c r="C1566" t="str">
        <f>VLOOKUP(A1566,Hoja1!$A$2:$H$72,3,FALSE)</f>
        <v>CREDISCOTIA FINANCIERA S.A.</v>
      </c>
      <c r="D1566">
        <f>VLOOKUP(A1566,Hoja1!$A$2:$H$72,4,FALSE)</f>
        <v>20255993225</v>
      </c>
      <c r="E1566" t="str">
        <f>VLOOKUP(A1566,Hoja1!$A$2:$H$72,5,FALSE)</f>
        <v>215-2015- SUNAFIL/ILM</v>
      </c>
      <c r="F1566" s="1">
        <f>VLOOKUP(A1566,Hoja1!$A$2:$H$72,6,FALSE)</f>
        <v>42131</v>
      </c>
      <c r="G1566" t="str">
        <f>VLOOKUP(A1566,Hoja1!$A$2:$H$72,7,FALSE)</f>
        <v>S/. 38,000.00</v>
      </c>
      <c r="H1566">
        <f>VLOOKUP(A1566,Hoja1!$A$2:$H$72,8,FALSE)</f>
        <v>3072</v>
      </c>
      <c r="I1566" t="s">
        <v>19</v>
      </c>
      <c r="J1566" t="s">
        <v>5</v>
      </c>
      <c r="K1566">
        <v>2016</v>
      </c>
      <c r="L1566">
        <v>7</v>
      </c>
      <c r="M1566">
        <v>14030.72061</v>
      </c>
      <c r="N1566" t="s">
        <v>4</v>
      </c>
    </row>
    <row r="1567" spans="1:14" x14ac:dyDescent="0.25">
      <c r="A1567">
        <v>35</v>
      </c>
      <c r="B1567" t="str">
        <f>VLOOKUP(A1567,Hoja1!$A$2:$H$72,2,FALSE)</f>
        <v>428-2014- SUNAFIL/ILM/SIRE2</v>
      </c>
      <c r="C1567" t="str">
        <f>VLOOKUP(A1567,Hoja1!$A$2:$H$72,3,FALSE)</f>
        <v>CREDISCOTIA FINANCIERA S.A.</v>
      </c>
      <c r="D1567">
        <f>VLOOKUP(A1567,Hoja1!$A$2:$H$72,4,FALSE)</f>
        <v>20255993225</v>
      </c>
      <c r="E1567" t="str">
        <f>VLOOKUP(A1567,Hoja1!$A$2:$H$72,5,FALSE)</f>
        <v>215-2015- SUNAFIL/ILM</v>
      </c>
      <c r="F1567" s="1">
        <f>VLOOKUP(A1567,Hoja1!$A$2:$H$72,6,FALSE)</f>
        <v>42131</v>
      </c>
      <c r="G1567" t="str">
        <f>VLOOKUP(A1567,Hoja1!$A$2:$H$72,7,FALSE)</f>
        <v>S/. 38,000.00</v>
      </c>
      <c r="H1567">
        <f>VLOOKUP(A1567,Hoja1!$A$2:$H$72,8,FALSE)</f>
        <v>3072</v>
      </c>
      <c r="I1567" t="s">
        <v>19</v>
      </c>
      <c r="J1567" t="s">
        <v>5</v>
      </c>
      <c r="K1567">
        <v>2016</v>
      </c>
      <c r="L1567">
        <v>8</v>
      </c>
      <c r="M1567">
        <v>13625.28139</v>
      </c>
      <c r="N1567" t="s">
        <v>4</v>
      </c>
    </row>
    <row r="1568" spans="1:14" x14ac:dyDescent="0.25">
      <c r="A1568">
        <v>35</v>
      </c>
      <c r="B1568" t="str">
        <f>VLOOKUP(A1568,Hoja1!$A$2:$H$72,2,FALSE)</f>
        <v>428-2014- SUNAFIL/ILM/SIRE2</v>
      </c>
      <c r="C1568" t="str">
        <f>VLOOKUP(A1568,Hoja1!$A$2:$H$72,3,FALSE)</f>
        <v>CREDISCOTIA FINANCIERA S.A.</v>
      </c>
      <c r="D1568">
        <f>VLOOKUP(A1568,Hoja1!$A$2:$H$72,4,FALSE)</f>
        <v>20255993225</v>
      </c>
      <c r="E1568" t="str">
        <f>VLOOKUP(A1568,Hoja1!$A$2:$H$72,5,FALSE)</f>
        <v>215-2015- SUNAFIL/ILM</v>
      </c>
      <c r="F1568" s="1">
        <f>VLOOKUP(A1568,Hoja1!$A$2:$H$72,6,FALSE)</f>
        <v>42131</v>
      </c>
      <c r="G1568" t="str">
        <f>VLOOKUP(A1568,Hoja1!$A$2:$H$72,7,FALSE)</f>
        <v>S/. 38,000.00</v>
      </c>
      <c r="H1568">
        <f>VLOOKUP(A1568,Hoja1!$A$2:$H$72,8,FALSE)</f>
        <v>3072</v>
      </c>
      <c r="I1568" t="s">
        <v>19</v>
      </c>
      <c r="J1568" t="s">
        <v>5</v>
      </c>
      <c r="K1568">
        <v>2016</v>
      </c>
      <c r="L1568">
        <v>9</v>
      </c>
      <c r="M1568">
        <v>13597.159</v>
      </c>
      <c r="N1568" t="s">
        <v>4</v>
      </c>
    </row>
    <row r="1569" spans="1:14" x14ac:dyDescent="0.25">
      <c r="A1569">
        <v>35</v>
      </c>
      <c r="B1569" t="str">
        <f>VLOOKUP(A1569,Hoja1!$A$2:$H$72,2,FALSE)</f>
        <v>428-2014- SUNAFIL/ILM/SIRE2</v>
      </c>
      <c r="C1569" t="str">
        <f>VLOOKUP(A1569,Hoja1!$A$2:$H$72,3,FALSE)</f>
        <v>CREDISCOTIA FINANCIERA S.A.</v>
      </c>
      <c r="D1569">
        <f>VLOOKUP(A1569,Hoja1!$A$2:$H$72,4,FALSE)</f>
        <v>20255993225</v>
      </c>
      <c r="E1569" t="str">
        <f>VLOOKUP(A1569,Hoja1!$A$2:$H$72,5,FALSE)</f>
        <v>215-2015- SUNAFIL/ILM</v>
      </c>
      <c r="F1569" s="1">
        <f>VLOOKUP(A1569,Hoja1!$A$2:$H$72,6,FALSE)</f>
        <v>42131</v>
      </c>
      <c r="G1569" t="str">
        <f>VLOOKUP(A1569,Hoja1!$A$2:$H$72,7,FALSE)</f>
        <v>S/. 38,000.00</v>
      </c>
      <c r="H1569">
        <f>VLOOKUP(A1569,Hoja1!$A$2:$H$72,8,FALSE)</f>
        <v>3072</v>
      </c>
      <c r="I1569" t="s">
        <v>19</v>
      </c>
      <c r="J1569" t="s">
        <v>5</v>
      </c>
      <c r="K1569">
        <v>2016</v>
      </c>
      <c r="L1569">
        <v>10</v>
      </c>
      <c r="M1569">
        <v>14062.39165</v>
      </c>
      <c r="N1569" t="s">
        <v>4</v>
      </c>
    </row>
    <row r="1570" spans="1:14" x14ac:dyDescent="0.25">
      <c r="A1570">
        <v>35</v>
      </c>
      <c r="B1570" t="str">
        <f>VLOOKUP(A1570,Hoja1!$A$2:$H$72,2,FALSE)</f>
        <v>428-2014- SUNAFIL/ILM/SIRE2</v>
      </c>
      <c r="C1570" t="str">
        <f>VLOOKUP(A1570,Hoja1!$A$2:$H$72,3,FALSE)</f>
        <v>CREDISCOTIA FINANCIERA S.A.</v>
      </c>
      <c r="D1570">
        <f>VLOOKUP(A1570,Hoja1!$A$2:$H$72,4,FALSE)</f>
        <v>20255993225</v>
      </c>
      <c r="E1570" t="str">
        <f>VLOOKUP(A1570,Hoja1!$A$2:$H$72,5,FALSE)</f>
        <v>215-2015- SUNAFIL/ILM</v>
      </c>
      <c r="F1570" s="1">
        <f>VLOOKUP(A1570,Hoja1!$A$2:$H$72,6,FALSE)</f>
        <v>42131</v>
      </c>
      <c r="G1570" t="str">
        <f>VLOOKUP(A1570,Hoja1!$A$2:$H$72,7,FALSE)</f>
        <v>S/. 38,000.00</v>
      </c>
      <c r="H1570">
        <f>VLOOKUP(A1570,Hoja1!$A$2:$H$72,8,FALSE)</f>
        <v>3072</v>
      </c>
      <c r="I1570" t="s">
        <v>19</v>
      </c>
      <c r="J1570" t="s">
        <v>5</v>
      </c>
      <c r="K1570">
        <v>2016</v>
      </c>
      <c r="L1570">
        <v>11</v>
      </c>
      <c r="M1570">
        <v>13590.132299999999</v>
      </c>
      <c r="N1570" t="s">
        <v>4</v>
      </c>
    </row>
    <row r="1571" spans="1:14" x14ac:dyDescent="0.25">
      <c r="A1571">
        <v>35</v>
      </c>
      <c r="B1571" t="str">
        <f>VLOOKUP(A1571,Hoja1!$A$2:$H$72,2,FALSE)</f>
        <v>428-2014- SUNAFIL/ILM/SIRE2</v>
      </c>
      <c r="C1571" t="str">
        <f>VLOOKUP(A1571,Hoja1!$A$2:$H$72,3,FALSE)</f>
        <v>CREDISCOTIA FINANCIERA S.A.</v>
      </c>
      <c r="D1571">
        <f>VLOOKUP(A1571,Hoja1!$A$2:$H$72,4,FALSE)</f>
        <v>20255993225</v>
      </c>
      <c r="E1571" t="str">
        <f>VLOOKUP(A1571,Hoja1!$A$2:$H$72,5,FALSE)</f>
        <v>215-2015- SUNAFIL/ILM</v>
      </c>
      <c r="F1571" s="1">
        <f>VLOOKUP(A1571,Hoja1!$A$2:$H$72,6,FALSE)</f>
        <v>42131</v>
      </c>
      <c r="G1571" t="str">
        <f>VLOOKUP(A1571,Hoja1!$A$2:$H$72,7,FALSE)</f>
        <v>S/. 38,000.00</v>
      </c>
      <c r="H1571">
        <f>VLOOKUP(A1571,Hoja1!$A$2:$H$72,8,FALSE)</f>
        <v>3072</v>
      </c>
      <c r="I1571" t="s">
        <v>19</v>
      </c>
      <c r="J1571" t="s">
        <v>5</v>
      </c>
      <c r="K1571">
        <v>2016</v>
      </c>
      <c r="L1571">
        <v>12</v>
      </c>
      <c r="M1571">
        <v>13637.97586</v>
      </c>
      <c r="N1571" t="s">
        <v>4</v>
      </c>
    </row>
    <row r="1572" spans="1:14" x14ac:dyDescent="0.25">
      <c r="A1572">
        <v>35</v>
      </c>
      <c r="B1572" t="str">
        <f>VLOOKUP(A1572,Hoja1!$A$2:$H$72,2,FALSE)</f>
        <v>428-2014- SUNAFIL/ILM/SIRE2</v>
      </c>
      <c r="C1572" t="str">
        <f>VLOOKUP(A1572,Hoja1!$A$2:$H$72,3,FALSE)</f>
        <v>CREDISCOTIA FINANCIERA S.A.</v>
      </c>
      <c r="D1572">
        <f>VLOOKUP(A1572,Hoja1!$A$2:$H$72,4,FALSE)</f>
        <v>20255993225</v>
      </c>
      <c r="E1572" t="str">
        <f>VLOOKUP(A1572,Hoja1!$A$2:$H$72,5,FALSE)</f>
        <v>215-2015- SUNAFIL/ILM</v>
      </c>
      <c r="F1572" s="1">
        <f>VLOOKUP(A1572,Hoja1!$A$2:$H$72,6,FALSE)</f>
        <v>42131</v>
      </c>
      <c r="G1572" t="str">
        <f>VLOOKUP(A1572,Hoja1!$A$2:$H$72,7,FALSE)</f>
        <v>S/. 38,000.00</v>
      </c>
      <c r="H1572">
        <f>VLOOKUP(A1572,Hoja1!$A$2:$H$72,8,FALSE)</f>
        <v>3072</v>
      </c>
      <c r="I1572" t="s">
        <v>19</v>
      </c>
      <c r="J1572" t="s">
        <v>5</v>
      </c>
      <c r="K1572">
        <v>2017</v>
      </c>
      <c r="L1572">
        <v>2</v>
      </c>
      <c r="M1572">
        <v>26484.55312</v>
      </c>
      <c r="N1572" t="s">
        <v>4</v>
      </c>
    </row>
    <row r="1573" spans="1:14" x14ac:dyDescent="0.25">
      <c r="A1573">
        <v>35</v>
      </c>
      <c r="B1573" t="str">
        <f>VLOOKUP(A1573,Hoja1!$A$2:$H$72,2,FALSE)</f>
        <v>428-2014- SUNAFIL/ILM/SIRE2</v>
      </c>
      <c r="C1573" t="str">
        <f>VLOOKUP(A1573,Hoja1!$A$2:$H$72,3,FALSE)</f>
        <v>CREDISCOTIA FINANCIERA S.A.</v>
      </c>
      <c r="D1573">
        <f>VLOOKUP(A1573,Hoja1!$A$2:$H$72,4,FALSE)</f>
        <v>20255993225</v>
      </c>
      <c r="E1573" t="str">
        <f>VLOOKUP(A1573,Hoja1!$A$2:$H$72,5,FALSE)</f>
        <v>215-2015- SUNAFIL/ILM</v>
      </c>
      <c r="F1573" s="1">
        <f>VLOOKUP(A1573,Hoja1!$A$2:$H$72,6,FALSE)</f>
        <v>42131</v>
      </c>
      <c r="G1573" t="str">
        <f>VLOOKUP(A1573,Hoja1!$A$2:$H$72,7,FALSE)</f>
        <v>S/. 38,000.00</v>
      </c>
      <c r="H1573">
        <f>VLOOKUP(A1573,Hoja1!$A$2:$H$72,8,FALSE)</f>
        <v>3072</v>
      </c>
      <c r="I1573" t="s">
        <v>19</v>
      </c>
      <c r="J1573" t="s">
        <v>6</v>
      </c>
      <c r="K1573">
        <v>2015</v>
      </c>
      <c r="L1573">
        <v>4</v>
      </c>
      <c r="M1573">
        <v>35759.217470000003</v>
      </c>
      <c r="N1573" t="s">
        <v>2</v>
      </c>
    </row>
    <row r="1574" spans="1:14" x14ac:dyDescent="0.25">
      <c r="A1574">
        <v>35</v>
      </c>
      <c r="B1574" t="str">
        <f>VLOOKUP(A1574,Hoja1!$A$2:$H$72,2,FALSE)</f>
        <v>428-2014- SUNAFIL/ILM/SIRE2</v>
      </c>
      <c r="C1574" t="str">
        <f>VLOOKUP(A1574,Hoja1!$A$2:$H$72,3,FALSE)</f>
        <v>CREDISCOTIA FINANCIERA S.A.</v>
      </c>
      <c r="D1574">
        <f>VLOOKUP(A1574,Hoja1!$A$2:$H$72,4,FALSE)</f>
        <v>20255993225</v>
      </c>
      <c r="E1574" t="str">
        <f>VLOOKUP(A1574,Hoja1!$A$2:$H$72,5,FALSE)</f>
        <v>215-2015- SUNAFIL/ILM</v>
      </c>
      <c r="F1574" s="1">
        <f>VLOOKUP(A1574,Hoja1!$A$2:$H$72,6,FALSE)</f>
        <v>42131</v>
      </c>
      <c r="G1574" t="str">
        <f>VLOOKUP(A1574,Hoja1!$A$2:$H$72,7,FALSE)</f>
        <v>S/. 38,000.00</v>
      </c>
      <c r="H1574">
        <f>VLOOKUP(A1574,Hoja1!$A$2:$H$72,8,FALSE)</f>
        <v>3072</v>
      </c>
      <c r="I1574" t="s">
        <v>19</v>
      </c>
      <c r="J1574" t="s">
        <v>6</v>
      </c>
      <c r="K1574">
        <v>2015</v>
      </c>
      <c r="L1574">
        <v>5</v>
      </c>
      <c r="M1574">
        <v>35420.009180000001</v>
      </c>
      <c r="N1574" t="s">
        <v>3</v>
      </c>
    </row>
    <row r="1575" spans="1:14" x14ac:dyDescent="0.25">
      <c r="A1575">
        <v>35</v>
      </c>
      <c r="B1575" t="str">
        <f>VLOOKUP(A1575,Hoja1!$A$2:$H$72,2,FALSE)</f>
        <v>428-2014- SUNAFIL/ILM/SIRE2</v>
      </c>
      <c r="C1575" t="str">
        <f>VLOOKUP(A1575,Hoja1!$A$2:$H$72,3,FALSE)</f>
        <v>CREDISCOTIA FINANCIERA S.A.</v>
      </c>
      <c r="D1575">
        <f>VLOOKUP(A1575,Hoja1!$A$2:$H$72,4,FALSE)</f>
        <v>20255993225</v>
      </c>
      <c r="E1575" t="str">
        <f>VLOOKUP(A1575,Hoja1!$A$2:$H$72,5,FALSE)</f>
        <v>215-2015- SUNAFIL/ILM</v>
      </c>
      <c r="F1575" s="1">
        <f>VLOOKUP(A1575,Hoja1!$A$2:$H$72,6,FALSE)</f>
        <v>42131</v>
      </c>
      <c r="G1575" t="str">
        <f>VLOOKUP(A1575,Hoja1!$A$2:$H$72,7,FALSE)</f>
        <v>S/. 38,000.00</v>
      </c>
      <c r="H1575">
        <f>VLOOKUP(A1575,Hoja1!$A$2:$H$72,8,FALSE)</f>
        <v>3072</v>
      </c>
      <c r="I1575" t="s">
        <v>19</v>
      </c>
      <c r="J1575" t="s">
        <v>6</v>
      </c>
      <c r="K1575">
        <v>2015</v>
      </c>
      <c r="L1575">
        <v>6</v>
      </c>
      <c r="M1575">
        <v>34789.624089999998</v>
      </c>
      <c r="N1575" t="s">
        <v>4</v>
      </c>
    </row>
    <row r="1576" spans="1:14" x14ac:dyDescent="0.25">
      <c r="A1576">
        <v>35</v>
      </c>
      <c r="B1576" t="str">
        <f>VLOOKUP(A1576,Hoja1!$A$2:$H$72,2,FALSE)</f>
        <v>428-2014- SUNAFIL/ILM/SIRE2</v>
      </c>
      <c r="C1576" t="str">
        <f>VLOOKUP(A1576,Hoja1!$A$2:$H$72,3,FALSE)</f>
        <v>CREDISCOTIA FINANCIERA S.A.</v>
      </c>
      <c r="D1576">
        <f>VLOOKUP(A1576,Hoja1!$A$2:$H$72,4,FALSE)</f>
        <v>20255993225</v>
      </c>
      <c r="E1576" t="str">
        <f>VLOOKUP(A1576,Hoja1!$A$2:$H$72,5,FALSE)</f>
        <v>215-2015- SUNAFIL/ILM</v>
      </c>
      <c r="F1576" s="1">
        <f>VLOOKUP(A1576,Hoja1!$A$2:$H$72,6,FALSE)</f>
        <v>42131</v>
      </c>
      <c r="G1576" t="str">
        <f>VLOOKUP(A1576,Hoja1!$A$2:$H$72,7,FALSE)</f>
        <v>S/. 38,000.00</v>
      </c>
      <c r="H1576">
        <f>VLOOKUP(A1576,Hoja1!$A$2:$H$72,8,FALSE)</f>
        <v>3072</v>
      </c>
      <c r="I1576" t="s">
        <v>19</v>
      </c>
      <c r="J1576" t="s">
        <v>6</v>
      </c>
      <c r="K1576">
        <v>2015</v>
      </c>
      <c r="L1576">
        <v>7</v>
      </c>
      <c r="M1576">
        <v>33255.842669999998</v>
      </c>
      <c r="N1576" t="s">
        <v>4</v>
      </c>
    </row>
    <row r="1577" spans="1:14" x14ac:dyDescent="0.25">
      <c r="A1577">
        <v>35</v>
      </c>
      <c r="B1577" t="str">
        <f>VLOOKUP(A1577,Hoja1!$A$2:$H$72,2,FALSE)</f>
        <v>428-2014- SUNAFIL/ILM/SIRE2</v>
      </c>
      <c r="C1577" t="str">
        <f>VLOOKUP(A1577,Hoja1!$A$2:$H$72,3,FALSE)</f>
        <v>CREDISCOTIA FINANCIERA S.A.</v>
      </c>
      <c r="D1577">
        <f>VLOOKUP(A1577,Hoja1!$A$2:$H$72,4,FALSE)</f>
        <v>20255993225</v>
      </c>
      <c r="E1577" t="str">
        <f>VLOOKUP(A1577,Hoja1!$A$2:$H$72,5,FALSE)</f>
        <v>215-2015- SUNAFIL/ILM</v>
      </c>
      <c r="F1577" s="1">
        <f>VLOOKUP(A1577,Hoja1!$A$2:$H$72,6,FALSE)</f>
        <v>42131</v>
      </c>
      <c r="G1577" t="str">
        <f>VLOOKUP(A1577,Hoja1!$A$2:$H$72,7,FALSE)</f>
        <v>S/. 38,000.00</v>
      </c>
      <c r="H1577">
        <f>VLOOKUP(A1577,Hoja1!$A$2:$H$72,8,FALSE)</f>
        <v>3072</v>
      </c>
      <c r="I1577" t="s">
        <v>19</v>
      </c>
      <c r="J1577" t="s">
        <v>6</v>
      </c>
      <c r="K1577">
        <v>2015</v>
      </c>
      <c r="L1577">
        <v>8</v>
      </c>
      <c r="M1577">
        <v>32115.283899999999</v>
      </c>
      <c r="N1577" t="s">
        <v>4</v>
      </c>
    </row>
    <row r="1578" spans="1:14" x14ac:dyDescent="0.25">
      <c r="A1578">
        <v>35</v>
      </c>
      <c r="B1578" t="str">
        <f>VLOOKUP(A1578,Hoja1!$A$2:$H$72,2,FALSE)</f>
        <v>428-2014- SUNAFIL/ILM/SIRE2</v>
      </c>
      <c r="C1578" t="str">
        <f>VLOOKUP(A1578,Hoja1!$A$2:$H$72,3,FALSE)</f>
        <v>CREDISCOTIA FINANCIERA S.A.</v>
      </c>
      <c r="D1578">
        <f>VLOOKUP(A1578,Hoja1!$A$2:$H$72,4,FALSE)</f>
        <v>20255993225</v>
      </c>
      <c r="E1578" t="str">
        <f>VLOOKUP(A1578,Hoja1!$A$2:$H$72,5,FALSE)</f>
        <v>215-2015- SUNAFIL/ILM</v>
      </c>
      <c r="F1578" s="1">
        <f>VLOOKUP(A1578,Hoja1!$A$2:$H$72,6,FALSE)</f>
        <v>42131</v>
      </c>
      <c r="G1578" t="str">
        <f>VLOOKUP(A1578,Hoja1!$A$2:$H$72,7,FALSE)</f>
        <v>S/. 38,000.00</v>
      </c>
      <c r="H1578">
        <f>VLOOKUP(A1578,Hoja1!$A$2:$H$72,8,FALSE)</f>
        <v>3072</v>
      </c>
      <c r="I1578" t="s">
        <v>19</v>
      </c>
      <c r="J1578" t="s">
        <v>6</v>
      </c>
      <c r="K1578">
        <v>2015</v>
      </c>
      <c r="L1578">
        <v>9</v>
      </c>
      <c r="M1578">
        <v>31096.046760000001</v>
      </c>
      <c r="N1578" t="s">
        <v>4</v>
      </c>
    </row>
    <row r="1579" spans="1:14" x14ac:dyDescent="0.25">
      <c r="A1579">
        <v>35</v>
      </c>
      <c r="B1579" t="str">
        <f>VLOOKUP(A1579,Hoja1!$A$2:$H$72,2,FALSE)</f>
        <v>428-2014- SUNAFIL/ILM/SIRE2</v>
      </c>
      <c r="C1579" t="str">
        <f>VLOOKUP(A1579,Hoja1!$A$2:$H$72,3,FALSE)</f>
        <v>CREDISCOTIA FINANCIERA S.A.</v>
      </c>
      <c r="D1579">
        <f>VLOOKUP(A1579,Hoja1!$A$2:$H$72,4,FALSE)</f>
        <v>20255993225</v>
      </c>
      <c r="E1579" t="str">
        <f>VLOOKUP(A1579,Hoja1!$A$2:$H$72,5,FALSE)</f>
        <v>215-2015- SUNAFIL/ILM</v>
      </c>
      <c r="F1579" s="1">
        <f>VLOOKUP(A1579,Hoja1!$A$2:$H$72,6,FALSE)</f>
        <v>42131</v>
      </c>
      <c r="G1579" t="str">
        <f>VLOOKUP(A1579,Hoja1!$A$2:$H$72,7,FALSE)</f>
        <v>S/. 38,000.00</v>
      </c>
      <c r="H1579">
        <f>VLOOKUP(A1579,Hoja1!$A$2:$H$72,8,FALSE)</f>
        <v>3072</v>
      </c>
      <c r="I1579" t="s">
        <v>19</v>
      </c>
      <c r="J1579" t="s">
        <v>6</v>
      </c>
      <c r="K1579">
        <v>2015</v>
      </c>
      <c r="L1579">
        <v>10</v>
      </c>
      <c r="M1579">
        <v>32367.25921</v>
      </c>
      <c r="N1579" t="s">
        <v>4</v>
      </c>
    </row>
    <row r="1580" spans="1:14" x14ac:dyDescent="0.25">
      <c r="A1580">
        <v>35</v>
      </c>
      <c r="B1580" t="str">
        <f>VLOOKUP(A1580,Hoja1!$A$2:$H$72,2,FALSE)</f>
        <v>428-2014- SUNAFIL/ILM/SIRE2</v>
      </c>
      <c r="C1580" t="str">
        <f>VLOOKUP(A1580,Hoja1!$A$2:$H$72,3,FALSE)</f>
        <v>CREDISCOTIA FINANCIERA S.A.</v>
      </c>
      <c r="D1580">
        <f>VLOOKUP(A1580,Hoja1!$A$2:$H$72,4,FALSE)</f>
        <v>20255993225</v>
      </c>
      <c r="E1580" t="str">
        <f>VLOOKUP(A1580,Hoja1!$A$2:$H$72,5,FALSE)</f>
        <v>215-2015- SUNAFIL/ILM</v>
      </c>
      <c r="F1580" s="1">
        <f>VLOOKUP(A1580,Hoja1!$A$2:$H$72,6,FALSE)</f>
        <v>42131</v>
      </c>
      <c r="G1580" t="str">
        <f>VLOOKUP(A1580,Hoja1!$A$2:$H$72,7,FALSE)</f>
        <v>S/. 38,000.00</v>
      </c>
      <c r="H1580">
        <f>VLOOKUP(A1580,Hoja1!$A$2:$H$72,8,FALSE)</f>
        <v>3072</v>
      </c>
      <c r="I1580" t="s">
        <v>19</v>
      </c>
      <c r="J1580" t="s">
        <v>6</v>
      </c>
      <c r="K1580">
        <v>2015</v>
      </c>
      <c r="L1580">
        <v>11</v>
      </c>
      <c r="M1580">
        <v>32676.126120000001</v>
      </c>
      <c r="N1580" t="s">
        <v>4</v>
      </c>
    </row>
    <row r="1581" spans="1:14" x14ac:dyDescent="0.25">
      <c r="A1581">
        <v>35</v>
      </c>
      <c r="B1581" t="str">
        <f>VLOOKUP(A1581,Hoja1!$A$2:$H$72,2,FALSE)</f>
        <v>428-2014- SUNAFIL/ILM/SIRE2</v>
      </c>
      <c r="C1581" t="str">
        <f>VLOOKUP(A1581,Hoja1!$A$2:$H$72,3,FALSE)</f>
        <v>CREDISCOTIA FINANCIERA S.A.</v>
      </c>
      <c r="D1581">
        <f>VLOOKUP(A1581,Hoja1!$A$2:$H$72,4,FALSE)</f>
        <v>20255993225</v>
      </c>
      <c r="E1581" t="str">
        <f>VLOOKUP(A1581,Hoja1!$A$2:$H$72,5,FALSE)</f>
        <v>215-2015- SUNAFIL/ILM</v>
      </c>
      <c r="F1581" s="1">
        <f>VLOOKUP(A1581,Hoja1!$A$2:$H$72,6,FALSE)</f>
        <v>42131</v>
      </c>
      <c r="G1581" t="str">
        <f>VLOOKUP(A1581,Hoja1!$A$2:$H$72,7,FALSE)</f>
        <v>S/. 38,000.00</v>
      </c>
      <c r="H1581">
        <f>VLOOKUP(A1581,Hoja1!$A$2:$H$72,8,FALSE)</f>
        <v>3072</v>
      </c>
      <c r="I1581" t="s">
        <v>19</v>
      </c>
      <c r="J1581" t="s">
        <v>6</v>
      </c>
      <c r="K1581">
        <v>2015</v>
      </c>
      <c r="L1581">
        <v>12</v>
      </c>
      <c r="M1581">
        <v>32038.367750000001</v>
      </c>
      <c r="N1581" t="s">
        <v>4</v>
      </c>
    </row>
    <row r="1582" spans="1:14" x14ac:dyDescent="0.25">
      <c r="A1582">
        <v>35</v>
      </c>
      <c r="B1582" t="str">
        <f>VLOOKUP(A1582,Hoja1!$A$2:$H$72,2,FALSE)</f>
        <v>428-2014- SUNAFIL/ILM/SIRE2</v>
      </c>
      <c r="C1582" t="str">
        <f>VLOOKUP(A1582,Hoja1!$A$2:$H$72,3,FALSE)</f>
        <v>CREDISCOTIA FINANCIERA S.A.</v>
      </c>
      <c r="D1582">
        <f>VLOOKUP(A1582,Hoja1!$A$2:$H$72,4,FALSE)</f>
        <v>20255993225</v>
      </c>
      <c r="E1582" t="str">
        <f>VLOOKUP(A1582,Hoja1!$A$2:$H$72,5,FALSE)</f>
        <v>215-2015- SUNAFIL/ILM</v>
      </c>
      <c r="F1582" s="1">
        <f>VLOOKUP(A1582,Hoja1!$A$2:$H$72,6,FALSE)</f>
        <v>42131</v>
      </c>
      <c r="G1582" t="str">
        <f>VLOOKUP(A1582,Hoja1!$A$2:$H$72,7,FALSE)</f>
        <v>S/. 38,000.00</v>
      </c>
      <c r="H1582">
        <f>VLOOKUP(A1582,Hoja1!$A$2:$H$72,8,FALSE)</f>
        <v>3072</v>
      </c>
      <c r="I1582" t="s">
        <v>19</v>
      </c>
      <c r="J1582" t="s">
        <v>6</v>
      </c>
      <c r="K1582">
        <v>2016</v>
      </c>
      <c r="L1582">
        <v>1</v>
      </c>
      <c r="M1582">
        <v>31834.81439</v>
      </c>
      <c r="N1582" t="s">
        <v>4</v>
      </c>
    </row>
    <row r="1583" spans="1:14" x14ac:dyDescent="0.25">
      <c r="A1583">
        <v>35</v>
      </c>
      <c r="B1583" t="str">
        <f>VLOOKUP(A1583,Hoja1!$A$2:$H$72,2,FALSE)</f>
        <v>428-2014- SUNAFIL/ILM/SIRE2</v>
      </c>
      <c r="C1583" t="str">
        <f>VLOOKUP(A1583,Hoja1!$A$2:$H$72,3,FALSE)</f>
        <v>CREDISCOTIA FINANCIERA S.A.</v>
      </c>
      <c r="D1583">
        <f>VLOOKUP(A1583,Hoja1!$A$2:$H$72,4,FALSE)</f>
        <v>20255993225</v>
      </c>
      <c r="E1583" t="str">
        <f>VLOOKUP(A1583,Hoja1!$A$2:$H$72,5,FALSE)</f>
        <v>215-2015- SUNAFIL/ILM</v>
      </c>
      <c r="F1583" s="1">
        <f>VLOOKUP(A1583,Hoja1!$A$2:$H$72,6,FALSE)</f>
        <v>42131</v>
      </c>
      <c r="G1583" t="str">
        <f>VLOOKUP(A1583,Hoja1!$A$2:$H$72,7,FALSE)</f>
        <v>S/. 38,000.00</v>
      </c>
      <c r="H1583">
        <f>VLOOKUP(A1583,Hoja1!$A$2:$H$72,8,FALSE)</f>
        <v>3072</v>
      </c>
      <c r="I1583" t="s">
        <v>19</v>
      </c>
      <c r="J1583" t="s">
        <v>6</v>
      </c>
      <c r="K1583">
        <v>2016</v>
      </c>
      <c r="L1583">
        <v>2</v>
      </c>
      <c r="M1583">
        <v>31201.897300000001</v>
      </c>
      <c r="N1583" t="s">
        <v>4</v>
      </c>
    </row>
    <row r="1584" spans="1:14" x14ac:dyDescent="0.25">
      <c r="A1584">
        <v>35</v>
      </c>
      <c r="B1584" t="str">
        <f>VLOOKUP(A1584,Hoja1!$A$2:$H$72,2,FALSE)</f>
        <v>428-2014- SUNAFIL/ILM/SIRE2</v>
      </c>
      <c r="C1584" t="str">
        <f>VLOOKUP(A1584,Hoja1!$A$2:$H$72,3,FALSE)</f>
        <v>CREDISCOTIA FINANCIERA S.A.</v>
      </c>
      <c r="D1584">
        <f>VLOOKUP(A1584,Hoja1!$A$2:$H$72,4,FALSE)</f>
        <v>20255993225</v>
      </c>
      <c r="E1584" t="str">
        <f>VLOOKUP(A1584,Hoja1!$A$2:$H$72,5,FALSE)</f>
        <v>215-2015- SUNAFIL/ILM</v>
      </c>
      <c r="F1584" s="1">
        <f>VLOOKUP(A1584,Hoja1!$A$2:$H$72,6,FALSE)</f>
        <v>42131</v>
      </c>
      <c r="G1584" t="str">
        <f>VLOOKUP(A1584,Hoja1!$A$2:$H$72,7,FALSE)</f>
        <v>S/. 38,000.00</v>
      </c>
      <c r="H1584">
        <f>VLOOKUP(A1584,Hoja1!$A$2:$H$72,8,FALSE)</f>
        <v>3072</v>
      </c>
      <c r="I1584" t="s">
        <v>19</v>
      </c>
      <c r="J1584" t="s">
        <v>6</v>
      </c>
      <c r="K1584">
        <v>2016</v>
      </c>
      <c r="L1584">
        <v>3</v>
      </c>
      <c r="M1584">
        <v>33826.22034</v>
      </c>
      <c r="N1584" t="s">
        <v>4</v>
      </c>
    </row>
    <row r="1585" spans="1:14" x14ac:dyDescent="0.25">
      <c r="A1585">
        <v>35</v>
      </c>
      <c r="B1585" t="str">
        <f>VLOOKUP(A1585,Hoja1!$A$2:$H$72,2,FALSE)</f>
        <v>428-2014- SUNAFIL/ILM/SIRE2</v>
      </c>
      <c r="C1585" t="str">
        <f>VLOOKUP(A1585,Hoja1!$A$2:$H$72,3,FALSE)</f>
        <v>CREDISCOTIA FINANCIERA S.A.</v>
      </c>
      <c r="D1585">
        <f>VLOOKUP(A1585,Hoja1!$A$2:$H$72,4,FALSE)</f>
        <v>20255993225</v>
      </c>
      <c r="E1585" t="str">
        <f>VLOOKUP(A1585,Hoja1!$A$2:$H$72,5,FALSE)</f>
        <v>215-2015- SUNAFIL/ILM</v>
      </c>
      <c r="F1585" s="1">
        <f>VLOOKUP(A1585,Hoja1!$A$2:$H$72,6,FALSE)</f>
        <v>42131</v>
      </c>
      <c r="G1585" t="str">
        <f>VLOOKUP(A1585,Hoja1!$A$2:$H$72,7,FALSE)</f>
        <v>S/. 38,000.00</v>
      </c>
      <c r="H1585">
        <f>VLOOKUP(A1585,Hoja1!$A$2:$H$72,8,FALSE)</f>
        <v>3072</v>
      </c>
      <c r="I1585" t="s">
        <v>19</v>
      </c>
      <c r="J1585" t="s">
        <v>6</v>
      </c>
      <c r="K1585">
        <v>2016</v>
      </c>
      <c r="L1585">
        <v>4</v>
      </c>
      <c r="M1585">
        <v>35288.022559999998</v>
      </c>
      <c r="N1585" t="s">
        <v>4</v>
      </c>
    </row>
    <row r="1586" spans="1:14" x14ac:dyDescent="0.25">
      <c r="A1586">
        <v>35</v>
      </c>
      <c r="B1586" t="str">
        <f>VLOOKUP(A1586,Hoja1!$A$2:$H$72,2,FALSE)</f>
        <v>428-2014- SUNAFIL/ILM/SIRE2</v>
      </c>
      <c r="C1586" t="str">
        <f>VLOOKUP(A1586,Hoja1!$A$2:$H$72,3,FALSE)</f>
        <v>CREDISCOTIA FINANCIERA S.A.</v>
      </c>
      <c r="D1586">
        <f>VLOOKUP(A1586,Hoja1!$A$2:$H$72,4,FALSE)</f>
        <v>20255993225</v>
      </c>
      <c r="E1586" t="str">
        <f>VLOOKUP(A1586,Hoja1!$A$2:$H$72,5,FALSE)</f>
        <v>215-2015- SUNAFIL/ILM</v>
      </c>
      <c r="F1586" s="1">
        <f>VLOOKUP(A1586,Hoja1!$A$2:$H$72,6,FALSE)</f>
        <v>42131</v>
      </c>
      <c r="G1586" t="str">
        <f>VLOOKUP(A1586,Hoja1!$A$2:$H$72,7,FALSE)</f>
        <v>S/. 38,000.00</v>
      </c>
      <c r="H1586">
        <f>VLOOKUP(A1586,Hoja1!$A$2:$H$72,8,FALSE)</f>
        <v>3072</v>
      </c>
      <c r="I1586" t="s">
        <v>19</v>
      </c>
      <c r="J1586" t="s">
        <v>6</v>
      </c>
      <c r="K1586">
        <v>2016</v>
      </c>
      <c r="L1586">
        <v>5</v>
      </c>
      <c r="M1586">
        <v>35576.015299999999</v>
      </c>
      <c r="N1586" t="s">
        <v>4</v>
      </c>
    </row>
    <row r="1587" spans="1:14" x14ac:dyDescent="0.25">
      <c r="A1587">
        <v>35</v>
      </c>
      <c r="B1587" t="str">
        <f>VLOOKUP(A1587,Hoja1!$A$2:$H$72,2,FALSE)</f>
        <v>428-2014- SUNAFIL/ILM/SIRE2</v>
      </c>
      <c r="C1587" t="str">
        <f>VLOOKUP(A1587,Hoja1!$A$2:$H$72,3,FALSE)</f>
        <v>CREDISCOTIA FINANCIERA S.A.</v>
      </c>
      <c r="D1587">
        <f>VLOOKUP(A1587,Hoja1!$A$2:$H$72,4,FALSE)</f>
        <v>20255993225</v>
      </c>
      <c r="E1587" t="str">
        <f>VLOOKUP(A1587,Hoja1!$A$2:$H$72,5,FALSE)</f>
        <v>215-2015- SUNAFIL/ILM</v>
      </c>
      <c r="F1587" s="1">
        <f>VLOOKUP(A1587,Hoja1!$A$2:$H$72,6,FALSE)</f>
        <v>42131</v>
      </c>
      <c r="G1587" t="str">
        <f>VLOOKUP(A1587,Hoja1!$A$2:$H$72,7,FALSE)</f>
        <v>S/. 38,000.00</v>
      </c>
      <c r="H1587">
        <f>VLOOKUP(A1587,Hoja1!$A$2:$H$72,8,FALSE)</f>
        <v>3072</v>
      </c>
      <c r="I1587" t="s">
        <v>19</v>
      </c>
      <c r="J1587" t="s">
        <v>6</v>
      </c>
      <c r="K1587">
        <v>2016</v>
      </c>
      <c r="L1587">
        <v>6</v>
      </c>
      <c r="M1587">
        <v>36720.531029999998</v>
      </c>
      <c r="N1587" t="s">
        <v>4</v>
      </c>
    </row>
    <row r="1588" spans="1:14" x14ac:dyDescent="0.25">
      <c r="A1588">
        <v>35</v>
      </c>
      <c r="B1588" t="str">
        <f>VLOOKUP(A1588,Hoja1!$A$2:$H$72,2,FALSE)</f>
        <v>428-2014- SUNAFIL/ILM/SIRE2</v>
      </c>
      <c r="C1588" t="str">
        <f>VLOOKUP(A1588,Hoja1!$A$2:$H$72,3,FALSE)</f>
        <v>CREDISCOTIA FINANCIERA S.A.</v>
      </c>
      <c r="D1588">
        <f>VLOOKUP(A1588,Hoja1!$A$2:$H$72,4,FALSE)</f>
        <v>20255993225</v>
      </c>
      <c r="E1588" t="str">
        <f>VLOOKUP(A1588,Hoja1!$A$2:$H$72,5,FALSE)</f>
        <v>215-2015- SUNAFIL/ILM</v>
      </c>
      <c r="F1588" s="1">
        <f>VLOOKUP(A1588,Hoja1!$A$2:$H$72,6,FALSE)</f>
        <v>42131</v>
      </c>
      <c r="G1588" t="str">
        <f>VLOOKUP(A1588,Hoja1!$A$2:$H$72,7,FALSE)</f>
        <v>S/. 38,000.00</v>
      </c>
      <c r="H1588">
        <f>VLOOKUP(A1588,Hoja1!$A$2:$H$72,8,FALSE)</f>
        <v>3072</v>
      </c>
      <c r="I1588" t="s">
        <v>19</v>
      </c>
      <c r="J1588" t="s">
        <v>6</v>
      </c>
      <c r="K1588">
        <v>2016</v>
      </c>
      <c r="L1588">
        <v>7</v>
      </c>
      <c r="M1588">
        <v>37843.422480000001</v>
      </c>
      <c r="N1588" t="s">
        <v>4</v>
      </c>
    </row>
    <row r="1589" spans="1:14" x14ac:dyDescent="0.25">
      <c r="A1589">
        <v>35</v>
      </c>
      <c r="B1589" t="str">
        <f>VLOOKUP(A1589,Hoja1!$A$2:$H$72,2,FALSE)</f>
        <v>428-2014- SUNAFIL/ILM/SIRE2</v>
      </c>
      <c r="C1589" t="str">
        <f>VLOOKUP(A1589,Hoja1!$A$2:$H$72,3,FALSE)</f>
        <v>CREDISCOTIA FINANCIERA S.A.</v>
      </c>
      <c r="D1589">
        <f>VLOOKUP(A1589,Hoja1!$A$2:$H$72,4,FALSE)</f>
        <v>20255993225</v>
      </c>
      <c r="E1589" t="str">
        <f>VLOOKUP(A1589,Hoja1!$A$2:$H$72,5,FALSE)</f>
        <v>215-2015- SUNAFIL/ILM</v>
      </c>
      <c r="F1589" s="1">
        <f>VLOOKUP(A1589,Hoja1!$A$2:$H$72,6,FALSE)</f>
        <v>42131</v>
      </c>
      <c r="G1589" t="str">
        <f>VLOOKUP(A1589,Hoja1!$A$2:$H$72,7,FALSE)</f>
        <v>S/. 38,000.00</v>
      </c>
      <c r="H1589">
        <f>VLOOKUP(A1589,Hoja1!$A$2:$H$72,8,FALSE)</f>
        <v>3072</v>
      </c>
      <c r="I1589" t="s">
        <v>19</v>
      </c>
      <c r="J1589" t="s">
        <v>6</v>
      </c>
      <c r="K1589">
        <v>2016</v>
      </c>
      <c r="L1589">
        <v>8</v>
      </c>
      <c r="M1589">
        <v>36749.878680000002</v>
      </c>
      <c r="N1589" t="s">
        <v>4</v>
      </c>
    </row>
    <row r="1590" spans="1:14" x14ac:dyDescent="0.25">
      <c r="A1590">
        <v>35</v>
      </c>
      <c r="B1590" t="str">
        <f>VLOOKUP(A1590,Hoja1!$A$2:$H$72,2,FALSE)</f>
        <v>428-2014- SUNAFIL/ILM/SIRE2</v>
      </c>
      <c r="C1590" t="str">
        <f>VLOOKUP(A1590,Hoja1!$A$2:$H$72,3,FALSE)</f>
        <v>CREDISCOTIA FINANCIERA S.A.</v>
      </c>
      <c r="D1590">
        <f>VLOOKUP(A1590,Hoja1!$A$2:$H$72,4,FALSE)</f>
        <v>20255993225</v>
      </c>
      <c r="E1590" t="str">
        <f>VLOOKUP(A1590,Hoja1!$A$2:$H$72,5,FALSE)</f>
        <v>215-2015- SUNAFIL/ILM</v>
      </c>
      <c r="F1590" s="1">
        <f>VLOOKUP(A1590,Hoja1!$A$2:$H$72,6,FALSE)</f>
        <v>42131</v>
      </c>
      <c r="G1590" t="str">
        <f>VLOOKUP(A1590,Hoja1!$A$2:$H$72,7,FALSE)</f>
        <v>S/. 38,000.00</v>
      </c>
      <c r="H1590">
        <f>VLOOKUP(A1590,Hoja1!$A$2:$H$72,8,FALSE)</f>
        <v>3072</v>
      </c>
      <c r="I1590" t="s">
        <v>19</v>
      </c>
      <c r="J1590" t="s">
        <v>6</v>
      </c>
      <c r="K1590">
        <v>2016</v>
      </c>
      <c r="L1590">
        <v>9</v>
      </c>
      <c r="M1590">
        <v>36674.027430000002</v>
      </c>
      <c r="N1590" t="s">
        <v>4</v>
      </c>
    </row>
    <row r="1591" spans="1:14" x14ac:dyDescent="0.25">
      <c r="A1591">
        <v>35</v>
      </c>
      <c r="B1591" t="str">
        <f>VLOOKUP(A1591,Hoja1!$A$2:$H$72,2,FALSE)</f>
        <v>428-2014- SUNAFIL/ILM/SIRE2</v>
      </c>
      <c r="C1591" t="str">
        <f>VLOOKUP(A1591,Hoja1!$A$2:$H$72,3,FALSE)</f>
        <v>CREDISCOTIA FINANCIERA S.A.</v>
      </c>
      <c r="D1591">
        <f>VLOOKUP(A1591,Hoja1!$A$2:$H$72,4,FALSE)</f>
        <v>20255993225</v>
      </c>
      <c r="E1591" t="str">
        <f>VLOOKUP(A1591,Hoja1!$A$2:$H$72,5,FALSE)</f>
        <v>215-2015- SUNAFIL/ILM</v>
      </c>
      <c r="F1591" s="1">
        <f>VLOOKUP(A1591,Hoja1!$A$2:$H$72,6,FALSE)</f>
        <v>42131</v>
      </c>
      <c r="G1591" t="str">
        <f>VLOOKUP(A1591,Hoja1!$A$2:$H$72,7,FALSE)</f>
        <v>S/. 38,000.00</v>
      </c>
      <c r="H1591">
        <f>VLOOKUP(A1591,Hoja1!$A$2:$H$72,8,FALSE)</f>
        <v>3072</v>
      </c>
      <c r="I1591" t="s">
        <v>19</v>
      </c>
      <c r="J1591" t="s">
        <v>6</v>
      </c>
      <c r="K1591">
        <v>2016</v>
      </c>
      <c r="L1591">
        <v>10</v>
      </c>
      <c r="M1591">
        <v>37928.845090000003</v>
      </c>
      <c r="N1591" t="s">
        <v>4</v>
      </c>
    </row>
    <row r="1592" spans="1:14" x14ac:dyDescent="0.25">
      <c r="A1592">
        <v>35</v>
      </c>
      <c r="B1592" t="str">
        <f>VLOOKUP(A1592,Hoja1!$A$2:$H$72,2,FALSE)</f>
        <v>428-2014- SUNAFIL/ILM/SIRE2</v>
      </c>
      <c r="C1592" t="str">
        <f>VLOOKUP(A1592,Hoja1!$A$2:$H$72,3,FALSE)</f>
        <v>CREDISCOTIA FINANCIERA S.A.</v>
      </c>
      <c r="D1592">
        <f>VLOOKUP(A1592,Hoja1!$A$2:$H$72,4,FALSE)</f>
        <v>20255993225</v>
      </c>
      <c r="E1592" t="str">
        <f>VLOOKUP(A1592,Hoja1!$A$2:$H$72,5,FALSE)</f>
        <v>215-2015- SUNAFIL/ILM</v>
      </c>
      <c r="F1592" s="1">
        <f>VLOOKUP(A1592,Hoja1!$A$2:$H$72,6,FALSE)</f>
        <v>42131</v>
      </c>
      <c r="G1592" t="str">
        <f>VLOOKUP(A1592,Hoja1!$A$2:$H$72,7,FALSE)</f>
        <v>S/. 38,000.00</v>
      </c>
      <c r="H1592">
        <f>VLOOKUP(A1592,Hoja1!$A$2:$H$72,8,FALSE)</f>
        <v>3072</v>
      </c>
      <c r="I1592" t="s">
        <v>19</v>
      </c>
      <c r="J1592" t="s">
        <v>6</v>
      </c>
      <c r="K1592">
        <v>2016</v>
      </c>
      <c r="L1592">
        <v>11</v>
      </c>
      <c r="M1592">
        <v>36655.075129999997</v>
      </c>
      <c r="N1592" t="s">
        <v>4</v>
      </c>
    </row>
    <row r="1593" spans="1:14" x14ac:dyDescent="0.25">
      <c r="A1593">
        <v>35</v>
      </c>
      <c r="B1593" t="str">
        <f>VLOOKUP(A1593,Hoja1!$A$2:$H$72,2,FALSE)</f>
        <v>428-2014- SUNAFIL/ILM/SIRE2</v>
      </c>
      <c r="C1593" t="str">
        <f>VLOOKUP(A1593,Hoja1!$A$2:$H$72,3,FALSE)</f>
        <v>CREDISCOTIA FINANCIERA S.A.</v>
      </c>
      <c r="D1593">
        <f>VLOOKUP(A1593,Hoja1!$A$2:$H$72,4,FALSE)</f>
        <v>20255993225</v>
      </c>
      <c r="E1593" t="str">
        <f>VLOOKUP(A1593,Hoja1!$A$2:$H$72,5,FALSE)</f>
        <v>215-2015- SUNAFIL/ILM</v>
      </c>
      <c r="F1593" s="1">
        <f>VLOOKUP(A1593,Hoja1!$A$2:$H$72,6,FALSE)</f>
        <v>42131</v>
      </c>
      <c r="G1593" t="str">
        <f>VLOOKUP(A1593,Hoja1!$A$2:$H$72,7,FALSE)</f>
        <v>S/. 38,000.00</v>
      </c>
      <c r="H1593">
        <f>VLOOKUP(A1593,Hoja1!$A$2:$H$72,8,FALSE)</f>
        <v>3072</v>
      </c>
      <c r="I1593" t="s">
        <v>19</v>
      </c>
      <c r="J1593" t="s">
        <v>6</v>
      </c>
      <c r="K1593">
        <v>2016</v>
      </c>
      <c r="L1593">
        <v>12</v>
      </c>
      <c r="M1593">
        <v>36784.117989999999</v>
      </c>
      <c r="N1593" t="s">
        <v>4</v>
      </c>
    </row>
    <row r="1594" spans="1:14" x14ac:dyDescent="0.25">
      <c r="A1594">
        <v>35</v>
      </c>
      <c r="B1594" t="str">
        <f>VLOOKUP(A1594,Hoja1!$A$2:$H$72,2,FALSE)</f>
        <v>428-2014- SUNAFIL/ILM/SIRE2</v>
      </c>
      <c r="C1594" t="str">
        <f>VLOOKUP(A1594,Hoja1!$A$2:$H$72,3,FALSE)</f>
        <v>CREDISCOTIA FINANCIERA S.A.</v>
      </c>
      <c r="D1594">
        <f>VLOOKUP(A1594,Hoja1!$A$2:$H$72,4,FALSE)</f>
        <v>20255993225</v>
      </c>
      <c r="E1594" t="str">
        <f>VLOOKUP(A1594,Hoja1!$A$2:$H$72,5,FALSE)</f>
        <v>215-2015- SUNAFIL/ILM</v>
      </c>
      <c r="F1594" s="1">
        <f>VLOOKUP(A1594,Hoja1!$A$2:$H$72,6,FALSE)</f>
        <v>42131</v>
      </c>
      <c r="G1594" t="str">
        <f>VLOOKUP(A1594,Hoja1!$A$2:$H$72,7,FALSE)</f>
        <v>S/. 38,000.00</v>
      </c>
      <c r="H1594">
        <f>VLOOKUP(A1594,Hoja1!$A$2:$H$72,8,FALSE)</f>
        <v>3072</v>
      </c>
      <c r="I1594" t="s">
        <v>19</v>
      </c>
      <c r="J1594" t="s">
        <v>6</v>
      </c>
      <c r="K1594">
        <v>2017</v>
      </c>
      <c r="L1594">
        <v>2</v>
      </c>
      <c r="M1594">
        <v>71433.689050000001</v>
      </c>
      <c r="N1594" t="s">
        <v>4</v>
      </c>
    </row>
    <row r="1595" spans="1:14" x14ac:dyDescent="0.25">
      <c r="A1595">
        <v>35</v>
      </c>
      <c r="B1595" t="str">
        <f>VLOOKUP(A1595,Hoja1!$A$2:$H$72,2,FALSE)</f>
        <v>428-2014- SUNAFIL/ILM/SIRE2</v>
      </c>
      <c r="C1595" t="str">
        <f>VLOOKUP(A1595,Hoja1!$A$2:$H$72,3,FALSE)</f>
        <v>CREDISCOTIA FINANCIERA S.A.</v>
      </c>
      <c r="D1595">
        <f>VLOOKUP(A1595,Hoja1!$A$2:$H$72,4,FALSE)</f>
        <v>20255993225</v>
      </c>
      <c r="E1595" t="str">
        <f>VLOOKUP(A1595,Hoja1!$A$2:$H$72,5,FALSE)</f>
        <v>215-2015- SUNAFIL/ILM</v>
      </c>
      <c r="F1595" s="1">
        <f>VLOOKUP(A1595,Hoja1!$A$2:$H$72,6,FALSE)</f>
        <v>42131</v>
      </c>
      <c r="G1595" t="str">
        <f>VLOOKUP(A1595,Hoja1!$A$2:$H$72,7,FALSE)</f>
        <v>S/. 38,000.00</v>
      </c>
      <c r="H1595">
        <f>VLOOKUP(A1595,Hoja1!$A$2:$H$72,8,FALSE)</f>
        <v>3072</v>
      </c>
      <c r="I1595" t="s">
        <v>19</v>
      </c>
      <c r="J1595" t="s">
        <v>7</v>
      </c>
      <c r="K1595">
        <v>2015</v>
      </c>
      <c r="L1595">
        <v>4</v>
      </c>
      <c r="M1595">
        <v>80810.814010000002</v>
      </c>
      <c r="N1595" t="s">
        <v>2</v>
      </c>
    </row>
    <row r="1596" spans="1:14" x14ac:dyDescent="0.25">
      <c r="A1596">
        <v>35</v>
      </c>
      <c r="B1596" t="str">
        <f>VLOOKUP(A1596,Hoja1!$A$2:$H$72,2,FALSE)</f>
        <v>428-2014- SUNAFIL/ILM/SIRE2</v>
      </c>
      <c r="C1596" t="str">
        <f>VLOOKUP(A1596,Hoja1!$A$2:$H$72,3,FALSE)</f>
        <v>CREDISCOTIA FINANCIERA S.A.</v>
      </c>
      <c r="D1596">
        <f>VLOOKUP(A1596,Hoja1!$A$2:$H$72,4,FALSE)</f>
        <v>20255993225</v>
      </c>
      <c r="E1596" t="str">
        <f>VLOOKUP(A1596,Hoja1!$A$2:$H$72,5,FALSE)</f>
        <v>215-2015- SUNAFIL/ILM</v>
      </c>
      <c r="F1596" s="1">
        <f>VLOOKUP(A1596,Hoja1!$A$2:$H$72,6,FALSE)</f>
        <v>42131</v>
      </c>
      <c r="G1596" t="str">
        <f>VLOOKUP(A1596,Hoja1!$A$2:$H$72,7,FALSE)</f>
        <v>S/. 38,000.00</v>
      </c>
      <c r="H1596">
        <f>VLOOKUP(A1596,Hoja1!$A$2:$H$72,8,FALSE)</f>
        <v>3072</v>
      </c>
      <c r="I1596" t="s">
        <v>19</v>
      </c>
      <c r="J1596" t="s">
        <v>7</v>
      </c>
      <c r="K1596">
        <v>2015</v>
      </c>
      <c r="L1596">
        <v>5</v>
      </c>
      <c r="M1596">
        <v>80518.545759999994</v>
      </c>
      <c r="N1596" t="s">
        <v>3</v>
      </c>
    </row>
    <row r="1597" spans="1:14" x14ac:dyDescent="0.25">
      <c r="A1597">
        <v>35</v>
      </c>
      <c r="B1597" t="str">
        <f>VLOOKUP(A1597,Hoja1!$A$2:$H$72,2,FALSE)</f>
        <v>428-2014- SUNAFIL/ILM/SIRE2</v>
      </c>
      <c r="C1597" t="str">
        <f>VLOOKUP(A1597,Hoja1!$A$2:$H$72,3,FALSE)</f>
        <v>CREDISCOTIA FINANCIERA S.A.</v>
      </c>
      <c r="D1597">
        <f>VLOOKUP(A1597,Hoja1!$A$2:$H$72,4,FALSE)</f>
        <v>20255993225</v>
      </c>
      <c r="E1597" t="str">
        <f>VLOOKUP(A1597,Hoja1!$A$2:$H$72,5,FALSE)</f>
        <v>215-2015- SUNAFIL/ILM</v>
      </c>
      <c r="F1597" s="1">
        <f>VLOOKUP(A1597,Hoja1!$A$2:$H$72,6,FALSE)</f>
        <v>42131</v>
      </c>
      <c r="G1597" t="str">
        <f>VLOOKUP(A1597,Hoja1!$A$2:$H$72,7,FALSE)</f>
        <v>S/. 38,000.00</v>
      </c>
      <c r="H1597">
        <f>VLOOKUP(A1597,Hoja1!$A$2:$H$72,8,FALSE)</f>
        <v>3072</v>
      </c>
      <c r="I1597" t="s">
        <v>19</v>
      </c>
      <c r="J1597" t="s">
        <v>7</v>
      </c>
      <c r="K1597">
        <v>2015</v>
      </c>
      <c r="L1597">
        <v>6</v>
      </c>
      <c r="M1597">
        <v>29975.394130000001</v>
      </c>
      <c r="N1597" t="s">
        <v>4</v>
      </c>
    </row>
    <row r="1598" spans="1:14" x14ac:dyDescent="0.25">
      <c r="A1598">
        <v>35</v>
      </c>
      <c r="B1598" t="str">
        <f>VLOOKUP(A1598,Hoja1!$A$2:$H$72,2,FALSE)</f>
        <v>428-2014- SUNAFIL/ILM/SIRE2</v>
      </c>
      <c r="C1598" t="str">
        <f>VLOOKUP(A1598,Hoja1!$A$2:$H$72,3,FALSE)</f>
        <v>CREDISCOTIA FINANCIERA S.A.</v>
      </c>
      <c r="D1598">
        <f>VLOOKUP(A1598,Hoja1!$A$2:$H$72,4,FALSE)</f>
        <v>20255993225</v>
      </c>
      <c r="E1598" t="str">
        <f>VLOOKUP(A1598,Hoja1!$A$2:$H$72,5,FALSE)</f>
        <v>215-2015- SUNAFIL/ILM</v>
      </c>
      <c r="F1598" s="1">
        <f>VLOOKUP(A1598,Hoja1!$A$2:$H$72,6,FALSE)</f>
        <v>42131</v>
      </c>
      <c r="G1598" t="str">
        <f>VLOOKUP(A1598,Hoja1!$A$2:$H$72,7,FALSE)</f>
        <v>S/. 38,000.00</v>
      </c>
      <c r="H1598">
        <f>VLOOKUP(A1598,Hoja1!$A$2:$H$72,8,FALSE)</f>
        <v>3072</v>
      </c>
      <c r="I1598" t="s">
        <v>19</v>
      </c>
      <c r="J1598" t="s">
        <v>7</v>
      </c>
      <c r="K1598">
        <v>2015</v>
      </c>
      <c r="L1598">
        <v>7</v>
      </c>
      <c r="M1598">
        <v>53653.859219999998</v>
      </c>
      <c r="N1598" t="s">
        <v>4</v>
      </c>
    </row>
    <row r="1599" spans="1:14" x14ac:dyDescent="0.25">
      <c r="A1599">
        <v>35</v>
      </c>
      <c r="B1599" t="str">
        <f>VLOOKUP(A1599,Hoja1!$A$2:$H$72,2,FALSE)</f>
        <v>428-2014- SUNAFIL/ILM/SIRE2</v>
      </c>
      <c r="C1599" t="str">
        <f>VLOOKUP(A1599,Hoja1!$A$2:$H$72,3,FALSE)</f>
        <v>CREDISCOTIA FINANCIERA S.A.</v>
      </c>
      <c r="D1599">
        <f>VLOOKUP(A1599,Hoja1!$A$2:$H$72,4,FALSE)</f>
        <v>20255993225</v>
      </c>
      <c r="E1599" t="str">
        <f>VLOOKUP(A1599,Hoja1!$A$2:$H$72,5,FALSE)</f>
        <v>215-2015- SUNAFIL/ILM</v>
      </c>
      <c r="F1599" s="1">
        <f>VLOOKUP(A1599,Hoja1!$A$2:$H$72,6,FALSE)</f>
        <v>42131</v>
      </c>
      <c r="G1599" t="str">
        <f>VLOOKUP(A1599,Hoja1!$A$2:$H$72,7,FALSE)</f>
        <v>S/. 38,000.00</v>
      </c>
      <c r="H1599">
        <f>VLOOKUP(A1599,Hoja1!$A$2:$H$72,8,FALSE)</f>
        <v>3072</v>
      </c>
      <c r="I1599" t="s">
        <v>19</v>
      </c>
      <c r="J1599" t="s">
        <v>7</v>
      </c>
      <c r="K1599">
        <v>2015</v>
      </c>
      <c r="L1599">
        <v>8</v>
      </c>
      <c r="M1599">
        <v>27671.13234</v>
      </c>
      <c r="N1599" t="s">
        <v>4</v>
      </c>
    </row>
    <row r="1600" spans="1:14" x14ac:dyDescent="0.25">
      <c r="A1600">
        <v>35</v>
      </c>
      <c r="B1600" t="str">
        <f>VLOOKUP(A1600,Hoja1!$A$2:$H$72,2,FALSE)</f>
        <v>428-2014- SUNAFIL/ILM/SIRE2</v>
      </c>
      <c r="C1600" t="str">
        <f>VLOOKUP(A1600,Hoja1!$A$2:$H$72,3,FALSE)</f>
        <v>CREDISCOTIA FINANCIERA S.A.</v>
      </c>
      <c r="D1600">
        <f>VLOOKUP(A1600,Hoja1!$A$2:$H$72,4,FALSE)</f>
        <v>20255993225</v>
      </c>
      <c r="E1600" t="str">
        <f>VLOOKUP(A1600,Hoja1!$A$2:$H$72,5,FALSE)</f>
        <v>215-2015- SUNAFIL/ILM</v>
      </c>
      <c r="F1600" s="1">
        <f>VLOOKUP(A1600,Hoja1!$A$2:$H$72,6,FALSE)</f>
        <v>42131</v>
      </c>
      <c r="G1600" t="str">
        <f>VLOOKUP(A1600,Hoja1!$A$2:$H$72,7,FALSE)</f>
        <v>S/. 38,000.00</v>
      </c>
      <c r="H1600">
        <f>VLOOKUP(A1600,Hoja1!$A$2:$H$72,8,FALSE)</f>
        <v>3072</v>
      </c>
      <c r="I1600" t="s">
        <v>19</v>
      </c>
      <c r="J1600" t="s">
        <v>7</v>
      </c>
      <c r="K1600">
        <v>2015</v>
      </c>
      <c r="L1600">
        <v>9</v>
      </c>
      <c r="M1600">
        <v>51792.938459999998</v>
      </c>
      <c r="N1600" t="s">
        <v>4</v>
      </c>
    </row>
    <row r="1601" spans="1:14" x14ac:dyDescent="0.25">
      <c r="A1601">
        <v>35</v>
      </c>
      <c r="B1601" t="str">
        <f>VLOOKUP(A1601,Hoja1!$A$2:$H$72,2,FALSE)</f>
        <v>428-2014- SUNAFIL/ILM/SIRE2</v>
      </c>
      <c r="C1601" t="str">
        <f>VLOOKUP(A1601,Hoja1!$A$2:$H$72,3,FALSE)</f>
        <v>CREDISCOTIA FINANCIERA S.A.</v>
      </c>
      <c r="D1601">
        <f>VLOOKUP(A1601,Hoja1!$A$2:$H$72,4,FALSE)</f>
        <v>20255993225</v>
      </c>
      <c r="E1601" t="str">
        <f>VLOOKUP(A1601,Hoja1!$A$2:$H$72,5,FALSE)</f>
        <v>215-2015- SUNAFIL/ILM</v>
      </c>
      <c r="F1601" s="1">
        <f>VLOOKUP(A1601,Hoja1!$A$2:$H$72,6,FALSE)</f>
        <v>42131</v>
      </c>
      <c r="G1601" t="str">
        <f>VLOOKUP(A1601,Hoja1!$A$2:$H$72,7,FALSE)</f>
        <v>S/. 38,000.00</v>
      </c>
      <c r="H1601">
        <f>VLOOKUP(A1601,Hoja1!$A$2:$H$72,8,FALSE)</f>
        <v>3072</v>
      </c>
      <c r="I1601" t="s">
        <v>19</v>
      </c>
      <c r="J1601" t="s">
        <v>7</v>
      </c>
      <c r="K1601">
        <v>2015</v>
      </c>
      <c r="L1601">
        <v>10</v>
      </c>
      <c r="M1601">
        <v>27888.239000000001</v>
      </c>
      <c r="N1601" t="s">
        <v>4</v>
      </c>
    </row>
    <row r="1602" spans="1:14" x14ac:dyDescent="0.25">
      <c r="A1602">
        <v>35</v>
      </c>
      <c r="B1602" t="str">
        <f>VLOOKUP(A1602,Hoja1!$A$2:$H$72,2,FALSE)</f>
        <v>428-2014- SUNAFIL/ILM/SIRE2</v>
      </c>
      <c r="C1602" t="str">
        <f>VLOOKUP(A1602,Hoja1!$A$2:$H$72,3,FALSE)</f>
        <v>CREDISCOTIA FINANCIERA S.A.</v>
      </c>
      <c r="D1602">
        <f>VLOOKUP(A1602,Hoja1!$A$2:$H$72,4,FALSE)</f>
        <v>20255993225</v>
      </c>
      <c r="E1602" t="str">
        <f>VLOOKUP(A1602,Hoja1!$A$2:$H$72,5,FALSE)</f>
        <v>215-2015- SUNAFIL/ILM</v>
      </c>
      <c r="F1602" s="1">
        <f>VLOOKUP(A1602,Hoja1!$A$2:$H$72,6,FALSE)</f>
        <v>42131</v>
      </c>
      <c r="G1602" t="str">
        <f>VLOOKUP(A1602,Hoja1!$A$2:$H$72,7,FALSE)</f>
        <v>S/. 38,000.00</v>
      </c>
      <c r="H1602">
        <f>VLOOKUP(A1602,Hoja1!$A$2:$H$72,8,FALSE)</f>
        <v>3072</v>
      </c>
      <c r="I1602" t="s">
        <v>19</v>
      </c>
      <c r="J1602" t="s">
        <v>7</v>
      </c>
      <c r="K1602">
        <v>2015</v>
      </c>
      <c r="L1602">
        <v>11</v>
      </c>
      <c r="M1602">
        <v>28154.364539999999</v>
      </c>
      <c r="N1602" t="s">
        <v>4</v>
      </c>
    </row>
    <row r="1603" spans="1:14" x14ac:dyDescent="0.25">
      <c r="A1603">
        <v>35</v>
      </c>
      <c r="B1603" t="str">
        <f>VLOOKUP(A1603,Hoja1!$A$2:$H$72,2,FALSE)</f>
        <v>428-2014- SUNAFIL/ILM/SIRE2</v>
      </c>
      <c r="C1603" t="str">
        <f>VLOOKUP(A1603,Hoja1!$A$2:$H$72,3,FALSE)</f>
        <v>CREDISCOTIA FINANCIERA S.A.</v>
      </c>
      <c r="D1603">
        <f>VLOOKUP(A1603,Hoja1!$A$2:$H$72,4,FALSE)</f>
        <v>20255993225</v>
      </c>
      <c r="E1603" t="str">
        <f>VLOOKUP(A1603,Hoja1!$A$2:$H$72,5,FALSE)</f>
        <v>215-2015- SUNAFIL/ILM</v>
      </c>
      <c r="F1603" s="1">
        <f>VLOOKUP(A1603,Hoja1!$A$2:$H$72,6,FALSE)</f>
        <v>42131</v>
      </c>
      <c r="G1603" t="str">
        <f>VLOOKUP(A1603,Hoja1!$A$2:$H$72,7,FALSE)</f>
        <v>S/. 38,000.00</v>
      </c>
      <c r="H1603">
        <f>VLOOKUP(A1603,Hoja1!$A$2:$H$72,8,FALSE)</f>
        <v>3072</v>
      </c>
      <c r="I1603" t="s">
        <v>19</v>
      </c>
      <c r="J1603" t="s">
        <v>7</v>
      </c>
      <c r="K1603">
        <v>2015</v>
      </c>
      <c r="L1603">
        <v>12</v>
      </c>
      <c r="M1603">
        <v>27604.859939999998</v>
      </c>
      <c r="N1603" t="s">
        <v>4</v>
      </c>
    </row>
    <row r="1604" spans="1:14" x14ac:dyDescent="0.25">
      <c r="A1604">
        <v>35</v>
      </c>
      <c r="B1604" t="str">
        <f>VLOOKUP(A1604,Hoja1!$A$2:$H$72,2,FALSE)</f>
        <v>428-2014- SUNAFIL/ILM/SIRE2</v>
      </c>
      <c r="C1604" t="str">
        <f>VLOOKUP(A1604,Hoja1!$A$2:$H$72,3,FALSE)</f>
        <v>CREDISCOTIA FINANCIERA S.A.</v>
      </c>
      <c r="D1604">
        <f>VLOOKUP(A1604,Hoja1!$A$2:$H$72,4,FALSE)</f>
        <v>20255993225</v>
      </c>
      <c r="E1604" t="str">
        <f>VLOOKUP(A1604,Hoja1!$A$2:$H$72,5,FALSE)</f>
        <v>215-2015- SUNAFIL/ILM</v>
      </c>
      <c r="F1604" s="1">
        <f>VLOOKUP(A1604,Hoja1!$A$2:$H$72,6,FALSE)</f>
        <v>42131</v>
      </c>
      <c r="G1604" t="str">
        <f>VLOOKUP(A1604,Hoja1!$A$2:$H$72,7,FALSE)</f>
        <v>S/. 38,000.00</v>
      </c>
      <c r="H1604">
        <f>VLOOKUP(A1604,Hoja1!$A$2:$H$72,8,FALSE)</f>
        <v>3072</v>
      </c>
      <c r="I1604" t="s">
        <v>19</v>
      </c>
      <c r="J1604" t="s">
        <v>7</v>
      </c>
      <c r="K1604">
        <v>2016</v>
      </c>
      <c r="L1604">
        <v>1</v>
      </c>
      <c r="M1604">
        <v>27429.474549999999</v>
      </c>
      <c r="N1604" t="s">
        <v>4</v>
      </c>
    </row>
    <row r="1605" spans="1:14" x14ac:dyDescent="0.25">
      <c r="A1605">
        <v>35</v>
      </c>
      <c r="B1605" t="str">
        <f>VLOOKUP(A1605,Hoja1!$A$2:$H$72,2,FALSE)</f>
        <v>428-2014- SUNAFIL/ILM/SIRE2</v>
      </c>
      <c r="C1605" t="str">
        <f>VLOOKUP(A1605,Hoja1!$A$2:$H$72,3,FALSE)</f>
        <v>CREDISCOTIA FINANCIERA S.A.</v>
      </c>
      <c r="D1605">
        <f>VLOOKUP(A1605,Hoja1!$A$2:$H$72,4,FALSE)</f>
        <v>20255993225</v>
      </c>
      <c r="E1605" t="str">
        <f>VLOOKUP(A1605,Hoja1!$A$2:$H$72,5,FALSE)</f>
        <v>215-2015- SUNAFIL/ILM</v>
      </c>
      <c r="F1605" s="1">
        <f>VLOOKUP(A1605,Hoja1!$A$2:$H$72,6,FALSE)</f>
        <v>42131</v>
      </c>
      <c r="G1605" t="str">
        <f>VLOOKUP(A1605,Hoja1!$A$2:$H$72,7,FALSE)</f>
        <v>S/. 38,000.00</v>
      </c>
      <c r="H1605">
        <f>VLOOKUP(A1605,Hoja1!$A$2:$H$72,8,FALSE)</f>
        <v>3072</v>
      </c>
      <c r="I1605" t="s">
        <v>19</v>
      </c>
      <c r="J1605" t="s">
        <v>7</v>
      </c>
      <c r="K1605">
        <v>2016</v>
      </c>
      <c r="L1605">
        <v>2</v>
      </c>
      <c r="M1605">
        <v>26884.14128</v>
      </c>
      <c r="N1605" t="s">
        <v>4</v>
      </c>
    </row>
    <row r="1606" spans="1:14" x14ac:dyDescent="0.25">
      <c r="A1606">
        <v>35</v>
      </c>
      <c r="B1606" t="str">
        <f>VLOOKUP(A1606,Hoja1!$A$2:$H$72,2,FALSE)</f>
        <v>428-2014- SUNAFIL/ILM/SIRE2</v>
      </c>
      <c r="C1606" t="str">
        <f>VLOOKUP(A1606,Hoja1!$A$2:$H$72,3,FALSE)</f>
        <v>CREDISCOTIA FINANCIERA S.A.</v>
      </c>
      <c r="D1606">
        <f>VLOOKUP(A1606,Hoja1!$A$2:$H$72,4,FALSE)</f>
        <v>20255993225</v>
      </c>
      <c r="E1606" t="str">
        <f>VLOOKUP(A1606,Hoja1!$A$2:$H$72,5,FALSE)</f>
        <v>215-2015- SUNAFIL/ILM</v>
      </c>
      <c r="F1606" s="1">
        <f>VLOOKUP(A1606,Hoja1!$A$2:$H$72,6,FALSE)</f>
        <v>42131</v>
      </c>
      <c r="G1606" t="str">
        <f>VLOOKUP(A1606,Hoja1!$A$2:$H$72,7,FALSE)</f>
        <v>S/. 38,000.00</v>
      </c>
      <c r="H1606">
        <f>VLOOKUP(A1606,Hoja1!$A$2:$H$72,8,FALSE)</f>
        <v>3072</v>
      </c>
      <c r="I1606" t="s">
        <v>19</v>
      </c>
      <c r="J1606" t="s">
        <v>7</v>
      </c>
      <c r="K1606">
        <v>2016</v>
      </c>
      <c r="L1606">
        <v>3</v>
      </c>
      <c r="M1606">
        <v>29145.307339999999</v>
      </c>
      <c r="N1606" t="s">
        <v>4</v>
      </c>
    </row>
    <row r="1607" spans="1:14" x14ac:dyDescent="0.25">
      <c r="A1607">
        <v>35</v>
      </c>
      <c r="B1607" t="str">
        <f>VLOOKUP(A1607,Hoja1!$A$2:$H$72,2,FALSE)</f>
        <v>428-2014- SUNAFIL/ILM/SIRE2</v>
      </c>
      <c r="C1607" t="str">
        <f>VLOOKUP(A1607,Hoja1!$A$2:$H$72,3,FALSE)</f>
        <v>CREDISCOTIA FINANCIERA S.A.</v>
      </c>
      <c r="D1607">
        <f>VLOOKUP(A1607,Hoja1!$A$2:$H$72,4,FALSE)</f>
        <v>20255993225</v>
      </c>
      <c r="E1607" t="str">
        <f>VLOOKUP(A1607,Hoja1!$A$2:$H$72,5,FALSE)</f>
        <v>215-2015- SUNAFIL/ILM</v>
      </c>
      <c r="F1607" s="1">
        <f>VLOOKUP(A1607,Hoja1!$A$2:$H$72,6,FALSE)</f>
        <v>42131</v>
      </c>
      <c r="G1607" t="str">
        <f>VLOOKUP(A1607,Hoja1!$A$2:$H$72,7,FALSE)</f>
        <v>S/. 38,000.00</v>
      </c>
      <c r="H1607">
        <f>VLOOKUP(A1607,Hoja1!$A$2:$H$72,8,FALSE)</f>
        <v>3072</v>
      </c>
      <c r="I1607" t="s">
        <v>19</v>
      </c>
      <c r="J1607" t="s">
        <v>7</v>
      </c>
      <c r="K1607">
        <v>2016</v>
      </c>
      <c r="L1607">
        <v>4</v>
      </c>
      <c r="M1607">
        <v>30404.823609999999</v>
      </c>
      <c r="N1607" t="s">
        <v>4</v>
      </c>
    </row>
    <row r="1608" spans="1:14" x14ac:dyDescent="0.25">
      <c r="A1608">
        <v>35</v>
      </c>
      <c r="B1608" t="str">
        <f>VLOOKUP(A1608,Hoja1!$A$2:$H$72,2,FALSE)</f>
        <v>428-2014- SUNAFIL/ILM/SIRE2</v>
      </c>
      <c r="C1608" t="str">
        <f>VLOOKUP(A1608,Hoja1!$A$2:$H$72,3,FALSE)</f>
        <v>CREDISCOTIA FINANCIERA S.A.</v>
      </c>
      <c r="D1608">
        <f>VLOOKUP(A1608,Hoja1!$A$2:$H$72,4,FALSE)</f>
        <v>20255993225</v>
      </c>
      <c r="E1608" t="str">
        <f>VLOOKUP(A1608,Hoja1!$A$2:$H$72,5,FALSE)</f>
        <v>215-2015- SUNAFIL/ILM</v>
      </c>
      <c r="F1608" s="1">
        <f>VLOOKUP(A1608,Hoja1!$A$2:$H$72,6,FALSE)</f>
        <v>42131</v>
      </c>
      <c r="G1608" t="str">
        <f>VLOOKUP(A1608,Hoja1!$A$2:$H$72,7,FALSE)</f>
        <v>S/. 38,000.00</v>
      </c>
      <c r="H1608">
        <f>VLOOKUP(A1608,Hoja1!$A$2:$H$72,8,FALSE)</f>
        <v>3072</v>
      </c>
      <c r="I1608" t="s">
        <v>19</v>
      </c>
      <c r="J1608" t="s">
        <v>7</v>
      </c>
      <c r="K1608">
        <v>2016</v>
      </c>
      <c r="L1608">
        <v>5</v>
      </c>
      <c r="M1608">
        <v>30652.96358</v>
      </c>
      <c r="N1608" t="s">
        <v>4</v>
      </c>
    </row>
    <row r="1609" spans="1:14" x14ac:dyDescent="0.25">
      <c r="A1609">
        <v>35</v>
      </c>
      <c r="B1609" t="str">
        <f>VLOOKUP(A1609,Hoja1!$A$2:$H$72,2,FALSE)</f>
        <v>428-2014- SUNAFIL/ILM/SIRE2</v>
      </c>
      <c r="C1609" t="str">
        <f>VLOOKUP(A1609,Hoja1!$A$2:$H$72,3,FALSE)</f>
        <v>CREDISCOTIA FINANCIERA S.A.</v>
      </c>
      <c r="D1609">
        <f>VLOOKUP(A1609,Hoja1!$A$2:$H$72,4,FALSE)</f>
        <v>20255993225</v>
      </c>
      <c r="E1609" t="str">
        <f>VLOOKUP(A1609,Hoja1!$A$2:$H$72,5,FALSE)</f>
        <v>215-2015- SUNAFIL/ILM</v>
      </c>
      <c r="F1609" s="1">
        <f>VLOOKUP(A1609,Hoja1!$A$2:$H$72,6,FALSE)</f>
        <v>42131</v>
      </c>
      <c r="G1609" t="str">
        <f>VLOOKUP(A1609,Hoja1!$A$2:$H$72,7,FALSE)</f>
        <v>S/. 38,000.00</v>
      </c>
      <c r="H1609">
        <f>VLOOKUP(A1609,Hoja1!$A$2:$H$72,8,FALSE)</f>
        <v>3072</v>
      </c>
      <c r="I1609" t="s">
        <v>19</v>
      </c>
      <c r="J1609" t="s">
        <v>7</v>
      </c>
      <c r="K1609">
        <v>2016</v>
      </c>
      <c r="L1609">
        <v>6</v>
      </c>
      <c r="M1609">
        <v>31639.099839999999</v>
      </c>
      <c r="N1609" t="s">
        <v>4</v>
      </c>
    </row>
    <row r="1610" spans="1:14" x14ac:dyDescent="0.25">
      <c r="A1610">
        <v>35</v>
      </c>
      <c r="B1610" t="str">
        <f>VLOOKUP(A1610,Hoja1!$A$2:$H$72,2,FALSE)</f>
        <v>428-2014- SUNAFIL/ILM/SIRE2</v>
      </c>
      <c r="C1610" t="str">
        <f>VLOOKUP(A1610,Hoja1!$A$2:$H$72,3,FALSE)</f>
        <v>CREDISCOTIA FINANCIERA S.A.</v>
      </c>
      <c r="D1610">
        <f>VLOOKUP(A1610,Hoja1!$A$2:$H$72,4,FALSE)</f>
        <v>20255993225</v>
      </c>
      <c r="E1610" t="str">
        <f>VLOOKUP(A1610,Hoja1!$A$2:$H$72,5,FALSE)</f>
        <v>215-2015- SUNAFIL/ILM</v>
      </c>
      <c r="F1610" s="1">
        <f>VLOOKUP(A1610,Hoja1!$A$2:$H$72,6,FALSE)</f>
        <v>42131</v>
      </c>
      <c r="G1610" t="str">
        <f>VLOOKUP(A1610,Hoja1!$A$2:$H$72,7,FALSE)</f>
        <v>S/. 38,000.00</v>
      </c>
      <c r="H1610">
        <f>VLOOKUP(A1610,Hoja1!$A$2:$H$72,8,FALSE)</f>
        <v>3072</v>
      </c>
      <c r="I1610" t="s">
        <v>19</v>
      </c>
      <c r="J1610" t="s">
        <v>7</v>
      </c>
      <c r="K1610">
        <v>2016</v>
      </c>
      <c r="L1610">
        <v>7</v>
      </c>
      <c r="M1610">
        <v>32606.604220000001</v>
      </c>
      <c r="N1610" t="s">
        <v>4</v>
      </c>
    </row>
    <row r="1611" spans="1:14" x14ac:dyDescent="0.25">
      <c r="A1611">
        <v>35</v>
      </c>
      <c r="B1611" t="str">
        <f>VLOOKUP(A1611,Hoja1!$A$2:$H$72,2,FALSE)</f>
        <v>428-2014- SUNAFIL/ILM/SIRE2</v>
      </c>
      <c r="C1611" t="str">
        <f>VLOOKUP(A1611,Hoja1!$A$2:$H$72,3,FALSE)</f>
        <v>CREDISCOTIA FINANCIERA S.A.</v>
      </c>
      <c r="D1611">
        <f>VLOOKUP(A1611,Hoja1!$A$2:$H$72,4,FALSE)</f>
        <v>20255993225</v>
      </c>
      <c r="E1611" t="str">
        <f>VLOOKUP(A1611,Hoja1!$A$2:$H$72,5,FALSE)</f>
        <v>215-2015- SUNAFIL/ILM</v>
      </c>
      <c r="F1611" s="1">
        <f>VLOOKUP(A1611,Hoja1!$A$2:$H$72,6,FALSE)</f>
        <v>42131</v>
      </c>
      <c r="G1611" t="str">
        <f>VLOOKUP(A1611,Hoja1!$A$2:$H$72,7,FALSE)</f>
        <v>S/. 38,000.00</v>
      </c>
      <c r="H1611">
        <f>VLOOKUP(A1611,Hoja1!$A$2:$H$72,8,FALSE)</f>
        <v>3072</v>
      </c>
      <c r="I1611" t="s">
        <v>19</v>
      </c>
      <c r="J1611" t="s">
        <v>7</v>
      </c>
      <c r="K1611">
        <v>2016</v>
      </c>
      <c r="L1611">
        <v>8</v>
      </c>
      <c r="M1611">
        <v>81682.60858</v>
      </c>
      <c r="N1611" t="s">
        <v>4</v>
      </c>
    </row>
    <row r="1612" spans="1:14" x14ac:dyDescent="0.25">
      <c r="A1612">
        <v>35</v>
      </c>
      <c r="B1612" t="str">
        <f>VLOOKUP(A1612,Hoja1!$A$2:$H$72,2,FALSE)</f>
        <v>428-2014- SUNAFIL/ILM/SIRE2</v>
      </c>
      <c r="C1612" t="str">
        <f>VLOOKUP(A1612,Hoja1!$A$2:$H$72,3,FALSE)</f>
        <v>CREDISCOTIA FINANCIERA S.A.</v>
      </c>
      <c r="D1612">
        <f>VLOOKUP(A1612,Hoja1!$A$2:$H$72,4,FALSE)</f>
        <v>20255993225</v>
      </c>
      <c r="E1612" t="str">
        <f>VLOOKUP(A1612,Hoja1!$A$2:$H$72,5,FALSE)</f>
        <v>215-2015- SUNAFIL/ILM</v>
      </c>
      <c r="F1612" s="1">
        <f>VLOOKUP(A1612,Hoja1!$A$2:$H$72,6,FALSE)</f>
        <v>42131</v>
      </c>
      <c r="G1612" t="str">
        <f>VLOOKUP(A1612,Hoja1!$A$2:$H$72,7,FALSE)</f>
        <v>S/. 38,000.00</v>
      </c>
      <c r="H1612">
        <f>VLOOKUP(A1612,Hoja1!$A$2:$H$72,8,FALSE)</f>
        <v>3072</v>
      </c>
      <c r="I1612" t="s">
        <v>19</v>
      </c>
      <c r="J1612" t="s">
        <v>7</v>
      </c>
      <c r="K1612">
        <v>2016</v>
      </c>
      <c r="L1612">
        <v>9</v>
      </c>
      <c r="M1612">
        <v>41651.420409999999</v>
      </c>
      <c r="N1612" t="s">
        <v>4</v>
      </c>
    </row>
    <row r="1613" spans="1:14" x14ac:dyDescent="0.25">
      <c r="A1613">
        <v>35</v>
      </c>
      <c r="B1613" t="str">
        <f>VLOOKUP(A1613,Hoja1!$A$2:$H$72,2,FALSE)</f>
        <v>428-2014- SUNAFIL/ILM/SIRE2</v>
      </c>
      <c r="C1613" t="str">
        <f>VLOOKUP(A1613,Hoja1!$A$2:$H$72,3,FALSE)</f>
        <v>CREDISCOTIA FINANCIERA S.A.</v>
      </c>
      <c r="D1613">
        <f>VLOOKUP(A1613,Hoja1!$A$2:$H$72,4,FALSE)</f>
        <v>20255993225</v>
      </c>
      <c r="E1613" t="str">
        <f>VLOOKUP(A1613,Hoja1!$A$2:$H$72,5,FALSE)</f>
        <v>215-2015- SUNAFIL/ILM</v>
      </c>
      <c r="F1613" s="1">
        <f>VLOOKUP(A1613,Hoja1!$A$2:$H$72,6,FALSE)</f>
        <v>42131</v>
      </c>
      <c r="G1613" t="str">
        <f>VLOOKUP(A1613,Hoja1!$A$2:$H$72,7,FALSE)</f>
        <v>S/. 38,000.00</v>
      </c>
      <c r="H1613">
        <f>VLOOKUP(A1613,Hoja1!$A$2:$H$72,8,FALSE)</f>
        <v>3072</v>
      </c>
      <c r="I1613" t="s">
        <v>19</v>
      </c>
      <c r="J1613" t="s">
        <v>7</v>
      </c>
      <c r="K1613">
        <v>2016</v>
      </c>
      <c r="L1613">
        <v>10</v>
      </c>
      <c r="M1613">
        <v>32680.20595</v>
      </c>
      <c r="N1613" t="s">
        <v>4</v>
      </c>
    </row>
    <row r="1614" spans="1:14" x14ac:dyDescent="0.25">
      <c r="A1614">
        <v>35</v>
      </c>
      <c r="B1614" t="str">
        <f>VLOOKUP(A1614,Hoja1!$A$2:$H$72,2,FALSE)</f>
        <v>428-2014- SUNAFIL/ILM/SIRE2</v>
      </c>
      <c r="C1614" t="str">
        <f>VLOOKUP(A1614,Hoja1!$A$2:$H$72,3,FALSE)</f>
        <v>CREDISCOTIA FINANCIERA S.A.</v>
      </c>
      <c r="D1614">
        <f>VLOOKUP(A1614,Hoja1!$A$2:$H$72,4,FALSE)</f>
        <v>20255993225</v>
      </c>
      <c r="E1614" t="str">
        <f>VLOOKUP(A1614,Hoja1!$A$2:$H$72,5,FALSE)</f>
        <v>215-2015- SUNAFIL/ILM</v>
      </c>
      <c r="F1614" s="1">
        <f>VLOOKUP(A1614,Hoja1!$A$2:$H$72,6,FALSE)</f>
        <v>42131</v>
      </c>
      <c r="G1614" t="str">
        <f>VLOOKUP(A1614,Hoja1!$A$2:$H$72,7,FALSE)</f>
        <v>S/. 38,000.00</v>
      </c>
      <c r="H1614">
        <f>VLOOKUP(A1614,Hoja1!$A$2:$H$72,8,FALSE)</f>
        <v>3072</v>
      </c>
      <c r="I1614" t="s">
        <v>19</v>
      </c>
      <c r="J1614" t="s">
        <v>7</v>
      </c>
      <c r="K1614">
        <v>2016</v>
      </c>
      <c r="L1614">
        <v>11</v>
      </c>
      <c r="M1614">
        <v>31582.701809999999</v>
      </c>
      <c r="N1614" t="s">
        <v>4</v>
      </c>
    </row>
    <row r="1615" spans="1:14" x14ac:dyDescent="0.25">
      <c r="A1615">
        <v>35</v>
      </c>
      <c r="B1615" t="str">
        <f>VLOOKUP(A1615,Hoja1!$A$2:$H$72,2,FALSE)</f>
        <v>428-2014- SUNAFIL/ILM/SIRE2</v>
      </c>
      <c r="C1615" t="str">
        <f>VLOOKUP(A1615,Hoja1!$A$2:$H$72,3,FALSE)</f>
        <v>CREDISCOTIA FINANCIERA S.A.</v>
      </c>
      <c r="D1615">
        <f>VLOOKUP(A1615,Hoja1!$A$2:$H$72,4,FALSE)</f>
        <v>20255993225</v>
      </c>
      <c r="E1615" t="str">
        <f>VLOOKUP(A1615,Hoja1!$A$2:$H$72,5,FALSE)</f>
        <v>215-2015- SUNAFIL/ILM</v>
      </c>
      <c r="F1615" s="1">
        <f>VLOOKUP(A1615,Hoja1!$A$2:$H$72,6,FALSE)</f>
        <v>42131</v>
      </c>
      <c r="G1615" t="str">
        <f>VLOOKUP(A1615,Hoja1!$A$2:$H$72,7,FALSE)</f>
        <v>S/. 38,000.00</v>
      </c>
      <c r="H1615">
        <f>VLOOKUP(A1615,Hoja1!$A$2:$H$72,8,FALSE)</f>
        <v>3072</v>
      </c>
      <c r="I1615" t="s">
        <v>19</v>
      </c>
      <c r="J1615" t="s">
        <v>7</v>
      </c>
      <c r="K1615">
        <v>2016</v>
      </c>
      <c r="L1615">
        <v>12</v>
      </c>
      <c r="M1615">
        <v>31693.887559999999</v>
      </c>
      <c r="N1615" t="s">
        <v>4</v>
      </c>
    </row>
    <row r="1616" spans="1:14" x14ac:dyDescent="0.25">
      <c r="A1616">
        <v>35</v>
      </c>
      <c r="B1616" t="str">
        <f>VLOOKUP(A1616,Hoja1!$A$2:$H$72,2,FALSE)</f>
        <v>428-2014- SUNAFIL/ILM/SIRE2</v>
      </c>
      <c r="C1616" t="str">
        <f>VLOOKUP(A1616,Hoja1!$A$2:$H$72,3,FALSE)</f>
        <v>CREDISCOTIA FINANCIERA S.A.</v>
      </c>
      <c r="D1616">
        <f>VLOOKUP(A1616,Hoja1!$A$2:$H$72,4,FALSE)</f>
        <v>20255993225</v>
      </c>
      <c r="E1616" t="str">
        <f>VLOOKUP(A1616,Hoja1!$A$2:$H$72,5,FALSE)</f>
        <v>215-2015- SUNAFIL/ILM</v>
      </c>
      <c r="F1616" s="1">
        <f>VLOOKUP(A1616,Hoja1!$A$2:$H$72,6,FALSE)</f>
        <v>42131</v>
      </c>
      <c r="G1616" t="str">
        <f>VLOOKUP(A1616,Hoja1!$A$2:$H$72,7,FALSE)</f>
        <v>S/. 38,000.00</v>
      </c>
      <c r="H1616">
        <f>VLOOKUP(A1616,Hoja1!$A$2:$H$72,8,FALSE)</f>
        <v>3072</v>
      </c>
      <c r="I1616" t="s">
        <v>19</v>
      </c>
      <c r="J1616" t="s">
        <v>7</v>
      </c>
      <c r="K1616">
        <v>2017</v>
      </c>
      <c r="L1616">
        <v>2</v>
      </c>
      <c r="M1616">
        <v>81548.609360000002</v>
      </c>
      <c r="N1616" t="s">
        <v>4</v>
      </c>
    </row>
    <row r="1617" spans="1:14" x14ac:dyDescent="0.25">
      <c r="A1617">
        <v>36</v>
      </c>
      <c r="B1617" t="str">
        <f>VLOOKUP(A1617,Hoja1!$A$2:$H$72,2,FALSE)</f>
        <v>807-2015- SUNAFIL/ILM/SIRE2</v>
      </c>
      <c r="C1617" t="str">
        <f>VLOOKUP(A1617,Hoja1!$A$2:$H$72,3,FALSE)</f>
        <v>CREDISCOTIA FINANCIERA S.A.</v>
      </c>
      <c r="D1617">
        <f>VLOOKUP(A1617,Hoja1!$A$2:$H$72,4,FALSE)</f>
        <v>20255993225</v>
      </c>
      <c r="E1617" t="str">
        <f>VLOOKUP(A1617,Hoja1!$A$2:$H$72,5,FALSE)</f>
        <v>108-2016- SUNAFIL/ILM</v>
      </c>
      <c r="F1617" s="1">
        <f>VLOOKUP(A1617,Hoja1!$A$2:$H$72,6,FALSE)</f>
        <v>42495</v>
      </c>
      <c r="G1617" t="str">
        <f>VLOOKUP(A1617,Hoja1!$A$2:$H$72,7,FALSE)</f>
        <v>S/. 80,850.00</v>
      </c>
      <c r="H1617">
        <f>VLOOKUP(A1617,Hoja1!$A$2:$H$72,8,FALSE)</f>
        <v>133</v>
      </c>
      <c r="I1617" t="s">
        <v>19</v>
      </c>
      <c r="J1617" t="s">
        <v>1</v>
      </c>
      <c r="K1617">
        <v>2016</v>
      </c>
      <c r="L1617">
        <v>4</v>
      </c>
      <c r="M1617">
        <v>379.9191194</v>
      </c>
      <c r="N1617" t="s">
        <v>2</v>
      </c>
    </row>
    <row r="1618" spans="1:14" x14ac:dyDescent="0.25">
      <c r="A1618">
        <v>36</v>
      </c>
      <c r="B1618" t="str">
        <f>VLOOKUP(A1618,Hoja1!$A$2:$H$72,2,FALSE)</f>
        <v>807-2015- SUNAFIL/ILM/SIRE2</v>
      </c>
      <c r="C1618" t="str">
        <f>VLOOKUP(A1618,Hoja1!$A$2:$H$72,3,FALSE)</f>
        <v>CREDISCOTIA FINANCIERA S.A.</v>
      </c>
      <c r="D1618">
        <f>VLOOKUP(A1618,Hoja1!$A$2:$H$72,4,FALSE)</f>
        <v>20255993225</v>
      </c>
      <c r="E1618" t="str">
        <f>VLOOKUP(A1618,Hoja1!$A$2:$H$72,5,FALSE)</f>
        <v>108-2016- SUNAFIL/ILM</v>
      </c>
      <c r="F1618" s="1">
        <f>VLOOKUP(A1618,Hoja1!$A$2:$H$72,6,FALSE)</f>
        <v>42495</v>
      </c>
      <c r="G1618" t="str">
        <f>VLOOKUP(A1618,Hoja1!$A$2:$H$72,7,FALSE)</f>
        <v>S/. 80,850.00</v>
      </c>
      <c r="H1618">
        <f>VLOOKUP(A1618,Hoja1!$A$2:$H$72,8,FALSE)</f>
        <v>133</v>
      </c>
      <c r="I1618" t="s">
        <v>19</v>
      </c>
      <c r="J1618" t="s">
        <v>1</v>
      </c>
      <c r="K1618">
        <v>2016</v>
      </c>
      <c r="L1618">
        <v>5</v>
      </c>
      <c r="M1618">
        <v>382.25795879999998</v>
      </c>
      <c r="N1618" t="s">
        <v>3</v>
      </c>
    </row>
    <row r="1619" spans="1:14" x14ac:dyDescent="0.25">
      <c r="A1619">
        <v>36</v>
      </c>
      <c r="B1619" t="str">
        <f>VLOOKUP(A1619,Hoja1!$A$2:$H$72,2,FALSE)</f>
        <v>807-2015- SUNAFIL/ILM/SIRE2</v>
      </c>
      <c r="C1619" t="str">
        <f>VLOOKUP(A1619,Hoja1!$A$2:$H$72,3,FALSE)</f>
        <v>CREDISCOTIA FINANCIERA S.A.</v>
      </c>
      <c r="D1619">
        <f>VLOOKUP(A1619,Hoja1!$A$2:$H$72,4,FALSE)</f>
        <v>20255993225</v>
      </c>
      <c r="E1619" t="str">
        <f>VLOOKUP(A1619,Hoja1!$A$2:$H$72,5,FALSE)</f>
        <v>108-2016- SUNAFIL/ILM</v>
      </c>
      <c r="F1619" s="1">
        <f>VLOOKUP(A1619,Hoja1!$A$2:$H$72,6,FALSE)</f>
        <v>42495</v>
      </c>
      <c r="G1619" t="str">
        <f>VLOOKUP(A1619,Hoja1!$A$2:$H$72,7,FALSE)</f>
        <v>S/. 80,850.00</v>
      </c>
      <c r="H1619">
        <f>VLOOKUP(A1619,Hoja1!$A$2:$H$72,8,FALSE)</f>
        <v>133</v>
      </c>
      <c r="I1619" t="s">
        <v>19</v>
      </c>
      <c r="J1619" t="s">
        <v>1</v>
      </c>
      <c r="K1619">
        <v>2016</v>
      </c>
      <c r="L1619">
        <v>6</v>
      </c>
      <c r="M1619">
        <v>384.28633619999999</v>
      </c>
      <c r="N1619" t="s">
        <v>4</v>
      </c>
    </row>
    <row r="1620" spans="1:14" x14ac:dyDescent="0.25">
      <c r="A1620">
        <v>36</v>
      </c>
      <c r="B1620" t="str">
        <f>VLOOKUP(A1620,Hoja1!$A$2:$H$72,2,FALSE)</f>
        <v>807-2015- SUNAFIL/ILM/SIRE2</v>
      </c>
      <c r="C1620" t="str">
        <f>VLOOKUP(A1620,Hoja1!$A$2:$H$72,3,FALSE)</f>
        <v>CREDISCOTIA FINANCIERA S.A.</v>
      </c>
      <c r="D1620">
        <f>VLOOKUP(A1620,Hoja1!$A$2:$H$72,4,FALSE)</f>
        <v>20255993225</v>
      </c>
      <c r="E1620" t="str">
        <f>VLOOKUP(A1620,Hoja1!$A$2:$H$72,5,FALSE)</f>
        <v>108-2016- SUNAFIL/ILM</v>
      </c>
      <c r="F1620" s="1">
        <f>VLOOKUP(A1620,Hoja1!$A$2:$H$72,6,FALSE)</f>
        <v>42495</v>
      </c>
      <c r="G1620" t="str">
        <f>VLOOKUP(A1620,Hoja1!$A$2:$H$72,7,FALSE)</f>
        <v>S/. 80,850.00</v>
      </c>
      <c r="H1620">
        <f>VLOOKUP(A1620,Hoja1!$A$2:$H$72,8,FALSE)</f>
        <v>133</v>
      </c>
      <c r="I1620" t="s">
        <v>19</v>
      </c>
      <c r="J1620" t="s">
        <v>1</v>
      </c>
      <c r="K1620">
        <v>2016</v>
      </c>
      <c r="L1620">
        <v>7</v>
      </c>
      <c r="M1620">
        <v>377.17663219999997</v>
      </c>
      <c r="N1620" t="s">
        <v>4</v>
      </c>
    </row>
    <row r="1621" spans="1:14" x14ac:dyDescent="0.25">
      <c r="A1621">
        <v>36</v>
      </c>
      <c r="B1621" t="str">
        <f>VLOOKUP(A1621,Hoja1!$A$2:$H$72,2,FALSE)</f>
        <v>807-2015- SUNAFIL/ILM/SIRE2</v>
      </c>
      <c r="C1621" t="str">
        <f>VLOOKUP(A1621,Hoja1!$A$2:$H$72,3,FALSE)</f>
        <v>CREDISCOTIA FINANCIERA S.A.</v>
      </c>
      <c r="D1621">
        <f>VLOOKUP(A1621,Hoja1!$A$2:$H$72,4,FALSE)</f>
        <v>20255993225</v>
      </c>
      <c r="E1621" t="str">
        <f>VLOOKUP(A1621,Hoja1!$A$2:$H$72,5,FALSE)</f>
        <v>108-2016- SUNAFIL/ILM</v>
      </c>
      <c r="F1621" s="1">
        <f>VLOOKUP(A1621,Hoja1!$A$2:$H$72,6,FALSE)</f>
        <v>42495</v>
      </c>
      <c r="G1621" t="str">
        <f>VLOOKUP(A1621,Hoja1!$A$2:$H$72,7,FALSE)</f>
        <v>S/. 80,850.00</v>
      </c>
      <c r="H1621">
        <f>VLOOKUP(A1621,Hoja1!$A$2:$H$72,8,FALSE)</f>
        <v>133</v>
      </c>
      <c r="I1621" t="s">
        <v>19</v>
      </c>
      <c r="J1621" t="s">
        <v>1</v>
      </c>
      <c r="K1621">
        <v>2016</v>
      </c>
      <c r="L1621">
        <v>8</v>
      </c>
      <c r="M1621">
        <v>379.26390720000001</v>
      </c>
      <c r="N1621" t="s">
        <v>4</v>
      </c>
    </row>
    <row r="1622" spans="1:14" x14ac:dyDescent="0.25">
      <c r="A1622">
        <v>36</v>
      </c>
      <c r="B1622" t="str">
        <f>VLOOKUP(A1622,Hoja1!$A$2:$H$72,2,FALSE)</f>
        <v>807-2015- SUNAFIL/ILM/SIRE2</v>
      </c>
      <c r="C1622" t="str">
        <f>VLOOKUP(A1622,Hoja1!$A$2:$H$72,3,FALSE)</f>
        <v>CREDISCOTIA FINANCIERA S.A.</v>
      </c>
      <c r="D1622">
        <f>VLOOKUP(A1622,Hoja1!$A$2:$H$72,4,FALSE)</f>
        <v>20255993225</v>
      </c>
      <c r="E1622" t="str">
        <f>VLOOKUP(A1622,Hoja1!$A$2:$H$72,5,FALSE)</f>
        <v>108-2016- SUNAFIL/ILM</v>
      </c>
      <c r="F1622" s="1">
        <f>VLOOKUP(A1622,Hoja1!$A$2:$H$72,6,FALSE)</f>
        <v>42495</v>
      </c>
      <c r="G1622" t="str">
        <f>VLOOKUP(A1622,Hoja1!$A$2:$H$72,7,FALSE)</f>
        <v>S/. 80,850.00</v>
      </c>
      <c r="H1622">
        <f>VLOOKUP(A1622,Hoja1!$A$2:$H$72,8,FALSE)</f>
        <v>133</v>
      </c>
      <c r="I1622" t="s">
        <v>19</v>
      </c>
      <c r="J1622" t="s">
        <v>1</v>
      </c>
      <c r="K1622">
        <v>2016</v>
      </c>
      <c r="L1622">
        <v>9</v>
      </c>
      <c r="M1622">
        <v>381.33049579999999</v>
      </c>
      <c r="N1622" t="s">
        <v>4</v>
      </c>
    </row>
    <row r="1623" spans="1:14" x14ac:dyDescent="0.25">
      <c r="A1623">
        <v>36</v>
      </c>
      <c r="B1623" t="str">
        <f>VLOOKUP(A1623,Hoja1!$A$2:$H$72,2,FALSE)</f>
        <v>807-2015- SUNAFIL/ILM/SIRE2</v>
      </c>
      <c r="C1623" t="str">
        <f>VLOOKUP(A1623,Hoja1!$A$2:$H$72,3,FALSE)</f>
        <v>CREDISCOTIA FINANCIERA S.A.</v>
      </c>
      <c r="D1623">
        <f>VLOOKUP(A1623,Hoja1!$A$2:$H$72,4,FALSE)</f>
        <v>20255993225</v>
      </c>
      <c r="E1623" t="str">
        <f>VLOOKUP(A1623,Hoja1!$A$2:$H$72,5,FALSE)</f>
        <v>108-2016- SUNAFIL/ILM</v>
      </c>
      <c r="F1623" s="1">
        <f>VLOOKUP(A1623,Hoja1!$A$2:$H$72,6,FALSE)</f>
        <v>42495</v>
      </c>
      <c r="G1623" t="str">
        <f>VLOOKUP(A1623,Hoja1!$A$2:$H$72,7,FALSE)</f>
        <v>S/. 80,850.00</v>
      </c>
      <c r="H1623">
        <f>VLOOKUP(A1623,Hoja1!$A$2:$H$72,8,FALSE)</f>
        <v>133</v>
      </c>
      <c r="I1623" t="s">
        <v>19</v>
      </c>
      <c r="J1623" t="s">
        <v>1</v>
      </c>
      <c r="K1623">
        <v>2016</v>
      </c>
      <c r="L1623">
        <v>10</v>
      </c>
      <c r="M1623">
        <v>383.59647439999998</v>
      </c>
      <c r="N1623" t="s">
        <v>4</v>
      </c>
    </row>
    <row r="1624" spans="1:14" x14ac:dyDescent="0.25">
      <c r="A1624">
        <v>36</v>
      </c>
      <c r="B1624" t="str">
        <f>VLOOKUP(A1624,Hoja1!$A$2:$H$72,2,FALSE)</f>
        <v>807-2015- SUNAFIL/ILM/SIRE2</v>
      </c>
      <c r="C1624" t="str">
        <f>VLOOKUP(A1624,Hoja1!$A$2:$H$72,3,FALSE)</f>
        <v>CREDISCOTIA FINANCIERA S.A.</v>
      </c>
      <c r="D1624">
        <f>VLOOKUP(A1624,Hoja1!$A$2:$H$72,4,FALSE)</f>
        <v>20255993225</v>
      </c>
      <c r="E1624" t="str">
        <f>VLOOKUP(A1624,Hoja1!$A$2:$H$72,5,FALSE)</f>
        <v>108-2016- SUNAFIL/ILM</v>
      </c>
      <c r="F1624" s="1">
        <f>VLOOKUP(A1624,Hoja1!$A$2:$H$72,6,FALSE)</f>
        <v>42495</v>
      </c>
      <c r="G1624" t="str">
        <f>VLOOKUP(A1624,Hoja1!$A$2:$H$72,7,FALSE)</f>
        <v>S/. 80,850.00</v>
      </c>
      <c r="H1624">
        <f>VLOOKUP(A1624,Hoja1!$A$2:$H$72,8,FALSE)</f>
        <v>133</v>
      </c>
      <c r="I1624" t="s">
        <v>19</v>
      </c>
      <c r="J1624" t="s">
        <v>1</v>
      </c>
      <c r="K1624">
        <v>2016</v>
      </c>
      <c r="L1624">
        <v>11</v>
      </c>
      <c r="M1624">
        <v>385.44892279999999</v>
      </c>
      <c r="N1624" t="s">
        <v>4</v>
      </c>
    </row>
    <row r="1625" spans="1:14" x14ac:dyDescent="0.25">
      <c r="A1625">
        <v>36</v>
      </c>
      <c r="B1625" t="str">
        <f>VLOOKUP(A1625,Hoja1!$A$2:$H$72,2,FALSE)</f>
        <v>807-2015- SUNAFIL/ILM/SIRE2</v>
      </c>
      <c r="C1625" t="str">
        <f>VLOOKUP(A1625,Hoja1!$A$2:$H$72,3,FALSE)</f>
        <v>CREDISCOTIA FINANCIERA S.A.</v>
      </c>
      <c r="D1625">
        <f>VLOOKUP(A1625,Hoja1!$A$2:$H$72,4,FALSE)</f>
        <v>20255993225</v>
      </c>
      <c r="E1625" t="str">
        <f>VLOOKUP(A1625,Hoja1!$A$2:$H$72,5,FALSE)</f>
        <v>108-2016- SUNAFIL/ILM</v>
      </c>
      <c r="F1625" s="1">
        <f>VLOOKUP(A1625,Hoja1!$A$2:$H$72,6,FALSE)</f>
        <v>42495</v>
      </c>
      <c r="G1625" t="str">
        <f>VLOOKUP(A1625,Hoja1!$A$2:$H$72,7,FALSE)</f>
        <v>S/. 80,850.00</v>
      </c>
      <c r="H1625">
        <f>VLOOKUP(A1625,Hoja1!$A$2:$H$72,8,FALSE)</f>
        <v>133</v>
      </c>
      <c r="I1625" t="s">
        <v>19</v>
      </c>
      <c r="J1625" t="s">
        <v>1</v>
      </c>
      <c r="K1625">
        <v>2016</v>
      </c>
      <c r="L1625">
        <v>12</v>
      </c>
      <c r="M1625">
        <v>387.25187319999998</v>
      </c>
      <c r="N1625" t="s">
        <v>4</v>
      </c>
    </row>
    <row r="1626" spans="1:14" x14ac:dyDescent="0.25">
      <c r="A1626">
        <v>36</v>
      </c>
      <c r="B1626" t="str">
        <f>VLOOKUP(A1626,Hoja1!$A$2:$H$72,2,FALSE)</f>
        <v>807-2015- SUNAFIL/ILM/SIRE2</v>
      </c>
      <c r="C1626" t="str">
        <f>VLOOKUP(A1626,Hoja1!$A$2:$H$72,3,FALSE)</f>
        <v>CREDISCOTIA FINANCIERA S.A.</v>
      </c>
      <c r="D1626">
        <f>VLOOKUP(A1626,Hoja1!$A$2:$H$72,4,FALSE)</f>
        <v>20255993225</v>
      </c>
      <c r="E1626" t="str">
        <f>VLOOKUP(A1626,Hoja1!$A$2:$H$72,5,FALSE)</f>
        <v>108-2016- SUNAFIL/ILM</v>
      </c>
      <c r="F1626" s="1">
        <f>VLOOKUP(A1626,Hoja1!$A$2:$H$72,6,FALSE)</f>
        <v>42495</v>
      </c>
      <c r="G1626" t="str">
        <f>VLOOKUP(A1626,Hoja1!$A$2:$H$72,7,FALSE)</f>
        <v>S/. 80,850.00</v>
      </c>
      <c r="H1626">
        <f>VLOOKUP(A1626,Hoja1!$A$2:$H$72,8,FALSE)</f>
        <v>133</v>
      </c>
      <c r="I1626" t="s">
        <v>19</v>
      </c>
      <c r="J1626" t="s">
        <v>5</v>
      </c>
      <c r="K1626">
        <v>2016</v>
      </c>
      <c r="L1626">
        <v>4</v>
      </c>
      <c r="M1626">
        <v>13083.28774</v>
      </c>
      <c r="N1626" t="s">
        <v>2</v>
      </c>
    </row>
    <row r="1627" spans="1:14" x14ac:dyDescent="0.25">
      <c r="A1627">
        <v>36</v>
      </c>
      <c r="B1627" t="str">
        <f>VLOOKUP(A1627,Hoja1!$A$2:$H$72,2,FALSE)</f>
        <v>807-2015- SUNAFIL/ILM/SIRE2</v>
      </c>
      <c r="C1627" t="str">
        <f>VLOOKUP(A1627,Hoja1!$A$2:$H$72,3,FALSE)</f>
        <v>CREDISCOTIA FINANCIERA S.A.</v>
      </c>
      <c r="D1627">
        <f>VLOOKUP(A1627,Hoja1!$A$2:$H$72,4,FALSE)</f>
        <v>20255993225</v>
      </c>
      <c r="E1627" t="str">
        <f>VLOOKUP(A1627,Hoja1!$A$2:$H$72,5,FALSE)</f>
        <v>108-2016- SUNAFIL/ILM</v>
      </c>
      <c r="F1627" s="1">
        <f>VLOOKUP(A1627,Hoja1!$A$2:$H$72,6,FALSE)</f>
        <v>42495</v>
      </c>
      <c r="G1627" t="str">
        <f>VLOOKUP(A1627,Hoja1!$A$2:$H$72,7,FALSE)</f>
        <v>S/. 80,850.00</v>
      </c>
      <c r="H1627">
        <f>VLOOKUP(A1627,Hoja1!$A$2:$H$72,8,FALSE)</f>
        <v>133</v>
      </c>
      <c r="I1627" t="s">
        <v>19</v>
      </c>
      <c r="J1627" t="s">
        <v>5</v>
      </c>
      <c r="K1627">
        <v>2016</v>
      </c>
      <c r="L1627">
        <v>5</v>
      </c>
      <c r="M1627">
        <v>13190.063109999999</v>
      </c>
      <c r="N1627" t="s">
        <v>3</v>
      </c>
    </row>
    <row r="1628" spans="1:14" x14ac:dyDescent="0.25">
      <c r="A1628">
        <v>36</v>
      </c>
      <c r="B1628" t="str">
        <f>VLOOKUP(A1628,Hoja1!$A$2:$H$72,2,FALSE)</f>
        <v>807-2015- SUNAFIL/ILM/SIRE2</v>
      </c>
      <c r="C1628" t="str">
        <f>VLOOKUP(A1628,Hoja1!$A$2:$H$72,3,FALSE)</f>
        <v>CREDISCOTIA FINANCIERA S.A.</v>
      </c>
      <c r="D1628">
        <f>VLOOKUP(A1628,Hoja1!$A$2:$H$72,4,FALSE)</f>
        <v>20255993225</v>
      </c>
      <c r="E1628" t="str">
        <f>VLOOKUP(A1628,Hoja1!$A$2:$H$72,5,FALSE)</f>
        <v>108-2016- SUNAFIL/ILM</v>
      </c>
      <c r="F1628" s="1">
        <f>VLOOKUP(A1628,Hoja1!$A$2:$H$72,6,FALSE)</f>
        <v>42495</v>
      </c>
      <c r="G1628" t="str">
        <f>VLOOKUP(A1628,Hoja1!$A$2:$H$72,7,FALSE)</f>
        <v>S/. 80,850.00</v>
      </c>
      <c r="H1628">
        <f>VLOOKUP(A1628,Hoja1!$A$2:$H$72,8,FALSE)</f>
        <v>133</v>
      </c>
      <c r="I1628" t="s">
        <v>19</v>
      </c>
      <c r="J1628" t="s">
        <v>5</v>
      </c>
      <c r="K1628">
        <v>2016</v>
      </c>
      <c r="L1628">
        <v>6</v>
      </c>
      <c r="M1628">
        <v>13614.400540000001</v>
      </c>
      <c r="N1628" t="s">
        <v>4</v>
      </c>
    </row>
    <row r="1629" spans="1:14" x14ac:dyDescent="0.25">
      <c r="A1629">
        <v>36</v>
      </c>
      <c r="B1629" t="str">
        <f>VLOOKUP(A1629,Hoja1!$A$2:$H$72,2,FALSE)</f>
        <v>807-2015- SUNAFIL/ILM/SIRE2</v>
      </c>
      <c r="C1629" t="str">
        <f>VLOOKUP(A1629,Hoja1!$A$2:$H$72,3,FALSE)</f>
        <v>CREDISCOTIA FINANCIERA S.A.</v>
      </c>
      <c r="D1629">
        <f>VLOOKUP(A1629,Hoja1!$A$2:$H$72,4,FALSE)</f>
        <v>20255993225</v>
      </c>
      <c r="E1629" t="str">
        <f>VLOOKUP(A1629,Hoja1!$A$2:$H$72,5,FALSE)</f>
        <v>108-2016- SUNAFIL/ILM</v>
      </c>
      <c r="F1629" s="1">
        <f>VLOOKUP(A1629,Hoja1!$A$2:$H$72,6,FALSE)</f>
        <v>42495</v>
      </c>
      <c r="G1629" t="str">
        <f>VLOOKUP(A1629,Hoja1!$A$2:$H$72,7,FALSE)</f>
        <v>S/. 80,850.00</v>
      </c>
      <c r="H1629">
        <f>VLOOKUP(A1629,Hoja1!$A$2:$H$72,8,FALSE)</f>
        <v>133</v>
      </c>
      <c r="I1629" t="s">
        <v>19</v>
      </c>
      <c r="J1629" t="s">
        <v>5</v>
      </c>
      <c r="K1629">
        <v>2016</v>
      </c>
      <c r="L1629">
        <v>7</v>
      </c>
      <c r="M1629">
        <v>14030.72061</v>
      </c>
      <c r="N1629" t="s">
        <v>4</v>
      </c>
    </row>
    <row r="1630" spans="1:14" x14ac:dyDescent="0.25">
      <c r="A1630">
        <v>36</v>
      </c>
      <c r="B1630" t="str">
        <f>VLOOKUP(A1630,Hoja1!$A$2:$H$72,2,FALSE)</f>
        <v>807-2015- SUNAFIL/ILM/SIRE2</v>
      </c>
      <c r="C1630" t="str">
        <f>VLOOKUP(A1630,Hoja1!$A$2:$H$72,3,FALSE)</f>
        <v>CREDISCOTIA FINANCIERA S.A.</v>
      </c>
      <c r="D1630">
        <f>VLOOKUP(A1630,Hoja1!$A$2:$H$72,4,FALSE)</f>
        <v>20255993225</v>
      </c>
      <c r="E1630" t="str">
        <f>VLOOKUP(A1630,Hoja1!$A$2:$H$72,5,FALSE)</f>
        <v>108-2016- SUNAFIL/ILM</v>
      </c>
      <c r="F1630" s="1">
        <f>VLOOKUP(A1630,Hoja1!$A$2:$H$72,6,FALSE)</f>
        <v>42495</v>
      </c>
      <c r="G1630" t="str">
        <f>VLOOKUP(A1630,Hoja1!$A$2:$H$72,7,FALSE)</f>
        <v>S/. 80,850.00</v>
      </c>
      <c r="H1630">
        <f>VLOOKUP(A1630,Hoja1!$A$2:$H$72,8,FALSE)</f>
        <v>133</v>
      </c>
      <c r="I1630" t="s">
        <v>19</v>
      </c>
      <c r="J1630" t="s">
        <v>5</v>
      </c>
      <c r="K1630">
        <v>2016</v>
      </c>
      <c r="L1630">
        <v>8</v>
      </c>
      <c r="M1630">
        <v>13625.28139</v>
      </c>
      <c r="N1630" t="s">
        <v>4</v>
      </c>
    </row>
    <row r="1631" spans="1:14" x14ac:dyDescent="0.25">
      <c r="A1631">
        <v>36</v>
      </c>
      <c r="B1631" t="str">
        <f>VLOOKUP(A1631,Hoja1!$A$2:$H$72,2,FALSE)</f>
        <v>807-2015- SUNAFIL/ILM/SIRE2</v>
      </c>
      <c r="C1631" t="str">
        <f>VLOOKUP(A1631,Hoja1!$A$2:$H$72,3,FALSE)</f>
        <v>CREDISCOTIA FINANCIERA S.A.</v>
      </c>
      <c r="D1631">
        <f>VLOOKUP(A1631,Hoja1!$A$2:$H$72,4,FALSE)</f>
        <v>20255993225</v>
      </c>
      <c r="E1631" t="str">
        <f>VLOOKUP(A1631,Hoja1!$A$2:$H$72,5,FALSE)</f>
        <v>108-2016- SUNAFIL/ILM</v>
      </c>
      <c r="F1631" s="1">
        <f>VLOOKUP(A1631,Hoja1!$A$2:$H$72,6,FALSE)</f>
        <v>42495</v>
      </c>
      <c r="G1631" t="str">
        <f>VLOOKUP(A1631,Hoja1!$A$2:$H$72,7,FALSE)</f>
        <v>S/. 80,850.00</v>
      </c>
      <c r="H1631">
        <f>VLOOKUP(A1631,Hoja1!$A$2:$H$72,8,FALSE)</f>
        <v>133</v>
      </c>
      <c r="I1631" t="s">
        <v>19</v>
      </c>
      <c r="J1631" t="s">
        <v>5</v>
      </c>
      <c r="K1631">
        <v>2016</v>
      </c>
      <c r="L1631">
        <v>9</v>
      </c>
      <c r="M1631">
        <v>13597.159</v>
      </c>
      <c r="N1631" t="s">
        <v>4</v>
      </c>
    </row>
    <row r="1632" spans="1:14" x14ac:dyDescent="0.25">
      <c r="A1632">
        <v>36</v>
      </c>
      <c r="B1632" t="str">
        <f>VLOOKUP(A1632,Hoja1!$A$2:$H$72,2,FALSE)</f>
        <v>807-2015- SUNAFIL/ILM/SIRE2</v>
      </c>
      <c r="C1632" t="str">
        <f>VLOOKUP(A1632,Hoja1!$A$2:$H$72,3,FALSE)</f>
        <v>CREDISCOTIA FINANCIERA S.A.</v>
      </c>
      <c r="D1632">
        <f>VLOOKUP(A1632,Hoja1!$A$2:$H$72,4,FALSE)</f>
        <v>20255993225</v>
      </c>
      <c r="E1632" t="str">
        <f>VLOOKUP(A1632,Hoja1!$A$2:$H$72,5,FALSE)</f>
        <v>108-2016- SUNAFIL/ILM</v>
      </c>
      <c r="F1632" s="1">
        <f>VLOOKUP(A1632,Hoja1!$A$2:$H$72,6,FALSE)</f>
        <v>42495</v>
      </c>
      <c r="G1632" t="str">
        <f>VLOOKUP(A1632,Hoja1!$A$2:$H$72,7,FALSE)</f>
        <v>S/. 80,850.00</v>
      </c>
      <c r="H1632">
        <f>VLOOKUP(A1632,Hoja1!$A$2:$H$72,8,FALSE)</f>
        <v>133</v>
      </c>
      <c r="I1632" t="s">
        <v>19</v>
      </c>
      <c r="J1632" t="s">
        <v>5</v>
      </c>
      <c r="K1632">
        <v>2016</v>
      </c>
      <c r="L1632">
        <v>10</v>
      </c>
      <c r="M1632">
        <v>14062.39165</v>
      </c>
      <c r="N1632" t="s">
        <v>4</v>
      </c>
    </row>
    <row r="1633" spans="1:14" x14ac:dyDescent="0.25">
      <c r="A1633">
        <v>36</v>
      </c>
      <c r="B1633" t="str">
        <f>VLOOKUP(A1633,Hoja1!$A$2:$H$72,2,FALSE)</f>
        <v>807-2015- SUNAFIL/ILM/SIRE2</v>
      </c>
      <c r="C1633" t="str">
        <f>VLOOKUP(A1633,Hoja1!$A$2:$H$72,3,FALSE)</f>
        <v>CREDISCOTIA FINANCIERA S.A.</v>
      </c>
      <c r="D1633">
        <f>VLOOKUP(A1633,Hoja1!$A$2:$H$72,4,FALSE)</f>
        <v>20255993225</v>
      </c>
      <c r="E1633" t="str">
        <f>VLOOKUP(A1633,Hoja1!$A$2:$H$72,5,FALSE)</f>
        <v>108-2016- SUNAFIL/ILM</v>
      </c>
      <c r="F1633" s="1">
        <f>VLOOKUP(A1633,Hoja1!$A$2:$H$72,6,FALSE)</f>
        <v>42495</v>
      </c>
      <c r="G1633" t="str">
        <f>VLOOKUP(A1633,Hoja1!$A$2:$H$72,7,FALSE)</f>
        <v>S/. 80,850.00</v>
      </c>
      <c r="H1633">
        <f>VLOOKUP(A1633,Hoja1!$A$2:$H$72,8,FALSE)</f>
        <v>133</v>
      </c>
      <c r="I1633" t="s">
        <v>19</v>
      </c>
      <c r="J1633" t="s">
        <v>5</v>
      </c>
      <c r="K1633">
        <v>2016</v>
      </c>
      <c r="L1633">
        <v>11</v>
      </c>
      <c r="M1633">
        <v>13590.132299999999</v>
      </c>
      <c r="N1633" t="s">
        <v>4</v>
      </c>
    </row>
    <row r="1634" spans="1:14" x14ac:dyDescent="0.25">
      <c r="A1634">
        <v>36</v>
      </c>
      <c r="B1634" t="str">
        <f>VLOOKUP(A1634,Hoja1!$A$2:$H$72,2,FALSE)</f>
        <v>807-2015- SUNAFIL/ILM/SIRE2</v>
      </c>
      <c r="C1634" t="str">
        <f>VLOOKUP(A1634,Hoja1!$A$2:$H$72,3,FALSE)</f>
        <v>CREDISCOTIA FINANCIERA S.A.</v>
      </c>
      <c r="D1634">
        <f>VLOOKUP(A1634,Hoja1!$A$2:$H$72,4,FALSE)</f>
        <v>20255993225</v>
      </c>
      <c r="E1634" t="str">
        <f>VLOOKUP(A1634,Hoja1!$A$2:$H$72,5,FALSE)</f>
        <v>108-2016- SUNAFIL/ILM</v>
      </c>
      <c r="F1634" s="1">
        <f>VLOOKUP(A1634,Hoja1!$A$2:$H$72,6,FALSE)</f>
        <v>42495</v>
      </c>
      <c r="G1634" t="str">
        <f>VLOOKUP(A1634,Hoja1!$A$2:$H$72,7,FALSE)</f>
        <v>S/. 80,850.00</v>
      </c>
      <c r="H1634">
        <f>VLOOKUP(A1634,Hoja1!$A$2:$H$72,8,FALSE)</f>
        <v>133</v>
      </c>
      <c r="I1634" t="s">
        <v>19</v>
      </c>
      <c r="J1634" t="s">
        <v>5</v>
      </c>
      <c r="K1634">
        <v>2016</v>
      </c>
      <c r="L1634">
        <v>12</v>
      </c>
      <c r="M1634">
        <v>13637.97586</v>
      </c>
      <c r="N1634" t="s">
        <v>4</v>
      </c>
    </row>
    <row r="1635" spans="1:14" x14ac:dyDescent="0.25">
      <c r="A1635">
        <v>36</v>
      </c>
      <c r="B1635" t="str">
        <f>VLOOKUP(A1635,Hoja1!$A$2:$H$72,2,FALSE)</f>
        <v>807-2015- SUNAFIL/ILM/SIRE2</v>
      </c>
      <c r="C1635" t="str">
        <f>VLOOKUP(A1635,Hoja1!$A$2:$H$72,3,FALSE)</f>
        <v>CREDISCOTIA FINANCIERA S.A.</v>
      </c>
      <c r="D1635">
        <f>VLOOKUP(A1635,Hoja1!$A$2:$H$72,4,FALSE)</f>
        <v>20255993225</v>
      </c>
      <c r="E1635" t="str">
        <f>VLOOKUP(A1635,Hoja1!$A$2:$H$72,5,FALSE)</f>
        <v>108-2016- SUNAFIL/ILM</v>
      </c>
      <c r="F1635" s="1">
        <f>VLOOKUP(A1635,Hoja1!$A$2:$H$72,6,FALSE)</f>
        <v>42495</v>
      </c>
      <c r="G1635" t="str">
        <f>VLOOKUP(A1635,Hoja1!$A$2:$H$72,7,FALSE)</f>
        <v>S/. 80,850.00</v>
      </c>
      <c r="H1635">
        <f>VLOOKUP(A1635,Hoja1!$A$2:$H$72,8,FALSE)</f>
        <v>133</v>
      </c>
      <c r="I1635" t="s">
        <v>19</v>
      </c>
      <c r="J1635" t="s">
        <v>5</v>
      </c>
      <c r="K1635">
        <v>2017</v>
      </c>
      <c r="L1635">
        <v>2</v>
      </c>
      <c r="M1635">
        <v>26484.55312</v>
      </c>
      <c r="N1635" t="s">
        <v>4</v>
      </c>
    </row>
    <row r="1636" spans="1:14" x14ac:dyDescent="0.25">
      <c r="A1636">
        <v>36</v>
      </c>
      <c r="B1636" t="str">
        <f>VLOOKUP(A1636,Hoja1!$A$2:$H$72,2,FALSE)</f>
        <v>807-2015- SUNAFIL/ILM/SIRE2</v>
      </c>
      <c r="C1636" t="str">
        <f>VLOOKUP(A1636,Hoja1!$A$2:$H$72,3,FALSE)</f>
        <v>CREDISCOTIA FINANCIERA S.A.</v>
      </c>
      <c r="D1636">
        <f>VLOOKUP(A1636,Hoja1!$A$2:$H$72,4,FALSE)</f>
        <v>20255993225</v>
      </c>
      <c r="E1636" t="str">
        <f>VLOOKUP(A1636,Hoja1!$A$2:$H$72,5,FALSE)</f>
        <v>108-2016- SUNAFIL/ILM</v>
      </c>
      <c r="F1636" s="1">
        <f>VLOOKUP(A1636,Hoja1!$A$2:$H$72,6,FALSE)</f>
        <v>42495</v>
      </c>
      <c r="G1636" t="str">
        <f>VLOOKUP(A1636,Hoja1!$A$2:$H$72,7,FALSE)</f>
        <v>S/. 80,850.00</v>
      </c>
      <c r="H1636">
        <f>VLOOKUP(A1636,Hoja1!$A$2:$H$72,8,FALSE)</f>
        <v>133</v>
      </c>
      <c r="I1636" t="s">
        <v>19</v>
      </c>
      <c r="J1636" t="s">
        <v>6</v>
      </c>
      <c r="K1636">
        <v>2016</v>
      </c>
      <c r="L1636">
        <v>4</v>
      </c>
      <c r="M1636">
        <v>35288.022559999998</v>
      </c>
      <c r="N1636" t="s">
        <v>2</v>
      </c>
    </row>
    <row r="1637" spans="1:14" x14ac:dyDescent="0.25">
      <c r="A1637">
        <v>36</v>
      </c>
      <c r="B1637" t="str">
        <f>VLOOKUP(A1637,Hoja1!$A$2:$H$72,2,FALSE)</f>
        <v>807-2015- SUNAFIL/ILM/SIRE2</v>
      </c>
      <c r="C1637" t="str">
        <f>VLOOKUP(A1637,Hoja1!$A$2:$H$72,3,FALSE)</f>
        <v>CREDISCOTIA FINANCIERA S.A.</v>
      </c>
      <c r="D1637">
        <f>VLOOKUP(A1637,Hoja1!$A$2:$H$72,4,FALSE)</f>
        <v>20255993225</v>
      </c>
      <c r="E1637" t="str">
        <f>VLOOKUP(A1637,Hoja1!$A$2:$H$72,5,FALSE)</f>
        <v>108-2016- SUNAFIL/ILM</v>
      </c>
      <c r="F1637" s="1">
        <f>VLOOKUP(A1637,Hoja1!$A$2:$H$72,6,FALSE)</f>
        <v>42495</v>
      </c>
      <c r="G1637" t="str">
        <f>VLOOKUP(A1637,Hoja1!$A$2:$H$72,7,FALSE)</f>
        <v>S/. 80,850.00</v>
      </c>
      <c r="H1637">
        <f>VLOOKUP(A1637,Hoja1!$A$2:$H$72,8,FALSE)</f>
        <v>133</v>
      </c>
      <c r="I1637" t="s">
        <v>19</v>
      </c>
      <c r="J1637" t="s">
        <v>6</v>
      </c>
      <c r="K1637">
        <v>2016</v>
      </c>
      <c r="L1637">
        <v>5</v>
      </c>
      <c r="M1637">
        <v>35576.015299999999</v>
      </c>
      <c r="N1637" t="s">
        <v>3</v>
      </c>
    </row>
    <row r="1638" spans="1:14" x14ac:dyDescent="0.25">
      <c r="A1638">
        <v>36</v>
      </c>
      <c r="B1638" t="str">
        <f>VLOOKUP(A1638,Hoja1!$A$2:$H$72,2,FALSE)</f>
        <v>807-2015- SUNAFIL/ILM/SIRE2</v>
      </c>
      <c r="C1638" t="str">
        <f>VLOOKUP(A1638,Hoja1!$A$2:$H$72,3,FALSE)</f>
        <v>CREDISCOTIA FINANCIERA S.A.</v>
      </c>
      <c r="D1638">
        <f>VLOOKUP(A1638,Hoja1!$A$2:$H$72,4,FALSE)</f>
        <v>20255993225</v>
      </c>
      <c r="E1638" t="str">
        <f>VLOOKUP(A1638,Hoja1!$A$2:$H$72,5,FALSE)</f>
        <v>108-2016- SUNAFIL/ILM</v>
      </c>
      <c r="F1638" s="1">
        <f>VLOOKUP(A1638,Hoja1!$A$2:$H$72,6,FALSE)</f>
        <v>42495</v>
      </c>
      <c r="G1638" t="str">
        <f>VLOOKUP(A1638,Hoja1!$A$2:$H$72,7,FALSE)</f>
        <v>S/. 80,850.00</v>
      </c>
      <c r="H1638">
        <f>VLOOKUP(A1638,Hoja1!$A$2:$H$72,8,FALSE)</f>
        <v>133</v>
      </c>
      <c r="I1638" t="s">
        <v>19</v>
      </c>
      <c r="J1638" t="s">
        <v>6</v>
      </c>
      <c r="K1638">
        <v>2016</v>
      </c>
      <c r="L1638">
        <v>6</v>
      </c>
      <c r="M1638">
        <v>36720.531029999998</v>
      </c>
      <c r="N1638" t="s">
        <v>4</v>
      </c>
    </row>
    <row r="1639" spans="1:14" x14ac:dyDescent="0.25">
      <c r="A1639">
        <v>36</v>
      </c>
      <c r="B1639" t="str">
        <f>VLOOKUP(A1639,Hoja1!$A$2:$H$72,2,FALSE)</f>
        <v>807-2015- SUNAFIL/ILM/SIRE2</v>
      </c>
      <c r="C1639" t="str">
        <f>VLOOKUP(A1639,Hoja1!$A$2:$H$72,3,FALSE)</f>
        <v>CREDISCOTIA FINANCIERA S.A.</v>
      </c>
      <c r="D1639">
        <f>VLOOKUP(A1639,Hoja1!$A$2:$H$72,4,FALSE)</f>
        <v>20255993225</v>
      </c>
      <c r="E1639" t="str">
        <f>VLOOKUP(A1639,Hoja1!$A$2:$H$72,5,FALSE)</f>
        <v>108-2016- SUNAFIL/ILM</v>
      </c>
      <c r="F1639" s="1">
        <f>VLOOKUP(A1639,Hoja1!$A$2:$H$72,6,FALSE)</f>
        <v>42495</v>
      </c>
      <c r="G1639" t="str">
        <f>VLOOKUP(A1639,Hoja1!$A$2:$H$72,7,FALSE)</f>
        <v>S/. 80,850.00</v>
      </c>
      <c r="H1639">
        <f>VLOOKUP(A1639,Hoja1!$A$2:$H$72,8,FALSE)</f>
        <v>133</v>
      </c>
      <c r="I1639" t="s">
        <v>19</v>
      </c>
      <c r="J1639" t="s">
        <v>6</v>
      </c>
      <c r="K1639">
        <v>2016</v>
      </c>
      <c r="L1639">
        <v>7</v>
      </c>
      <c r="M1639">
        <v>37843.422480000001</v>
      </c>
      <c r="N1639" t="s">
        <v>4</v>
      </c>
    </row>
    <row r="1640" spans="1:14" x14ac:dyDescent="0.25">
      <c r="A1640">
        <v>36</v>
      </c>
      <c r="B1640" t="str">
        <f>VLOOKUP(A1640,Hoja1!$A$2:$H$72,2,FALSE)</f>
        <v>807-2015- SUNAFIL/ILM/SIRE2</v>
      </c>
      <c r="C1640" t="str">
        <f>VLOOKUP(A1640,Hoja1!$A$2:$H$72,3,FALSE)</f>
        <v>CREDISCOTIA FINANCIERA S.A.</v>
      </c>
      <c r="D1640">
        <f>VLOOKUP(A1640,Hoja1!$A$2:$H$72,4,FALSE)</f>
        <v>20255993225</v>
      </c>
      <c r="E1640" t="str">
        <f>VLOOKUP(A1640,Hoja1!$A$2:$H$72,5,FALSE)</f>
        <v>108-2016- SUNAFIL/ILM</v>
      </c>
      <c r="F1640" s="1">
        <f>VLOOKUP(A1640,Hoja1!$A$2:$H$72,6,FALSE)</f>
        <v>42495</v>
      </c>
      <c r="G1640" t="str">
        <f>VLOOKUP(A1640,Hoja1!$A$2:$H$72,7,FALSE)</f>
        <v>S/. 80,850.00</v>
      </c>
      <c r="H1640">
        <f>VLOOKUP(A1640,Hoja1!$A$2:$H$72,8,FALSE)</f>
        <v>133</v>
      </c>
      <c r="I1640" t="s">
        <v>19</v>
      </c>
      <c r="J1640" t="s">
        <v>6</v>
      </c>
      <c r="K1640">
        <v>2016</v>
      </c>
      <c r="L1640">
        <v>8</v>
      </c>
      <c r="M1640">
        <v>36749.878680000002</v>
      </c>
      <c r="N1640" t="s">
        <v>4</v>
      </c>
    </row>
    <row r="1641" spans="1:14" x14ac:dyDescent="0.25">
      <c r="A1641">
        <v>36</v>
      </c>
      <c r="B1641" t="str">
        <f>VLOOKUP(A1641,Hoja1!$A$2:$H$72,2,FALSE)</f>
        <v>807-2015- SUNAFIL/ILM/SIRE2</v>
      </c>
      <c r="C1641" t="str">
        <f>VLOOKUP(A1641,Hoja1!$A$2:$H$72,3,FALSE)</f>
        <v>CREDISCOTIA FINANCIERA S.A.</v>
      </c>
      <c r="D1641">
        <f>VLOOKUP(A1641,Hoja1!$A$2:$H$72,4,FALSE)</f>
        <v>20255993225</v>
      </c>
      <c r="E1641" t="str">
        <f>VLOOKUP(A1641,Hoja1!$A$2:$H$72,5,FALSE)</f>
        <v>108-2016- SUNAFIL/ILM</v>
      </c>
      <c r="F1641" s="1">
        <f>VLOOKUP(A1641,Hoja1!$A$2:$H$72,6,FALSE)</f>
        <v>42495</v>
      </c>
      <c r="G1641" t="str">
        <f>VLOOKUP(A1641,Hoja1!$A$2:$H$72,7,FALSE)</f>
        <v>S/. 80,850.00</v>
      </c>
      <c r="H1641">
        <f>VLOOKUP(A1641,Hoja1!$A$2:$H$72,8,FALSE)</f>
        <v>133</v>
      </c>
      <c r="I1641" t="s">
        <v>19</v>
      </c>
      <c r="J1641" t="s">
        <v>6</v>
      </c>
      <c r="K1641">
        <v>2016</v>
      </c>
      <c r="L1641">
        <v>9</v>
      </c>
      <c r="M1641">
        <v>36674.027430000002</v>
      </c>
      <c r="N1641" t="s">
        <v>4</v>
      </c>
    </row>
    <row r="1642" spans="1:14" x14ac:dyDescent="0.25">
      <c r="A1642">
        <v>36</v>
      </c>
      <c r="B1642" t="str">
        <f>VLOOKUP(A1642,Hoja1!$A$2:$H$72,2,FALSE)</f>
        <v>807-2015- SUNAFIL/ILM/SIRE2</v>
      </c>
      <c r="C1642" t="str">
        <f>VLOOKUP(A1642,Hoja1!$A$2:$H$72,3,FALSE)</f>
        <v>CREDISCOTIA FINANCIERA S.A.</v>
      </c>
      <c r="D1642">
        <f>VLOOKUP(A1642,Hoja1!$A$2:$H$72,4,FALSE)</f>
        <v>20255993225</v>
      </c>
      <c r="E1642" t="str">
        <f>VLOOKUP(A1642,Hoja1!$A$2:$H$72,5,FALSE)</f>
        <v>108-2016- SUNAFIL/ILM</v>
      </c>
      <c r="F1642" s="1">
        <f>VLOOKUP(A1642,Hoja1!$A$2:$H$72,6,FALSE)</f>
        <v>42495</v>
      </c>
      <c r="G1642" t="str">
        <f>VLOOKUP(A1642,Hoja1!$A$2:$H$72,7,FALSE)</f>
        <v>S/. 80,850.00</v>
      </c>
      <c r="H1642">
        <f>VLOOKUP(A1642,Hoja1!$A$2:$H$72,8,FALSE)</f>
        <v>133</v>
      </c>
      <c r="I1642" t="s">
        <v>19</v>
      </c>
      <c r="J1642" t="s">
        <v>6</v>
      </c>
      <c r="K1642">
        <v>2016</v>
      </c>
      <c r="L1642">
        <v>10</v>
      </c>
      <c r="M1642">
        <v>37928.845090000003</v>
      </c>
      <c r="N1642" t="s">
        <v>4</v>
      </c>
    </row>
    <row r="1643" spans="1:14" x14ac:dyDescent="0.25">
      <c r="A1643">
        <v>36</v>
      </c>
      <c r="B1643" t="str">
        <f>VLOOKUP(A1643,Hoja1!$A$2:$H$72,2,FALSE)</f>
        <v>807-2015- SUNAFIL/ILM/SIRE2</v>
      </c>
      <c r="C1643" t="str">
        <f>VLOOKUP(A1643,Hoja1!$A$2:$H$72,3,FALSE)</f>
        <v>CREDISCOTIA FINANCIERA S.A.</v>
      </c>
      <c r="D1643">
        <f>VLOOKUP(A1643,Hoja1!$A$2:$H$72,4,FALSE)</f>
        <v>20255993225</v>
      </c>
      <c r="E1643" t="str">
        <f>VLOOKUP(A1643,Hoja1!$A$2:$H$72,5,FALSE)</f>
        <v>108-2016- SUNAFIL/ILM</v>
      </c>
      <c r="F1643" s="1">
        <f>VLOOKUP(A1643,Hoja1!$A$2:$H$72,6,FALSE)</f>
        <v>42495</v>
      </c>
      <c r="G1643" t="str">
        <f>VLOOKUP(A1643,Hoja1!$A$2:$H$72,7,FALSE)</f>
        <v>S/. 80,850.00</v>
      </c>
      <c r="H1643">
        <f>VLOOKUP(A1643,Hoja1!$A$2:$H$72,8,FALSE)</f>
        <v>133</v>
      </c>
      <c r="I1643" t="s">
        <v>19</v>
      </c>
      <c r="J1643" t="s">
        <v>6</v>
      </c>
      <c r="K1643">
        <v>2016</v>
      </c>
      <c r="L1643">
        <v>11</v>
      </c>
      <c r="M1643">
        <v>36655.075129999997</v>
      </c>
      <c r="N1643" t="s">
        <v>4</v>
      </c>
    </row>
    <row r="1644" spans="1:14" x14ac:dyDescent="0.25">
      <c r="A1644">
        <v>36</v>
      </c>
      <c r="B1644" t="str">
        <f>VLOOKUP(A1644,Hoja1!$A$2:$H$72,2,FALSE)</f>
        <v>807-2015- SUNAFIL/ILM/SIRE2</v>
      </c>
      <c r="C1644" t="str">
        <f>VLOOKUP(A1644,Hoja1!$A$2:$H$72,3,FALSE)</f>
        <v>CREDISCOTIA FINANCIERA S.A.</v>
      </c>
      <c r="D1644">
        <f>VLOOKUP(A1644,Hoja1!$A$2:$H$72,4,FALSE)</f>
        <v>20255993225</v>
      </c>
      <c r="E1644" t="str">
        <f>VLOOKUP(A1644,Hoja1!$A$2:$H$72,5,FALSE)</f>
        <v>108-2016- SUNAFIL/ILM</v>
      </c>
      <c r="F1644" s="1">
        <f>VLOOKUP(A1644,Hoja1!$A$2:$H$72,6,FALSE)</f>
        <v>42495</v>
      </c>
      <c r="G1644" t="str">
        <f>VLOOKUP(A1644,Hoja1!$A$2:$H$72,7,FALSE)</f>
        <v>S/. 80,850.00</v>
      </c>
      <c r="H1644">
        <f>VLOOKUP(A1644,Hoja1!$A$2:$H$72,8,FALSE)</f>
        <v>133</v>
      </c>
      <c r="I1644" t="s">
        <v>19</v>
      </c>
      <c r="J1644" t="s">
        <v>6</v>
      </c>
      <c r="K1644">
        <v>2016</v>
      </c>
      <c r="L1644">
        <v>12</v>
      </c>
      <c r="M1644">
        <v>36784.117989999999</v>
      </c>
      <c r="N1644" t="s">
        <v>4</v>
      </c>
    </row>
    <row r="1645" spans="1:14" x14ac:dyDescent="0.25">
      <c r="A1645">
        <v>36</v>
      </c>
      <c r="B1645" t="str">
        <f>VLOOKUP(A1645,Hoja1!$A$2:$H$72,2,FALSE)</f>
        <v>807-2015- SUNAFIL/ILM/SIRE2</v>
      </c>
      <c r="C1645" t="str">
        <f>VLOOKUP(A1645,Hoja1!$A$2:$H$72,3,FALSE)</f>
        <v>CREDISCOTIA FINANCIERA S.A.</v>
      </c>
      <c r="D1645">
        <f>VLOOKUP(A1645,Hoja1!$A$2:$H$72,4,FALSE)</f>
        <v>20255993225</v>
      </c>
      <c r="E1645" t="str">
        <f>VLOOKUP(A1645,Hoja1!$A$2:$H$72,5,FALSE)</f>
        <v>108-2016- SUNAFIL/ILM</v>
      </c>
      <c r="F1645" s="1">
        <f>VLOOKUP(A1645,Hoja1!$A$2:$H$72,6,FALSE)</f>
        <v>42495</v>
      </c>
      <c r="G1645" t="str">
        <f>VLOOKUP(A1645,Hoja1!$A$2:$H$72,7,FALSE)</f>
        <v>S/. 80,850.00</v>
      </c>
      <c r="H1645">
        <f>VLOOKUP(A1645,Hoja1!$A$2:$H$72,8,FALSE)</f>
        <v>133</v>
      </c>
      <c r="I1645" t="s">
        <v>19</v>
      </c>
      <c r="J1645" t="s">
        <v>6</v>
      </c>
      <c r="K1645">
        <v>2017</v>
      </c>
      <c r="L1645">
        <v>2</v>
      </c>
      <c r="M1645">
        <v>71433.689050000001</v>
      </c>
      <c r="N1645" t="s">
        <v>4</v>
      </c>
    </row>
    <row r="1646" spans="1:14" x14ac:dyDescent="0.25">
      <c r="A1646">
        <v>36</v>
      </c>
      <c r="B1646" t="str">
        <f>VLOOKUP(A1646,Hoja1!$A$2:$H$72,2,FALSE)</f>
        <v>807-2015- SUNAFIL/ILM/SIRE2</v>
      </c>
      <c r="C1646" t="str">
        <f>VLOOKUP(A1646,Hoja1!$A$2:$H$72,3,FALSE)</f>
        <v>CREDISCOTIA FINANCIERA S.A.</v>
      </c>
      <c r="D1646">
        <f>VLOOKUP(A1646,Hoja1!$A$2:$H$72,4,FALSE)</f>
        <v>20255993225</v>
      </c>
      <c r="E1646" t="str">
        <f>VLOOKUP(A1646,Hoja1!$A$2:$H$72,5,FALSE)</f>
        <v>108-2016- SUNAFIL/ILM</v>
      </c>
      <c r="F1646" s="1">
        <f>VLOOKUP(A1646,Hoja1!$A$2:$H$72,6,FALSE)</f>
        <v>42495</v>
      </c>
      <c r="G1646" t="str">
        <f>VLOOKUP(A1646,Hoja1!$A$2:$H$72,7,FALSE)</f>
        <v>S/. 80,850.00</v>
      </c>
      <c r="H1646">
        <f>VLOOKUP(A1646,Hoja1!$A$2:$H$72,8,FALSE)</f>
        <v>133</v>
      </c>
      <c r="I1646" t="s">
        <v>19</v>
      </c>
      <c r="J1646" t="s">
        <v>7</v>
      </c>
      <c r="K1646">
        <v>2016</v>
      </c>
      <c r="L1646">
        <v>4</v>
      </c>
      <c r="M1646">
        <v>30404.823609999999</v>
      </c>
      <c r="N1646" t="s">
        <v>2</v>
      </c>
    </row>
    <row r="1647" spans="1:14" x14ac:dyDescent="0.25">
      <c r="A1647">
        <v>36</v>
      </c>
      <c r="B1647" t="str">
        <f>VLOOKUP(A1647,Hoja1!$A$2:$H$72,2,FALSE)</f>
        <v>807-2015- SUNAFIL/ILM/SIRE2</v>
      </c>
      <c r="C1647" t="str">
        <f>VLOOKUP(A1647,Hoja1!$A$2:$H$72,3,FALSE)</f>
        <v>CREDISCOTIA FINANCIERA S.A.</v>
      </c>
      <c r="D1647">
        <f>VLOOKUP(A1647,Hoja1!$A$2:$H$72,4,FALSE)</f>
        <v>20255993225</v>
      </c>
      <c r="E1647" t="str">
        <f>VLOOKUP(A1647,Hoja1!$A$2:$H$72,5,FALSE)</f>
        <v>108-2016- SUNAFIL/ILM</v>
      </c>
      <c r="F1647" s="1">
        <f>VLOOKUP(A1647,Hoja1!$A$2:$H$72,6,FALSE)</f>
        <v>42495</v>
      </c>
      <c r="G1647" t="str">
        <f>VLOOKUP(A1647,Hoja1!$A$2:$H$72,7,FALSE)</f>
        <v>S/. 80,850.00</v>
      </c>
      <c r="H1647">
        <f>VLOOKUP(A1647,Hoja1!$A$2:$H$72,8,FALSE)</f>
        <v>133</v>
      </c>
      <c r="I1647" t="s">
        <v>19</v>
      </c>
      <c r="J1647" t="s">
        <v>7</v>
      </c>
      <c r="K1647">
        <v>2016</v>
      </c>
      <c r="L1647">
        <v>5</v>
      </c>
      <c r="M1647">
        <v>30652.96358</v>
      </c>
      <c r="N1647" t="s">
        <v>3</v>
      </c>
    </row>
    <row r="1648" spans="1:14" x14ac:dyDescent="0.25">
      <c r="A1648">
        <v>36</v>
      </c>
      <c r="B1648" t="str">
        <f>VLOOKUP(A1648,Hoja1!$A$2:$H$72,2,FALSE)</f>
        <v>807-2015- SUNAFIL/ILM/SIRE2</v>
      </c>
      <c r="C1648" t="str">
        <f>VLOOKUP(A1648,Hoja1!$A$2:$H$72,3,FALSE)</f>
        <v>CREDISCOTIA FINANCIERA S.A.</v>
      </c>
      <c r="D1648">
        <f>VLOOKUP(A1648,Hoja1!$A$2:$H$72,4,FALSE)</f>
        <v>20255993225</v>
      </c>
      <c r="E1648" t="str">
        <f>VLOOKUP(A1648,Hoja1!$A$2:$H$72,5,FALSE)</f>
        <v>108-2016- SUNAFIL/ILM</v>
      </c>
      <c r="F1648" s="1">
        <f>VLOOKUP(A1648,Hoja1!$A$2:$H$72,6,FALSE)</f>
        <v>42495</v>
      </c>
      <c r="G1648" t="str">
        <f>VLOOKUP(A1648,Hoja1!$A$2:$H$72,7,FALSE)</f>
        <v>S/. 80,850.00</v>
      </c>
      <c r="H1648">
        <f>VLOOKUP(A1648,Hoja1!$A$2:$H$72,8,FALSE)</f>
        <v>133</v>
      </c>
      <c r="I1648" t="s">
        <v>19</v>
      </c>
      <c r="J1648" t="s">
        <v>7</v>
      </c>
      <c r="K1648">
        <v>2016</v>
      </c>
      <c r="L1648">
        <v>6</v>
      </c>
      <c r="M1648">
        <v>31639.099839999999</v>
      </c>
      <c r="N1648" t="s">
        <v>4</v>
      </c>
    </row>
    <row r="1649" spans="1:14" x14ac:dyDescent="0.25">
      <c r="A1649">
        <v>36</v>
      </c>
      <c r="B1649" t="str">
        <f>VLOOKUP(A1649,Hoja1!$A$2:$H$72,2,FALSE)</f>
        <v>807-2015- SUNAFIL/ILM/SIRE2</v>
      </c>
      <c r="C1649" t="str">
        <f>VLOOKUP(A1649,Hoja1!$A$2:$H$72,3,FALSE)</f>
        <v>CREDISCOTIA FINANCIERA S.A.</v>
      </c>
      <c r="D1649">
        <f>VLOOKUP(A1649,Hoja1!$A$2:$H$72,4,FALSE)</f>
        <v>20255993225</v>
      </c>
      <c r="E1649" t="str">
        <f>VLOOKUP(A1649,Hoja1!$A$2:$H$72,5,FALSE)</f>
        <v>108-2016- SUNAFIL/ILM</v>
      </c>
      <c r="F1649" s="1">
        <f>VLOOKUP(A1649,Hoja1!$A$2:$H$72,6,FALSE)</f>
        <v>42495</v>
      </c>
      <c r="G1649" t="str">
        <f>VLOOKUP(A1649,Hoja1!$A$2:$H$72,7,FALSE)</f>
        <v>S/. 80,850.00</v>
      </c>
      <c r="H1649">
        <f>VLOOKUP(A1649,Hoja1!$A$2:$H$72,8,FALSE)</f>
        <v>133</v>
      </c>
      <c r="I1649" t="s">
        <v>19</v>
      </c>
      <c r="J1649" t="s">
        <v>7</v>
      </c>
      <c r="K1649">
        <v>2016</v>
      </c>
      <c r="L1649">
        <v>7</v>
      </c>
      <c r="M1649">
        <v>32606.604220000001</v>
      </c>
      <c r="N1649" t="s">
        <v>4</v>
      </c>
    </row>
    <row r="1650" spans="1:14" x14ac:dyDescent="0.25">
      <c r="A1650">
        <v>36</v>
      </c>
      <c r="B1650" t="str">
        <f>VLOOKUP(A1650,Hoja1!$A$2:$H$72,2,FALSE)</f>
        <v>807-2015- SUNAFIL/ILM/SIRE2</v>
      </c>
      <c r="C1650" t="str">
        <f>VLOOKUP(A1650,Hoja1!$A$2:$H$72,3,FALSE)</f>
        <v>CREDISCOTIA FINANCIERA S.A.</v>
      </c>
      <c r="D1650">
        <f>VLOOKUP(A1650,Hoja1!$A$2:$H$72,4,FALSE)</f>
        <v>20255993225</v>
      </c>
      <c r="E1650" t="str">
        <f>VLOOKUP(A1650,Hoja1!$A$2:$H$72,5,FALSE)</f>
        <v>108-2016- SUNAFIL/ILM</v>
      </c>
      <c r="F1650" s="1">
        <f>VLOOKUP(A1650,Hoja1!$A$2:$H$72,6,FALSE)</f>
        <v>42495</v>
      </c>
      <c r="G1650" t="str">
        <f>VLOOKUP(A1650,Hoja1!$A$2:$H$72,7,FALSE)</f>
        <v>S/. 80,850.00</v>
      </c>
      <c r="H1650">
        <f>VLOOKUP(A1650,Hoja1!$A$2:$H$72,8,FALSE)</f>
        <v>133</v>
      </c>
      <c r="I1650" t="s">
        <v>19</v>
      </c>
      <c r="J1650" t="s">
        <v>7</v>
      </c>
      <c r="K1650">
        <v>2016</v>
      </c>
      <c r="L1650">
        <v>8</v>
      </c>
      <c r="M1650">
        <v>81682.60858</v>
      </c>
      <c r="N1650" t="s">
        <v>4</v>
      </c>
    </row>
    <row r="1651" spans="1:14" x14ac:dyDescent="0.25">
      <c r="A1651">
        <v>36</v>
      </c>
      <c r="B1651" t="str">
        <f>VLOOKUP(A1651,Hoja1!$A$2:$H$72,2,FALSE)</f>
        <v>807-2015- SUNAFIL/ILM/SIRE2</v>
      </c>
      <c r="C1651" t="str">
        <f>VLOOKUP(A1651,Hoja1!$A$2:$H$72,3,FALSE)</f>
        <v>CREDISCOTIA FINANCIERA S.A.</v>
      </c>
      <c r="D1651">
        <f>VLOOKUP(A1651,Hoja1!$A$2:$H$72,4,FALSE)</f>
        <v>20255993225</v>
      </c>
      <c r="E1651" t="str">
        <f>VLOOKUP(A1651,Hoja1!$A$2:$H$72,5,FALSE)</f>
        <v>108-2016- SUNAFIL/ILM</v>
      </c>
      <c r="F1651" s="1">
        <f>VLOOKUP(A1651,Hoja1!$A$2:$H$72,6,FALSE)</f>
        <v>42495</v>
      </c>
      <c r="G1651" t="str">
        <f>VLOOKUP(A1651,Hoja1!$A$2:$H$72,7,FALSE)</f>
        <v>S/. 80,850.00</v>
      </c>
      <c r="H1651">
        <f>VLOOKUP(A1651,Hoja1!$A$2:$H$72,8,FALSE)</f>
        <v>133</v>
      </c>
      <c r="I1651" t="s">
        <v>19</v>
      </c>
      <c r="J1651" t="s">
        <v>7</v>
      </c>
      <c r="K1651">
        <v>2016</v>
      </c>
      <c r="L1651">
        <v>9</v>
      </c>
      <c r="M1651">
        <v>41651.420409999999</v>
      </c>
      <c r="N1651" t="s">
        <v>4</v>
      </c>
    </row>
    <row r="1652" spans="1:14" x14ac:dyDescent="0.25">
      <c r="A1652">
        <v>36</v>
      </c>
      <c r="B1652" t="str">
        <f>VLOOKUP(A1652,Hoja1!$A$2:$H$72,2,FALSE)</f>
        <v>807-2015- SUNAFIL/ILM/SIRE2</v>
      </c>
      <c r="C1652" t="str">
        <f>VLOOKUP(A1652,Hoja1!$A$2:$H$72,3,FALSE)</f>
        <v>CREDISCOTIA FINANCIERA S.A.</v>
      </c>
      <c r="D1652">
        <f>VLOOKUP(A1652,Hoja1!$A$2:$H$72,4,FALSE)</f>
        <v>20255993225</v>
      </c>
      <c r="E1652" t="str">
        <f>VLOOKUP(A1652,Hoja1!$A$2:$H$72,5,FALSE)</f>
        <v>108-2016- SUNAFIL/ILM</v>
      </c>
      <c r="F1652" s="1">
        <f>VLOOKUP(A1652,Hoja1!$A$2:$H$72,6,FALSE)</f>
        <v>42495</v>
      </c>
      <c r="G1652" t="str">
        <f>VLOOKUP(A1652,Hoja1!$A$2:$H$72,7,FALSE)</f>
        <v>S/. 80,850.00</v>
      </c>
      <c r="H1652">
        <f>VLOOKUP(A1652,Hoja1!$A$2:$H$72,8,FALSE)</f>
        <v>133</v>
      </c>
      <c r="I1652" t="s">
        <v>19</v>
      </c>
      <c r="J1652" t="s">
        <v>7</v>
      </c>
      <c r="K1652">
        <v>2016</v>
      </c>
      <c r="L1652">
        <v>10</v>
      </c>
      <c r="M1652">
        <v>32680.20595</v>
      </c>
      <c r="N1652" t="s">
        <v>4</v>
      </c>
    </row>
    <row r="1653" spans="1:14" x14ac:dyDescent="0.25">
      <c r="A1653">
        <v>36</v>
      </c>
      <c r="B1653" t="str">
        <f>VLOOKUP(A1653,Hoja1!$A$2:$H$72,2,FALSE)</f>
        <v>807-2015- SUNAFIL/ILM/SIRE2</v>
      </c>
      <c r="C1653" t="str">
        <f>VLOOKUP(A1653,Hoja1!$A$2:$H$72,3,FALSE)</f>
        <v>CREDISCOTIA FINANCIERA S.A.</v>
      </c>
      <c r="D1653">
        <f>VLOOKUP(A1653,Hoja1!$A$2:$H$72,4,FALSE)</f>
        <v>20255993225</v>
      </c>
      <c r="E1653" t="str">
        <f>VLOOKUP(A1653,Hoja1!$A$2:$H$72,5,FALSE)</f>
        <v>108-2016- SUNAFIL/ILM</v>
      </c>
      <c r="F1653" s="1">
        <f>VLOOKUP(A1653,Hoja1!$A$2:$H$72,6,FALSE)</f>
        <v>42495</v>
      </c>
      <c r="G1653" t="str">
        <f>VLOOKUP(A1653,Hoja1!$A$2:$H$72,7,FALSE)</f>
        <v>S/. 80,850.00</v>
      </c>
      <c r="H1653">
        <f>VLOOKUP(A1653,Hoja1!$A$2:$H$72,8,FALSE)</f>
        <v>133</v>
      </c>
      <c r="I1653" t="s">
        <v>19</v>
      </c>
      <c r="J1653" t="s">
        <v>7</v>
      </c>
      <c r="K1653">
        <v>2016</v>
      </c>
      <c r="L1653">
        <v>11</v>
      </c>
      <c r="M1653">
        <v>31582.701809999999</v>
      </c>
      <c r="N1653" t="s">
        <v>4</v>
      </c>
    </row>
    <row r="1654" spans="1:14" x14ac:dyDescent="0.25">
      <c r="A1654">
        <v>36</v>
      </c>
      <c r="B1654" t="str">
        <f>VLOOKUP(A1654,Hoja1!$A$2:$H$72,2,FALSE)</f>
        <v>807-2015- SUNAFIL/ILM/SIRE2</v>
      </c>
      <c r="C1654" t="str">
        <f>VLOOKUP(A1654,Hoja1!$A$2:$H$72,3,FALSE)</f>
        <v>CREDISCOTIA FINANCIERA S.A.</v>
      </c>
      <c r="D1654">
        <f>VLOOKUP(A1654,Hoja1!$A$2:$H$72,4,FALSE)</f>
        <v>20255993225</v>
      </c>
      <c r="E1654" t="str">
        <f>VLOOKUP(A1654,Hoja1!$A$2:$H$72,5,FALSE)</f>
        <v>108-2016- SUNAFIL/ILM</v>
      </c>
      <c r="F1654" s="1">
        <f>VLOOKUP(A1654,Hoja1!$A$2:$H$72,6,FALSE)</f>
        <v>42495</v>
      </c>
      <c r="G1654" t="str">
        <f>VLOOKUP(A1654,Hoja1!$A$2:$H$72,7,FALSE)</f>
        <v>S/. 80,850.00</v>
      </c>
      <c r="H1654">
        <f>VLOOKUP(A1654,Hoja1!$A$2:$H$72,8,FALSE)</f>
        <v>133</v>
      </c>
      <c r="I1654" t="s">
        <v>19</v>
      </c>
      <c r="J1654" t="s">
        <v>7</v>
      </c>
      <c r="K1654">
        <v>2016</v>
      </c>
      <c r="L1654">
        <v>12</v>
      </c>
      <c r="M1654">
        <v>31693.887559999999</v>
      </c>
      <c r="N1654" t="s">
        <v>4</v>
      </c>
    </row>
    <row r="1655" spans="1:14" x14ac:dyDescent="0.25">
      <c r="A1655">
        <v>36</v>
      </c>
      <c r="B1655" t="str">
        <f>VLOOKUP(A1655,Hoja1!$A$2:$H$72,2,FALSE)</f>
        <v>807-2015- SUNAFIL/ILM/SIRE2</v>
      </c>
      <c r="C1655" t="str">
        <f>VLOOKUP(A1655,Hoja1!$A$2:$H$72,3,FALSE)</f>
        <v>CREDISCOTIA FINANCIERA S.A.</v>
      </c>
      <c r="D1655">
        <f>VLOOKUP(A1655,Hoja1!$A$2:$H$72,4,FALSE)</f>
        <v>20255993225</v>
      </c>
      <c r="E1655" t="str">
        <f>VLOOKUP(A1655,Hoja1!$A$2:$H$72,5,FALSE)</f>
        <v>108-2016- SUNAFIL/ILM</v>
      </c>
      <c r="F1655" s="1">
        <f>VLOOKUP(A1655,Hoja1!$A$2:$H$72,6,FALSE)</f>
        <v>42495</v>
      </c>
      <c r="G1655" t="str">
        <f>VLOOKUP(A1655,Hoja1!$A$2:$H$72,7,FALSE)</f>
        <v>S/. 80,850.00</v>
      </c>
      <c r="H1655">
        <f>VLOOKUP(A1655,Hoja1!$A$2:$H$72,8,FALSE)</f>
        <v>133</v>
      </c>
      <c r="I1655" t="s">
        <v>19</v>
      </c>
      <c r="J1655" t="s">
        <v>7</v>
      </c>
      <c r="K1655">
        <v>2017</v>
      </c>
      <c r="L1655">
        <v>2</v>
      </c>
      <c r="M1655">
        <v>81548.609360000002</v>
      </c>
      <c r="N1655" t="s">
        <v>4</v>
      </c>
    </row>
    <row r="1656" spans="1:14" x14ac:dyDescent="0.25">
      <c r="A1656">
        <v>37</v>
      </c>
      <c r="B1656" t="str">
        <f>VLOOKUP(A1656,Hoja1!$A$2:$H$72,2,FALSE)</f>
        <v>370-2014- SUNAFIL/ILM/SIRE2</v>
      </c>
      <c r="C1656" t="str">
        <f>VLOOKUP(A1656,Hoja1!$A$2:$H$72,3,FALSE)</f>
        <v>FERREYROS SOCIEDAD ANONIMA</v>
      </c>
      <c r="D1656">
        <f>VLOOKUP(A1656,Hoja1!$A$2:$H$72,4,FALSE)</f>
        <v>20100028698</v>
      </c>
      <c r="E1656" t="str">
        <f>VLOOKUP(A1656,Hoja1!$A$2:$H$72,5,FALSE)</f>
        <v>158-2015- SUNAFIL/ILM</v>
      </c>
      <c r="F1656" s="1">
        <f>VLOOKUP(A1656,Hoja1!$A$2:$H$72,6,FALSE)</f>
        <v>42139</v>
      </c>
      <c r="G1656" t="str">
        <f>VLOOKUP(A1656,Hoja1!$A$2:$H$72,7,FALSE)</f>
        <v>S/. 342,000.00</v>
      </c>
      <c r="H1656">
        <f>VLOOKUP(A1656,Hoja1!$A$2:$H$72,8,FALSE)</f>
        <v>327</v>
      </c>
      <c r="I1656" t="s">
        <v>20</v>
      </c>
      <c r="J1656" t="s">
        <v>1</v>
      </c>
      <c r="K1656">
        <v>2015</v>
      </c>
      <c r="L1656">
        <v>4</v>
      </c>
      <c r="M1656">
        <v>875.14744800000005</v>
      </c>
      <c r="N1656" t="s">
        <v>2</v>
      </c>
    </row>
    <row r="1657" spans="1:14" x14ac:dyDescent="0.25">
      <c r="A1657">
        <v>37</v>
      </c>
      <c r="B1657" t="str">
        <f>VLOOKUP(A1657,Hoja1!$A$2:$H$72,2,FALSE)</f>
        <v>370-2014- SUNAFIL/ILM/SIRE2</v>
      </c>
      <c r="C1657" t="str">
        <f>VLOOKUP(A1657,Hoja1!$A$2:$H$72,3,FALSE)</f>
        <v>FERREYROS SOCIEDAD ANONIMA</v>
      </c>
      <c r="D1657">
        <f>VLOOKUP(A1657,Hoja1!$A$2:$H$72,4,FALSE)</f>
        <v>20100028698</v>
      </c>
      <c r="E1657" t="str">
        <f>VLOOKUP(A1657,Hoja1!$A$2:$H$72,5,FALSE)</f>
        <v>158-2015- SUNAFIL/ILM</v>
      </c>
      <c r="F1657" s="1">
        <f>VLOOKUP(A1657,Hoja1!$A$2:$H$72,6,FALSE)</f>
        <v>42139</v>
      </c>
      <c r="G1657" t="str">
        <f>VLOOKUP(A1657,Hoja1!$A$2:$H$72,7,FALSE)</f>
        <v>S/. 342,000.00</v>
      </c>
      <c r="H1657">
        <f>VLOOKUP(A1657,Hoja1!$A$2:$H$72,8,FALSE)</f>
        <v>327</v>
      </c>
      <c r="I1657" t="s">
        <v>20</v>
      </c>
      <c r="J1657" t="s">
        <v>1</v>
      </c>
      <c r="K1657">
        <v>2015</v>
      </c>
      <c r="L1657">
        <v>5</v>
      </c>
      <c r="M1657">
        <v>917.83438539999997</v>
      </c>
      <c r="N1657" t="s">
        <v>3</v>
      </c>
    </row>
    <row r="1658" spans="1:14" x14ac:dyDescent="0.25">
      <c r="A1658">
        <v>37</v>
      </c>
      <c r="B1658" t="str">
        <f>VLOOKUP(A1658,Hoja1!$A$2:$H$72,2,FALSE)</f>
        <v>370-2014- SUNAFIL/ILM/SIRE2</v>
      </c>
      <c r="C1658" t="str">
        <f>VLOOKUP(A1658,Hoja1!$A$2:$H$72,3,FALSE)</f>
        <v>FERREYROS SOCIEDAD ANONIMA</v>
      </c>
      <c r="D1658">
        <f>VLOOKUP(A1658,Hoja1!$A$2:$H$72,4,FALSE)</f>
        <v>20100028698</v>
      </c>
      <c r="E1658" t="str">
        <f>VLOOKUP(A1658,Hoja1!$A$2:$H$72,5,FALSE)</f>
        <v>158-2015- SUNAFIL/ILM</v>
      </c>
      <c r="F1658" s="1">
        <f>VLOOKUP(A1658,Hoja1!$A$2:$H$72,6,FALSE)</f>
        <v>42139</v>
      </c>
      <c r="G1658" t="str">
        <f>VLOOKUP(A1658,Hoja1!$A$2:$H$72,7,FALSE)</f>
        <v>S/. 342,000.00</v>
      </c>
      <c r="H1658">
        <f>VLOOKUP(A1658,Hoja1!$A$2:$H$72,8,FALSE)</f>
        <v>327</v>
      </c>
      <c r="I1658" t="s">
        <v>20</v>
      </c>
      <c r="J1658" t="s">
        <v>1</v>
      </c>
      <c r="K1658">
        <v>2015</v>
      </c>
      <c r="L1658">
        <v>6</v>
      </c>
      <c r="M1658">
        <v>913.48486860000003</v>
      </c>
      <c r="N1658" t="s">
        <v>4</v>
      </c>
    </row>
    <row r="1659" spans="1:14" x14ac:dyDescent="0.25">
      <c r="A1659">
        <v>37</v>
      </c>
      <c r="B1659" t="str">
        <f>VLOOKUP(A1659,Hoja1!$A$2:$H$72,2,FALSE)</f>
        <v>370-2014- SUNAFIL/ILM/SIRE2</v>
      </c>
      <c r="C1659" t="str">
        <f>VLOOKUP(A1659,Hoja1!$A$2:$H$72,3,FALSE)</f>
        <v>FERREYROS SOCIEDAD ANONIMA</v>
      </c>
      <c r="D1659">
        <f>VLOOKUP(A1659,Hoja1!$A$2:$H$72,4,FALSE)</f>
        <v>20100028698</v>
      </c>
      <c r="E1659" t="str">
        <f>VLOOKUP(A1659,Hoja1!$A$2:$H$72,5,FALSE)</f>
        <v>158-2015- SUNAFIL/ILM</v>
      </c>
      <c r="F1659" s="1">
        <f>VLOOKUP(A1659,Hoja1!$A$2:$H$72,6,FALSE)</f>
        <v>42139</v>
      </c>
      <c r="G1659" t="str">
        <f>VLOOKUP(A1659,Hoja1!$A$2:$H$72,7,FALSE)</f>
        <v>S/. 342,000.00</v>
      </c>
      <c r="H1659">
        <f>VLOOKUP(A1659,Hoja1!$A$2:$H$72,8,FALSE)</f>
        <v>327</v>
      </c>
      <c r="I1659" t="s">
        <v>20</v>
      </c>
      <c r="J1659" t="s">
        <v>1</v>
      </c>
      <c r="K1659">
        <v>2015</v>
      </c>
      <c r="L1659">
        <v>7</v>
      </c>
      <c r="M1659">
        <v>1428.92536</v>
      </c>
      <c r="N1659" t="s">
        <v>4</v>
      </c>
    </row>
    <row r="1660" spans="1:14" x14ac:dyDescent="0.25">
      <c r="A1660">
        <v>37</v>
      </c>
      <c r="B1660" t="str">
        <f>VLOOKUP(A1660,Hoja1!$A$2:$H$72,2,FALSE)</f>
        <v>370-2014- SUNAFIL/ILM/SIRE2</v>
      </c>
      <c r="C1660" t="str">
        <f>VLOOKUP(A1660,Hoja1!$A$2:$H$72,3,FALSE)</f>
        <v>FERREYROS SOCIEDAD ANONIMA</v>
      </c>
      <c r="D1660">
        <f>VLOOKUP(A1660,Hoja1!$A$2:$H$72,4,FALSE)</f>
        <v>20100028698</v>
      </c>
      <c r="E1660" t="str">
        <f>VLOOKUP(A1660,Hoja1!$A$2:$H$72,5,FALSE)</f>
        <v>158-2015- SUNAFIL/ILM</v>
      </c>
      <c r="F1660" s="1">
        <f>VLOOKUP(A1660,Hoja1!$A$2:$H$72,6,FALSE)</f>
        <v>42139</v>
      </c>
      <c r="G1660" t="str">
        <f>VLOOKUP(A1660,Hoja1!$A$2:$H$72,7,FALSE)</f>
        <v>S/. 342,000.00</v>
      </c>
      <c r="H1660">
        <f>VLOOKUP(A1660,Hoja1!$A$2:$H$72,8,FALSE)</f>
        <v>327</v>
      </c>
      <c r="I1660" t="s">
        <v>20</v>
      </c>
      <c r="J1660" t="s">
        <v>1</v>
      </c>
      <c r="K1660">
        <v>2015</v>
      </c>
      <c r="L1660">
        <v>8</v>
      </c>
      <c r="M1660">
        <v>1257.148277</v>
      </c>
      <c r="N1660" t="s">
        <v>4</v>
      </c>
    </row>
    <row r="1661" spans="1:14" x14ac:dyDescent="0.25">
      <c r="A1661">
        <v>37</v>
      </c>
      <c r="B1661" t="str">
        <f>VLOOKUP(A1661,Hoja1!$A$2:$H$72,2,FALSE)</f>
        <v>370-2014- SUNAFIL/ILM/SIRE2</v>
      </c>
      <c r="C1661" t="str">
        <f>VLOOKUP(A1661,Hoja1!$A$2:$H$72,3,FALSE)</f>
        <v>FERREYROS SOCIEDAD ANONIMA</v>
      </c>
      <c r="D1661">
        <f>VLOOKUP(A1661,Hoja1!$A$2:$H$72,4,FALSE)</f>
        <v>20100028698</v>
      </c>
      <c r="E1661" t="str">
        <f>VLOOKUP(A1661,Hoja1!$A$2:$H$72,5,FALSE)</f>
        <v>158-2015- SUNAFIL/ILM</v>
      </c>
      <c r="F1661" s="1">
        <f>VLOOKUP(A1661,Hoja1!$A$2:$H$72,6,FALSE)</f>
        <v>42139</v>
      </c>
      <c r="G1661" t="str">
        <f>VLOOKUP(A1661,Hoja1!$A$2:$H$72,7,FALSE)</f>
        <v>S/. 342,000.00</v>
      </c>
      <c r="H1661">
        <f>VLOOKUP(A1661,Hoja1!$A$2:$H$72,8,FALSE)</f>
        <v>327</v>
      </c>
      <c r="I1661" t="s">
        <v>20</v>
      </c>
      <c r="J1661" t="s">
        <v>1</v>
      </c>
      <c r="K1661">
        <v>2015</v>
      </c>
      <c r="L1661">
        <v>9</v>
      </c>
      <c r="M1661">
        <v>1112.249544</v>
      </c>
      <c r="N1661" t="s">
        <v>4</v>
      </c>
    </row>
    <row r="1662" spans="1:14" x14ac:dyDescent="0.25">
      <c r="A1662">
        <v>37</v>
      </c>
      <c r="B1662" t="str">
        <f>VLOOKUP(A1662,Hoja1!$A$2:$H$72,2,FALSE)</f>
        <v>370-2014- SUNAFIL/ILM/SIRE2</v>
      </c>
      <c r="C1662" t="str">
        <f>VLOOKUP(A1662,Hoja1!$A$2:$H$72,3,FALSE)</f>
        <v>FERREYROS SOCIEDAD ANONIMA</v>
      </c>
      <c r="D1662">
        <f>VLOOKUP(A1662,Hoja1!$A$2:$H$72,4,FALSE)</f>
        <v>20100028698</v>
      </c>
      <c r="E1662" t="str">
        <f>VLOOKUP(A1662,Hoja1!$A$2:$H$72,5,FALSE)</f>
        <v>158-2015- SUNAFIL/ILM</v>
      </c>
      <c r="F1662" s="1">
        <f>VLOOKUP(A1662,Hoja1!$A$2:$H$72,6,FALSE)</f>
        <v>42139</v>
      </c>
      <c r="G1662" t="str">
        <f>VLOOKUP(A1662,Hoja1!$A$2:$H$72,7,FALSE)</f>
        <v>S/. 342,000.00</v>
      </c>
      <c r="H1662">
        <f>VLOOKUP(A1662,Hoja1!$A$2:$H$72,8,FALSE)</f>
        <v>327</v>
      </c>
      <c r="I1662" t="s">
        <v>20</v>
      </c>
      <c r="J1662" t="s">
        <v>1</v>
      </c>
      <c r="K1662">
        <v>2015</v>
      </c>
      <c r="L1662">
        <v>10</v>
      </c>
      <c r="M1662">
        <v>1242.1103049999999</v>
      </c>
      <c r="N1662" t="s">
        <v>4</v>
      </c>
    </row>
    <row r="1663" spans="1:14" x14ac:dyDescent="0.25">
      <c r="A1663">
        <v>37</v>
      </c>
      <c r="B1663" t="str">
        <f>VLOOKUP(A1663,Hoja1!$A$2:$H$72,2,FALSE)</f>
        <v>370-2014- SUNAFIL/ILM/SIRE2</v>
      </c>
      <c r="C1663" t="str">
        <f>VLOOKUP(A1663,Hoja1!$A$2:$H$72,3,FALSE)</f>
        <v>FERREYROS SOCIEDAD ANONIMA</v>
      </c>
      <c r="D1663">
        <f>VLOOKUP(A1663,Hoja1!$A$2:$H$72,4,FALSE)</f>
        <v>20100028698</v>
      </c>
      <c r="E1663" t="str">
        <f>VLOOKUP(A1663,Hoja1!$A$2:$H$72,5,FALSE)</f>
        <v>158-2015- SUNAFIL/ILM</v>
      </c>
      <c r="F1663" s="1">
        <f>VLOOKUP(A1663,Hoja1!$A$2:$H$72,6,FALSE)</f>
        <v>42139</v>
      </c>
      <c r="G1663" t="str">
        <f>VLOOKUP(A1663,Hoja1!$A$2:$H$72,7,FALSE)</f>
        <v>S/. 342,000.00</v>
      </c>
      <c r="H1663">
        <f>VLOOKUP(A1663,Hoja1!$A$2:$H$72,8,FALSE)</f>
        <v>327</v>
      </c>
      <c r="I1663" t="s">
        <v>20</v>
      </c>
      <c r="J1663" t="s">
        <v>1</v>
      </c>
      <c r="K1663">
        <v>2015</v>
      </c>
      <c r="L1663">
        <v>11</v>
      </c>
      <c r="M1663">
        <v>1139.7848369999999</v>
      </c>
      <c r="N1663" t="s">
        <v>4</v>
      </c>
    </row>
    <row r="1664" spans="1:14" x14ac:dyDescent="0.25">
      <c r="A1664">
        <v>37</v>
      </c>
      <c r="B1664" t="str">
        <f>VLOOKUP(A1664,Hoja1!$A$2:$H$72,2,FALSE)</f>
        <v>370-2014- SUNAFIL/ILM/SIRE2</v>
      </c>
      <c r="C1664" t="str">
        <f>VLOOKUP(A1664,Hoja1!$A$2:$H$72,3,FALSE)</f>
        <v>FERREYROS SOCIEDAD ANONIMA</v>
      </c>
      <c r="D1664">
        <f>VLOOKUP(A1664,Hoja1!$A$2:$H$72,4,FALSE)</f>
        <v>20100028698</v>
      </c>
      <c r="E1664" t="str">
        <f>VLOOKUP(A1664,Hoja1!$A$2:$H$72,5,FALSE)</f>
        <v>158-2015- SUNAFIL/ILM</v>
      </c>
      <c r="F1664" s="1">
        <f>VLOOKUP(A1664,Hoja1!$A$2:$H$72,6,FALSE)</f>
        <v>42139</v>
      </c>
      <c r="G1664" t="str">
        <f>VLOOKUP(A1664,Hoja1!$A$2:$H$72,7,FALSE)</f>
        <v>S/. 342,000.00</v>
      </c>
      <c r="H1664">
        <f>VLOOKUP(A1664,Hoja1!$A$2:$H$72,8,FALSE)</f>
        <v>327</v>
      </c>
      <c r="I1664" t="s">
        <v>20</v>
      </c>
      <c r="J1664" t="s">
        <v>1</v>
      </c>
      <c r="K1664">
        <v>2015</v>
      </c>
      <c r="L1664">
        <v>12</v>
      </c>
      <c r="M1664">
        <v>1180.524134</v>
      </c>
      <c r="N1664" t="s">
        <v>4</v>
      </c>
    </row>
    <row r="1665" spans="1:14" x14ac:dyDescent="0.25">
      <c r="A1665">
        <v>37</v>
      </c>
      <c r="B1665" t="str">
        <f>VLOOKUP(A1665,Hoja1!$A$2:$H$72,2,FALSE)</f>
        <v>370-2014- SUNAFIL/ILM/SIRE2</v>
      </c>
      <c r="C1665" t="str">
        <f>VLOOKUP(A1665,Hoja1!$A$2:$H$72,3,FALSE)</f>
        <v>FERREYROS SOCIEDAD ANONIMA</v>
      </c>
      <c r="D1665">
        <f>VLOOKUP(A1665,Hoja1!$A$2:$H$72,4,FALSE)</f>
        <v>20100028698</v>
      </c>
      <c r="E1665" t="str">
        <f>VLOOKUP(A1665,Hoja1!$A$2:$H$72,5,FALSE)</f>
        <v>158-2015- SUNAFIL/ILM</v>
      </c>
      <c r="F1665" s="1">
        <f>VLOOKUP(A1665,Hoja1!$A$2:$H$72,6,FALSE)</f>
        <v>42139</v>
      </c>
      <c r="G1665" t="str">
        <f>VLOOKUP(A1665,Hoja1!$A$2:$H$72,7,FALSE)</f>
        <v>S/. 342,000.00</v>
      </c>
      <c r="H1665">
        <f>VLOOKUP(A1665,Hoja1!$A$2:$H$72,8,FALSE)</f>
        <v>327</v>
      </c>
      <c r="I1665" t="s">
        <v>20</v>
      </c>
      <c r="J1665" t="s">
        <v>1</v>
      </c>
      <c r="K1665">
        <v>2016</v>
      </c>
      <c r="L1665">
        <v>1</v>
      </c>
      <c r="M1665">
        <v>850.59094670000002</v>
      </c>
      <c r="N1665" t="s">
        <v>4</v>
      </c>
    </row>
    <row r="1666" spans="1:14" x14ac:dyDescent="0.25">
      <c r="A1666">
        <v>37</v>
      </c>
      <c r="B1666" t="str">
        <f>VLOOKUP(A1666,Hoja1!$A$2:$H$72,2,FALSE)</f>
        <v>370-2014- SUNAFIL/ILM/SIRE2</v>
      </c>
      <c r="C1666" t="str">
        <f>VLOOKUP(A1666,Hoja1!$A$2:$H$72,3,FALSE)</f>
        <v>FERREYROS SOCIEDAD ANONIMA</v>
      </c>
      <c r="D1666">
        <f>VLOOKUP(A1666,Hoja1!$A$2:$H$72,4,FALSE)</f>
        <v>20100028698</v>
      </c>
      <c r="E1666" t="str">
        <f>VLOOKUP(A1666,Hoja1!$A$2:$H$72,5,FALSE)</f>
        <v>158-2015- SUNAFIL/ILM</v>
      </c>
      <c r="F1666" s="1">
        <f>VLOOKUP(A1666,Hoja1!$A$2:$H$72,6,FALSE)</f>
        <v>42139</v>
      </c>
      <c r="G1666" t="str">
        <f>VLOOKUP(A1666,Hoja1!$A$2:$H$72,7,FALSE)</f>
        <v>S/. 342,000.00</v>
      </c>
      <c r="H1666">
        <f>VLOOKUP(A1666,Hoja1!$A$2:$H$72,8,FALSE)</f>
        <v>327</v>
      </c>
      <c r="I1666" t="s">
        <v>20</v>
      </c>
      <c r="J1666" t="s">
        <v>1</v>
      </c>
      <c r="K1666">
        <v>2016</v>
      </c>
      <c r="L1666">
        <v>2</v>
      </c>
      <c r="M1666">
        <v>898.13409669999999</v>
      </c>
      <c r="N1666" t="s">
        <v>4</v>
      </c>
    </row>
    <row r="1667" spans="1:14" x14ac:dyDescent="0.25">
      <c r="A1667">
        <v>37</v>
      </c>
      <c r="B1667" t="str">
        <f>VLOOKUP(A1667,Hoja1!$A$2:$H$72,2,FALSE)</f>
        <v>370-2014- SUNAFIL/ILM/SIRE2</v>
      </c>
      <c r="C1667" t="str">
        <f>VLOOKUP(A1667,Hoja1!$A$2:$H$72,3,FALSE)</f>
        <v>FERREYROS SOCIEDAD ANONIMA</v>
      </c>
      <c r="D1667">
        <f>VLOOKUP(A1667,Hoja1!$A$2:$H$72,4,FALSE)</f>
        <v>20100028698</v>
      </c>
      <c r="E1667" t="str">
        <f>VLOOKUP(A1667,Hoja1!$A$2:$H$72,5,FALSE)</f>
        <v>158-2015- SUNAFIL/ILM</v>
      </c>
      <c r="F1667" s="1">
        <f>VLOOKUP(A1667,Hoja1!$A$2:$H$72,6,FALSE)</f>
        <v>42139</v>
      </c>
      <c r="G1667" t="str">
        <f>VLOOKUP(A1667,Hoja1!$A$2:$H$72,7,FALSE)</f>
        <v>S/. 342,000.00</v>
      </c>
      <c r="H1667">
        <f>VLOOKUP(A1667,Hoja1!$A$2:$H$72,8,FALSE)</f>
        <v>327</v>
      </c>
      <c r="I1667" t="s">
        <v>20</v>
      </c>
      <c r="J1667" t="s">
        <v>1</v>
      </c>
      <c r="K1667">
        <v>2016</v>
      </c>
      <c r="L1667">
        <v>3</v>
      </c>
      <c r="M1667">
        <v>2468.0826630000001</v>
      </c>
      <c r="N1667" t="s">
        <v>4</v>
      </c>
    </row>
    <row r="1668" spans="1:14" x14ac:dyDescent="0.25">
      <c r="A1668">
        <v>37</v>
      </c>
      <c r="B1668" t="str">
        <f>VLOOKUP(A1668,Hoja1!$A$2:$H$72,2,FALSE)</f>
        <v>370-2014- SUNAFIL/ILM/SIRE2</v>
      </c>
      <c r="C1668" t="str">
        <f>VLOOKUP(A1668,Hoja1!$A$2:$H$72,3,FALSE)</f>
        <v>FERREYROS SOCIEDAD ANONIMA</v>
      </c>
      <c r="D1668">
        <f>VLOOKUP(A1668,Hoja1!$A$2:$H$72,4,FALSE)</f>
        <v>20100028698</v>
      </c>
      <c r="E1668" t="str">
        <f>VLOOKUP(A1668,Hoja1!$A$2:$H$72,5,FALSE)</f>
        <v>158-2015- SUNAFIL/ILM</v>
      </c>
      <c r="F1668" s="1">
        <f>VLOOKUP(A1668,Hoja1!$A$2:$H$72,6,FALSE)</f>
        <v>42139</v>
      </c>
      <c r="G1668" t="str">
        <f>VLOOKUP(A1668,Hoja1!$A$2:$H$72,7,FALSE)</f>
        <v>S/. 342,000.00</v>
      </c>
      <c r="H1668">
        <f>VLOOKUP(A1668,Hoja1!$A$2:$H$72,8,FALSE)</f>
        <v>327</v>
      </c>
      <c r="I1668" t="s">
        <v>20</v>
      </c>
      <c r="J1668" t="s">
        <v>1</v>
      </c>
      <c r="K1668">
        <v>2016</v>
      </c>
      <c r="L1668">
        <v>4</v>
      </c>
      <c r="M1668">
        <v>6583.9462709999998</v>
      </c>
      <c r="N1668" t="s">
        <v>4</v>
      </c>
    </row>
    <row r="1669" spans="1:14" x14ac:dyDescent="0.25">
      <c r="A1669">
        <v>37</v>
      </c>
      <c r="B1669" t="str">
        <f>VLOOKUP(A1669,Hoja1!$A$2:$H$72,2,FALSE)</f>
        <v>370-2014- SUNAFIL/ILM/SIRE2</v>
      </c>
      <c r="C1669" t="str">
        <f>VLOOKUP(A1669,Hoja1!$A$2:$H$72,3,FALSE)</f>
        <v>FERREYROS SOCIEDAD ANONIMA</v>
      </c>
      <c r="D1669">
        <f>VLOOKUP(A1669,Hoja1!$A$2:$H$72,4,FALSE)</f>
        <v>20100028698</v>
      </c>
      <c r="E1669" t="str">
        <f>VLOOKUP(A1669,Hoja1!$A$2:$H$72,5,FALSE)</f>
        <v>158-2015- SUNAFIL/ILM</v>
      </c>
      <c r="F1669" s="1">
        <f>VLOOKUP(A1669,Hoja1!$A$2:$H$72,6,FALSE)</f>
        <v>42139</v>
      </c>
      <c r="G1669" t="str">
        <f>VLOOKUP(A1669,Hoja1!$A$2:$H$72,7,FALSE)</f>
        <v>S/. 342,000.00</v>
      </c>
      <c r="H1669">
        <f>VLOOKUP(A1669,Hoja1!$A$2:$H$72,8,FALSE)</f>
        <v>327</v>
      </c>
      <c r="I1669" t="s">
        <v>20</v>
      </c>
      <c r="J1669" t="s">
        <v>1</v>
      </c>
      <c r="K1669">
        <v>2016</v>
      </c>
      <c r="L1669">
        <v>5</v>
      </c>
      <c r="M1669">
        <v>6490.7143180000003</v>
      </c>
      <c r="N1669" t="s">
        <v>4</v>
      </c>
    </row>
    <row r="1670" spans="1:14" x14ac:dyDescent="0.25">
      <c r="A1670">
        <v>37</v>
      </c>
      <c r="B1670" t="str">
        <f>VLOOKUP(A1670,Hoja1!$A$2:$H$72,2,FALSE)</f>
        <v>370-2014- SUNAFIL/ILM/SIRE2</v>
      </c>
      <c r="C1670" t="str">
        <f>VLOOKUP(A1670,Hoja1!$A$2:$H$72,3,FALSE)</f>
        <v>FERREYROS SOCIEDAD ANONIMA</v>
      </c>
      <c r="D1670">
        <f>VLOOKUP(A1670,Hoja1!$A$2:$H$72,4,FALSE)</f>
        <v>20100028698</v>
      </c>
      <c r="E1670" t="str">
        <f>VLOOKUP(A1670,Hoja1!$A$2:$H$72,5,FALSE)</f>
        <v>158-2015- SUNAFIL/ILM</v>
      </c>
      <c r="F1670" s="1">
        <f>VLOOKUP(A1670,Hoja1!$A$2:$H$72,6,FALSE)</f>
        <v>42139</v>
      </c>
      <c r="G1670" t="str">
        <f>VLOOKUP(A1670,Hoja1!$A$2:$H$72,7,FALSE)</f>
        <v>S/. 342,000.00</v>
      </c>
      <c r="H1670">
        <f>VLOOKUP(A1670,Hoja1!$A$2:$H$72,8,FALSE)</f>
        <v>327</v>
      </c>
      <c r="I1670" t="s">
        <v>20</v>
      </c>
      <c r="J1670" t="s">
        <v>1</v>
      </c>
      <c r="K1670">
        <v>2016</v>
      </c>
      <c r="L1670">
        <v>6</v>
      </c>
      <c r="M1670">
        <v>6935.0440150000004</v>
      </c>
      <c r="N1670" t="s">
        <v>4</v>
      </c>
    </row>
    <row r="1671" spans="1:14" x14ac:dyDescent="0.25">
      <c r="A1671">
        <v>37</v>
      </c>
      <c r="B1671" t="str">
        <f>VLOOKUP(A1671,Hoja1!$A$2:$H$72,2,FALSE)</f>
        <v>370-2014- SUNAFIL/ILM/SIRE2</v>
      </c>
      <c r="C1671" t="str">
        <f>VLOOKUP(A1671,Hoja1!$A$2:$H$72,3,FALSE)</f>
        <v>FERREYROS SOCIEDAD ANONIMA</v>
      </c>
      <c r="D1671">
        <f>VLOOKUP(A1671,Hoja1!$A$2:$H$72,4,FALSE)</f>
        <v>20100028698</v>
      </c>
      <c r="E1671" t="str">
        <f>VLOOKUP(A1671,Hoja1!$A$2:$H$72,5,FALSE)</f>
        <v>158-2015- SUNAFIL/ILM</v>
      </c>
      <c r="F1671" s="1">
        <f>VLOOKUP(A1671,Hoja1!$A$2:$H$72,6,FALSE)</f>
        <v>42139</v>
      </c>
      <c r="G1671" t="str">
        <f>VLOOKUP(A1671,Hoja1!$A$2:$H$72,7,FALSE)</f>
        <v>S/. 342,000.00</v>
      </c>
      <c r="H1671">
        <f>VLOOKUP(A1671,Hoja1!$A$2:$H$72,8,FALSE)</f>
        <v>327</v>
      </c>
      <c r="I1671" t="s">
        <v>20</v>
      </c>
      <c r="J1671" t="s">
        <v>1</v>
      </c>
      <c r="K1671">
        <v>2016</v>
      </c>
      <c r="L1671">
        <v>7</v>
      </c>
      <c r="M1671">
        <v>9472.0378949999995</v>
      </c>
      <c r="N1671" t="s">
        <v>4</v>
      </c>
    </row>
    <row r="1672" spans="1:14" x14ac:dyDescent="0.25">
      <c r="A1672">
        <v>37</v>
      </c>
      <c r="B1672" t="str">
        <f>VLOOKUP(A1672,Hoja1!$A$2:$H$72,2,FALSE)</f>
        <v>370-2014- SUNAFIL/ILM/SIRE2</v>
      </c>
      <c r="C1672" t="str">
        <f>VLOOKUP(A1672,Hoja1!$A$2:$H$72,3,FALSE)</f>
        <v>FERREYROS SOCIEDAD ANONIMA</v>
      </c>
      <c r="D1672">
        <f>VLOOKUP(A1672,Hoja1!$A$2:$H$72,4,FALSE)</f>
        <v>20100028698</v>
      </c>
      <c r="E1672" t="str">
        <f>VLOOKUP(A1672,Hoja1!$A$2:$H$72,5,FALSE)</f>
        <v>158-2015- SUNAFIL/ILM</v>
      </c>
      <c r="F1672" s="1">
        <f>VLOOKUP(A1672,Hoja1!$A$2:$H$72,6,FALSE)</f>
        <v>42139</v>
      </c>
      <c r="G1672" t="str">
        <f>VLOOKUP(A1672,Hoja1!$A$2:$H$72,7,FALSE)</f>
        <v>S/. 342,000.00</v>
      </c>
      <c r="H1672">
        <f>VLOOKUP(A1672,Hoja1!$A$2:$H$72,8,FALSE)</f>
        <v>327</v>
      </c>
      <c r="I1672" t="s">
        <v>20</v>
      </c>
      <c r="J1672" t="s">
        <v>1</v>
      </c>
      <c r="K1672">
        <v>2016</v>
      </c>
      <c r="L1672">
        <v>8</v>
      </c>
      <c r="M1672">
        <v>9237.0261069999997</v>
      </c>
      <c r="N1672" t="s">
        <v>4</v>
      </c>
    </row>
    <row r="1673" spans="1:14" x14ac:dyDescent="0.25">
      <c r="A1673">
        <v>37</v>
      </c>
      <c r="B1673" t="str">
        <f>VLOOKUP(A1673,Hoja1!$A$2:$H$72,2,FALSE)</f>
        <v>370-2014- SUNAFIL/ILM/SIRE2</v>
      </c>
      <c r="C1673" t="str">
        <f>VLOOKUP(A1673,Hoja1!$A$2:$H$72,3,FALSE)</f>
        <v>FERREYROS SOCIEDAD ANONIMA</v>
      </c>
      <c r="D1673">
        <f>VLOOKUP(A1673,Hoja1!$A$2:$H$72,4,FALSE)</f>
        <v>20100028698</v>
      </c>
      <c r="E1673" t="str">
        <f>VLOOKUP(A1673,Hoja1!$A$2:$H$72,5,FALSE)</f>
        <v>158-2015- SUNAFIL/ILM</v>
      </c>
      <c r="F1673" s="1">
        <f>VLOOKUP(A1673,Hoja1!$A$2:$H$72,6,FALSE)</f>
        <v>42139</v>
      </c>
      <c r="G1673" t="str">
        <f>VLOOKUP(A1673,Hoja1!$A$2:$H$72,7,FALSE)</f>
        <v>S/. 342,000.00</v>
      </c>
      <c r="H1673">
        <f>VLOOKUP(A1673,Hoja1!$A$2:$H$72,8,FALSE)</f>
        <v>327</v>
      </c>
      <c r="I1673" t="s">
        <v>20</v>
      </c>
      <c r="J1673" t="s">
        <v>1</v>
      </c>
      <c r="K1673">
        <v>2016</v>
      </c>
      <c r="L1673">
        <v>9</v>
      </c>
      <c r="M1673">
        <v>10019.9475</v>
      </c>
      <c r="N1673" t="s">
        <v>4</v>
      </c>
    </row>
    <row r="1674" spans="1:14" x14ac:dyDescent="0.25">
      <c r="A1674">
        <v>37</v>
      </c>
      <c r="B1674" t="str">
        <f>VLOOKUP(A1674,Hoja1!$A$2:$H$72,2,FALSE)</f>
        <v>370-2014- SUNAFIL/ILM/SIRE2</v>
      </c>
      <c r="C1674" t="str">
        <f>VLOOKUP(A1674,Hoja1!$A$2:$H$72,3,FALSE)</f>
        <v>FERREYROS SOCIEDAD ANONIMA</v>
      </c>
      <c r="D1674">
        <f>VLOOKUP(A1674,Hoja1!$A$2:$H$72,4,FALSE)</f>
        <v>20100028698</v>
      </c>
      <c r="E1674" t="str">
        <f>VLOOKUP(A1674,Hoja1!$A$2:$H$72,5,FALSE)</f>
        <v>158-2015- SUNAFIL/ILM</v>
      </c>
      <c r="F1674" s="1">
        <f>VLOOKUP(A1674,Hoja1!$A$2:$H$72,6,FALSE)</f>
        <v>42139</v>
      </c>
      <c r="G1674" t="str">
        <f>VLOOKUP(A1674,Hoja1!$A$2:$H$72,7,FALSE)</f>
        <v>S/. 342,000.00</v>
      </c>
      <c r="H1674">
        <f>VLOOKUP(A1674,Hoja1!$A$2:$H$72,8,FALSE)</f>
        <v>327</v>
      </c>
      <c r="I1674" t="s">
        <v>20</v>
      </c>
      <c r="J1674" t="s">
        <v>1</v>
      </c>
      <c r="K1674">
        <v>2016</v>
      </c>
      <c r="L1674">
        <v>10</v>
      </c>
      <c r="M1674">
        <v>6391.600598</v>
      </c>
      <c r="N1674" t="s">
        <v>4</v>
      </c>
    </row>
    <row r="1675" spans="1:14" x14ac:dyDescent="0.25">
      <c r="A1675">
        <v>37</v>
      </c>
      <c r="B1675" t="str">
        <f>VLOOKUP(A1675,Hoja1!$A$2:$H$72,2,FALSE)</f>
        <v>370-2014- SUNAFIL/ILM/SIRE2</v>
      </c>
      <c r="C1675" t="str">
        <f>VLOOKUP(A1675,Hoja1!$A$2:$H$72,3,FALSE)</f>
        <v>FERREYROS SOCIEDAD ANONIMA</v>
      </c>
      <c r="D1675">
        <f>VLOOKUP(A1675,Hoja1!$A$2:$H$72,4,FALSE)</f>
        <v>20100028698</v>
      </c>
      <c r="E1675" t="str">
        <f>VLOOKUP(A1675,Hoja1!$A$2:$H$72,5,FALSE)</f>
        <v>158-2015- SUNAFIL/ILM</v>
      </c>
      <c r="F1675" s="1">
        <f>VLOOKUP(A1675,Hoja1!$A$2:$H$72,6,FALSE)</f>
        <v>42139</v>
      </c>
      <c r="G1675" t="str">
        <f>VLOOKUP(A1675,Hoja1!$A$2:$H$72,7,FALSE)</f>
        <v>S/. 342,000.00</v>
      </c>
      <c r="H1675">
        <f>VLOOKUP(A1675,Hoja1!$A$2:$H$72,8,FALSE)</f>
        <v>327</v>
      </c>
      <c r="I1675" t="s">
        <v>20</v>
      </c>
      <c r="J1675" t="s">
        <v>1</v>
      </c>
      <c r="K1675">
        <v>2016</v>
      </c>
      <c r="L1675">
        <v>11</v>
      </c>
      <c r="M1675">
        <v>6741.5828110000002</v>
      </c>
      <c r="N1675" t="s">
        <v>4</v>
      </c>
    </row>
    <row r="1676" spans="1:14" x14ac:dyDescent="0.25">
      <c r="A1676">
        <v>37</v>
      </c>
      <c r="B1676" t="str">
        <f>VLOOKUP(A1676,Hoja1!$A$2:$H$72,2,FALSE)</f>
        <v>370-2014- SUNAFIL/ILM/SIRE2</v>
      </c>
      <c r="C1676" t="str">
        <f>VLOOKUP(A1676,Hoja1!$A$2:$H$72,3,FALSE)</f>
        <v>FERREYROS SOCIEDAD ANONIMA</v>
      </c>
      <c r="D1676">
        <f>VLOOKUP(A1676,Hoja1!$A$2:$H$72,4,FALSE)</f>
        <v>20100028698</v>
      </c>
      <c r="E1676" t="str">
        <f>VLOOKUP(A1676,Hoja1!$A$2:$H$72,5,FALSE)</f>
        <v>158-2015- SUNAFIL/ILM</v>
      </c>
      <c r="F1676" s="1">
        <f>VLOOKUP(A1676,Hoja1!$A$2:$H$72,6,FALSE)</f>
        <v>42139</v>
      </c>
      <c r="G1676" t="str">
        <f>VLOOKUP(A1676,Hoja1!$A$2:$H$72,7,FALSE)</f>
        <v>S/. 342,000.00</v>
      </c>
      <c r="H1676">
        <f>VLOOKUP(A1676,Hoja1!$A$2:$H$72,8,FALSE)</f>
        <v>327</v>
      </c>
      <c r="I1676" t="s">
        <v>20</v>
      </c>
      <c r="J1676" t="s">
        <v>1</v>
      </c>
      <c r="K1676">
        <v>2016</v>
      </c>
      <c r="L1676">
        <v>12</v>
      </c>
      <c r="M1676">
        <v>7956.3396670000002</v>
      </c>
      <c r="N1676" t="s">
        <v>4</v>
      </c>
    </row>
    <row r="1677" spans="1:14" x14ac:dyDescent="0.25">
      <c r="A1677">
        <v>37</v>
      </c>
      <c r="B1677" t="str">
        <f>VLOOKUP(A1677,Hoja1!$A$2:$H$72,2,FALSE)</f>
        <v>370-2014- SUNAFIL/ILM/SIRE2</v>
      </c>
      <c r="C1677" t="str">
        <f>VLOOKUP(A1677,Hoja1!$A$2:$H$72,3,FALSE)</f>
        <v>FERREYROS SOCIEDAD ANONIMA</v>
      </c>
      <c r="D1677">
        <f>VLOOKUP(A1677,Hoja1!$A$2:$H$72,4,FALSE)</f>
        <v>20100028698</v>
      </c>
      <c r="E1677" t="str">
        <f>VLOOKUP(A1677,Hoja1!$A$2:$H$72,5,FALSE)</f>
        <v>158-2015- SUNAFIL/ILM</v>
      </c>
      <c r="F1677" s="1">
        <f>VLOOKUP(A1677,Hoja1!$A$2:$H$72,6,FALSE)</f>
        <v>42139</v>
      </c>
      <c r="G1677" t="str">
        <f>VLOOKUP(A1677,Hoja1!$A$2:$H$72,7,FALSE)</f>
        <v>S/. 342,000.00</v>
      </c>
      <c r="H1677">
        <f>VLOOKUP(A1677,Hoja1!$A$2:$H$72,8,FALSE)</f>
        <v>327</v>
      </c>
      <c r="I1677" t="s">
        <v>20</v>
      </c>
      <c r="J1677" t="s">
        <v>1</v>
      </c>
      <c r="K1677">
        <v>2017</v>
      </c>
      <c r="L1677">
        <v>2</v>
      </c>
      <c r="M1677">
        <v>16255.62048</v>
      </c>
      <c r="N1677" t="s">
        <v>4</v>
      </c>
    </row>
    <row r="1678" spans="1:14" x14ac:dyDescent="0.25">
      <c r="A1678">
        <v>37</v>
      </c>
      <c r="B1678" t="str">
        <f>VLOOKUP(A1678,Hoja1!$A$2:$H$72,2,FALSE)</f>
        <v>370-2014- SUNAFIL/ILM/SIRE2</v>
      </c>
      <c r="C1678" t="str">
        <f>VLOOKUP(A1678,Hoja1!$A$2:$H$72,3,FALSE)</f>
        <v>FERREYROS SOCIEDAD ANONIMA</v>
      </c>
      <c r="D1678">
        <f>VLOOKUP(A1678,Hoja1!$A$2:$H$72,4,FALSE)</f>
        <v>20100028698</v>
      </c>
      <c r="E1678" t="str">
        <f>VLOOKUP(A1678,Hoja1!$A$2:$H$72,5,FALSE)</f>
        <v>158-2015- SUNAFIL/ILM</v>
      </c>
      <c r="F1678" s="1">
        <f>VLOOKUP(A1678,Hoja1!$A$2:$H$72,6,FALSE)</f>
        <v>42139</v>
      </c>
      <c r="G1678" t="str">
        <f>VLOOKUP(A1678,Hoja1!$A$2:$H$72,7,FALSE)</f>
        <v>S/. 342,000.00</v>
      </c>
      <c r="H1678">
        <f>VLOOKUP(A1678,Hoja1!$A$2:$H$72,8,FALSE)</f>
        <v>327</v>
      </c>
      <c r="I1678" t="s">
        <v>20</v>
      </c>
      <c r="J1678" t="s">
        <v>5</v>
      </c>
      <c r="K1678">
        <v>2015</v>
      </c>
      <c r="L1678">
        <v>4</v>
      </c>
      <c r="M1678">
        <v>101416.658</v>
      </c>
      <c r="N1678" t="s">
        <v>2</v>
      </c>
    </row>
    <row r="1679" spans="1:14" x14ac:dyDescent="0.25">
      <c r="A1679">
        <v>37</v>
      </c>
      <c r="B1679" t="str">
        <f>VLOOKUP(A1679,Hoja1!$A$2:$H$72,2,FALSE)</f>
        <v>370-2014- SUNAFIL/ILM/SIRE2</v>
      </c>
      <c r="C1679" t="str">
        <f>VLOOKUP(A1679,Hoja1!$A$2:$H$72,3,FALSE)</f>
        <v>FERREYROS SOCIEDAD ANONIMA</v>
      </c>
      <c r="D1679">
        <f>VLOOKUP(A1679,Hoja1!$A$2:$H$72,4,FALSE)</f>
        <v>20100028698</v>
      </c>
      <c r="E1679" t="str">
        <f>VLOOKUP(A1679,Hoja1!$A$2:$H$72,5,FALSE)</f>
        <v>158-2015- SUNAFIL/ILM</v>
      </c>
      <c r="F1679" s="1">
        <f>VLOOKUP(A1679,Hoja1!$A$2:$H$72,6,FALSE)</f>
        <v>42139</v>
      </c>
      <c r="G1679" t="str">
        <f>VLOOKUP(A1679,Hoja1!$A$2:$H$72,7,FALSE)</f>
        <v>S/. 342,000.00</v>
      </c>
      <c r="H1679">
        <f>VLOOKUP(A1679,Hoja1!$A$2:$H$72,8,FALSE)</f>
        <v>327</v>
      </c>
      <c r="I1679" t="s">
        <v>20</v>
      </c>
      <c r="J1679" t="s">
        <v>5</v>
      </c>
      <c r="K1679">
        <v>2015</v>
      </c>
      <c r="L1679">
        <v>5</v>
      </c>
      <c r="M1679">
        <v>113751.5407</v>
      </c>
      <c r="N1679" t="s">
        <v>3</v>
      </c>
    </row>
    <row r="1680" spans="1:14" x14ac:dyDescent="0.25">
      <c r="A1680">
        <v>37</v>
      </c>
      <c r="B1680" t="str">
        <f>VLOOKUP(A1680,Hoja1!$A$2:$H$72,2,FALSE)</f>
        <v>370-2014- SUNAFIL/ILM/SIRE2</v>
      </c>
      <c r="C1680" t="str">
        <f>VLOOKUP(A1680,Hoja1!$A$2:$H$72,3,FALSE)</f>
        <v>FERREYROS SOCIEDAD ANONIMA</v>
      </c>
      <c r="D1680">
        <f>VLOOKUP(A1680,Hoja1!$A$2:$H$72,4,FALSE)</f>
        <v>20100028698</v>
      </c>
      <c r="E1680" t="str">
        <f>VLOOKUP(A1680,Hoja1!$A$2:$H$72,5,FALSE)</f>
        <v>158-2015- SUNAFIL/ILM</v>
      </c>
      <c r="F1680" s="1">
        <f>VLOOKUP(A1680,Hoja1!$A$2:$H$72,6,FALSE)</f>
        <v>42139</v>
      </c>
      <c r="G1680" t="str">
        <f>VLOOKUP(A1680,Hoja1!$A$2:$H$72,7,FALSE)</f>
        <v>S/. 342,000.00</v>
      </c>
      <c r="H1680">
        <f>VLOOKUP(A1680,Hoja1!$A$2:$H$72,8,FALSE)</f>
        <v>327</v>
      </c>
      <c r="I1680" t="s">
        <v>20</v>
      </c>
      <c r="J1680" t="s">
        <v>5</v>
      </c>
      <c r="K1680">
        <v>2015</v>
      </c>
      <c r="L1680">
        <v>6</v>
      </c>
      <c r="M1680">
        <v>113255.7843</v>
      </c>
      <c r="N1680" t="s">
        <v>4</v>
      </c>
    </row>
    <row r="1681" spans="1:14" x14ac:dyDescent="0.25">
      <c r="A1681">
        <v>37</v>
      </c>
      <c r="B1681" t="str">
        <f>VLOOKUP(A1681,Hoja1!$A$2:$H$72,2,FALSE)</f>
        <v>370-2014- SUNAFIL/ILM/SIRE2</v>
      </c>
      <c r="C1681" t="str">
        <f>VLOOKUP(A1681,Hoja1!$A$2:$H$72,3,FALSE)</f>
        <v>FERREYROS SOCIEDAD ANONIMA</v>
      </c>
      <c r="D1681">
        <f>VLOOKUP(A1681,Hoja1!$A$2:$H$72,4,FALSE)</f>
        <v>20100028698</v>
      </c>
      <c r="E1681" t="str">
        <f>VLOOKUP(A1681,Hoja1!$A$2:$H$72,5,FALSE)</f>
        <v>158-2015- SUNAFIL/ILM</v>
      </c>
      <c r="F1681" s="1">
        <f>VLOOKUP(A1681,Hoja1!$A$2:$H$72,6,FALSE)</f>
        <v>42139</v>
      </c>
      <c r="G1681" t="str">
        <f>VLOOKUP(A1681,Hoja1!$A$2:$H$72,7,FALSE)</f>
        <v>S/. 342,000.00</v>
      </c>
      <c r="H1681">
        <f>VLOOKUP(A1681,Hoja1!$A$2:$H$72,8,FALSE)</f>
        <v>327</v>
      </c>
      <c r="I1681" t="s">
        <v>20</v>
      </c>
      <c r="J1681" t="s">
        <v>5</v>
      </c>
      <c r="K1681">
        <v>2015</v>
      </c>
      <c r="L1681">
        <v>7</v>
      </c>
      <c r="M1681">
        <v>109315.09729999999</v>
      </c>
      <c r="N1681" t="s">
        <v>4</v>
      </c>
    </row>
    <row r="1682" spans="1:14" x14ac:dyDescent="0.25">
      <c r="A1682">
        <v>37</v>
      </c>
      <c r="B1682" t="str">
        <f>VLOOKUP(A1682,Hoja1!$A$2:$H$72,2,FALSE)</f>
        <v>370-2014- SUNAFIL/ILM/SIRE2</v>
      </c>
      <c r="C1682" t="str">
        <f>VLOOKUP(A1682,Hoja1!$A$2:$H$72,3,FALSE)</f>
        <v>FERREYROS SOCIEDAD ANONIMA</v>
      </c>
      <c r="D1682">
        <f>VLOOKUP(A1682,Hoja1!$A$2:$H$72,4,FALSE)</f>
        <v>20100028698</v>
      </c>
      <c r="E1682" t="str">
        <f>VLOOKUP(A1682,Hoja1!$A$2:$H$72,5,FALSE)</f>
        <v>158-2015- SUNAFIL/ILM</v>
      </c>
      <c r="F1682" s="1">
        <f>VLOOKUP(A1682,Hoja1!$A$2:$H$72,6,FALSE)</f>
        <v>42139</v>
      </c>
      <c r="G1682" t="str">
        <f>VLOOKUP(A1682,Hoja1!$A$2:$H$72,7,FALSE)</f>
        <v>S/. 342,000.00</v>
      </c>
      <c r="H1682">
        <f>VLOOKUP(A1682,Hoja1!$A$2:$H$72,8,FALSE)</f>
        <v>327</v>
      </c>
      <c r="I1682" t="s">
        <v>20</v>
      </c>
      <c r="J1682" t="s">
        <v>5</v>
      </c>
      <c r="K1682">
        <v>2015</v>
      </c>
      <c r="L1682">
        <v>8</v>
      </c>
      <c r="M1682">
        <v>100326.30590000001</v>
      </c>
      <c r="N1682" t="s">
        <v>4</v>
      </c>
    </row>
    <row r="1683" spans="1:14" x14ac:dyDescent="0.25">
      <c r="A1683">
        <v>37</v>
      </c>
      <c r="B1683" t="str">
        <f>VLOOKUP(A1683,Hoja1!$A$2:$H$72,2,FALSE)</f>
        <v>370-2014- SUNAFIL/ILM/SIRE2</v>
      </c>
      <c r="C1683" t="str">
        <f>VLOOKUP(A1683,Hoja1!$A$2:$H$72,3,FALSE)</f>
        <v>FERREYROS SOCIEDAD ANONIMA</v>
      </c>
      <c r="D1683">
        <f>VLOOKUP(A1683,Hoja1!$A$2:$H$72,4,FALSE)</f>
        <v>20100028698</v>
      </c>
      <c r="E1683" t="str">
        <f>VLOOKUP(A1683,Hoja1!$A$2:$H$72,5,FALSE)</f>
        <v>158-2015- SUNAFIL/ILM</v>
      </c>
      <c r="F1683" s="1">
        <f>VLOOKUP(A1683,Hoja1!$A$2:$H$72,6,FALSE)</f>
        <v>42139</v>
      </c>
      <c r="G1683" t="str">
        <f>VLOOKUP(A1683,Hoja1!$A$2:$H$72,7,FALSE)</f>
        <v>S/. 342,000.00</v>
      </c>
      <c r="H1683">
        <f>VLOOKUP(A1683,Hoja1!$A$2:$H$72,8,FALSE)</f>
        <v>327</v>
      </c>
      <c r="I1683" t="s">
        <v>20</v>
      </c>
      <c r="J1683" t="s">
        <v>5</v>
      </c>
      <c r="K1683">
        <v>2015</v>
      </c>
      <c r="L1683">
        <v>9</v>
      </c>
      <c r="M1683">
        <v>98057.883310000005</v>
      </c>
      <c r="N1683" t="s">
        <v>4</v>
      </c>
    </row>
    <row r="1684" spans="1:14" x14ac:dyDescent="0.25">
      <c r="A1684">
        <v>37</v>
      </c>
      <c r="B1684" t="str">
        <f>VLOOKUP(A1684,Hoja1!$A$2:$H$72,2,FALSE)</f>
        <v>370-2014- SUNAFIL/ILM/SIRE2</v>
      </c>
      <c r="C1684" t="str">
        <f>VLOOKUP(A1684,Hoja1!$A$2:$H$72,3,FALSE)</f>
        <v>FERREYROS SOCIEDAD ANONIMA</v>
      </c>
      <c r="D1684">
        <f>VLOOKUP(A1684,Hoja1!$A$2:$H$72,4,FALSE)</f>
        <v>20100028698</v>
      </c>
      <c r="E1684" t="str">
        <f>VLOOKUP(A1684,Hoja1!$A$2:$H$72,5,FALSE)</f>
        <v>158-2015- SUNAFIL/ILM</v>
      </c>
      <c r="F1684" s="1">
        <f>VLOOKUP(A1684,Hoja1!$A$2:$H$72,6,FALSE)</f>
        <v>42139</v>
      </c>
      <c r="G1684" t="str">
        <f>VLOOKUP(A1684,Hoja1!$A$2:$H$72,7,FALSE)</f>
        <v>S/. 342,000.00</v>
      </c>
      <c r="H1684">
        <f>VLOOKUP(A1684,Hoja1!$A$2:$H$72,8,FALSE)</f>
        <v>327</v>
      </c>
      <c r="I1684" t="s">
        <v>20</v>
      </c>
      <c r="J1684" t="s">
        <v>5</v>
      </c>
      <c r="K1684">
        <v>2015</v>
      </c>
      <c r="L1684">
        <v>10</v>
      </c>
      <c r="M1684">
        <v>109100.895</v>
      </c>
      <c r="N1684" t="s">
        <v>4</v>
      </c>
    </row>
    <row r="1685" spans="1:14" x14ac:dyDescent="0.25">
      <c r="A1685">
        <v>37</v>
      </c>
      <c r="B1685" t="str">
        <f>VLOOKUP(A1685,Hoja1!$A$2:$H$72,2,FALSE)</f>
        <v>370-2014- SUNAFIL/ILM/SIRE2</v>
      </c>
      <c r="C1685" t="str">
        <f>VLOOKUP(A1685,Hoja1!$A$2:$H$72,3,FALSE)</f>
        <v>FERREYROS SOCIEDAD ANONIMA</v>
      </c>
      <c r="D1685">
        <f>VLOOKUP(A1685,Hoja1!$A$2:$H$72,4,FALSE)</f>
        <v>20100028698</v>
      </c>
      <c r="E1685" t="str">
        <f>VLOOKUP(A1685,Hoja1!$A$2:$H$72,5,FALSE)</f>
        <v>158-2015- SUNAFIL/ILM</v>
      </c>
      <c r="F1685" s="1">
        <f>VLOOKUP(A1685,Hoja1!$A$2:$H$72,6,FALSE)</f>
        <v>42139</v>
      </c>
      <c r="G1685" t="str">
        <f>VLOOKUP(A1685,Hoja1!$A$2:$H$72,7,FALSE)</f>
        <v>S/. 342,000.00</v>
      </c>
      <c r="H1685">
        <f>VLOOKUP(A1685,Hoja1!$A$2:$H$72,8,FALSE)</f>
        <v>327</v>
      </c>
      <c r="I1685" t="s">
        <v>20</v>
      </c>
      <c r="J1685" t="s">
        <v>5</v>
      </c>
      <c r="K1685">
        <v>2015</v>
      </c>
      <c r="L1685">
        <v>11</v>
      </c>
      <c r="M1685">
        <v>100620.87390000001</v>
      </c>
      <c r="N1685" t="s">
        <v>4</v>
      </c>
    </row>
    <row r="1686" spans="1:14" x14ac:dyDescent="0.25">
      <c r="A1686">
        <v>37</v>
      </c>
      <c r="B1686" t="str">
        <f>VLOOKUP(A1686,Hoja1!$A$2:$H$72,2,FALSE)</f>
        <v>370-2014- SUNAFIL/ILM/SIRE2</v>
      </c>
      <c r="C1686" t="str">
        <f>VLOOKUP(A1686,Hoja1!$A$2:$H$72,3,FALSE)</f>
        <v>FERREYROS SOCIEDAD ANONIMA</v>
      </c>
      <c r="D1686">
        <f>VLOOKUP(A1686,Hoja1!$A$2:$H$72,4,FALSE)</f>
        <v>20100028698</v>
      </c>
      <c r="E1686" t="str">
        <f>VLOOKUP(A1686,Hoja1!$A$2:$H$72,5,FALSE)</f>
        <v>158-2015- SUNAFIL/ILM</v>
      </c>
      <c r="F1686" s="1">
        <f>VLOOKUP(A1686,Hoja1!$A$2:$H$72,6,FALSE)</f>
        <v>42139</v>
      </c>
      <c r="G1686" t="str">
        <f>VLOOKUP(A1686,Hoja1!$A$2:$H$72,7,FALSE)</f>
        <v>S/. 342,000.00</v>
      </c>
      <c r="H1686">
        <f>VLOOKUP(A1686,Hoja1!$A$2:$H$72,8,FALSE)</f>
        <v>327</v>
      </c>
      <c r="I1686" t="s">
        <v>20</v>
      </c>
      <c r="J1686" t="s">
        <v>5</v>
      </c>
      <c r="K1686">
        <v>2015</v>
      </c>
      <c r="L1686">
        <v>12</v>
      </c>
      <c r="M1686">
        <v>102217.0971</v>
      </c>
      <c r="N1686" t="s">
        <v>4</v>
      </c>
    </row>
    <row r="1687" spans="1:14" x14ac:dyDescent="0.25">
      <c r="A1687">
        <v>37</v>
      </c>
      <c r="B1687" t="str">
        <f>VLOOKUP(A1687,Hoja1!$A$2:$H$72,2,FALSE)</f>
        <v>370-2014- SUNAFIL/ILM/SIRE2</v>
      </c>
      <c r="C1687" t="str">
        <f>VLOOKUP(A1687,Hoja1!$A$2:$H$72,3,FALSE)</f>
        <v>FERREYROS SOCIEDAD ANONIMA</v>
      </c>
      <c r="D1687">
        <f>VLOOKUP(A1687,Hoja1!$A$2:$H$72,4,FALSE)</f>
        <v>20100028698</v>
      </c>
      <c r="E1687" t="str">
        <f>VLOOKUP(A1687,Hoja1!$A$2:$H$72,5,FALSE)</f>
        <v>158-2015- SUNAFIL/ILM</v>
      </c>
      <c r="F1687" s="1">
        <f>VLOOKUP(A1687,Hoja1!$A$2:$H$72,6,FALSE)</f>
        <v>42139</v>
      </c>
      <c r="G1687" t="str">
        <f>VLOOKUP(A1687,Hoja1!$A$2:$H$72,7,FALSE)</f>
        <v>S/. 342,000.00</v>
      </c>
      <c r="H1687">
        <f>VLOOKUP(A1687,Hoja1!$A$2:$H$72,8,FALSE)</f>
        <v>327</v>
      </c>
      <c r="I1687" t="s">
        <v>20</v>
      </c>
      <c r="J1687" t="s">
        <v>5</v>
      </c>
      <c r="K1687">
        <v>2016</v>
      </c>
      <c r="L1687">
        <v>1</v>
      </c>
      <c r="M1687">
        <v>93461.585649999994</v>
      </c>
      <c r="N1687" t="s">
        <v>4</v>
      </c>
    </row>
    <row r="1688" spans="1:14" x14ac:dyDescent="0.25">
      <c r="A1688">
        <v>37</v>
      </c>
      <c r="B1688" t="str">
        <f>VLOOKUP(A1688,Hoja1!$A$2:$H$72,2,FALSE)</f>
        <v>370-2014- SUNAFIL/ILM/SIRE2</v>
      </c>
      <c r="C1688" t="str">
        <f>VLOOKUP(A1688,Hoja1!$A$2:$H$72,3,FALSE)</f>
        <v>FERREYROS SOCIEDAD ANONIMA</v>
      </c>
      <c r="D1688">
        <f>VLOOKUP(A1688,Hoja1!$A$2:$H$72,4,FALSE)</f>
        <v>20100028698</v>
      </c>
      <c r="E1688" t="str">
        <f>VLOOKUP(A1688,Hoja1!$A$2:$H$72,5,FALSE)</f>
        <v>158-2015- SUNAFIL/ILM</v>
      </c>
      <c r="F1688" s="1">
        <f>VLOOKUP(A1688,Hoja1!$A$2:$H$72,6,FALSE)</f>
        <v>42139</v>
      </c>
      <c r="G1688" t="str">
        <f>VLOOKUP(A1688,Hoja1!$A$2:$H$72,7,FALSE)</f>
        <v>S/. 342,000.00</v>
      </c>
      <c r="H1688">
        <f>VLOOKUP(A1688,Hoja1!$A$2:$H$72,8,FALSE)</f>
        <v>327</v>
      </c>
      <c r="I1688" t="s">
        <v>20</v>
      </c>
      <c r="J1688" t="s">
        <v>5</v>
      </c>
      <c r="K1688">
        <v>2016</v>
      </c>
      <c r="L1688">
        <v>2</v>
      </c>
      <c r="M1688">
        <v>98468.941640000005</v>
      </c>
      <c r="N1688" t="s">
        <v>4</v>
      </c>
    </row>
    <row r="1689" spans="1:14" x14ac:dyDescent="0.25">
      <c r="A1689">
        <v>37</v>
      </c>
      <c r="B1689" t="str">
        <f>VLOOKUP(A1689,Hoja1!$A$2:$H$72,2,FALSE)</f>
        <v>370-2014- SUNAFIL/ILM/SIRE2</v>
      </c>
      <c r="C1689" t="str">
        <f>VLOOKUP(A1689,Hoja1!$A$2:$H$72,3,FALSE)</f>
        <v>FERREYROS SOCIEDAD ANONIMA</v>
      </c>
      <c r="D1689">
        <f>VLOOKUP(A1689,Hoja1!$A$2:$H$72,4,FALSE)</f>
        <v>20100028698</v>
      </c>
      <c r="E1689" t="str">
        <f>VLOOKUP(A1689,Hoja1!$A$2:$H$72,5,FALSE)</f>
        <v>158-2015- SUNAFIL/ILM</v>
      </c>
      <c r="F1689" s="1">
        <f>VLOOKUP(A1689,Hoja1!$A$2:$H$72,6,FALSE)</f>
        <v>42139</v>
      </c>
      <c r="G1689" t="str">
        <f>VLOOKUP(A1689,Hoja1!$A$2:$H$72,7,FALSE)</f>
        <v>S/. 342,000.00</v>
      </c>
      <c r="H1689">
        <f>VLOOKUP(A1689,Hoja1!$A$2:$H$72,8,FALSE)</f>
        <v>327</v>
      </c>
      <c r="I1689" t="s">
        <v>20</v>
      </c>
      <c r="J1689" t="s">
        <v>5</v>
      </c>
      <c r="K1689">
        <v>2016</v>
      </c>
      <c r="L1689">
        <v>3</v>
      </c>
      <c r="M1689">
        <v>110352.077</v>
      </c>
      <c r="N1689" t="s">
        <v>4</v>
      </c>
    </row>
    <row r="1690" spans="1:14" x14ac:dyDescent="0.25">
      <c r="A1690">
        <v>37</v>
      </c>
      <c r="B1690" t="str">
        <f>VLOOKUP(A1690,Hoja1!$A$2:$H$72,2,FALSE)</f>
        <v>370-2014- SUNAFIL/ILM/SIRE2</v>
      </c>
      <c r="C1690" t="str">
        <f>VLOOKUP(A1690,Hoja1!$A$2:$H$72,3,FALSE)</f>
        <v>FERREYROS SOCIEDAD ANONIMA</v>
      </c>
      <c r="D1690">
        <f>VLOOKUP(A1690,Hoja1!$A$2:$H$72,4,FALSE)</f>
        <v>20100028698</v>
      </c>
      <c r="E1690" t="str">
        <f>VLOOKUP(A1690,Hoja1!$A$2:$H$72,5,FALSE)</f>
        <v>158-2015- SUNAFIL/ILM</v>
      </c>
      <c r="F1690" s="1">
        <f>VLOOKUP(A1690,Hoja1!$A$2:$H$72,6,FALSE)</f>
        <v>42139</v>
      </c>
      <c r="G1690" t="str">
        <f>VLOOKUP(A1690,Hoja1!$A$2:$H$72,7,FALSE)</f>
        <v>S/. 342,000.00</v>
      </c>
      <c r="H1690">
        <f>VLOOKUP(A1690,Hoja1!$A$2:$H$72,8,FALSE)</f>
        <v>327</v>
      </c>
      <c r="I1690" t="s">
        <v>20</v>
      </c>
      <c r="J1690" t="s">
        <v>5</v>
      </c>
      <c r="K1690">
        <v>2016</v>
      </c>
      <c r="L1690">
        <v>4</v>
      </c>
      <c r="M1690">
        <v>142132.97450000001</v>
      </c>
      <c r="N1690" t="s">
        <v>4</v>
      </c>
    </row>
    <row r="1691" spans="1:14" x14ac:dyDescent="0.25">
      <c r="A1691">
        <v>37</v>
      </c>
      <c r="B1691" t="str">
        <f>VLOOKUP(A1691,Hoja1!$A$2:$H$72,2,FALSE)</f>
        <v>370-2014- SUNAFIL/ILM/SIRE2</v>
      </c>
      <c r="C1691" t="str">
        <f>VLOOKUP(A1691,Hoja1!$A$2:$H$72,3,FALSE)</f>
        <v>FERREYROS SOCIEDAD ANONIMA</v>
      </c>
      <c r="D1691">
        <f>VLOOKUP(A1691,Hoja1!$A$2:$H$72,4,FALSE)</f>
        <v>20100028698</v>
      </c>
      <c r="E1691" t="str">
        <f>VLOOKUP(A1691,Hoja1!$A$2:$H$72,5,FALSE)</f>
        <v>158-2015- SUNAFIL/ILM</v>
      </c>
      <c r="F1691" s="1">
        <f>VLOOKUP(A1691,Hoja1!$A$2:$H$72,6,FALSE)</f>
        <v>42139</v>
      </c>
      <c r="G1691" t="str">
        <f>VLOOKUP(A1691,Hoja1!$A$2:$H$72,7,FALSE)</f>
        <v>S/. 342,000.00</v>
      </c>
      <c r="H1691">
        <f>VLOOKUP(A1691,Hoja1!$A$2:$H$72,8,FALSE)</f>
        <v>327</v>
      </c>
      <c r="I1691" t="s">
        <v>20</v>
      </c>
      <c r="J1691" t="s">
        <v>5</v>
      </c>
      <c r="K1691">
        <v>2016</v>
      </c>
      <c r="L1691">
        <v>5</v>
      </c>
      <c r="M1691">
        <v>140272.7107</v>
      </c>
      <c r="N1691" t="s">
        <v>4</v>
      </c>
    </row>
    <row r="1692" spans="1:14" x14ac:dyDescent="0.25">
      <c r="A1692">
        <v>37</v>
      </c>
      <c r="B1692" t="str">
        <f>VLOOKUP(A1692,Hoja1!$A$2:$H$72,2,FALSE)</f>
        <v>370-2014- SUNAFIL/ILM/SIRE2</v>
      </c>
      <c r="C1692" t="str">
        <f>VLOOKUP(A1692,Hoja1!$A$2:$H$72,3,FALSE)</f>
        <v>FERREYROS SOCIEDAD ANONIMA</v>
      </c>
      <c r="D1692">
        <f>VLOOKUP(A1692,Hoja1!$A$2:$H$72,4,FALSE)</f>
        <v>20100028698</v>
      </c>
      <c r="E1692" t="str">
        <f>VLOOKUP(A1692,Hoja1!$A$2:$H$72,5,FALSE)</f>
        <v>158-2015- SUNAFIL/ILM</v>
      </c>
      <c r="F1692" s="1">
        <f>VLOOKUP(A1692,Hoja1!$A$2:$H$72,6,FALSE)</f>
        <v>42139</v>
      </c>
      <c r="G1692" t="str">
        <f>VLOOKUP(A1692,Hoja1!$A$2:$H$72,7,FALSE)</f>
        <v>S/. 342,000.00</v>
      </c>
      <c r="H1692">
        <f>VLOOKUP(A1692,Hoja1!$A$2:$H$72,8,FALSE)</f>
        <v>327</v>
      </c>
      <c r="I1692" t="s">
        <v>20</v>
      </c>
      <c r="J1692" t="s">
        <v>5</v>
      </c>
      <c r="K1692">
        <v>2016</v>
      </c>
      <c r="L1692">
        <v>6</v>
      </c>
      <c r="M1692">
        <v>126734.1854</v>
      </c>
      <c r="N1692" t="s">
        <v>4</v>
      </c>
    </row>
    <row r="1693" spans="1:14" x14ac:dyDescent="0.25">
      <c r="A1693">
        <v>37</v>
      </c>
      <c r="B1693" t="str">
        <f>VLOOKUP(A1693,Hoja1!$A$2:$H$72,2,FALSE)</f>
        <v>370-2014- SUNAFIL/ILM/SIRE2</v>
      </c>
      <c r="C1693" t="str">
        <f>VLOOKUP(A1693,Hoja1!$A$2:$H$72,3,FALSE)</f>
        <v>FERREYROS SOCIEDAD ANONIMA</v>
      </c>
      <c r="D1693">
        <f>VLOOKUP(A1693,Hoja1!$A$2:$H$72,4,FALSE)</f>
        <v>20100028698</v>
      </c>
      <c r="E1693" t="str">
        <f>VLOOKUP(A1693,Hoja1!$A$2:$H$72,5,FALSE)</f>
        <v>158-2015- SUNAFIL/ILM</v>
      </c>
      <c r="F1693" s="1">
        <f>VLOOKUP(A1693,Hoja1!$A$2:$H$72,6,FALSE)</f>
        <v>42139</v>
      </c>
      <c r="G1693" t="str">
        <f>VLOOKUP(A1693,Hoja1!$A$2:$H$72,7,FALSE)</f>
        <v>S/. 342,000.00</v>
      </c>
      <c r="H1693">
        <f>VLOOKUP(A1693,Hoja1!$A$2:$H$72,8,FALSE)</f>
        <v>327</v>
      </c>
      <c r="I1693" t="s">
        <v>20</v>
      </c>
      <c r="J1693" t="s">
        <v>5</v>
      </c>
      <c r="K1693">
        <v>2016</v>
      </c>
      <c r="L1693">
        <v>7</v>
      </c>
      <c r="M1693">
        <v>131515.3939</v>
      </c>
      <c r="N1693" t="s">
        <v>4</v>
      </c>
    </row>
    <row r="1694" spans="1:14" x14ac:dyDescent="0.25">
      <c r="A1694">
        <v>37</v>
      </c>
      <c r="B1694" t="str">
        <f>VLOOKUP(A1694,Hoja1!$A$2:$H$72,2,FALSE)</f>
        <v>370-2014- SUNAFIL/ILM/SIRE2</v>
      </c>
      <c r="C1694" t="str">
        <f>VLOOKUP(A1694,Hoja1!$A$2:$H$72,3,FALSE)</f>
        <v>FERREYROS SOCIEDAD ANONIMA</v>
      </c>
      <c r="D1694">
        <f>VLOOKUP(A1694,Hoja1!$A$2:$H$72,4,FALSE)</f>
        <v>20100028698</v>
      </c>
      <c r="E1694" t="str">
        <f>VLOOKUP(A1694,Hoja1!$A$2:$H$72,5,FALSE)</f>
        <v>158-2015- SUNAFIL/ILM</v>
      </c>
      <c r="F1694" s="1">
        <f>VLOOKUP(A1694,Hoja1!$A$2:$H$72,6,FALSE)</f>
        <v>42139</v>
      </c>
      <c r="G1694" t="str">
        <f>VLOOKUP(A1694,Hoja1!$A$2:$H$72,7,FALSE)</f>
        <v>S/. 342,000.00</v>
      </c>
      <c r="H1694">
        <f>VLOOKUP(A1694,Hoja1!$A$2:$H$72,8,FALSE)</f>
        <v>327</v>
      </c>
      <c r="I1694" t="s">
        <v>20</v>
      </c>
      <c r="J1694" t="s">
        <v>5</v>
      </c>
      <c r="K1694">
        <v>2016</v>
      </c>
      <c r="L1694">
        <v>8</v>
      </c>
      <c r="M1694">
        <v>132790.04579999999</v>
      </c>
      <c r="N1694" t="s">
        <v>4</v>
      </c>
    </row>
    <row r="1695" spans="1:14" x14ac:dyDescent="0.25">
      <c r="A1695">
        <v>37</v>
      </c>
      <c r="B1695" t="str">
        <f>VLOOKUP(A1695,Hoja1!$A$2:$H$72,2,FALSE)</f>
        <v>370-2014- SUNAFIL/ILM/SIRE2</v>
      </c>
      <c r="C1695" t="str">
        <f>VLOOKUP(A1695,Hoja1!$A$2:$H$72,3,FALSE)</f>
        <v>FERREYROS SOCIEDAD ANONIMA</v>
      </c>
      <c r="D1695">
        <f>VLOOKUP(A1695,Hoja1!$A$2:$H$72,4,FALSE)</f>
        <v>20100028698</v>
      </c>
      <c r="E1695" t="str">
        <f>VLOOKUP(A1695,Hoja1!$A$2:$H$72,5,FALSE)</f>
        <v>158-2015- SUNAFIL/ILM</v>
      </c>
      <c r="F1695" s="1">
        <f>VLOOKUP(A1695,Hoja1!$A$2:$H$72,6,FALSE)</f>
        <v>42139</v>
      </c>
      <c r="G1695" t="str">
        <f>VLOOKUP(A1695,Hoja1!$A$2:$H$72,7,FALSE)</f>
        <v>S/. 342,000.00</v>
      </c>
      <c r="H1695">
        <f>VLOOKUP(A1695,Hoja1!$A$2:$H$72,8,FALSE)</f>
        <v>327</v>
      </c>
      <c r="I1695" t="s">
        <v>20</v>
      </c>
      <c r="J1695" t="s">
        <v>5</v>
      </c>
      <c r="K1695">
        <v>2016</v>
      </c>
      <c r="L1695">
        <v>9</v>
      </c>
      <c r="M1695">
        <v>133133.2904</v>
      </c>
      <c r="N1695" t="s">
        <v>4</v>
      </c>
    </row>
    <row r="1696" spans="1:14" x14ac:dyDescent="0.25">
      <c r="A1696">
        <v>37</v>
      </c>
      <c r="B1696" t="str">
        <f>VLOOKUP(A1696,Hoja1!$A$2:$H$72,2,FALSE)</f>
        <v>370-2014- SUNAFIL/ILM/SIRE2</v>
      </c>
      <c r="C1696" t="str">
        <f>VLOOKUP(A1696,Hoja1!$A$2:$H$72,3,FALSE)</f>
        <v>FERREYROS SOCIEDAD ANONIMA</v>
      </c>
      <c r="D1696">
        <f>VLOOKUP(A1696,Hoja1!$A$2:$H$72,4,FALSE)</f>
        <v>20100028698</v>
      </c>
      <c r="E1696" t="str">
        <f>VLOOKUP(A1696,Hoja1!$A$2:$H$72,5,FALSE)</f>
        <v>158-2015- SUNAFIL/ILM</v>
      </c>
      <c r="F1696" s="1">
        <f>VLOOKUP(A1696,Hoja1!$A$2:$H$72,6,FALSE)</f>
        <v>42139</v>
      </c>
      <c r="G1696" t="str">
        <f>VLOOKUP(A1696,Hoja1!$A$2:$H$72,7,FALSE)</f>
        <v>S/. 342,000.00</v>
      </c>
      <c r="H1696">
        <f>VLOOKUP(A1696,Hoja1!$A$2:$H$72,8,FALSE)</f>
        <v>327</v>
      </c>
      <c r="I1696" t="s">
        <v>20</v>
      </c>
      <c r="J1696" t="s">
        <v>5</v>
      </c>
      <c r="K1696">
        <v>2016</v>
      </c>
      <c r="L1696">
        <v>10</v>
      </c>
      <c r="M1696">
        <v>135073.3014</v>
      </c>
      <c r="N1696" t="s">
        <v>4</v>
      </c>
    </row>
    <row r="1697" spans="1:14" x14ac:dyDescent="0.25">
      <c r="A1697">
        <v>37</v>
      </c>
      <c r="B1697" t="str">
        <f>VLOOKUP(A1697,Hoja1!$A$2:$H$72,2,FALSE)</f>
        <v>370-2014- SUNAFIL/ILM/SIRE2</v>
      </c>
      <c r="C1697" t="str">
        <f>VLOOKUP(A1697,Hoja1!$A$2:$H$72,3,FALSE)</f>
        <v>FERREYROS SOCIEDAD ANONIMA</v>
      </c>
      <c r="D1697">
        <f>VLOOKUP(A1697,Hoja1!$A$2:$H$72,4,FALSE)</f>
        <v>20100028698</v>
      </c>
      <c r="E1697" t="str">
        <f>VLOOKUP(A1697,Hoja1!$A$2:$H$72,5,FALSE)</f>
        <v>158-2015- SUNAFIL/ILM</v>
      </c>
      <c r="F1697" s="1">
        <f>VLOOKUP(A1697,Hoja1!$A$2:$H$72,6,FALSE)</f>
        <v>42139</v>
      </c>
      <c r="G1697" t="str">
        <f>VLOOKUP(A1697,Hoja1!$A$2:$H$72,7,FALSE)</f>
        <v>S/. 342,000.00</v>
      </c>
      <c r="H1697">
        <f>VLOOKUP(A1697,Hoja1!$A$2:$H$72,8,FALSE)</f>
        <v>327</v>
      </c>
      <c r="I1697" t="s">
        <v>20</v>
      </c>
      <c r="J1697" t="s">
        <v>5</v>
      </c>
      <c r="K1697">
        <v>2016</v>
      </c>
      <c r="L1697">
        <v>11</v>
      </c>
      <c r="M1697">
        <v>137626.25090000001</v>
      </c>
      <c r="N1697" t="s">
        <v>4</v>
      </c>
    </row>
    <row r="1698" spans="1:14" x14ac:dyDescent="0.25">
      <c r="A1698">
        <v>37</v>
      </c>
      <c r="B1698" t="str">
        <f>VLOOKUP(A1698,Hoja1!$A$2:$H$72,2,FALSE)</f>
        <v>370-2014- SUNAFIL/ILM/SIRE2</v>
      </c>
      <c r="C1698" t="str">
        <f>VLOOKUP(A1698,Hoja1!$A$2:$H$72,3,FALSE)</f>
        <v>FERREYROS SOCIEDAD ANONIMA</v>
      </c>
      <c r="D1698">
        <f>VLOOKUP(A1698,Hoja1!$A$2:$H$72,4,FALSE)</f>
        <v>20100028698</v>
      </c>
      <c r="E1698" t="str">
        <f>VLOOKUP(A1698,Hoja1!$A$2:$H$72,5,FALSE)</f>
        <v>158-2015- SUNAFIL/ILM</v>
      </c>
      <c r="F1698" s="1">
        <f>VLOOKUP(A1698,Hoja1!$A$2:$H$72,6,FALSE)</f>
        <v>42139</v>
      </c>
      <c r="G1698" t="str">
        <f>VLOOKUP(A1698,Hoja1!$A$2:$H$72,7,FALSE)</f>
        <v>S/. 342,000.00</v>
      </c>
      <c r="H1698">
        <f>VLOOKUP(A1698,Hoja1!$A$2:$H$72,8,FALSE)</f>
        <v>327</v>
      </c>
      <c r="I1698" t="s">
        <v>20</v>
      </c>
      <c r="J1698" t="s">
        <v>5</v>
      </c>
      <c r="K1698">
        <v>2016</v>
      </c>
      <c r="L1698">
        <v>12</v>
      </c>
      <c r="M1698">
        <v>137664.78409999999</v>
      </c>
      <c r="N1698" t="s">
        <v>4</v>
      </c>
    </row>
    <row r="1699" spans="1:14" x14ac:dyDescent="0.25">
      <c r="A1699">
        <v>37</v>
      </c>
      <c r="B1699" t="str">
        <f>VLOOKUP(A1699,Hoja1!$A$2:$H$72,2,FALSE)</f>
        <v>370-2014- SUNAFIL/ILM/SIRE2</v>
      </c>
      <c r="C1699" t="str">
        <f>VLOOKUP(A1699,Hoja1!$A$2:$H$72,3,FALSE)</f>
        <v>FERREYROS SOCIEDAD ANONIMA</v>
      </c>
      <c r="D1699">
        <f>VLOOKUP(A1699,Hoja1!$A$2:$H$72,4,FALSE)</f>
        <v>20100028698</v>
      </c>
      <c r="E1699" t="str">
        <f>VLOOKUP(A1699,Hoja1!$A$2:$H$72,5,FALSE)</f>
        <v>158-2015- SUNAFIL/ILM</v>
      </c>
      <c r="F1699" s="1">
        <f>VLOOKUP(A1699,Hoja1!$A$2:$H$72,6,FALSE)</f>
        <v>42139</v>
      </c>
      <c r="G1699" t="str">
        <f>VLOOKUP(A1699,Hoja1!$A$2:$H$72,7,FALSE)</f>
        <v>S/. 342,000.00</v>
      </c>
      <c r="H1699">
        <f>VLOOKUP(A1699,Hoja1!$A$2:$H$72,8,FALSE)</f>
        <v>327</v>
      </c>
      <c r="I1699" t="s">
        <v>20</v>
      </c>
      <c r="J1699" t="s">
        <v>5</v>
      </c>
      <c r="K1699">
        <v>2017</v>
      </c>
      <c r="L1699">
        <v>2</v>
      </c>
      <c r="M1699">
        <v>298250.59529999999</v>
      </c>
      <c r="N1699" t="s">
        <v>4</v>
      </c>
    </row>
    <row r="1700" spans="1:14" x14ac:dyDescent="0.25">
      <c r="A1700">
        <v>37</v>
      </c>
      <c r="B1700" t="str">
        <f>VLOOKUP(A1700,Hoja1!$A$2:$H$72,2,FALSE)</f>
        <v>370-2014- SUNAFIL/ILM/SIRE2</v>
      </c>
      <c r="C1700" t="str">
        <f>VLOOKUP(A1700,Hoja1!$A$2:$H$72,3,FALSE)</f>
        <v>FERREYROS SOCIEDAD ANONIMA</v>
      </c>
      <c r="D1700">
        <f>VLOOKUP(A1700,Hoja1!$A$2:$H$72,4,FALSE)</f>
        <v>20100028698</v>
      </c>
      <c r="E1700" t="str">
        <f>VLOOKUP(A1700,Hoja1!$A$2:$H$72,5,FALSE)</f>
        <v>158-2015- SUNAFIL/ILM</v>
      </c>
      <c r="F1700" s="1">
        <f>VLOOKUP(A1700,Hoja1!$A$2:$H$72,6,FALSE)</f>
        <v>42139</v>
      </c>
      <c r="G1700" t="str">
        <f>VLOOKUP(A1700,Hoja1!$A$2:$H$72,7,FALSE)</f>
        <v>S/. 342,000.00</v>
      </c>
      <c r="H1700">
        <f>VLOOKUP(A1700,Hoja1!$A$2:$H$72,8,FALSE)</f>
        <v>327</v>
      </c>
      <c r="I1700" t="s">
        <v>20</v>
      </c>
      <c r="J1700" t="s">
        <v>6</v>
      </c>
      <c r="K1700">
        <v>2015</v>
      </c>
      <c r="L1700">
        <v>4</v>
      </c>
      <c r="M1700">
        <v>217143.9896</v>
      </c>
      <c r="N1700" t="s">
        <v>2</v>
      </c>
    </row>
    <row r="1701" spans="1:14" x14ac:dyDescent="0.25">
      <c r="A1701">
        <v>37</v>
      </c>
      <c r="B1701" t="str">
        <f>VLOOKUP(A1701,Hoja1!$A$2:$H$72,2,FALSE)</f>
        <v>370-2014- SUNAFIL/ILM/SIRE2</v>
      </c>
      <c r="C1701" t="str">
        <f>VLOOKUP(A1701,Hoja1!$A$2:$H$72,3,FALSE)</f>
        <v>FERREYROS SOCIEDAD ANONIMA</v>
      </c>
      <c r="D1701">
        <f>VLOOKUP(A1701,Hoja1!$A$2:$H$72,4,FALSE)</f>
        <v>20100028698</v>
      </c>
      <c r="E1701" t="str">
        <f>VLOOKUP(A1701,Hoja1!$A$2:$H$72,5,FALSE)</f>
        <v>158-2015- SUNAFIL/ILM</v>
      </c>
      <c r="F1701" s="1">
        <f>VLOOKUP(A1701,Hoja1!$A$2:$H$72,6,FALSE)</f>
        <v>42139</v>
      </c>
      <c r="G1701" t="str">
        <f>VLOOKUP(A1701,Hoja1!$A$2:$H$72,7,FALSE)</f>
        <v>S/. 342,000.00</v>
      </c>
      <c r="H1701">
        <f>VLOOKUP(A1701,Hoja1!$A$2:$H$72,8,FALSE)</f>
        <v>327</v>
      </c>
      <c r="I1701" t="s">
        <v>20</v>
      </c>
      <c r="J1701" t="s">
        <v>6</v>
      </c>
      <c r="K1701">
        <v>2015</v>
      </c>
      <c r="L1701">
        <v>5</v>
      </c>
      <c r="M1701">
        <v>221766.5025</v>
      </c>
      <c r="N1701" t="s">
        <v>3</v>
      </c>
    </row>
    <row r="1702" spans="1:14" x14ac:dyDescent="0.25">
      <c r="A1702">
        <v>37</v>
      </c>
      <c r="B1702" t="str">
        <f>VLOOKUP(A1702,Hoja1!$A$2:$H$72,2,FALSE)</f>
        <v>370-2014- SUNAFIL/ILM/SIRE2</v>
      </c>
      <c r="C1702" t="str">
        <f>VLOOKUP(A1702,Hoja1!$A$2:$H$72,3,FALSE)</f>
        <v>FERREYROS SOCIEDAD ANONIMA</v>
      </c>
      <c r="D1702">
        <f>VLOOKUP(A1702,Hoja1!$A$2:$H$72,4,FALSE)</f>
        <v>20100028698</v>
      </c>
      <c r="E1702" t="str">
        <f>VLOOKUP(A1702,Hoja1!$A$2:$H$72,5,FALSE)</f>
        <v>158-2015- SUNAFIL/ILM</v>
      </c>
      <c r="F1702" s="1">
        <f>VLOOKUP(A1702,Hoja1!$A$2:$H$72,6,FALSE)</f>
        <v>42139</v>
      </c>
      <c r="G1702" t="str">
        <f>VLOOKUP(A1702,Hoja1!$A$2:$H$72,7,FALSE)</f>
        <v>S/. 342,000.00</v>
      </c>
      <c r="H1702">
        <f>VLOOKUP(A1702,Hoja1!$A$2:$H$72,8,FALSE)</f>
        <v>327</v>
      </c>
      <c r="I1702" t="s">
        <v>20</v>
      </c>
      <c r="J1702" t="s">
        <v>6</v>
      </c>
      <c r="K1702">
        <v>2015</v>
      </c>
      <c r="L1702">
        <v>6</v>
      </c>
      <c r="M1702">
        <v>220494.97089999999</v>
      </c>
      <c r="N1702" t="s">
        <v>4</v>
      </c>
    </row>
    <row r="1703" spans="1:14" x14ac:dyDescent="0.25">
      <c r="A1703">
        <v>37</v>
      </c>
      <c r="B1703" t="str">
        <f>VLOOKUP(A1703,Hoja1!$A$2:$H$72,2,FALSE)</f>
        <v>370-2014- SUNAFIL/ILM/SIRE2</v>
      </c>
      <c r="C1703" t="str">
        <f>VLOOKUP(A1703,Hoja1!$A$2:$H$72,3,FALSE)</f>
        <v>FERREYROS SOCIEDAD ANONIMA</v>
      </c>
      <c r="D1703">
        <f>VLOOKUP(A1703,Hoja1!$A$2:$H$72,4,FALSE)</f>
        <v>20100028698</v>
      </c>
      <c r="E1703" t="str">
        <f>VLOOKUP(A1703,Hoja1!$A$2:$H$72,5,FALSE)</f>
        <v>158-2015- SUNAFIL/ILM</v>
      </c>
      <c r="F1703" s="1">
        <f>VLOOKUP(A1703,Hoja1!$A$2:$H$72,6,FALSE)</f>
        <v>42139</v>
      </c>
      <c r="G1703" t="str">
        <f>VLOOKUP(A1703,Hoja1!$A$2:$H$72,7,FALSE)</f>
        <v>S/. 342,000.00</v>
      </c>
      <c r="H1703">
        <f>VLOOKUP(A1703,Hoja1!$A$2:$H$72,8,FALSE)</f>
        <v>327</v>
      </c>
      <c r="I1703" t="s">
        <v>20</v>
      </c>
      <c r="J1703" t="s">
        <v>6</v>
      </c>
      <c r="K1703">
        <v>2015</v>
      </c>
      <c r="L1703">
        <v>7</v>
      </c>
      <c r="M1703">
        <v>215002.7359</v>
      </c>
      <c r="N1703" t="s">
        <v>4</v>
      </c>
    </row>
    <row r="1704" spans="1:14" x14ac:dyDescent="0.25">
      <c r="A1704">
        <v>37</v>
      </c>
      <c r="B1704" t="str">
        <f>VLOOKUP(A1704,Hoja1!$A$2:$H$72,2,FALSE)</f>
        <v>370-2014- SUNAFIL/ILM/SIRE2</v>
      </c>
      <c r="C1704" t="str">
        <f>VLOOKUP(A1704,Hoja1!$A$2:$H$72,3,FALSE)</f>
        <v>FERREYROS SOCIEDAD ANONIMA</v>
      </c>
      <c r="D1704">
        <f>VLOOKUP(A1704,Hoja1!$A$2:$H$72,4,FALSE)</f>
        <v>20100028698</v>
      </c>
      <c r="E1704" t="str">
        <f>VLOOKUP(A1704,Hoja1!$A$2:$H$72,5,FALSE)</f>
        <v>158-2015- SUNAFIL/ILM</v>
      </c>
      <c r="F1704" s="1">
        <f>VLOOKUP(A1704,Hoja1!$A$2:$H$72,6,FALSE)</f>
        <v>42139</v>
      </c>
      <c r="G1704" t="str">
        <f>VLOOKUP(A1704,Hoja1!$A$2:$H$72,7,FALSE)</f>
        <v>S/. 342,000.00</v>
      </c>
      <c r="H1704">
        <f>VLOOKUP(A1704,Hoja1!$A$2:$H$72,8,FALSE)</f>
        <v>327</v>
      </c>
      <c r="I1704" t="s">
        <v>20</v>
      </c>
      <c r="J1704" t="s">
        <v>6</v>
      </c>
      <c r="K1704">
        <v>2015</v>
      </c>
      <c r="L1704">
        <v>8</v>
      </c>
      <c r="M1704">
        <v>203061.1134</v>
      </c>
      <c r="N1704" t="s">
        <v>4</v>
      </c>
    </row>
    <row r="1705" spans="1:14" x14ac:dyDescent="0.25">
      <c r="A1705">
        <v>37</v>
      </c>
      <c r="B1705" t="str">
        <f>VLOOKUP(A1705,Hoja1!$A$2:$H$72,2,FALSE)</f>
        <v>370-2014- SUNAFIL/ILM/SIRE2</v>
      </c>
      <c r="C1705" t="str">
        <f>VLOOKUP(A1705,Hoja1!$A$2:$H$72,3,FALSE)</f>
        <v>FERREYROS SOCIEDAD ANONIMA</v>
      </c>
      <c r="D1705">
        <f>VLOOKUP(A1705,Hoja1!$A$2:$H$72,4,FALSE)</f>
        <v>20100028698</v>
      </c>
      <c r="E1705" t="str">
        <f>VLOOKUP(A1705,Hoja1!$A$2:$H$72,5,FALSE)</f>
        <v>158-2015- SUNAFIL/ILM</v>
      </c>
      <c r="F1705" s="1">
        <f>VLOOKUP(A1705,Hoja1!$A$2:$H$72,6,FALSE)</f>
        <v>42139</v>
      </c>
      <c r="G1705" t="str">
        <f>VLOOKUP(A1705,Hoja1!$A$2:$H$72,7,FALSE)</f>
        <v>S/. 342,000.00</v>
      </c>
      <c r="H1705">
        <f>VLOOKUP(A1705,Hoja1!$A$2:$H$72,8,FALSE)</f>
        <v>327</v>
      </c>
      <c r="I1705" t="s">
        <v>20</v>
      </c>
      <c r="J1705" t="s">
        <v>6</v>
      </c>
      <c r="K1705">
        <v>2015</v>
      </c>
      <c r="L1705">
        <v>9</v>
      </c>
      <c r="M1705">
        <v>198354.6648</v>
      </c>
      <c r="N1705" t="s">
        <v>4</v>
      </c>
    </row>
    <row r="1706" spans="1:14" x14ac:dyDescent="0.25">
      <c r="A1706">
        <v>37</v>
      </c>
      <c r="B1706" t="str">
        <f>VLOOKUP(A1706,Hoja1!$A$2:$H$72,2,FALSE)</f>
        <v>370-2014- SUNAFIL/ILM/SIRE2</v>
      </c>
      <c r="C1706" t="str">
        <f>VLOOKUP(A1706,Hoja1!$A$2:$H$72,3,FALSE)</f>
        <v>FERREYROS SOCIEDAD ANONIMA</v>
      </c>
      <c r="D1706">
        <f>VLOOKUP(A1706,Hoja1!$A$2:$H$72,4,FALSE)</f>
        <v>20100028698</v>
      </c>
      <c r="E1706" t="str">
        <f>VLOOKUP(A1706,Hoja1!$A$2:$H$72,5,FALSE)</f>
        <v>158-2015- SUNAFIL/ILM</v>
      </c>
      <c r="F1706" s="1">
        <f>VLOOKUP(A1706,Hoja1!$A$2:$H$72,6,FALSE)</f>
        <v>42139</v>
      </c>
      <c r="G1706" t="str">
        <f>VLOOKUP(A1706,Hoja1!$A$2:$H$72,7,FALSE)</f>
        <v>S/. 342,000.00</v>
      </c>
      <c r="H1706">
        <f>VLOOKUP(A1706,Hoja1!$A$2:$H$72,8,FALSE)</f>
        <v>327</v>
      </c>
      <c r="I1706" t="s">
        <v>20</v>
      </c>
      <c r="J1706" t="s">
        <v>6</v>
      </c>
      <c r="K1706">
        <v>2015</v>
      </c>
      <c r="L1706">
        <v>10</v>
      </c>
      <c r="M1706">
        <v>215164.92739999999</v>
      </c>
      <c r="N1706" t="s">
        <v>4</v>
      </c>
    </row>
    <row r="1707" spans="1:14" x14ac:dyDescent="0.25">
      <c r="A1707">
        <v>37</v>
      </c>
      <c r="B1707" t="str">
        <f>VLOOKUP(A1707,Hoja1!$A$2:$H$72,2,FALSE)</f>
        <v>370-2014- SUNAFIL/ILM/SIRE2</v>
      </c>
      <c r="C1707" t="str">
        <f>VLOOKUP(A1707,Hoja1!$A$2:$H$72,3,FALSE)</f>
        <v>FERREYROS SOCIEDAD ANONIMA</v>
      </c>
      <c r="D1707">
        <f>VLOOKUP(A1707,Hoja1!$A$2:$H$72,4,FALSE)</f>
        <v>20100028698</v>
      </c>
      <c r="E1707" t="str">
        <f>VLOOKUP(A1707,Hoja1!$A$2:$H$72,5,FALSE)</f>
        <v>158-2015- SUNAFIL/ILM</v>
      </c>
      <c r="F1707" s="1">
        <f>VLOOKUP(A1707,Hoja1!$A$2:$H$72,6,FALSE)</f>
        <v>42139</v>
      </c>
      <c r="G1707" t="str">
        <f>VLOOKUP(A1707,Hoja1!$A$2:$H$72,7,FALSE)</f>
        <v>S/. 342,000.00</v>
      </c>
      <c r="H1707">
        <f>VLOOKUP(A1707,Hoja1!$A$2:$H$72,8,FALSE)</f>
        <v>327</v>
      </c>
      <c r="I1707" t="s">
        <v>20</v>
      </c>
      <c r="J1707" t="s">
        <v>6</v>
      </c>
      <c r="K1707">
        <v>2015</v>
      </c>
      <c r="L1707">
        <v>11</v>
      </c>
      <c r="M1707">
        <v>205384.29380000001</v>
      </c>
      <c r="N1707" t="s">
        <v>4</v>
      </c>
    </row>
    <row r="1708" spans="1:14" x14ac:dyDescent="0.25">
      <c r="A1708">
        <v>37</v>
      </c>
      <c r="B1708" t="str">
        <f>VLOOKUP(A1708,Hoja1!$A$2:$H$72,2,FALSE)</f>
        <v>370-2014- SUNAFIL/ILM/SIRE2</v>
      </c>
      <c r="C1708" t="str">
        <f>VLOOKUP(A1708,Hoja1!$A$2:$H$72,3,FALSE)</f>
        <v>FERREYROS SOCIEDAD ANONIMA</v>
      </c>
      <c r="D1708">
        <f>VLOOKUP(A1708,Hoja1!$A$2:$H$72,4,FALSE)</f>
        <v>20100028698</v>
      </c>
      <c r="E1708" t="str">
        <f>VLOOKUP(A1708,Hoja1!$A$2:$H$72,5,FALSE)</f>
        <v>158-2015- SUNAFIL/ILM</v>
      </c>
      <c r="F1708" s="1">
        <f>VLOOKUP(A1708,Hoja1!$A$2:$H$72,6,FALSE)</f>
        <v>42139</v>
      </c>
      <c r="G1708" t="str">
        <f>VLOOKUP(A1708,Hoja1!$A$2:$H$72,7,FALSE)</f>
        <v>S/. 342,000.00</v>
      </c>
      <c r="H1708">
        <f>VLOOKUP(A1708,Hoja1!$A$2:$H$72,8,FALSE)</f>
        <v>327</v>
      </c>
      <c r="I1708" t="s">
        <v>20</v>
      </c>
      <c r="J1708" t="s">
        <v>6</v>
      </c>
      <c r="K1708">
        <v>2015</v>
      </c>
      <c r="L1708">
        <v>12</v>
      </c>
      <c r="M1708">
        <v>207879.4094</v>
      </c>
      <c r="N1708" t="s">
        <v>4</v>
      </c>
    </row>
    <row r="1709" spans="1:14" x14ac:dyDescent="0.25">
      <c r="A1709">
        <v>37</v>
      </c>
      <c r="B1709" t="str">
        <f>VLOOKUP(A1709,Hoja1!$A$2:$H$72,2,FALSE)</f>
        <v>370-2014- SUNAFIL/ILM/SIRE2</v>
      </c>
      <c r="C1709" t="str">
        <f>VLOOKUP(A1709,Hoja1!$A$2:$H$72,3,FALSE)</f>
        <v>FERREYROS SOCIEDAD ANONIMA</v>
      </c>
      <c r="D1709">
        <f>VLOOKUP(A1709,Hoja1!$A$2:$H$72,4,FALSE)</f>
        <v>20100028698</v>
      </c>
      <c r="E1709" t="str">
        <f>VLOOKUP(A1709,Hoja1!$A$2:$H$72,5,FALSE)</f>
        <v>158-2015- SUNAFIL/ILM</v>
      </c>
      <c r="F1709" s="1">
        <f>VLOOKUP(A1709,Hoja1!$A$2:$H$72,6,FALSE)</f>
        <v>42139</v>
      </c>
      <c r="G1709" t="str">
        <f>VLOOKUP(A1709,Hoja1!$A$2:$H$72,7,FALSE)</f>
        <v>S/. 342,000.00</v>
      </c>
      <c r="H1709">
        <f>VLOOKUP(A1709,Hoja1!$A$2:$H$72,8,FALSE)</f>
        <v>327</v>
      </c>
      <c r="I1709" t="s">
        <v>20</v>
      </c>
      <c r="J1709" t="s">
        <v>6</v>
      </c>
      <c r="K1709">
        <v>2016</v>
      </c>
      <c r="L1709">
        <v>1</v>
      </c>
      <c r="M1709">
        <v>158144.30309999999</v>
      </c>
      <c r="N1709" t="s">
        <v>4</v>
      </c>
    </row>
    <row r="1710" spans="1:14" x14ac:dyDescent="0.25">
      <c r="A1710">
        <v>37</v>
      </c>
      <c r="B1710" t="str">
        <f>VLOOKUP(A1710,Hoja1!$A$2:$H$72,2,FALSE)</f>
        <v>370-2014- SUNAFIL/ILM/SIRE2</v>
      </c>
      <c r="C1710" t="str">
        <f>VLOOKUP(A1710,Hoja1!$A$2:$H$72,3,FALSE)</f>
        <v>FERREYROS SOCIEDAD ANONIMA</v>
      </c>
      <c r="D1710">
        <f>VLOOKUP(A1710,Hoja1!$A$2:$H$72,4,FALSE)</f>
        <v>20100028698</v>
      </c>
      <c r="E1710" t="str">
        <f>VLOOKUP(A1710,Hoja1!$A$2:$H$72,5,FALSE)</f>
        <v>158-2015- SUNAFIL/ILM</v>
      </c>
      <c r="F1710" s="1">
        <f>VLOOKUP(A1710,Hoja1!$A$2:$H$72,6,FALSE)</f>
        <v>42139</v>
      </c>
      <c r="G1710" t="str">
        <f>VLOOKUP(A1710,Hoja1!$A$2:$H$72,7,FALSE)</f>
        <v>S/. 342,000.00</v>
      </c>
      <c r="H1710">
        <f>VLOOKUP(A1710,Hoja1!$A$2:$H$72,8,FALSE)</f>
        <v>327</v>
      </c>
      <c r="I1710" t="s">
        <v>20</v>
      </c>
      <c r="J1710" t="s">
        <v>6</v>
      </c>
      <c r="K1710">
        <v>2016</v>
      </c>
      <c r="L1710">
        <v>2</v>
      </c>
      <c r="M1710">
        <v>186394.0441</v>
      </c>
      <c r="N1710" t="s">
        <v>4</v>
      </c>
    </row>
    <row r="1711" spans="1:14" x14ac:dyDescent="0.25">
      <c r="A1711">
        <v>37</v>
      </c>
      <c r="B1711" t="str">
        <f>VLOOKUP(A1711,Hoja1!$A$2:$H$72,2,FALSE)</f>
        <v>370-2014- SUNAFIL/ILM/SIRE2</v>
      </c>
      <c r="C1711" t="str">
        <f>VLOOKUP(A1711,Hoja1!$A$2:$H$72,3,FALSE)</f>
        <v>FERREYROS SOCIEDAD ANONIMA</v>
      </c>
      <c r="D1711">
        <f>VLOOKUP(A1711,Hoja1!$A$2:$H$72,4,FALSE)</f>
        <v>20100028698</v>
      </c>
      <c r="E1711" t="str">
        <f>VLOOKUP(A1711,Hoja1!$A$2:$H$72,5,FALSE)</f>
        <v>158-2015- SUNAFIL/ILM</v>
      </c>
      <c r="F1711" s="1">
        <f>VLOOKUP(A1711,Hoja1!$A$2:$H$72,6,FALSE)</f>
        <v>42139</v>
      </c>
      <c r="G1711" t="str">
        <f>VLOOKUP(A1711,Hoja1!$A$2:$H$72,7,FALSE)</f>
        <v>S/. 342,000.00</v>
      </c>
      <c r="H1711">
        <f>VLOOKUP(A1711,Hoja1!$A$2:$H$72,8,FALSE)</f>
        <v>327</v>
      </c>
      <c r="I1711" t="s">
        <v>20</v>
      </c>
      <c r="J1711" t="s">
        <v>6</v>
      </c>
      <c r="K1711">
        <v>2016</v>
      </c>
      <c r="L1711">
        <v>3</v>
      </c>
      <c r="M1711">
        <v>209969.42730000001</v>
      </c>
      <c r="N1711" t="s">
        <v>4</v>
      </c>
    </row>
    <row r="1712" spans="1:14" x14ac:dyDescent="0.25">
      <c r="A1712">
        <v>37</v>
      </c>
      <c r="B1712" t="str">
        <f>VLOOKUP(A1712,Hoja1!$A$2:$H$72,2,FALSE)</f>
        <v>370-2014- SUNAFIL/ILM/SIRE2</v>
      </c>
      <c r="C1712" t="str">
        <f>VLOOKUP(A1712,Hoja1!$A$2:$H$72,3,FALSE)</f>
        <v>FERREYROS SOCIEDAD ANONIMA</v>
      </c>
      <c r="D1712">
        <f>VLOOKUP(A1712,Hoja1!$A$2:$H$72,4,FALSE)</f>
        <v>20100028698</v>
      </c>
      <c r="E1712" t="str">
        <f>VLOOKUP(A1712,Hoja1!$A$2:$H$72,5,FALSE)</f>
        <v>158-2015- SUNAFIL/ILM</v>
      </c>
      <c r="F1712" s="1">
        <f>VLOOKUP(A1712,Hoja1!$A$2:$H$72,6,FALSE)</f>
        <v>42139</v>
      </c>
      <c r="G1712" t="str">
        <f>VLOOKUP(A1712,Hoja1!$A$2:$H$72,7,FALSE)</f>
        <v>S/. 342,000.00</v>
      </c>
      <c r="H1712">
        <f>VLOOKUP(A1712,Hoja1!$A$2:$H$72,8,FALSE)</f>
        <v>327</v>
      </c>
      <c r="I1712" t="s">
        <v>20</v>
      </c>
      <c r="J1712" t="s">
        <v>6</v>
      </c>
      <c r="K1712">
        <v>2016</v>
      </c>
      <c r="L1712">
        <v>4</v>
      </c>
      <c r="M1712">
        <v>229284.48920000001</v>
      </c>
      <c r="N1712" t="s">
        <v>4</v>
      </c>
    </row>
    <row r="1713" spans="1:14" x14ac:dyDescent="0.25">
      <c r="A1713">
        <v>37</v>
      </c>
      <c r="B1713" t="str">
        <f>VLOOKUP(A1713,Hoja1!$A$2:$H$72,2,FALSE)</f>
        <v>370-2014- SUNAFIL/ILM/SIRE2</v>
      </c>
      <c r="C1713" t="str">
        <f>VLOOKUP(A1713,Hoja1!$A$2:$H$72,3,FALSE)</f>
        <v>FERREYROS SOCIEDAD ANONIMA</v>
      </c>
      <c r="D1713">
        <f>VLOOKUP(A1713,Hoja1!$A$2:$H$72,4,FALSE)</f>
        <v>20100028698</v>
      </c>
      <c r="E1713" t="str">
        <f>VLOOKUP(A1713,Hoja1!$A$2:$H$72,5,FALSE)</f>
        <v>158-2015- SUNAFIL/ILM</v>
      </c>
      <c r="F1713" s="1">
        <f>VLOOKUP(A1713,Hoja1!$A$2:$H$72,6,FALSE)</f>
        <v>42139</v>
      </c>
      <c r="G1713" t="str">
        <f>VLOOKUP(A1713,Hoja1!$A$2:$H$72,7,FALSE)</f>
        <v>S/. 342,000.00</v>
      </c>
      <c r="H1713">
        <f>VLOOKUP(A1713,Hoja1!$A$2:$H$72,8,FALSE)</f>
        <v>327</v>
      </c>
      <c r="I1713" t="s">
        <v>20</v>
      </c>
      <c r="J1713" t="s">
        <v>6</v>
      </c>
      <c r="K1713">
        <v>2016</v>
      </c>
      <c r="L1713">
        <v>5</v>
      </c>
      <c r="M1713">
        <v>214034.46</v>
      </c>
      <c r="N1713" t="s">
        <v>4</v>
      </c>
    </row>
    <row r="1714" spans="1:14" x14ac:dyDescent="0.25">
      <c r="A1714">
        <v>37</v>
      </c>
      <c r="B1714" t="str">
        <f>VLOOKUP(A1714,Hoja1!$A$2:$H$72,2,FALSE)</f>
        <v>370-2014- SUNAFIL/ILM/SIRE2</v>
      </c>
      <c r="C1714" t="str">
        <f>VLOOKUP(A1714,Hoja1!$A$2:$H$72,3,FALSE)</f>
        <v>FERREYROS SOCIEDAD ANONIMA</v>
      </c>
      <c r="D1714">
        <f>VLOOKUP(A1714,Hoja1!$A$2:$H$72,4,FALSE)</f>
        <v>20100028698</v>
      </c>
      <c r="E1714" t="str">
        <f>VLOOKUP(A1714,Hoja1!$A$2:$H$72,5,FALSE)</f>
        <v>158-2015- SUNAFIL/ILM</v>
      </c>
      <c r="F1714" s="1">
        <f>VLOOKUP(A1714,Hoja1!$A$2:$H$72,6,FALSE)</f>
        <v>42139</v>
      </c>
      <c r="G1714" t="str">
        <f>VLOOKUP(A1714,Hoja1!$A$2:$H$72,7,FALSE)</f>
        <v>S/. 342,000.00</v>
      </c>
      <c r="H1714">
        <f>VLOOKUP(A1714,Hoja1!$A$2:$H$72,8,FALSE)</f>
        <v>327</v>
      </c>
      <c r="I1714" t="s">
        <v>20</v>
      </c>
      <c r="J1714" t="s">
        <v>6</v>
      </c>
      <c r="K1714">
        <v>2016</v>
      </c>
      <c r="L1714">
        <v>6</v>
      </c>
      <c r="M1714">
        <v>184313.8579</v>
      </c>
      <c r="N1714" t="s">
        <v>4</v>
      </c>
    </row>
    <row r="1715" spans="1:14" x14ac:dyDescent="0.25">
      <c r="A1715">
        <v>37</v>
      </c>
      <c r="B1715" t="str">
        <f>VLOOKUP(A1715,Hoja1!$A$2:$H$72,2,FALSE)</f>
        <v>370-2014- SUNAFIL/ILM/SIRE2</v>
      </c>
      <c r="C1715" t="str">
        <f>VLOOKUP(A1715,Hoja1!$A$2:$H$72,3,FALSE)</f>
        <v>FERREYROS SOCIEDAD ANONIMA</v>
      </c>
      <c r="D1715">
        <f>VLOOKUP(A1715,Hoja1!$A$2:$H$72,4,FALSE)</f>
        <v>20100028698</v>
      </c>
      <c r="E1715" t="str">
        <f>VLOOKUP(A1715,Hoja1!$A$2:$H$72,5,FALSE)</f>
        <v>158-2015- SUNAFIL/ILM</v>
      </c>
      <c r="F1715" s="1">
        <f>VLOOKUP(A1715,Hoja1!$A$2:$H$72,6,FALSE)</f>
        <v>42139</v>
      </c>
      <c r="G1715" t="str">
        <f>VLOOKUP(A1715,Hoja1!$A$2:$H$72,7,FALSE)</f>
        <v>S/. 342,000.00</v>
      </c>
      <c r="H1715">
        <f>VLOOKUP(A1715,Hoja1!$A$2:$H$72,8,FALSE)</f>
        <v>327</v>
      </c>
      <c r="I1715" t="s">
        <v>20</v>
      </c>
      <c r="J1715" t="s">
        <v>6</v>
      </c>
      <c r="K1715">
        <v>2016</v>
      </c>
      <c r="L1715">
        <v>7</v>
      </c>
      <c r="M1715">
        <v>194883.30530000001</v>
      </c>
      <c r="N1715" t="s">
        <v>4</v>
      </c>
    </row>
    <row r="1716" spans="1:14" x14ac:dyDescent="0.25">
      <c r="A1716">
        <v>37</v>
      </c>
      <c r="B1716" t="str">
        <f>VLOOKUP(A1716,Hoja1!$A$2:$H$72,2,FALSE)</f>
        <v>370-2014- SUNAFIL/ILM/SIRE2</v>
      </c>
      <c r="C1716" t="str">
        <f>VLOOKUP(A1716,Hoja1!$A$2:$H$72,3,FALSE)</f>
        <v>FERREYROS SOCIEDAD ANONIMA</v>
      </c>
      <c r="D1716">
        <f>VLOOKUP(A1716,Hoja1!$A$2:$H$72,4,FALSE)</f>
        <v>20100028698</v>
      </c>
      <c r="E1716" t="str">
        <f>VLOOKUP(A1716,Hoja1!$A$2:$H$72,5,FALSE)</f>
        <v>158-2015- SUNAFIL/ILM</v>
      </c>
      <c r="F1716" s="1">
        <f>VLOOKUP(A1716,Hoja1!$A$2:$H$72,6,FALSE)</f>
        <v>42139</v>
      </c>
      <c r="G1716" t="str">
        <f>VLOOKUP(A1716,Hoja1!$A$2:$H$72,7,FALSE)</f>
        <v>S/. 342,000.00</v>
      </c>
      <c r="H1716">
        <f>VLOOKUP(A1716,Hoja1!$A$2:$H$72,8,FALSE)</f>
        <v>327</v>
      </c>
      <c r="I1716" t="s">
        <v>20</v>
      </c>
      <c r="J1716" t="s">
        <v>6</v>
      </c>
      <c r="K1716">
        <v>2016</v>
      </c>
      <c r="L1716">
        <v>8</v>
      </c>
      <c r="M1716">
        <v>184163.965</v>
      </c>
      <c r="N1716" t="s">
        <v>4</v>
      </c>
    </row>
    <row r="1717" spans="1:14" x14ac:dyDescent="0.25">
      <c r="A1717">
        <v>37</v>
      </c>
      <c r="B1717" t="str">
        <f>VLOOKUP(A1717,Hoja1!$A$2:$H$72,2,FALSE)</f>
        <v>370-2014- SUNAFIL/ILM/SIRE2</v>
      </c>
      <c r="C1717" t="str">
        <f>VLOOKUP(A1717,Hoja1!$A$2:$H$72,3,FALSE)</f>
        <v>FERREYROS SOCIEDAD ANONIMA</v>
      </c>
      <c r="D1717">
        <f>VLOOKUP(A1717,Hoja1!$A$2:$H$72,4,FALSE)</f>
        <v>20100028698</v>
      </c>
      <c r="E1717" t="str">
        <f>VLOOKUP(A1717,Hoja1!$A$2:$H$72,5,FALSE)</f>
        <v>158-2015- SUNAFIL/ILM</v>
      </c>
      <c r="F1717" s="1">
        <f>VLOOKUP(A1717,Hoja1!$A$2:$H$72,6,FALSE)</f>
        <v>42139</v>
      </c>
      <c r="G1717" t="str">
        <f>VLOOKUP(A1717,Hoja1!$A$2:$H$72,7,FALSE)</f>
        <v>S/. 342,000.00</v>
      </c>
      <c r="H1717">
        <f>VLOOKUP(A1717,Hoja1!$A$2:$H$72,8,FALSE)</f>
        <v>327</v>
      </c>
      <c r="I1717" t="s">
        <v>20</v>
      </c>
      <c r="J1717" t="s">
        <v>6</v>
      </c>
      <c r="K1717">
        <v>2016</v>
      </c>
      <c r="L1717">
        <v>9</v>
      </c>
      <c r="M1717">
        <v>186902.2617</v>
      </c>
      <c r="N1717" t="s">
        <v>4</v>
      </c>
    </row>
    <row r="1718" spans="1:14" x14ac:dyDescent="0.25">
      <c r="A1718">
        <v>37</v>
      </c>
      <c r="B1718" t="str">
        <f>VLOOKUP(A1718,Hoja1!$A$2:$H$72,2,FALSE)</f>
        <v>370-2014- SUNAFIL/ILM/SIRE2</v>
      </c>
      <c r="C1718" t="str">
        <f>VLOOKUP(A1718,Hoja1!$A$2:$H$72,3,FALSE)</f>
        <v>FERREYROS SOCIEDAD ANONIMA</v>
      </c>
      <c r="D1718">
        <f>VLOOKUP(A1718,Hoja1!$A$2:$H$72,4,FALSE)</f>
        <v>20100028698</v>
      </c>
      <c r="E1718" t="str">
        <f>VLOOKUP(A1718,Hoja1!$A$2:$H$72,5,FALSE)</f>
        <v>158-2015- SUNAFIL/ILM</v>
      </c>
      <c r="F1718" s="1">
        <f>VLOOKUP(A1718,Hoja1!$A$2:$H$72,6,FALSE)</f>
        <v>42139</v>
      </c>
      <c r="G1718" t="str">
        <f>VLOOKUP(A1718,Hoja1!$A$2:$H$72,7,FALSE)</f>
        <v>S/. 342,000.00</v>
      </c>
      <c r="H1718">
        <f>VLOOKUP(A1718,Hoja1!$A$2:$H$72,8,FALSE)</f>
        <v>327</v>
      </c>
      <c r="I1718" t="s">
        <v>20</v>
      </c>
      <c r="J1718" t="s">
        <v>6</v>
      </c>
      <c r="K1718">
        <v>2016</v>
      </c>
      <c r="L1718">
        <v>10</v>
      </c>
      <c r="M1718">
        <v>198861.76370000001</v>
      </c>
      <c r="N1718" t="s">
        <v>4</v>
      </c>
    </row>
    <row r="1719" spans="1:14" x14ac:dyDescent="0.25">
      <c r="A1719">
        <v>37</v>
      </c>
      <c r="B1719" t="str">
        <f>VLOOKUP(A1719,Hoja1!$A$2:$H$72,2,FALSE)</f>
        <v>370-2014- SUNAFIL/ILM/SIRE2</v>
      </c>
      <c r="C1719" t="str">
        <f>VLOOKUP(A1719,Hoja1!$A$2:$H$72,3,FALSE)</f>
        <v>FERREYROS SOCIEDAD ANONIMA</v>
      </c>
      <c r="D1719">
        <f>VLOOKUP(A1719,Hoja1!$A$2:$H$72,4,FALSE)</f>
        <v>20100028698</v>
      </c>
      <c r="E1719" t="str">
        <f>VLOOKUP(A1719,Hoja1!$A$2:$H$72,5,FALSE)</f>
        <v>158-2015- SUNAFIL/ILM</v>
      </c>
      <c r="F1719" s="1">
        <f>VLOOKUP(A1719,Hoja1!$A$2:$H$72,6,FALSE)</f>
        <v>42139</v>
      </c>
      <c r="G1719" t="str">
        <f>VLOOKUP(A1719,Hoja1!$A$2:$H$72,7,FALSE)</f>
        <v>S/. 342,000.00</v>
      </c>
      <c r="H1719">
        <f>VLOOKUP(A1719,Hoja1!$A$2:$H$72,8,FALSE)</f>
        <v>327</v>
      </c>
      <c r="I1719" t="s">
        <v>20</v>
      </c>
      <c r="J1719" t="s">
        <v>6</v>
      </c>
      <c r="K1719">
        <v>2016</v>
      </c>
      <c r="L1719">
        <v>11</v>
      </c>
      <c r="M1719">
        <v>205168.10699999999</v>
      </c>
      <c r="N1719" t="s">
        <v>4</v>
      </c>
    </row>
    <row r="1720" spans="1:14" x14ac:dyDescent="0.25">
      <c r="A1720">
        <v>37</v>
      </c>
      <c r="B1720" t="str">
        <f>VLOOKUP(A1720,Hoja1!$A$2:$H$72,2,FALSE)</f>
        <v>370-2014- SUNAFIL/ILM/SIRE2</v>
      </c>
      <c r="C1720" t="str">
        <f>VLOOKUP(A1720,Hoja1!$A$2:$H$72,3,FALSE)</f>
        <v>FERREYROS SOCIEDAD ANONIMA</v>
      </c>
      <c r="D1720">
        <f>VLOOKUP(A1720,Hoja1!$A$2:$H$72,4,FALSE)</f>
        <v>20100028698</v>
      </c>
      <c r="E1720" t="str">
        <f>VLOOKUP(A1720,Hoja1!$A$2:$H$72,5,FALSE)</f>
        <v>158-2015- SUNAFIL/ILM</v>
      </c>
      <c r="F1720" s="1">
        <f>VLOOKUP(A1720,Hoja1!$A$2:$H$72,6,FALSE)</f>
        <v>42139</v>
      </c>
      <c r="G1720" t="str">
        <f>VLOOKUP(A1720,Hoja1!$A$2:$H$72,7,FALSE)</f>
        <v>S/. 342,000.00</v>
      </c>
      <c r="H1720">
        <f>VLOOKUP(A1720,Hoja1!$A$2:$H$72,8,FALSE)</f>
        <v>327</v>
      </c>
      <c r="I1720" t="s">
        <v>20</v>
      </c>
      <c r="J1720" t="s">
        <v>6</v>
      </c>
      <c r="K1720">
        <v>2016</v>
      </c>
      <c r="L1720">
        <v>12</v>
      </c>
      <c r="M1720">
        <v>205661.69</v>
      </c>
      <c r="N1720" t="s">
        <v>4</v>
      </c>
    </row>
    <row r="1721" spans="1:14" x14ac:dyDescent="0.25">
      <c r="A1721">
        <v>37</v>
      </c>
      <c r="B1721" t="str">
        <f>VLOOKUP(A1721,Hoja1!$A$2:$H$72,2,FALSE)</f>
        <v>370-2014- SUNAFIL/ILM/SIRE2</v>
      </c>
      <c r="C1721" t="str">
        <f>VLOOKUP(A1721,Hoja1!$A$2:$H$72,3,FALSE)</f>
        <v>FERREYROS SOCIEDAD ANONIMA</v>
      </c>
      <c r="D1721">
        <f>VLOOKUP(A1721,Hoja1!$A$2:$H$72,4,FALSE)</f>
        <v>20100028698</v>
      </c>
      <c r="E1721" t="str">
        <f>VLOOKUP(A1721,Hoja1!$A$2:$H$72,5,FALSE)</f>
        <v>158-2015- SUNAFIL/ILM</v>
      </c>
      <c r="F1721" s="1">
        <f>VLOOKUP(A1721,Hoja1!$A$2:$H$72,6,FALSE)</f>
        <v>42139</v>
      </c>
      <c r="G1721" t="str">
        <f>VLOOKUP(A1721,Hoja1!$A$2:$H$72,7,FALSE)</f>
        <v>S/. 342,000.00</v>
      </c>
      <c r="H1721">
        <f>VLOOKUP(A1721,Hoja1!$A$2:$H$72,8,FALSE)</f>
        <v>327</v>
      </c>
      <c r="I1721" t="s">
        <v>20</v>
      </c>
      <c r="J1721" t="s">
        <v>6</v>
      </c>
      <c r="K1721">
        <v>2017</v>
      </c>
      <c r="L1721">
        <v>2</v>
      </c>
      <c r="M1721">
        <v>446831.80320000002</v>
      </c>
      <c r="N1721" t="s">
        <v>4</v>
      </c>
    </row>
    <row r="1722" spans="1:14" x14ac:dyDescent="0.25">
      <c r="A1722">
        <v>37</v>
      </c>
      <c r="B1722" t="str">
        <f>VLOOKUP(A1722,Hoja1!$A$2:$H$72,2,FALSE)</f>
        <v>370-2014- SUNAFIL/ILM/SIRE2</v>
      </c>
      <c r="C1722" t="str">
        <f>VLOOKUP(A1722,Hoja1!$A$2:$H$72,3,FALSE)</f>
        <v>FERREYROS SOCIEDAD ANONIMA</v>
      </c>
      <c r="D1722">
        <f>VLOOKUP(A1722,Hoja1!$A$2:$H$72,4,FALSE)</f>
        <v>20100028698</v>
      </c>
      <c r="E1722" t="str">
        <f>VLOOKUP(A1722,Hoja1!$A$2:$H$72,5,FALSE)</f>
        <v>158-2015- SUNAFIL/ILM</v>
      </c>
      <c r="F1722" s="1">
        <f>VLOOKUP(A1722,Hoja1!$A$2:$H$72,6,FALSE)</f>
        <v>42139</v>
      </c>
      <c r="G1722" t="str">
        <f>VLOOKUP(A1722,Hoja1!$A$2:$H$72,7,FALSE)</f>
        <v>S/. 342,000.00</v>
      </c>
      <c r="H1722">
        <f>VLOOKUP(A1722,Hoja1!$A$2:$H$72,8,FALSE)</f>
        <v>327</v>
      </c>
      <c r="I1722" t="s">
        <v>20</v>
      </c>
      <c r="J1722" t="s">
        <v>7</v>
      </c>
      <c r="K1722">
        <v>2015</v>
      </c>
      <c r="L1722">
        <v>4</v>
      </c>
      <c r="M1722">
        <v>64859.198770000003</v>
      </c>
      <c r="N1722" t="s">
        <v>2</v>
      </c>
    </row>
    <row r="1723" spans="1:14" x14ac:dyDescent="0.25">
      <c r="A1723">
        <v>37</v>
      </c>
      <c r="B1723" t="str">
        <f>VLOOKUP(A1723,Hoja1!$A$2:$H$72,2,FALSE)</f>
        <v>370-2014- SUNAFIL/ILM/SIRE2</v>
      </c>
      <c r="C1723" t="str">
        <f>VLOOKUP(A1723,Hoja1!$A$2:$H$72,3,FALSE)</f>
        <v>FERREYROS SOCIEDAD ANONIMA</v>
      </c>
      <c r="D1723">
        <f>VLOOKUP(A1723,Hoja1!$A$2:$H$72,4,FALSE)</f>
        <v>20100028698</v>
      </c>
      <c r="E1723" t="str">
        <f>VLOOKUP(A1723,Hoja1!$A$2:$H$72,5,FALSE)</f>
        <v>158-2015- SUNAFIL/ILM</v>
      </c>
      <c r="F1723" s="1">
        <f>VLOOKUP(A1723,Hoja1!$A$2:$H$72,6,FALSE)</f>
        <v>42139</v>
      </c>
      <c r="G1723" t="str">
        <f>VLOOKUP(A1723,Hoja1!$A$2:$H$72,7,FALSE)</f>
        <v>S/. 342,000.00</v>
      </c>
      <c r="H1723">
        <f>VLOOKUP(A1723,Hoja1!$A$2:$H$72,8,FALSE)</f>
        <v>327</v>
      </c>
      <c r="I1723" t="s">
        <v>20</v>
      </c>
      <c r="J1723" t="s">
        <v>7</v>
      </c>
      <c r="K1723">
        <v>2015</v>
      </c>
      <c r="L1723">
        <v>5</v>
      </c>
      <c r="M1723">
        <v>67639.904240000003</v>
      </c>
      <c r="N1723" t="s">
        <v>3</v>
      </c>
    </row>
    <row r="1724" spans="1:14" x14ac:dyDescent="0.25">
      <c r="A1724">
        <v>37</v>
      </c>
      <c r="B1724" t="str">
        <f>VLOOKUP(A1724,Hoja1!$A$2:$H$72,2,FALSE)</f>
        <v>370-2014- SUNAFIL/ILM/SIRE2</v>
      </c>
      <c r="C1724" t="str">
        <f>VLOOKUP(A1724,Hoja1!$A$2:$H$72,3,FALSE)</f>
        <v>FERREYROS SOCIEDAD ANONIMA</v>
      </c>
      <c r="D1724">
        <f>VLOOKUP(A1724,Hoja1!$A$2:$H$72,4,FALSE)</f>
        <v>20100028698</v>
      </c>
      <c r="E1724" t="str">
        <f>VLOOKUP(A1724,Hoja1!$A$2:$H$72,5,FALSE)</f>
        <v>158-2015- SUNAFIL/ILM</v>
      </c>
      <c r="F1724" s="1">
        <f>VLOOKUP(A1724,Hoja1!$A$2:$H$72,6,FALSE)</f>
        <v>42139</v>
      </c>
      <c r="G1724" t="str">
        <f>VLOOKUP(A1724,Hoja1!$A$2:$H$72,7,FALSE)</f>
        <v>S/. 342,000.00</v>
      </c>
      <c r="H1724">
        <f>VLOOKUP(A1724,Hoja1!$A$2:$H$72,8,FALSE)</f>
        <v>327</v>
      </c>
      <c r="I1724" t="s">
        <v>20</v>
      </c>
      <c r="J1724" t="s">
        <v>7</v>
      </c>
      <c r="K1724">
        <v>2015</v>
      </c>
      <c r="L1724">
        <v>6</v>
      </c>
      <c r="M1724">
        <v>67519.253159999993</v>
      </c>
      <c r="N1724" t="s">
        <v>4</v>
      </c>
    </row>
    <row r="1725" spans="1:14" x14ac:dyDescent="0.25">
      <c r="A1725">
        <v>37</v>
      </c>
      <c r="B1725" t="str">
        <f>VLOOKUP(A1725,Hoja1!$A$2:$H$72,2,FALSE)</f>
        <v>370-2014- SUNAFIL/ILM/SIRE2</v>
      </c>
      <c r="C1725" t="str">
        <f>VLOOKUP(A1725,Hoja1!$A$2:$H$72,3,FALSE)</f>
        <v>FERREYROS SOCIEDAD ANONIMA</v>
      </c>
      <c r="D1725">
        <f>VLOOKUP(A1725,Hoja1!$A$2:$H$72,4,FALSE)</f>
        <v>20100028698</v>
      </c>
      <c r="E1725" t="str">
        <f>VLOOKUP(A1725,Hoja1!$A$2:$H$72,5,FALSE)</f>
        <v>158-2015- SUNAFIL/ILM</v>
      </c>
      <c r="F1725" s="1">
        <f>VLOOKUP(A1725,Hoja1!$A$2:$H$72,6,FALSE)</f>
        <v>42139</v>
      </c>
      <c r="G1725" t="str">
        <f>VLOOKUP(A1725,Hoja1!$A$2:$H$72,7,FALSE)</f>
        <v>S/. 342,000.00</v>
      </c>
      <c r="H1725">
        <f>VLOOKUP(A1725,Hoja1!$A$2:$H$72,8,FALSE)</f>
        <v>327</v>
      </c>
      <c r="I1725" t="s">
        <v>20</v>
      </c>
      <c r="J1725" t="s">
        <v>7</v>
      </c>
      <c r="K1725">
        <v>2015</v>
      </c>
      <c r="L1725">
        <v>7</v>
      </c>
      <c r="M1725">
        <v>65950.186679999999</v>
      </c>
      <c r="N1725" t="s">
        <v>4</v>
      </c>
    </row>
    <row r="1726" spans="1:14" x14ac:dyDescent="0.25">
      <c r="A1726">
        <v>37</v>
      </c>
      <c r="B1726" t="str">
        <f>VLOOKUP(A1726,Hoja1!$A$2:$H$72,2,FALSE)</f>
        <v>370-2014- SUNAFIL/ILM/SIRE2</v>
      </c>
      <c r="C1726" t="str">
        <f>VLOOKUP(A1726,Hoja1!$A$2:$H$72,3,FALSE)</f>
        <v>FERREYROS SOCIEDAD ANONIMA</v>
      </c>
      <c r="D1726">
        <f>VLOOKUP(A1726,Hoja1!$A$2:$H$72,4,FALSE)</f>
        <v>20100028698</v>
      </c>
      <c r="E1726" t="str">
        <f>VLOOKUP(A1726,Hoja1!$A$2:$H$72,5,FALSE)</f>
        <v>158-2015- SUNAFIL/ILM</v>
      </c>
      <c r="F1726" s="1">
        <f>VLOOKUP(A1726,Hoja1!$A$2:$H$72,6,FALSE)</f>
        <v>42139</v>
      </c>
      <c r="G1726" t="str">
        <f>VLOOKUP(A1726,Hoja1!$A$2:$H$72,7,FALSE)</f>
        <v>S/. 342,000.00</v>
      </c>
      <c r="H1726">
        <f>VLOOKUP(A1726,Hoja1!$A$2:$H$72,8,FALSE)</f>
        <v>327</v>
      </c>
      <c r="I1726" t="s">
        <v>20</v>
      </c>
      <c r="J1726" t="s">
        <v>7</v>
      </c>
      <c r="K1726">
        <v>2015</v>
      </c>
      <c r="L1726">
        <v>8</v>
      </c>
      <c r="M1726">
        <v>62424.388859999999</v>
      </c>
      <c r="N1726" t="s">
        <v>4</v>
      </c>
    </row>
    <row r="1727" spans="1:14" x14ac:dyDescent="0.25">
      <c r="A1727">
        <v>37</v>
      </c>
      <c r="B1727" t="str">
        <f>VLOOKUP(A1727,Hoja1!$A$2:$H$72,2,FALSE)</f>
        <v>370-2014- SUNAFIL/ILM/SIRE2</v>
      </c>
      <c r="C1727" t="str">
        <f>VLOOKUP(A1727,Hoja1!$A$2:$H$72,3,FALSE)</f>
        <v>FERREYROS SOCIEDAD ANONIMA</v>
      </c>
      <c r="D1727">
        <f>VLOOKUP(A1727,Hoja1!$A$2:$H$72,4,FALSE)</f>
        <v>20100028698</v>
      </c>
      <c r="E1727" t="str">
        <f>VLOOKUP(A1727,Hoja1!$A$2:$H$72,5,FALSE)</f>
        <v>158-2015- SUNAFIL/ILM</v>
      </c>
      <c r="F1727" s="1">
        <f>VLOOKUP(A1727,Hoja1!$A$2:$H$72,6,FALSE)</f>
        <v>42139</v>
      </c>
      <c r="G1727" t="str">
        <f>VLOOKUP(A1727,Hoja1!$A$2:$H$72,7,FALSE)</f>
        <v>S/. 342,000.00</v>
      </c>
      <c r="H1727">
        <f>VLOOKUP(A1727,Hoja1!$A$2:$H$72,8,FALSE)</f>
        <v>327</v>
      </c>
      <c r="I1727" t="s">
        <v>20</v>
      </c>
      <c r="J1727" t="s">
        <v>7</v>
      </c>
      <c r="K1727">
        <v>2015</v>
      </c>
      <c r="L1727">
        <v>9</v>
      </c>
      <c r="M1727">
        <v>60947.323510000002</v>
      </c>
      <c r="N1727" t="s">
        <v>4</v>
      </c>
    </row>
    <row r="1728" spans="1:14" x14ac:dyDescent="0.25">
      <c r="A1728">
        <v>37</v>
      </c>
      <c r="B1728" t="str">
        <f>VLOOKUP(A1728,Hoja1!$A$2:$H$72,2,FALSE)</f>
        <v>370-2014- SUNAFIL/ILM/SIRE2</v>
      </c>
      <c r="C1728" t="str">
        <f>VLOOKUP(A1728,Hoja1!$A$2:$H$72,3,FALSE)</f>
        <v>FERREYROS SOCIEDAD ANONIMA</v>
      </c>
      <c r="D1728">
        <f>VLOOKUP(A1728,Hoja1!$A$2:$H$72,4,FALSE)</f>
        <v>20100028698</v>
      </c>
      <c r="E1728" t="str">
        <f>VLOOKUP(A1728,Hoja1!$A$2:$H$72,5,FALSE)</f>
        <v>158-2015- SUNAFIL/ILM</v>
      </c>
      <c r="F1728" s="1">
        <f>VLOOKUP(A1728,Hoja1!$A$2:$H$72,6,FALSE)</f>
        <v>42139</v>
      </c>
      <c r="G1728" t="str">
        <f>VLOOKUP(A1728,Hoja1!$A$2:$H$72,7,FALSE)</f>
        <v>S/. 342,000.00</v>
      </c>
      <c r="H1728">
        <f>VLOOKUP(A1728,Hoja1!$A$2:$H$72,8,FALSE)</f>
        <v>327</v>
      </c>
      <c r="I1728" t="s">
        <v>20</v>
      </c>
      <c r="J1728" t="s">
        <v>7</v>
      </c>
      <c r="K1728">
        <v>2015</v>
      </c>
      <c r="L1728">
        <v>10</v>
      </c>
      <c r="M1728">
        <v>65831.649839999998</v>
      </c>
      <c r="N1728" t="s">
        <v>4</v>
      </c>
    </row>
    <row r="1729" spans="1:14" x14ac:dyDescent="0.25">
      <c r="A1729">
        <v>37</v>
      </c>
      <c r="B1729" t="str">
        <f>VLOOKUP(A1729,Hoja1!$A$2:$H$72,2,FALSE)</f>
        <v>370-2014- SUNAFIL/ILM/SIRE2</v>
      </c>
      <c r="C1729" t="str">
        <f>VLOOKUP(A1729,Hoja1!$A$2:$H$72,3,FALSE)</f>
        <v>FERREYROS SOCIEDAD ANONIMA</v>
      </c>
      <c r="D1729">
        <f>VLOOKUP(A1729,Hoja1!$A$2:$H$72,4,FALSE)</f>
        <v>20100028698</v>
      </c>
      <c r="E1729" t="str">
        <f>VLOOKUP(A1729,Hoja1!$A$2:$H$72,5,FALSE)</f>
        <v>158-2015- SUNAFIL/ILM</v>
      </c>
      <c r="F1729" s="1">
        <f>VLOOKUP(A1729,Hoja1!$A$2:$H$72,6,FALSE)</f>
        <v>42139</v>
      </c>
      <c r="G1729" t="str">
        <f>VLOOKUP(A1729,Hoja1!$A$2:$H$72,7,FALSE)</f>
        <v>S/. 342,000.00</v>
      </c>
      <c r="H1729">
        <f>VLOOKUP(A1729,Hoja1!$A$2:$H$72,8,FALSE)</f>
        <v>327</v>
      </c>
      <c r="I1729" t="s">
        <v>20</v>
      </c>
      <c r="J1729" t="s">
        <v>7</v>
      </c>
      <c r="K1729">
        <v>2015</v>
      </c>
      <c r="L1729">
        <v>11</v>
      </c>
      <c r="M1729">
        <v>58076.003770000003</v>
      </c>
      <c r="N1729" t="s">
        <v>4</v>
      </c>
    </row>
    <row r="1730" spans="1:14" x14ac:dyDescent="0.25">
      <c r="A1730">
        <v>37</v>
      </c>
      <c r="B1730" t="str">
        <f>VLOOKUP(A1730,Hoja1!$A$2:$H$72,2,FALSE)</f>
        <v>370-2014- SUNAFIL/ILM/SIRE2</v>
      </c>
      <c r="C1730" t="str">
        <f>VLOOKUP(A1730,Hoja1!$A$2:$H$72,3,FALSE)</f>
        <v>FERREYROS SOCIEDAD ANONIMA</v>
      </c>
      <c r="D1730">
        <f>VLOOKUP(A1730,Hoja1!$A$2:$H$72,4,FALSE)</f>
        <v>20100028698</v>
      </c>
      <c r="E1730" t="str">
        <f>VLOOKUP(A1730,Hoja1!$A$2:$H$72,5,FALSE)</f>
        <v>158-2015- SUNAFIL/ILM</v>
      </c>
      <c r="F1730" s="1">
        <f>VLOOKUP(A1730,Hoja1!$A$2:$H$72,6,FALSE)</f>
        <v>42139</v>
      </c>
      <c r="G1730" t="str">
        <f>VLOOKUP(A1730,Hoja1!$A$2:$H$72,7,FALSE)</f>
        <v>S/. 342,000.00</v>
      </c>
      <c r="H1730">
        <f>VLOOKUP(A1730,Hoja1!$A$2:$H$72,8,FALSE)</f>
        <v>327</v>
      </c>
      <c r="I1730" t="s">
        <v>20</v>
      </c>
      <c r="J1730" t="s">
        <v>7</v>
      </c>
      <c r="K1730">
        <v>2015</v>
      </c>
      <c r="L1730">
        <v>12</v>
      </c>
      <c r="M1730">
        <v>58557.23141</v>
      </c>
      <c r="N1730" t="s">
        <v>4</v>
      </c>
    </row>
    <row r="1731" spans="1:14" x14ac:dyDescent="0.25">
      <c r="A1731">
        <v>37</v>
      </c>
      <c r="B1731" t="str">
        <f>VLOOKUP(A1731,Hoja1!$A$2:$H$72,2,FALSE)</f>
        <v>370-2014- SUNAFIL/ILM/SIRE2</v>
      </c>
      <c r="C1731" t="str">
        <f>VLOOKUP(A1731,Hoja1!$A$2:$H$72,3,FALSE)</f>
        <v>FERREYROS SOCIEDAD ANONIMA</v>
      </c>
      <c r="D1731">
        <f>VLOOKUP(A1731,Hoja1!$A$2:$H$72,4,FALSE)</f>
        <v>20100028698</v>
      </c>
      <c r="E1731" t="str">
        <f>VLOOKUP(A1731,Hoja1!$A$2:$H$72,5,FALSE)</f>
        <v>158-2015- SUNAFIL/ILM</v>
      </c>
      <c r="F1731" s="1">
        <f>VLOOKUP(A1731,Hoja1!$A$2:$H$72,6,FALSE)</f>
        <v>42139</v>
      </c>
      <c r="G1731" t="str">
        <f>VLOOKUP(A1731,Hoja1!$A$2:$H$72,7,FALSE)</f>
        <v>S/. 342,000.00</v>
      </c>
      <c r="H1731">
        <f>VLOOKUP(A1731,Hoja1!$A$2:$H$72,8,FALSE)</f>
        <v>327</v>
      </c>
      <c r="I1731" t="s">
        <v>20</v>
      </c>
      <c r="J1731" t="s">
        <v>7</v>
      </c>
      <c r="K1731">
        <v>2016</v>
      </c>
      <c r="L1731">
        <v>1</v>
      </c>
      <c r="M1731">
        <v>56422.095229999999</v>
      </c>
      <c r="N1731" t="s">
        <v>4</v>
      </c>
    </row>
    <row r="1732" spans="1:14" x14ac:dyDescent="0.25">
      <c r="A1732">
        <v>37</v>
      </c>
      <c r="B1732" t="str">
        <f>VLOOKUP(A1732,Hoja1!$A$2:$H$72,2,FALSE)</f>
        <v>370-2014- SUNAFIL/ILM/SIRE2</v>
      </c>
      <c r="C1732" t="str">
        <f>VLOOKUP(A1732,Hoja1!$A$2:$H$72,3,FALSE)</f>
        <v>FERREYROS SOCIEDAD ANONIMA</v>
      </c>
      <c r="D1732">
        <f>VLOOKUP(A1732,Hoja1!$A$2:$H$72,4,FALSE)</f>
        <v>20100028698</v>
      </c>
      <c r="E1732" t="str">
        <f>VLOOKUP(A1732,Hoja1!$A$2:$H$72,5,FALSE)</f>
        <v>158-2015- SUNAFIL/ILM</v>
      </c>
      <c r="F1732" s="1">
        <f>VLOOKUP(A1732,Hoja1!$A$2:$H$72,6,FALSE)</f>
        <v>42139</v>
      </c>
      <c r="G1732" t="str">
        <f>VLOOKUP(A1732,Hoja1!$A$2:$H$72,7,FALSE)</f>
        <v>S/. 342,000.00</v>
      </c>
      <c r="H1732">
        <f>VLOOKUP(A1732,Hoja1!$A$2:$H$72,8,FALSE)</f>
        <v>327</v>
      </c>
      <c r="I1732" t="s">
        <v>20</v>
      </c>
      <c r="J1732" t="s">
        <v>7</v>
      </c>
      <c r="K1732">
        <v>2016</v>
      </c>
      <c r="L1732">
        <v>2</v>
      </c>
      <c r="M1732">
        <v>58834.230459999999</v>
      </c>
      <c r="N1732" t="s">
        <v>4</v>
      </c>
    </row>
    <row r="1733" spans="1:14" x14ac:dyDescent="0.25">
      <c r="A1733">
        <v>37</v>
      </c>
      <c r="B1733" t="str">
        <f>VLOOKUP(A1733,Hoja1!$A$2:$H$72,2,FALSE)</f>
        <v>370-2014- SUNAFIL/ILM/SIRE2</v>
      </c>
      <c r="C1733" t="str">
        <f>VLOOKUP(A1733,Hoja1!$A$2:$H$72,3,FALSE)</f>
        <v>FERREYROS SOCIEDAD ANONIMA</v>
      </c>
      <c r="D1733">
        <f>VLOOKUP(A1733,Hoja1!$A$2:$H$72,4,FALSE)</f>
        <v>20100028698</v>
      </c>
      <c r="E1733" t="str">
        <f>VLOOKUP(A1733,Hoja1!$A$2:$H$72,5,FALSE)</f>
        <v>158-2015- SUNAFIL/ILM</v>
      </c>
      <c r="F1733" s="1">
        <f>VLOOKUP(A1733,Hoja1!$A$2:$H$72,6,FALSE)</f>
        <v>42139</v>
      </c>
      <c r="G1733" t="str">
        <f>VLOOKUP(A1733,Hoja1!$A$2:$H$72,7,FALSE)</f>
        <v>S/. 342,000.00</v>
      </c>
      <c r="H1733">
        <f>VLOOKUP(A1733,Hoja1!$A$2:$H$72,8,FALSE)</f>
        <v>327</v>
      </c>
      <c r="I1733" t="s">
        <v>20</v>
      </c>
      <c r="J1733" t="s">
        <v>7</v>
      </c>
      <c r="K1733">
        <v>2016</v>
      </c>
      <c r="L1733">
        <v>3</v>
      </c>
      <c r="M1733">
        <v>64018.646569999997</v>
      </c>
      <c r="N1733" t="s">
        <v>4</v>
      </c>
    </row>
    <row r="1734" spans="1:14" x14ac:dyDescent="0.25">
      <c r="A1734">
        <v>37</v>
      </c>
      <c r="B1734" t="str">
        <f>VLOOKUP(A1734,Hoja1!$A$2:$H$72,2,FALSE)</f>
        <v>370-2014- SUNAFIL/ILM/SIRE2</v>
      </c>
      <c r="C1734" t="str">
        <f>VLOOKUP(A1734,Hoja1!$A$2:$H$72,3,FALSE)</f>
        <v>FERREYROS SOCIEDAD ANONIMA</v>
      </c>
      <c r="D1734">
        <f>VLOOKUP(A1734,Hoja1!$A$2:$H$72,4,FALSE)</f>
        <v>20100028698</v>
      </c>
      <c r="E1734" t="str">
        <f>VLOOKUP(A1734,Hoja1!$A$2:$H$72,5,FALSE)</f>
        <v>158-2015- SUNAFIL/ILM</v>
      </c>
      <c r="F1734" s="1">
        <f>VLOOKUP(A1734,Hoja1!$A$2:$H$72,6,FALSE)</f>
        <v>42139</v>
      </c>
      <c r="G1734" t="str">
        <f>VLOOKUP(A1734,Hoja1!$A$2:$H$72,7,FALSE)</f>
        <v>S/. 342,000.00</v>
      </c>
      <c r="H1734">
        <f>VLOOKUP(A1734,Hoja1!$A$2:$H$72,8,FALSE)</f>
        <v>327</v>
      </c>
      <c r="I1734" t="s">
        <v>20</v>
      </c>
      <c r="J1734" t="s">
        <v>7</v>
      </c>
      <c r="K1734">
        <v>2016</v>
      </c>
      <c r="L1734">
        <v>4</v>
      </c>
      <c r="M1734">
        <v>72464.632070000007</v>
      </c>
      <c r="N1734" t="s">
        <v>4</v>
      </c>
    </row>
    <row r="1735" spans="1:14" x14ac:dyDescent="0.25">
      <c r="A1735">
        <v>37</v>
      </c>
      <c r="B1735" t="str">
        <f>VLOOKUP(A1735,Hoja1!$A$2:$H$72,2,FALSE)</f>
        <v>370-2014- SUNAFIL/ILM/SIRE2</v>
      </c>
      <c r="C1735" t="str">
        <f>VLOOKUP(A1735,Hoja1!$A$2:$H$72,3,FALSE)</f>
        <v>FERREYROS SOCIEDAD ANONIMA</v>
      </c>
      <c r="D1735">
        <f>VLOOKUP(A1735,Hoja1!$A$2:$H$72,4,FALSE)</f>
        <v>20100028698</v>
      </c>
      <c r="E1735" t="str">
        <f>VLOOKUP(A1735,Hoja1!$A$2:$H$72,5,FALSE)</f>
        <v>158-2015- SUNAFIL/ILM</v>
      </c>
      <c r="F1735" s="1">
        <f>VLOOKUP(A1735,Hoja1!$A$2:$H$72,6,FALSE)</f>
        <v>42139</v>
      </c>
      <c r="G1735" t="str">
        <f>VLOOKUP(A1735,Hoja1!$A$2:$H$72,7,FALSE)</f>
        <v>S/. 342,000.00</v>
      </c>
      <c r="H1735">
        <f>VLOOKUP(A1735,Hoja1!$A$2:$H$72,8,FALSE)</f>
        <v>327</v>
      </c>
      <c r="I1735" t="s">
        <v>20</v>
      </c>
      <c r="J1735" t="s">
        <v>7</v>
      </c>
      <c r="K1735">
        <v>2016</v>
      </c>
      <c r="L1735">
        <v>5</v>
      </c>
      <c r="M1735">
        <v>72276.750329999995</v>
      </c>
      <c r="N1735" t="s">
        <v>4</v>
      </c>
    </row>
    <row r="1736" spans="1:14" x14ac:dyDescent="0.25">
      <c r="A1736">
        <v>37</v>
      </c>
      <c r="B1736" t="str">
        <f>VLOOKUP(A1736,Hoja1!$A$2:$H$72,2,FALSE)</f>
        <v>370-2014- SUNAFIL/ILM/SIRE2</v>
      </c>
      <c r="C1736" t="str">
        <f>VLOOKUP(A1736,Hoja1!$A$2:$H$72,3,FALSE)</f>
        <v>FERREYROS SOCIEDAD ANONIMA</v>
      </c>
      <c r="D1736">
        <f>VLOOKUP(A1736,Hoja1!$A$2:$H$72,4,FALSE)</f>
        <v>20100028698</v>
      </c>
      <c r="E1736" t="str">
        <f>VLOOKUP(A1736,Hoja1!$A$2:$H$72,5,FALSE)</f>
        <v>158-2015- SUNAFIL/ILM</v>
      </c>
      <c r="F1736" s="1">
        <f>VLOOKUP(A1736,Hoja1!$A$2:$H$72,6,FALSE)</f>
        <v>42139</v>
      </c>
      <c r="G1736" t="str">
        <f>VLOOKUP(A1736,Hoja1!$A$2:$H$72,7,FALSE)</f>
        <v>S/. 342,000.00</v>
      </c>
      <c r="H1736">
        <f>VLOOKUP(A1736,Hoja1!$A$2:$H$72,8,FALSE)</f>
        <v>327</v>
      </c>
      <c r="I1736" t="s">
        <v>20</v>
      </c>
      <c r="J1736" t="s">
        <v>7</v>
      </c>
      <c r="K1736">
        <v>2016</v>
      </c>
      <c r="L1736">
        <v>6</v>
      </c>
      <c r="M1736">
        <v>67137.854040000006</v>
      </c>
      <c r="N1736" t="s">
        <v>4</v>
      </c>
    </row>
    <row r="1737" spans="1:14" x14ac:dyDescent="0.25">
      <c r="A1737">
        <v>37</v>
      </c>
      <c r="B1737" t="str">
        <f>VLOOKUP(A1737,Hoja1!$A$2:$H$72,2,FALSE)</f>
        <v>370-2014- SUNAFIL/ILM/SIRE2</v>
      </c>
      <c r="C1737" t="str">
        <f>VLOOKUP(A1737,Hoja1!$A$2:$H$72,3,FALSE)</f>
        <v>FERREYROS SOCIEDAD ANONIMA</v>
      </c>
      <c r="D1737">
        <f>VLOOKUP(A1737,Hoja1!$A$2:$H$72,4,FALSE)</f>
        <v>20100028698</v>
      </c>
      <c r="E1737" t="str">
        <f>VLOOKUP(A1737,Hoja1!$A$2:$H$72,5,FALSE)</f>
        <v>158-2015- SUNAFIL/ILM</v>
      </c>
      <c r="F1737" s="1">
        <f>VLOOKUP(A1737,Hoja1!$A$2:$H$72,6,FALSE)</f>
        <v>42139</v>
      </c>
      <c r="G1737" t="str">
        <f>VLOOKUP(A1737,Hoja1!$A$2:$H$72,7,FALSE)</f>
        <v>S/. 342,000.00</v>
      </c>
      <c r="H1737">
        <f>VLOOKUP(A1737,Hoja1!$A$2:$H$72,8,FALSE)</f>
        <v>327</v>
      </c>
      <c r="I1737" t="s">
        <v>20</v>
      </c>
      <c r="J1737" t="s">
        <v>7</v>
      </c>
      <c r="K1737">
        <v>2016</v>
      </c>
      <c r="L1737">
        <v>7</v>
      </c>
      <c r="M1737">
        <v>69651.456890000001</v>
      </c>
      <c r="N1737" t="s">
        <v>4</v>
      </c>
    </row>
    <row r="1738" spans="1:14" x14ac:dyDescent="0.25">
      <c r="A1738">
        <v>37</v>
      </c>
      <c r="B1738" t="str">
        <f>VLOOKUP(A1738,Hoja1!$A$2:$H$72,2,FALSE)</f>
        <v>370-2014- SUNAFIL/ILM/SIRE2</v>
      </c>
      <c r="C1738" t="str">
        <f>VLOOKUP(A1738,Hoja1!$A$2:$H$72,3,FALSE)</f>
        <v>FERREYROS SOCIEDAD ANONIMA</v>
      </c>
      <c r="D1738">
        <f>VLOOKUP(A1738,Hoja1!$A$2:$H$72,4,FALSE)</f>
        <v>20100028698</v>
      </c>
      <c r="E1738" t="str">
        <f>VLOOKUP(A1738,Hoja1!$A$2:$H$72,5,FALSE)</f>
        <v>158-2015- SUNAFIL/ILM</v>
      </c>
      <c r="F1738" s="1">
        <f>VLOOKUP(A1738,Hoja1!$A$2:$H$72,6,FALSE)</f>
        <v>42139</v>
      </c>
      <c r="G1738" t="str">
        <f>VLOOKUP(A1738,Hoja1!$A$2:$H$72,7,FALSE)</f>
        <v>S/. 342,000.00</v>
      </c>
      <c r="H1738">
        <f>VLOOKUP(A1738,Hoja1!$A$2:$H$72,8,FALSE)</f>
        <v>327</v>
      </c>
      <c r="I1738" t="s">
        <v>20</v>
      </c>
      <c r="J1738" t="s">
        <v>7</v>
      </c>
      <c r="K1738">
        <v>2016</v>
      </c>
      <c r="L1738">
        <v>8</v>
      </c>
      <c r="M1738">
        <v>70498.53224</v>
      </c>
      <c r="N1738" t="s">
        <v>4</v>
      </c>
    </row>
    <row r="1739" spans="1:14" x14ac:dyDescent="0.25">
      <c r="A1739">
        <v>37</v>
      </c>
      <c r="B1739" t="str">
        <f>VLOOKUP(A1739,Hoja1!$A$2:$H$72,2,FALSE)</f>
        <v>370-2014- SUNAFIL/ILM/SIRE2</v>
      </c>
      <c r="C1739" t="str">
        <f>VLOOKUP(A1739,Hoja1!$A$2:$H$72,3,FALSE)</f>
        <v>FERREYROS SOCIEDAD ANONIMA</v>
      </c>
      <c r="D1739">
        <f>VLOOKUP(A1739,Hoja1!$A$2:$H$72,4,FALSE)</f>
        <v>20100028698</v>
      </c>
      <c r="E1739" t="str">
        <f>VLOOKUP(A1739,Hoja1!$A$2:$H$72,5,FALSE)</f>
        <v>158-2015- SUNAFIL/ILM</v>
      </c>
      <c r="F1739" s="1">
        <f>VLOOKUP(A1739,Hoja1!$A$2:$H$72,6,FALSE)</f>
        <v>42139</v>
      </c>
      <c r="G1739" t="str">
        <f>VLOOKUP(A1739,Hoja1!$A$2:$H$72,7,FALSE)</f>
        <v>S/. 342,000.00</v>
      </c>
      <c r="H1739">
        <f>VLOOKUP(A1739,Hoja1!$A$2:$H$72,8,FALSE)</f>
        <v>327</v>
      </c>
      <c r="I1739" t="s">
        <v>20</v>
      </c>
      <c r="J1739" t="s">
        <v>7</v>
      </c>
      <c r="K1739">
        <v>2016</v>
      </c>
      <c r="L1739">
        <v>9</v>
      </c>
      <c r="M1739">
        <v>70596.233649999995</v>
      </c>
      <c r="N1739" t="s">
        <v>4</v>
      </c>
    </row>
    <row r="1740" spans="1:14" x14ac:dyDescent="0.25">
      <c r="A1740">
        <v>37</v>
      </c>
      <c r="B1740" t="str">
        <f>VLOOKUP(A1740,Hoja1!$A$2:$H$72,2,FALSE)</f>
        <v>370-2014- SUNAFIL/ILM/SIRE2</v>
      </c>
      <c r="C1740" t="str">
        <f>VLOOKUP(A1740,Hoja1!$A$2:$H$72,3,FALSE)</f>
        <v>FERREYROS SOCIEDAD ANONIMA</v>
      </c>
      <c r="D1740">
        <f>VLOOKUP(A1740,Hoja1!$A$2:$H$72,4,FALSE)</f>
        <v>20100028698</v>
      </c>
      <c r="E1740" t="str">
        <f>VLOOKUP(A1740,Hoja1!$A$2:$H$72,5,FALSE)</f>
        <v>158-2015- SUNAFIL/ILM</v>
      </c>
      <c r="F1740" s="1">
        <f>VLOOKUP(A1740,Hoja1!$A$2:$H$72,6,FALSE)</f>
        <v>42139</v>
      </c>
      <c r="G1740" t="str">
        <f>VLOOKUP(A1740,Hoja1!$A$2:$H$72,7,FALSE)</f>
        <v>S/. 342,000.00</v>
      </c>
      <c r="H1740">
        <f>VLOOKUP(A1740,Hoja1!$A$2:$H$72,8,FALSE)</f>
        <v>327</v>
      </c>
      <c r="I1740" t="s">
        <v>20</v>
      </c>
      <c r="J1740" t="s">
        <v>7</v>
      </c>
      <c r="K1740">
        <v>2016</v>
      </c>
      <c r="L1740">
        <v>10</v>
      </c>
      <c r="M1740">
        <v>70846.733269999997</v>
      </c>
      <c r="N1740" t="s">
        <v>4</v>
      </c>
    </row>
    <row r="1741" spans="1:14" x14ac:dyDescent="0.25">
      <c r="A1741">
        <v>37</v>
      </c>
      <c r="B1741" t="str">
        <f>VLOOKUP(A1741,Hoja1!$A$2:$H$72,2,FALSE)</f>
        <v>370-2014- SUNAFIL/ILM/SIRE2</v>
      </c>
      <c r="C1741" t="str">
        <f>VLOOKUP(A1741,Hoja1!$A$2:$H$72,3,FALSE)</f>
        <v>FERREYROS SOCIEDAD ANONIMA</v>
      </c>
      <c r="D1741">
        <f>VLOOKUP(A1741,Hoja1!$A$2:$H$72,4,FALSE)</f>
        <v>20100028698</v>
      </c>
      <c r="E1741" t="str">
        <f>VLOOKUP(A1741,Hoja1!$A$2:$H$72,5,FALSE)</f>
        <v>158-2015- SUNAFIL/ILM</v>
      </c>
      <c r="F1741" s="1">
        <f>VLOOKUP(A1741,Hoja1!$A$2:$H$72,6,FALSE)</f>
        <v>42139</v>
      </c>
      <c r="G1741" t="str">
        <f>VLOOKUP(A1741,Hoja1!$A$2:$H$72,7,FALSE)</f>
        <v>S/. 342,000.00</v>
      </c>
      <c r="H1741">
        <f>VLOOKUP(A1741,Hoja1!$A$2:$H$72,8,FALSE)</f>
        <v>327</v>
      </c>
      <c r="I1741" t="s">
        <v>20</v>
      </c>
      <c r="J1741" t="s">
        <v>7</v>
      </c>
      <c r="K1741">
        <v>2016</v>
      </c>
      <c r="L1741">
        <v>11</v>
      </c>
      <c r="M1741">
        <v>72007.482929999998</v>
      </c>
      <c r="N1741" t="s">
        <v>4</v>
      </c>
    </row>
    <row r="1742" spans="1:14" x14ac:dyDescent="0.25">
      <c r="A1742">
        <v>37</v>
      </c>
      <c r="B1742" t="str">
        <f>VLOOKUP(A1742,Hoja1!$A$2:$H$72,2,FALSE)</f>
        <v>370-2014- SUNAFIL/ILM/SIRE2</v>
      </c>
      <c r="C1742" t="str">
        <f>VLOOKUP(A1742,Hoja1!$A$2:$H$72,3,FALSE)</f>
        <v>FERREYROS SOCIEDAD ANONIMA</v>
      </c>
      <c r="D1742">
        <f>VLOOKUP(A1742,Hoja1!$A$2:$H$72,4,FALSE)</f>
        <v>20100028698</v>
      </c>
      <c r="E1742" t="str">
        <f>VLOOKUP(A1742,Hoja1!$A$2:$H$72,5,FALSE)</f>
        <v>158-2015- SUNAFIL/ILM</v>
      </c>
      <c r="F1742" s="1">
        <f>VLOOKUP(A1742,Hoja1!$A$2:$H$72,6,FALSE)</f>
        <v>42139</v>
      </c>
      <c r="G1742" t="str">
        <f>VLOOKUP(A1742,Hoja1!$A$2:$H$72,7,FALSE)</f>
        <v>S/. 342,000.00</v>
      </c>
      <c r="H1742">
        <f>VLOOKUP(A1742,Hoja1!$A$2:$H$72,8,FALSE)</f>
        <v>327</v>
      </c>
      <c r="I1742" t="s">
        <v>20</v>
      </c>
      <c r="J1742" t="s">
        <v>7</v>
      </c>
      <c r="K1742">
        <v>2016</v>
      </c>
      <c r="L1742">
        <v>12</v>
      </c>
      <c r="M1742">
        <v>71914.433439999993</v>
      </c>
      <c r="N1742" t="s">
        <v>4</v>
      </c>
    </row>
    <row r="1743" spans="1:14" x14ac:dyDescent="0.25">
      <c r="A1743">
        <v>37</v>
      </c>
      <c r="B1743" t="str">
        <f>VLOOKUP(A1743,Hoja1!$A$2:$H$72,2,FALSE)</f>
        <v>370-2014- SUNAFIL/ILM/SIRE2</v>
      </c>
      <c r="C1743" t="str">
        <f>VLOOKUP(A1743,Hoja1!$A$2:$H$72,3,FALSE)</f>
        <v>FERREYROS SOCIEDAD ANONIMA</v>
      </c>
      <c r="D1743">
        <f>VLOOKUP(A1743,Hoja1!$A$2:$H$72,4,FALSE)</f>
        <v>20100028698</v>
      </c>
      <c r="E1743" t="str">
        <f>VLOOKUP(A1743,Hoja1!$A$2:$H$72,5,FALSE)</f>
        <v>158-2015- SUNAFIL/ILM</v>
      </c>
      <c r="F1743" s="1">
        <f>VLOOKUP(A1743,Hoja1!$A$2:$H$72,6,FALSE)</f>
        <v>42139</v>
      </c>
      <c r="G1743" t="str">
        <f>VLOOKUP(A1743,Hoja1!$A$2:$H$72,7,FALSE)</f>
        <v>S/. 342,000.00</v>
      </c>
      <c r="H1743">
        <f>VLOOKUP(A1743,Hoja1!$A$2:$H$72,8,FALSE)</f>
        <v>327</v>
      </c>
      <c r="I1743" t="s">
        <v>20</v>
      </c>
      <c r="J1743" t="s">
        <v>7</v>
      </c>
      <c r="K1743">
        <v>2017</v>
      </c>
      <c r="L1743">
        <v>2</v>
      </c>
      <c r="M1743">
        <v>152878.0595</v>
      </c>
      <c r="N1743" t="s">
        <v>4</v>
      </c>
    </row>
    <row r="1744" spans="1:14" x14ac:dyDescent="0.25">
      <c r="A1744">
        <v>38</v>
      </c>
      <c r="B1744" t="str">
        <f>VLOOKUP(A1744,Hoja1!$A$2:$H$72,2,FALSE)</f>
        <v>367-2015- SUNAFIL/ILM/SIRE2</v>
      </c>
      <c r="C1744" t="str">
        <f>VLOOKUP(A1744,Hoja1!$A$2:$H$72,3,FALSE)</f>
        <v>GLORIA S.A.</v>
      </c>
      <c r="D1744">
        <f>VLOOKUP(A1744,Hoja1!$A$2:$H$72,4,FALSE)</f>
        <v>20100190797</v>
      </c>
      <c r="E1744" t="str">
        <f>VLOOKUP(A1744,Hoja1!$A$2:$H$72,5,FALSE)</f>
        <v>247-2015-SUNAFIL/ILM/SIRE2</v>
      </c>
      <c r="F1744" s="1">
        <f>VLOOKUP(A1744,Hoja1!$A$2:$H$72,6,FALSE)</f>
        <v>42188</v>
      </c>
      <c r="G1744" t="str">
        <f>VLOOKUP(A1744,Hoja1!$A$2:$H$72,7,FALSE)</f>
        <v>S/. 15,960.00</v>
      </c>
      <c r="H1744">
        <f>VLOOKUP(A1744,Hoja1!$A$2:$H$72,8,FALSE)</f>
        <v>1</v>
      </c>
      <c r="I1744" t="s">
        <v>21</v>
      </c>
      <c r="J1744" t="s">
        <v>1</v>
      </c>
      <c r="K1744">
        <v>2015</v>
      </c>
      <c r="L1744">
        <v>6</v>
      </c>
      <c r="M1744">
        <v>9937.7496809999993</v>
      </c>
      <c r="N1744" t="s">
        <v>2</v>
      </c>
    </row>
    <row r="1745" spans="1:14" x14ac:dyDescent="0.25">
      <c r="A1745">
        <v>38</v>
      </c>
      <c r="B1745" t="str">
        <f>VLOOKUP(A1745,Hoja1!$A$2:$H$72,2,FALSE)</f>
        <v>367-2015- SUNAFIL/ILM/SIRE2</v>
      </c>
      <c r="C1745" t="str">
        <f>VLOOKUP(A1745,Hoja1!$A$2:$H$72,3,FALSE)</f>
        <v>GLORIA S.A.</v>
      </c>
      <c r="D1745">
        <f>VLOOKUP(A1745,Hoja1!$A$2:$H$72,4,FALSE)</f>
        <v>20100190797</v>
      </c>
      <c r="E1745" t="str">
        <f>VLOOKUP(A1745,Hoja1!$A$2:$H$72,5,FALSE)</f>
        <v>247-2015-SUNAFIL/ILM/SIRE2</v>
      </c>
      <c r="F1745" s="1">
        <f>VLOOKUP(A1745,Hoja1!$A$2:$H$72,6,FALSE)</f>
        <v>42188</v>
      </c>
      <c r="G1745" t="str">
        <f>VLOOKUP(A1745,Hoja1!$A$2:$H$72,7,FALSE)</f>
        <v>S/. 15,960.00</v>
      </c>
      <c r="H1745">
        <f>VLOOKUP(A1745,Hoja1!$A$2:$H$72,8,FALSE)</f>
        <v>1</v>
      </c>
      <c r="I1745" t="s">
        <v>21</v>
      </c>
      <c r="J1745" t="s">
        <v>1</v>
      </c>
      <c r="K1745">
        <v>2015</v>
      </c>
      <c r="L1745">
        <v>7</v>
      </c>
      <c r="M1745">
        <v>10768.37916</v>
      </c>
      <c r="N1745" t="s">
        <v>3</v>
      </c>
    </row>
    <row r="1746" spans="1:14" x14ac:dyDescent="0.25">
      <c r="A1746">
        <v>38</v>
      </c>
      <c r="B1746" t="str">
        <f>VLOOKUP(A1746,Hoja1!$A$2:$H$72,2,FALSE)</f>
        <v>367-2015- SUNAFIL/ILM/SIRE2</v>
      </c>
      <c r="C1746" t="str">
        <f>VLOOKUP(A1746,Hoja1!$A$2:$H$72,3,FALSE)</f>
        <v>GLORIA S.A.</v>
      </c>
      <c r="D1746">
        <f>VLOOKUP(A1746,Hoja1!$A$2:$H$72,4,FALSE)</f>
        <v>20100190797</v>
      </c>
      <c r="E1746" t="str">
        <f>VLOOKUP(A1746,Hoja1!$A$2:$H$72,5,FALSE)</f>
        <v>247-2015-SUNAFIL/ILM/SIRE2</v>
      </c>
      <c r="F1746" s="1">
        <f>VLOOKUP(A1746,Hoja1!$A$2:$H$72,6,FALSE)</f>
        <v>42188</v>
      </c>
      <c r="G1746" t="str">
        <f>VLOOKUP(A1746,Hoja1!$A$2:$H$72,7,FALSE)</f>
        <v>S/. 15,960.00</v>
      </c>
      <c r="H1746">
        <f>VLOOKUP(A1746,Hoja1!$A$2:$H$72,8,FALSE)</f>
        <v>1</v>
      </c>
      <c r="I1746" t="s">
        <v>21</v>
      </c>
      <c r="J1746" t="s">
        <v>1</v>
      </c>
      <c r="K1746">
        <v>2015</v>
      </c>
      <c r="L1746">
        <v>8</v>
      </c>
      <c r="M1746">
        <v>11818.246789999999</v>
      </c>
      <c r="N1746" t="s">
        <v>4</v>
      </c>
    </row>
    <row r="1747" spans="1:14" x14ac:dyDescent="0.25">
      <c r="A1747">
        <v>38</v>
      </c>
      <c r="B1747" t="str">
        <f>VLOOKUP(A1747,Hoja1!$A$2:$H$72,2,FALSE)</f>
        <v>367-2015- SUNAFIL/ILM/SIRE2</v>
      </c>
      <c r="C1747" t="str">
        <f>VLOOKUP(A1747,Hoja1!$A$2:$H$72,3,FALSE)</f>
        <v>GLORIA S.A.</v>
      </c>
      <c r="D1747">
        <f>VLOOKUP(A1747,Hoja1!$A$2:$H$72,4,FALSE)</f>
        <v>20100190797</v>
      </c>
      <c r="E1747" t="str">
        <f>VLOOKUP(A1747,Hoja1!$A$2:$H$72,5,FALSE)</f>
        <v>247-2015-SUNAFIL/ILM/SIRE2</v>
      </c>
      <c r="F1747" s="1">
        <f>VLOOKUP(A1747,Hoja1!$A$2:$H$72,6,FALSE)</f>
        <v>42188</v>
      </c>
      <c r="G1747" t="str">
        <f>VLOOKUP(A1747,Hoja1!$A$2:$H$72,7,FALSE)</f>
        <v>S/. 15,960.00</v>
      </c>
      <c r="H1747">
        <f>VLOOKUP(A1747,Hoja1!$A$2:$H$72,8,FALSE)</f>
        <v>1</v>
      </c>
      <c r="I1747" t="s">
        <v>21</v>
      </c>
      <c r="J1747" t="s">
        <v>1</v>
      </c>
      <c r="K1747">
        <v>2015</v>
      </c>
      <c r="L1747">
        <v>9</v>
      </c>
      <c r="M1747">
        <v>11644.342420000001</v>
      </c>
      <c r="N1747" t="s">
        <v>4</v>
      </c>
    </row>
    <row r="1748" spans="1:14" x14ac:dyDescent="0.25">
      <c r="A1748">
        <v>38</v>
      </c>
      <c r="B1748" t="str">
        <f>VLOOKUP(A1748,Hoja1!$A$2:$H$72,2,FALSE)</f>
        <v>367-2015- SUNAFIL/ILM/SIRE2</v>
      </c>
      <c r="C1748" t="str">
        <f>VLOOKUP(A1748,Hoja1!$A$2:$H$72,3,FALSE)</f>
        <v>GLORIA S.A.</v>
      </c>
      <c r="D1748">
        <f>VLOOKUP(A1748,Hoja1!$A$2:$H$72,4,FALSE)</f>
        <v>20100190797</v>
      </c>
      <c r="E1748" t="str">
        <f>VLOOKUP(A1748,Hoja1!$A$2:$H$72,5,FALSE)</f>
        <v>247-2015-SUNAFIL/ILM/SIRE2</v>
      </c>
      <c r="F1748" s="1">
        <f>VLOOKUP(A1748,Hoja1!$A$2:$H$72,6,FALSE)</f>
        <v>42188</v>
      </c>
      <c r="G1748" t="str">
        <f>VLOOKUP(A1748,Hoja1!$A$2:$H$72,7,FALSE)</f>
        <v>S/. 15,960.00</v>
      </c>
      <c r="H1748">
        <f>VLOOKUP(A1748,Hoja1!$A$2:$H$72,8,FALSE)</f>
        <v>1</v>
      </c>
      <c r="I1748" t="s">
        <v>21</v>
      </c>
      <c r="J1748" t="s">
        <v>1</v>
      </c>
      <c r="K1748">
        <v>2015</v>
      </c>
      <c r="L1748">
        <v>10</v>
      </c>
      <c r="M1748">
        <v>11821.700989999999</v>
      </c>
      <c r="N1748" t="s">
        <v>4</v>
      </c>
    </row>
    <row r="1749" spans="1:14" x14ac:dyDescent="0.25">
      <c r="A1749">
        <v>38</v>
      </c>
      <c r="B1749" t="str">
        <f>VLOOKUP(A1749,Hoja1!$A$2:$H$72,2,FALSE)</f>
        <v>367-2015- SUNAFIL/ILM/SIRE2</v>
      </c>
      <c r="C1749" t="str">
        <f>VLOOKUP(A1749,Hoja1!$A$2:$H$72,3,FALSE)</f>
        <v>GLORIA S.A.</v>
      </c>
      <c r="D1749">
        <f>VLOOKUP(A1749,Hoja1!$A$2:$H$72,4,FALSE)</f>
        <v>20100190797</v>
      </c>
      <c r="E1749" t="str">
        <f>VLOOKUP(A1749,Hoja1!$A$2:$H$72,5,FALSE)</f>
        <v>247-2015-SUNAFIL/ILM/SIRE2</v>
      </c>
      <c r="F1749" s="1">
        <f>VLOOKUP(A1749,Hoja1!$A$2:$H$72,6,FALSE)</f>
        <v>42188</v>
      </c>
      <c r="G1749" t="str">
        <f>VLOOKUP(A1749,Hoja1!$A$2:$H$72,7,FALSE)</f>
        <v>S/. 15,960.00</v>
      </c>
      <c r="H1749">
        <f>VLOOKUP(A1749,Hoja1!$A$2:$H$72,8,FALSE)</f>
        <v>1</v>
      </c>
      <c r="I1749" t="s">
        <v>21</v>
      </c>
      <c r="J1749" t="s">
        <v>1</v>
      </c>
      <c r="K1749">
        <v>2015</v>
      </c>
      <c r="L1749">
        <v>11</v>
      </c>
      <c r="M1749">
        <v>12763.83035</v>
      </c>
      <c r="N1749" t="s">
        <v>4</v>
      </c>
    </row>
    <row r="1750" spans="1:14" x14ac:dyDescent="0.25">
      <c r="A1750">
        <v>38</v>
      </c>
      <c r="B1750" t="str">
        <f>VLOOKUP(A1750,Hoja1!$A$2:$H$72,2,FALSE)</f>
        <v>367-2015- SUNAFIL/ILM/SIRE2</v>
      </c>
      <c r="C1750" t="str">
        <f>VLOOKUP(A1750,Hoja1!$A$2:$H$72,3,FALSE)</f>
        <v>GLORIA S.A.</v>
      </c>
      <c r="D1750">
        <f>VLOOKUP(A1750,Hoja1!$A$2:$H$72,4,FALSE)</f>
        <v>20100190797</v>
      </c>
      <c r="E1750" t="str">
        <f>VLOOKUP(A1750,Hoja1!$A$2:$H$72,5,FALSE)</f>
        <v>247-2015-SUNAFIL/ILM/SIRE2</v>
      </c>
      <c r="F1750" s="1">
        <f>VLOOKUP(A1750,Hoja1!$A$2:$H$72,6,FALSE)</f>
        <v>42188</v>
      </c>
      <c r="G1750" t="str">
        <f>VLOOKUP(A1750,Hoja1!$A$2:$H$72,7,FALSE)</f>
        <v>S/. 15,960.00</v>
      </c>
      <c r="H1750">
        <f>VLOOKUP(A1750,Hoja1!$A$2:$H$72,8,FALSE)</f>
        <v>1</v>
      </c>
      <c r="I1750" t="s">
        <v>21</v>
      </c>
      <c r="J1750" t="s">
        <v>1</v>
      </c>
      <c r="K1750">
        <v>2015</v>
      </c>
      <c r="L1750">
        <v>12</v>
      </c>
      <c r="M1750">
        <v>9364.9146029999993</v>
      </c>
      <c r="N1750" t="s">
        <v>4</v>
      </c>
    </row>
    <row r="1751" spans="1:14" x14ac:dyDescent="0.25">
      <c r="A1751">
        <v>38</v>
      </c>
      <c r="B1751" t="str">
        <f>VLOOKUP(A1751,Hoja1!$A$2:$H$72,2,FALSE)</f>
        <v>367-2015- SUNAFIL/ILM/SIRE2</v>
      </c>
      <c r="C1751" t="str">
        <f>VLOOKUP(A1751,Hoja1!$A$2:$H$72,3,FALSE)</f>
        <v>GLORIA S.A.</v>
      </c>
      <c r="D1751">
        <f>VLOOKUP(A1751,Hoja1!$A$2:$H$72,4,FALSE)</f>
        <v>20100190797</v>
      </c>
      <c r="E1751" t="str">
        <f>VLOOKUP(A1751,Hoja1!$A$2:$H$72,5,FALSE)</f>
        <v>247-2015-SUNAFIL/ILM/SIRE2</v>
      </c>
      <c r="F1751" s="1">
        <f>VLOOKUP(A1751,Hoja1!$A$2:$H$72,6,FALSE)</f>
        <v>42188</v>
      </c>
      <c r="G1751" t="str">
        <f>VLOOKUP(A1751,Hoja1!$A$2:$H$72,7,FALSE)</f>
        <v>S/. 15,960.00</v>
      </c>
      <c r="H1751">
        <f>VLOOKUP(A1751,Hoja1!$A$2:$H$72,8,FALSE)</f>
        <v>1</v>
      </c>
      <c r="I1751" t="s">
        <v>21</v>
      </c>
      <c r="J1751" t="s">
        <v>1</v>
      </c>
      <c r="K1751">
        <v>2016</v>
      </c>
      <c r="L1751">
        <v>1</v>
      </c>
      <c r="M1751">
        <v>9343.4592850000008</v>
      </c>
      <c r="N1751" t="s">
        <v>4</v>
      </c>
    </row>
    <row r="1752" spans="1:14" x14ac:dyDescent="0.25">
      <c r="A1752">
        <v>38</v>
      </c>
      <c r="B1752" t="str">
        <f>VLOOKUP(A1752,Hoja1!$A$2:$H$72,2,FALSE)</f>
        <v>367-2015- SUNAFIL/ILM/SIRE2</v>
      </c>
      <c r="C1752" t="str">
        <f>VLOOKUP(A1752,Hoja1!$A$2:$H$72,3,FALSE)</f>
        <v>GLORIA S.A.</v>
      </c>
      <c r="D1752">
        <f>VLOOKUP(A1752,Hoja1!$A$2:$H$72,4,FALSE)</f>
        <v>20100190797</v>
      </c>
      <c r="E1752" t="str">
        <f>VLOOKUP(A1752,Hoja1!$A$2:$H$72,5,FALSE)</f>
        <v>247-2015-SUNAFIL/ILM/SIRE2</v>
      </c>
      <c r="F1752" s="1">
        <f>VLOOKUP(A1752,Hoja1!$A$2:$H$72,6,FALSE)</f>
        <v>42188</v>
      </c>
      <c r="G1752" t="str">
        <f>VLOOKUP(A1752,Hoja1!$A$2:$H$72,7,FALSE)</f>
        <v>S/. 15,960.00</v>
      </c>
      <c r="H1752">
        <f>VLOOKUP(A1752,Hoja1!$A$2:$H$72,8,FALSE)</f>
        <v>1</v>
      </c>
      <c r="I1752" t="s">
        <v>21</v>
      </c>
      <c r="J1752" t="s">
        <v>1</v>
      </c>
      <c r="K1752">
        <v>2016</v>
      </c>
      <c r="L1752">
        <v>2</v>
      </c>
      <c r="M1752">
        <v>9447.5928590000003</v>
      </c>
      <c r="N1752" t="s">
        <v>4</v>
      </c>
    </row>
    <row r="1753" spans="1:14" x14ac:dyDescent="0.25">
      <c r="A1753">
        <v>38</v>
      </c>
      <c r="B1753" t="str">
        <f>VLOOKUP(A1753,Hoja1!$A$2:$H$72,2,FALSE)</f>
        <v>367-2015- SUNAFIL/ILM/SIRE2</v>
      </c>
      <c r="C1753" t="str">
        <f>VLOOKUP(A1753,Hoja1!$A$2:$H$72,3,FALSE)</f>
        <v>GLORIA S.A.</v>
      </c>
      <c r="D1753">
        <f>VLOOKUP(A1753,Hoja1!$A$2:$H$72,4,FALSE)</f>
        <v>20100190797</v>
      </c>
      <c r="E1753" t="str">
        <f>VLOOKUP(A1753,Hoja1!$A$2:$H$72,5,FALSE)</f>
        <v>247-2015-SUNAFIL/ILM/SIRE2</v>
      </c>
      <c r="F1753" s="1">
        <f>VLOOKUP(A1753,Hoja1!$A$2:$H$72,6,FALSE)</f>
        <v>42188</v>
      </c>
      <c r="G1753" t="str">
        <f>VLOOKUP(A1753,Hoja1!$A$2:$H$72,7,FALSE)</f>
        <v>S/. 15,960.00</v>
      </c>
      <c r="H1753">
        <f>VLOOKUP(A1753,Hoja1!$A$2:$H$72,8,FALSE)</f>
        <v>1</v>
      </c>
      <c r="I1753" t="s">
        <v>21</v>
      </c>
      <c r="J1753" t="s">
        <v>1</v>
      </c>
      <c r="K1753">
        <v>2016</v>
      </c>
      <c r="L1753">
        <v>3</v>
      </c>
      <c r="M1753">
        <v>9669.2423099999996</v>
      </c>
      <c r="N1753" t="s">
        <v>4</v>
      </c>
    </row>
    <row r="1754" spans="1:14" x14ac:dyDescent="0.25">
      <c r="A1754">
        <v>38</v>
      </c>
      <c r="B1754" t="str">
        <f>VLOOKUP(A1754,Hoja1!$A$2:$H$72,2,FALSE)</f>
        <v>367-2015- SUNAFIL/ILM/SIRE2</v>
      </c>
      <c r="C1754" t="str">
        <f>VLOOKUP(A1754,Hoja1!$A$2:$H$72,3,FALSE)</f>
        <v>GLORIA S.A.</v>
      </c>
      <c r="D1754">
        <f>VLOOKUP(A1754,Hoja1!$A$2:$H$72,4,FALSE)</f>
        <v>20100190797</v>
      </c>
      <c r="E1754" t="str">
        <f>VLOOKUP(A1754,Hoja1!$A$2:$H$72,5,FALSE)</f>
        <v>247-2015-SUNAFIL/ILM/SIRE2</v>
      </c>
      <c r="F1754" s="1">
        <f>VLOOKUP(A1754,Hoja1!$A$2:$H$72,6,FALSE)</f>
        <v>42188</v>
      </c>
      <c r="G1754" t="str">
        <f>VLOOKUP(A1754,Hoja1!$A$2:$H$72,7,FALSE)</f>
        <v>S/. 15,960.00</v>
      </c>
      <c r="H1754">
        <f>VLOOKUP(A1754,Hoja1!$A$2:$H$72,8,FALSE)</f>
        <v>1</v>
      </c>
      <c r="I1754" t="s">
        <v>21</v>
      </c>
      <c r="J1754" t="s">
        <v>1</v>
      </c>
      <c r="K1754">
        <v>2016</v>
      </c>
      <c r="L1754">
        <v>4</v>
      </c>
      <c r="M1754">
        <v>9855.5298170000005</v>
      </c>
      <c r="N1754" t="s">
        <v>4</v>
      </c>
    </row>
    <row r="1755" spans="1:14" x14ac:dyDescent="0.25">
      <c r="A1755">
        <v>38</v>
      </c>
      <c r="B1755" t="str">
        <f>VLOOKUP(A1755,Hoja1!$A$2:$H$72,2,FALSE)</f>
        <v>367-2015- SUNAFIL/ILM/SIRE2</v>
      </c>
      <c r="C1755" t="str">
        <f>VLOOKUP(A1755,Hoja1!$A$2:$H$72,3,FALSE)</f>
        <v>GLORIA S.A.</v>
      </c>
      <c r="D1755">
        <f>VLOOKUP(A1755,Hoja1!$A$2:$H$72,4,FALSE)</f>
        <v>20100190797</v>
      </c>
      <c r="E1755" t="str">
        <f>VLOOKUP(A1755,Hoja1!$A$2:$H$72,5,FALSE)</f>
        <v>247-2015-SUNAFIL/ILM/SIRE2</v>
      </c>
      <c r="F1755" s="1">
        <f>VLOOKUP(A1755,Hoja1!$A$2:$H$72,6,FALSE)</f>
        <v>42188</v>
      </c>
      <c r="G1755" t="str">
        <f>VLOOKUP(A1755,Hoja1!$A$2:$H$72,7,FALSE)</f>
        <v>S/. 15,960.00</v>
      </c>
      <c r="H1755">
        <f>VLOOKUP(A1755,Hoja1!$A$2:$H$72,8,FALSE)</f>
        <v>1</v>
      </c>
      <c r="I1755" t="s">
        <v>21</v>
      </c>
      <c r="J1755" t="s">
        <v>1</v>
      </c>
      <c r="K1755">
        <v>2016</v>
      </c>
      <c r="L1755">
        <v>5</v>
      </c>
      <c r="M1755">
        <v>12392.02325</v>
      </c>
      <c r="N1755" t="s">
        <v>4</v>
      </c>
    </row>
    <row r="1756" spans="1:14" x14ac:dyDescent="0.25">
      <c r="A1756">
        <v>38</v>
      </c>
      <c r="B1756" t="str">
        <f>VLOOKUP(A1756,Hoja1!$A$2:$H$72,2,FALSE)</f>
        <v>367-2015- SUNAFIL/ILM/SIRE2</v>
      </c>
      <c r="C1756" t="str">
        <f>VLOOKUP(A1756,Hoja1!$A$2:$H$72,3,FALSE)</f>
        <v>GLORIA S.A.</v>
      </c>
      <c r="D1756">
        <f>VLOOKUP(A1756,Hoja1!$A$2:$H$72,4,FALSE)</f>
        <v>20100190797</v>
      </c>
      <c r="E1756" t="str">
        <f>VLOOKUP(A1756,Hoja1!$A$2:$H$72,5,FALSE)</f>
        <v>247-2015-SUNAFIL/ILM/SIRE2</v>
      </c>
      <c r="F1756" s="1">
        <f>VLOOKUP(A1756,Hoja1!$A$2:$H$72,6,FALSE)</f>
        <v>42188</v>
      </c>
      <c r="G1756" t="str">
        <f>VLOOKUP(A1756,Hoja1!$A$2:$H$72,7,FALSE)</f>
        <v>S/. 15,960.00</v>
      </c>
      <c r="H1756">
        <f>VLOOKUP(A1756,Hoja1!$A$2:$H$72,8,FALSE)</f>
        <v>1</v>
      </c>
      <c r="I1756" t="s">
        <v>21</v>
      </c>
      <c r="J1756" t="s">
        <v>1</v>
      </c>
      <c r="K1756">
        <v>2016</v>
      </c>
      <c r="L1756">
        <v>6</v>
      </c>
      <c r="M1756">
        <v>12265.272510000001</v>
      </c>
      <c r="N1756" t="s">
        <v>4</v>
      </c>
    </row>
    <row r="1757" spans="1:14" x14ac:dyDescent="0.25">
      <c r="A1757">
        <v>38</v>
      </c>
      <c r="B1757" t="str">
        <f>VLOOKUP(A1757,Hoja1!$A$2:$H$72,2,FALSE)</f>
        <v>367-2015- SUNAFIL/ILM/SIRE2</v>
      </c>
      <c r="C1757" t="str">
        <f>VLOOKUP(A1757,Hoja1!$A$2:$H$72,3,FALSE)</f>
        <v>GLORIA S.A.</v>
      </c>
      <c r="D1757">
        <f>VLOOKUP(A1757,Hoja1!$A$2:$H$72,4,FALSE)</f>
        <v>20100190797</v>
      </c>
      <c r="E1757" t="str">
        <f>VLOOKUP(A1757,Hoja1!$A$2:$H$72,5,FALSE)</f>
        <v>247-2015-SUNAFIL/ILM/SIRE2</v>
      </c>
      <c r="F1757" s="1">
        <f>VLOOKUP(A1757,Hoja1!$A$2:$H$72,6,FALSE)</f>
        <v>42188</v>
      </c>
      <c r="G1757" t="str">
        <f>VLOOKUP(A1757,Hoja1!$A$2:$H$72,7,FALSE)</f>
        <v>S/. 15,960.00</v>
      </c>
      <c r="H1757">
        <f>VLOOKUP(A1757,Hoja1!$A$2:$H$72,8,FALSE)</f>
        <v>1</v>
      </c>
      <c r="I1757" t="s">
        <v>21</v>
      </c>
      <c r="J1757" t="s">
        <v>1</v>
      </c>
      <c r="K1757">
        <v>2016</v>
      </c>
      <c r="L1757">
        <v>7</v>
      </c>
      <c r="M1757">
        <v>12414.05997</v>
      </c>
      <c r="N1757" t="s">
        <v>4</v>
      </c>
    </row>
    <row r="1758" spans="1:14" x14ac:dyDescent="0.25">
      <c r="A1758">
        <v>38</v>
      </c>
      <c r="B1758" t="str">
        <f>VLOOKUP(A1758,Hoja1!$A$2:$H$72,2,FALSE)</f>
        <v>367-2015- SUNAFIL/ILM/SIRE2</v>
      </c>
      <c r="C1758" t="str">
        <f>VLOOKUP(A1758,Hoja1!$A$2:$H$72,3,FALSE)</f>
        <v>GLORIA S.A.</v>
      </c>
      <c r="D1758">
        <f>VLOOKUP(A1758,Hoja1!$A$2:$H$72,4,FALSE)</f>
        <v>20100190797</v>
      </c>
      <c r="E1758" t="str">
        <f>VLOOKUP(A1758,Hoja1!$A$2:$H$72,5,FALSE)</f>
        <v>247-2015-SUNAFIL/ILM/SIRE2</v>
      </c>
      <c r="F1758" s="1">
        <f>VLOOKUP(A1758,Hoja1!$A$2:$H$72,6,FALSE)</f>
        <v>42188</v>
      </c>
      <c r="G1758" t="str">
        <f>VLOOKUP(A1758,Hoja1!$A$2:$H$72,7,FALSE)</f>
        <v>S/. 15,960.00</v>
      </c>
      <c r="H1758">
        <f>VLOOKUP(A1758,Hoja1!$A$2:$H$72,8,FALSE)</f>
        <v>1</v>
      </c>
      <c r="I1758" t="s">
        <v>21</v>
      </c>
      <c r="J1758" t="s">
        <v>1</v>
      </c>
      <c r="K1758">
        <v>2016</v>
      </c>
      <c r="L1758">
        <v>8</v>
      </c>
      <c r="M1758">
        <v>17564.22121</v>
      </c>
      <c r="N1758" t="s">
        <v>4</v>
      </c>
    </row>
    <row r="1759" spans="1:14" x14ac:dyDescent="0.25">
      <c r="A1759">
        <v>38</v>
      </c>
      <c r="B1759" t="str">
        <f>VLOOKUP(A1759,Hoja1!$A$2:$H$72,2,FALSE)</f>
        <v>367-2015- SUNAFIL/ILM/SIRE2</v>
      </c>
      <c r="C1759" t="str">
        <f>VLOOKUP(A1759,Hoja1!$A$2:$H$72,3,FALSE)</f>
        <v>GLORIA S.A.</v>
      </c>
      <c r="D1759">
        <f>VLOOKUP(A1759,Hoja1!$A$2:$H$72,4,FALSE)</f>
        <v>20100190797</v>
      </c>
      <c r="E1759" t="str">
        <f>VLOOKUP(A1759,Hoja1!$A$2:$H$72,5,FALSE)</f>
        <v>247-2015-SUNAFIL/ILM/SIRE2</v>
      </c>
      <c r="F1759" s="1">
        <f>VLOOKUP(A1759,Hoja1!$A$2:$H$72,6,FALSE)</f>
        <v>42188</v>
      </c>
      <c r="G1759" t="str">
        <f>VLOOKUP(A1759,Hoja1!$A$2:$H$72,7,FALSE)</f>
        <v>S/. 15,960.00</v>
      </c>
      <c r="H1759">
        <f>VLOOKUP(A1759,Hoja1!$A$2:$H$72,8,FALSE)</f>
        <v>1</v>
      </c>
      <c r="I1759" t="s">
        <v>21</v>
      </c>
      <c r="J1759" t="s">
        <v>1</v>
      </c>
      <c r="K1759">
        <v>2016</v>
      </c>
      <c r="L1759">
        <v>9</v>
      </c>
      <c r="M1759">
        <v>17615.83611</v>
      </c>
      <c r="N1759" t="s">
        <v>4</v>
      </c>
    </row>
    <row r="1760" spans="1:14" x14ac:dyDescent="0.25">
      <c r="A1760">
        <v>38</v>
      </c>
      <c r="B1760" t="str">
        <f>VLOOKUP(A1760,Hoja1!$A$2:$H$72,2,FALSE)</f>
        <v>367-2015- SUNAFIL/ILM/SIRE2</v>
      </c>
      <c r="C1760" t="str">
        <f>VLOOKUP(A1760,Hoja1!$A$2:$H$72,3,FALSE)</f>
        <v>GLORIA S.A.</v>
      </c>
      <c r="D1760">
        <f>VLOOKUP(A1760,Hoja1!$A$2:$H$72,4,FALSE)</f>
        <v>20100190797</v>
      </c>
      <c r="E1760" t="str">
        <f>VLOOKUP(A1760,Hoja1!$A$2:$H$72,5,FALSE)</f>
        <v>247-2015-SUNAFIL/ILM/SIRE2</v>
      </c>
      <c r="F1760" s="1">
        <f>VLOOKUP(A1760,Hoja1!$A$2:$H$72,6,FALSE)</f>
        <v>42188</v>
      </c>
      <c r="G1760" t="str">
        <f>VLOOKUP(A1760,Hoja1!$A$2:$H$72,7,FALSE)</f>
        <v>S/. 15,960.00</v>
      </c>
      <c r="H1760">
        <f>VLOOKUP(A1760,Hoja1!$A$2:$H$72,8,FALSE)</f>
        <v>1</v>
      </c>
      <c r="I1760" t="s">
        <v>21</v>
      </c>
      <c r="J1760" t="s">
        <v>1</v>
      </c>
      <c r="K1760">
        <v>2016</v>
      </c>
      <c r="L1760">
        <v>10</v>
      </c>
      <c r="M1760">
        <v>17775.013050000001</v>
      </c>
      <c r="N1760" t="s">
        <v>4</v>
      </c>
    </row>
    <row r="1761" spans="1:14" x14ac:dyDescent="0.25">
      <c r="A1761">
        <v>38</v>
      </c>
      <c r="B1761" t="str">
        <f>VLOOKUP(A1761,Hoja1!$A$2:$H$72,2,FALSE)</f>
        <v>367-2015- SUNAFIL/ILM/SIRE2</v>
      </c>
      <c r="C1761" t="str">
        <f>VLOOKUP(A1761,Hoja1!$A$2:$H$72,3,FALSE)</f>
        <v>GLORIA S.A.</v>
      </c>
      <c r="D1761">
        <f>VLOOKUP(A1761,Hoja1!$A$2:$H$72,4,FALSE)</f>
        <v>20100190797</v>
      </c>
      <c r="E1761" t="str">
        <f>VLOOKUP(A1761,Hoja1!$A$2:$H$72,5,FALSE)</f>
        <v>247-2015-SUNAFIL/ILM/SIRE2</v>
      </c>
      <c r="F1761" s="1">
        <f>VLOOKUP(A1761,Hoja1!$A$2:$H$72,6,FALSE)</f>
        <v>42188</v>
      </c>
      <c r="G1761" t="str">
        <f>VLOOKUP(A1761,Hoja1!$A$2:$H$72,7,FALSE)</f>
        <v>S/. 15,960.00</v>
      </c>
      <c r="H1761">
        <f>VLOOKUP(A1761,Hoja1!$A$2:$H$72,8,FALSE)</f>
        <v>1</v>
      </c>
      <c r="I1761" t="s">
        <v>21</v>
      </c>
      <c r="J1761" t="s">
        <v>1</v>
      </c>
      <c r="K1761">
        <v>2016</v>
      </c>
      <c r="L1761">
        <v>11</v>
      </c>
      <c r="M1761">
        <v>17586.719529999998</v>
      </c>
      <c r="N1761" t="s">
        <v>4</v>
      </c>
    </row>
    <row r="1762" spans="1:14" x14ac:dyDescent="0.25">
      <c r="A1762">
        <v>38</v>
      </c>
      <c r="B1762" t="str">
        <f>VLOOKUP(A1762,Hoja1!$A$2:$H$72,2,FALSE)</f>
        <v>367-2015- SUNAFIL/ILM/SIRE2</v>
      </c>
      <c r="C1762" t="str">
        <f>VLOOKUP(A1762,Hoja1!$A$2:$H$72,3,FALSE)</f>
        <v>GLORIA S.A.</v>
      </c>
      <c r="D1762">
        <f>VLOOKUP(A1762,Hoja1!$A$2:$H$72,4,FALSE)</f>
        <v>20100190797</v>
      </c>
      <c r="E1762" t="str">
        <f>VLOOKUP(A1762,Hoja1!$A$2:$H$72,5,FALSE)</f>
        <v>247-2015-SUNAFIL/ILM/SIRE2</v>
      </c>
      <c r="F1762" s="1">
        <f>VLOOKUP(A1762,Hoja1!$A$2:$H$72,6,FALSE)</f>
        <v>42188</v>
      </c>
      <c r="G1762" t="str">
        <f>VLOOKUP(A1762,Hoja1!$A$2:$H$72,7,FALSE)</f>
        <v>S/. 15,960.00</v>
      </c>
      <c r="H1762">
        <f>VLOOKUP(A1762,Hoja1!$A$2:$H$72,8,FALSE)</f>
        <v>1</v>
      </c>
      <c r="I1762" t="s">
        <v>21</v>
      </c>
      <c r="J1762" t="s">
        <v>1</v>
      </c>
      <c r="K1762">
        <v>2016</v>
      </c>
      <c r="L1762">
        <v>12</v>
      </c>
      <c r="M1762">
        <v>17339.317340000001</v>
      </c>
      <c r="N1762" t="s">
        <v>4</v>
      </c>
    </row>
    <row r="1763" spans="1:14" x14ac:dyDescent="0.25">
      <c r="A1763">
        <v>38</v>
      </c>
      <c r="B1763" t="str">
        <f>VLOOKUP(A1763,Hoja1!$A$2:$H$72,2,FALSE)</f>
        <v>367-2015- SUNAFIL/ILM/SIRE2</v>
      </c>
      <c r="C1763" t="str">
        <f>VLOOKUP(A1763,Hoja1!$A$2:$H$72,3,FALSE)</f>
        <v>GLORIA S.A.</v>
      </c>
      <c r="D1763">
        <f>VLOOKUP(A1763,Hoja1!$A$2:$H$72,4,FALSE)</f>
        <v>20100190797</v>
      </c>
      <c r="E1763" t="str">
        <f>VLOOKUP(A1763,Hoja1!$A$2:$H$72,5,FALSE)</f>
        <v>247-2015-SUNAFIL/ILM/SIRE2</v>
      </c>
      <c r="F1763" s="1">
        <f>VLOOKUP(A1763,Hoja1!$A$2:$H$72,6,FALSE)</f>
        <v>42188</v>
      </c>
      <c r="G1763" t="str">
        <f>VLOOKUP(A1763,Hoja1!$A$2:$H$72,7,FALSE)</f>
        <v>S/. 15,960.00</v>
      </c>
      <c r="H1763">
        <f>VLOOKUP(A1763,Hoja1!$A$2:$H$72,8,FALSE)</f>
        <v>1</v>
      </c>
      <c r="I1763" t="s">
        <v>21</v>
      </c>
      <c r="J1763" t="s">
        <v>1</v>
      </c>
      <c r="K1763">
        <v>2017</v>
      </c>
      <c r="L1763">
        <v>2</v>
      </c>
      <c r="M1763">
        <v>34445.004719999997</v>
      </c>
      <c r="N1763" t="s">
        <v>4</v>
      </c>
    </row>
    <row r="1764" spans="1:14" x14ac:dyDescent="0.25">
      <c r="A1764">
        <v>38</v>
      </c>
      <c r="B1764" t="str">
        <f>VLOOKUP(A1764,Hoja1!$A$2:$H$72,2,FALSE)</f>
        <v>367-2015- SUNAFIL/ILM/SIRE2</v>
      </c>
      <c r="C1764" t="str">
        <f>VLOOKUP(A1764,Hoja1!$A$2:$H$72,3,FALSE)</f>
        <v>GLORIA S.A.</v>
      </c>
      <c r="D1764">
        <f>VLOOKUP(A1764,Hoja1!$A$2:$H$72,4,FALSE)</f>
        <v>20100190797</v>
      </c>
      <c r="E1764" t="str">
        <f>VLOOKUP(A1764,Hoja1!$A$2:$H$72,5,FALSE)</f>
        <v>247-2015-SUNAFIL/ILM/SIRE2</v>
      </c>
      <c r="F1764" s="1">
        <f>VLOOKUP(A1764,Hoja1!$A$2:$H$72,6,FALSE)</f>
        <v>42188</v>
      </c>
      <c r="G1764" t="str">
        <f>VLOOKUP(A1764,Hoja1!$A$2:$H$72,7,FALSE)</f>
        <v>S/. 15,960.00</v>
      </c>
      <c r="H1764">
        <f>VLOOKUP(A1764,Hoja1!$A$2:$H$72,8,FALSE)</f>
        <v>1</v>
      </c>
      <c r="I1764" t="s">
        <v>21</v>
      </c>
      <c r="J1764" t="s">
        <v>5</v>
      </c>
      <c r="K1764">
        <v>2015</v>
      </c>
      <c r="L1764">
        <v>6</v>
      </c>
      <c r="M1764">
        <v>15264.243409999999</v>
      </c>
      <c r="N1764" t="s">
        <v>2</v>
      </c>
    </row>
    <row r="1765" spans="1:14" x14ac:dyDescent="0.25">
      <c r="A1765">
        <v>38</v>
      </c>
      <c r="B1765" t="str">
        <f>VLOOKUP(A1765,Hoja1!$A$2:$H$72,2,FALSE)</f>
        <v>367-2015- SUNAFIL/ILM/SIRE2</v>
      </c>
      <c r="C1765" t="str">
        <f>VLOOKUP(A1765,Hoja1!$A$2:$H$72,3,FALSE)</f>
        <v>GLORIA S.A.</v>
      </c>
      <c r="D1765">
        <f>VLOOKUP(A1765,Hoja1!$A$2:$H$72,4,FALSE)</f>
        <v>20100190797</v>
      </c>
      <c r="E1765" t="str">
        <f>VLOOKUP(A1765,Hoja1!$A$2:$H$72,5,FALSE)</f>
        <v>247-2015-SUNAFIL/ILM/SIRE2</v>
      </c>
      <c r="F1765" s="1">
        <f>VLOOKUP(A1765,Hoja1!$A$2:$H$72,6,FALSE)</f>
        <v>42188</v>
      </c>
      <c r="G1765" t="str">
        <f>VLOOKUP(A1765,Hoja1!$A$2:$H$72,7,FALSE)</f>
        <v>S/. 15,960.00</v>
      </c>
      <c r="H1765">
        <f>VLOOKUP(A1765,Hoja1!$A$2:$H$72,8,FALSE)</f>
        <v>1</v>
      </c>
      <c r="I1765" t="s">
        <v>21</v>
      </c>
      <c r="J1765" t="s">
        <v>5</v>
      </c>
      <c r="K1765">
        <v>2015</v>
      </c>
      <c r="L1765">
        <v>7</v>
      </c>
      <c r="M1765">
        <v>15286.85261</v>
      </c>
      <c r="N1765" t="s">
        <v>3</v>
      </c>
    </row>
    <row r="1766" spans="1:14" x14ac:dyDescent="0.25">
      <c r="A1766">
        <v>38</v>
      </c>
      <c r="B1766" t="str">
        <f>VLOOKUP(A1766,Hoja1!$A$2:$H$72,2,FALSE)</f>
        <v>367-2015- SUNAFIL/ILM/SIRE2</v>
      </c>
      <c r="C1766" t="str">
        <f>VLOOKUP(A1766,Hoja1!$A$2:$H$72,3,FALSE)</f>
        <v>GLORIA S.A.</v>
      </c>
      <c r="D1766">
        <f>VLOOKUP(A1766,Hoja1!$A$2:$H$72,4,FALSE)</f>
        <v>20100190797</v>
      </c>
      <c r="E1766" t="str">
        <f>VLOOKUP(A1766,Hoja1!$A$2:$H$72,5,FALSE)</f>
        <v>247-2015-SUNAFIL/ILM/SIRE2</v>
      </c>
      <c r="F1766" s="1">
        <f>VLOOKUP(A1766,Hoja1!$A$2:$H$72,6,FALSE)</f>
        <v>42188</v>
      </c>
      <c r="G1766" t="str">
        <f>VLOOKUP(A1766,Hoja1!$A$2:$H$72,7,FALSE)</f>
        <v>S/. 15,960.00</v>
      </c>
      <c r="H1766">
        <f>VLOOKUP(A1766,Hoja1!$A$2:$H$72,8,FALSE)</f>
        <v>1</v>
      </c>
      <c r="I1766" t="s">
        <v>21</v>
      </c>
      <c r="J1766" t="s">
        <v>5</v>
      </c>
      <c r="K1766">
        <v>2015</v>
      </c>
      <c r="L1766">
        <v>8</v>
      </c>
      <c r="M1766">
        <v>15323.626130000001</v>
      </c>
      <c r="N1766" t="s">
        <v>4</v>
      </c>
    </row>
    <row r="1767" spans="1:14" x14ac:dyDescent="0.25">
      <c r="A1767">
        <v>38</v>
      </c>
      <c r="B1767" t="str">
        <f>VLOOKUP(A1767,Hoja1!$A$2:$H$72,2,FALSE)</f>
        <v>367-2015- SUNAFIL/ILM/SIRE2</v>
      </c>
      <c r="C1767" t="str">
        <f>VLOOKUP(A1767,Hoja1!$A$2:$H$72,3,FALSE)</f>
        <v>GLORIA S.A.</v>
      </c>
      <c r="D1767">
        <f>VLOOKUP(A1767,Hoja1!$A$2:$H$72,4,FALSE)</f>
        <v>20100190797</v>
      </c>
      <c r="E1767" t="str">
        <f>VLOOKUP(A1767,Hoja1!$A$2:$H$72,5,FALSE)</f>
        <v>247-2015-SUNAFIL/ILM/SIRE2</v>
      </c>
      <c r="F1767" s="1">
        <f>VLOOKUP(A1767,Hoja1!$A$2:$H$72,6,FALSE)</f>
        <v>42188</v>
      </c>
      <c r="G1767" t="str">
        <f>VLOOKUP(A1767,Hoja1!$A$2:$H$72,7,FALSE)</f>
        <v>S/. 15,960.00</v>
      </c>
      <c r="H1767">
        <f>VLOOKUP(A1767,Hoja1!$A$2:$H$72,8,FALSE)</f>
        <v>1</v>
      </c>
      <c r="I1767" t="s">
        <v>21</v>
      </c>
      <c r="J1767" t="s">
        <v>5</v>
      </c>
      <c r="K1767">
        <v>2015</v>
      </c>
      <c r="L1767">
        <v>9</v>
      </c>
      <c r="M1767">
        <v>14720.885780000001</v>
      </c>
      <c r="N1767" t="s">
        <v>4</v>
      </c>
    </row>
    <row r="1768" spans="1:14" x14ac:dyDescent="0.25">
      <c r="A1768">
        <v>38</v>
      </c>
      <c r="B1768" t="str">
        <f>VLOOKUP(A1768,Hoja1!$A$2:$H$72,2,FALSE)</f>
        <v>367-2015- SUNAFIL/ILM/SIRE2</v>
      </c>
      <c r="C1768" t="str">
        <f>VLOOKUP(A1768,Hoja1!$A$2:$H$72,3,FALSE)</f>
        <v>GLORIA S.A.</v>
      </c>
      <c r="D1768">
        <f>VLOOKUP(A1768,Hoja1!$A$2:$H$72,4,FALSE)</f>
        <v>20100190797</v>
      </c>
      <c r="E1768" t="str">
        <f>VLOOKUP(A1768,Hoja1!$A$2:$H$72,5,FALSE)</f>
        <v>247-2015-SUNAFIL/ILM/SIRE2</v>
      </c>
      <c r="F1768" s="1">
        <f>VLOOKUP(A1768,Hoja1!$A$2:$H$72,6,FALSE)</f>
        <v>42188</v>
      </c>
      <c r="G1768" t="str">
        <f>VLOOKUP(A1768,Hoja1!$A$2:$H$72,7,FALSE)</f>
        <v>S/. 15,960.00</v>
      </c>
      <c r="H1768">
        <f>VLOOKUP(A1768,Hoja1!$A$2:$H$72,8,FALSE)</f>
        <v>1</v>
      </c>
      <c r="I1768" t="s">
        <v>21</v>
      </c>
      <c r="J1768" t="s">
        <v>5</v>
      </c>
      <c r="K1768">
        <v>2015</v>
      </c>
      <c r="L1768">
        <v>10</v>
      </c>
      <c r="M1768">
        <v>11477.05653</v>
      </c>
      <c r="N1768" t="s">
        <v>4</v>
      </c>
    </row>
    <row r="1769" spans="1:14" x14ac:dyDescent="0.25">
      <c r="A1769">
        <v>38</v>
      </c>
      <c r="B1769" t="str">
        <f>VLOOKUP(A1769,Hoja1!$A$2:$H$72,2,FALSE)</f>
        <v>367-2015- SUNAFIL/ILM/SIRE2</v>
      </c>
      <c r="C1769" t="str">
        <f>VLOOKUP(A1769,Hoja1!$A$2:$H$72,3,FALSE)</f>
        <v>GLORIA S.A.</v>
      </c>
      <c r="D1769">
        <f>VLOOKUP(A1769,Hoja1!$A$2:$H$72,4,FALSE)</f>
        <v>20100190797</v>
      </c>
      <c r="E1769" t="str">
        <f>VLOOKUP(A1769,Hoja1!$A$2:$H$72,5,FALSE)</f>
        <v>247-2015-SUNAFIL/ILM/SIRE2</v>
      </c>
      <c r="F1769" s="1">
        <f>VLOOKUP(A1769,Hoja1!$A$2:$H$72,6,FALSE)</f>
        <v>42188</v>
      </c>
      <c r="G1769" t="str">
        <f>VLOOKUP(A1769,Hoja1!$A$2:$H$72,7,FALSE)</f>
        <v>S/. 15,960.00</v>
      </c>
      <c r="H1769">
        <f>VLOOKUP(A1769,Hoja1!$A$2:$H$72,8,FALSE)</f>
        <v>1</v>
      </c>
      <c r="I1769" t="s">
        <v>21</v>
      </c>
      <c r="J1769" t="s">
        <v>5</v>
      </c>
      <c r="K1769">
        <v>2015</v>
      </c>
      <c r="L1769">
        <v>11</v>
      </c>
      <c r="M1769">
        <v>11528.814839999999</v>
      </c>
      <c r="N1769" t="s">
        <v>4</v>
      </c>
    </row>
    <row r="1770" spans="1:14" x14ac:dyDescent="0.25">
      <c r="A1770">
        <v>38</v>
      </c>
      <c r="B1770" t="str">
        <f>VLOOKUP(A1770,Hoja1!$A$2:$H$72,2,FALSE)</f>
        <v>367-2015- SUNAFIL/ILM/SIRE2</v>
      </c>
      <c r="C1770" t="str">
        <f>VLOOKUP(A1770,Hoja1!$A$2:$H$72,3,FALSE)</f>
        <v>GLORIA S.A.</v>
      </c>
      <c r="D1770">
        <f>VLOOKUP(A1770,Hoja1!$A$2:$H$72,4,FALSE)</f>
        <v>20100190797</v>
      </c>
      <c r="E1770" t="str">
        <f>VLOOKUP(A1770,Hoja1!$A$2:$H$72,5,FALSE)</f>
        <v>247-2015-SUNAFIL/ILM/SIRE2</v>
      </c>
      <c r="F1770" s="1">
        <f>VLOOKUP(A1770,Hoja1!$A$2:$H$72,6,FALSE)</f>
        <v>42188</v>
      </c>
      <c r="G1770" t="str">
        <f>VLOOKUP(A1770,Hoja1!$A$2:$H$72,7,FALSE)</f>
        <v>S/. 15,960.00</v>
      </c>
      <c r="H1770">
        <f>VLOOKUP(A1770,Hoja1!$A$2:$H$72,8,FALSE)</f>
        <v>1</v>
      </c>
      <c r="I1770" t="s">
        <v>21</v>
      </c>
      <c r="J1770" t="s">
        <v>5</v>
      </c>
      <c r="K1770">
        <v>2015</v>
      </c>
      <c r="L1770">
        <v>12</v>
      </c>
      <c r="M1770">
        <v>11555.99978</v>
      </c>
      <c r="N1770" t="s">
        <v>4</v>
      </c>
    </row>
    <row r="1771" spans="1:14" x14ac:dyDescent="0.25">
      <c r="A1771">
        <v>38</v>
      </c>
      <c r="B1771" t="str">
        <f>VLOOKUP(A1771,Hoja1!$A$2:$H$72,2,FALSE)</f>
        <v>367-2015- SUNAFIL/ILM/SIRE2</v>
      </c>
      <c r="C1771" t="str">
        <f>VLOOKUP(A1771,Hoja1!$A$2:$H$72,3,FALSE)</f>
        <v>GLORIA S.A.</v>
      </c>
      <c r="D1771">
        <f>VLOOKUP(A1771,Hoja1!$A$2:$H$72,4,FALSE)</f>
        <v>20100190797</v>
      </c>
      <c r="E1771" t="str">
        <f>VLOOKUP(A1771,Hoja1!$A$2:$H$72,5,FALSE)</f>
        <v>247-2015-SUNAFIL/ILM/SIRE2</v>
      </c>
      <c r="F1771" s="1">
        <f>VLOOKUP(A1771,Hoja1!$A$2:$H$72,6,FALSE)</f>
        <v>42188</v>
      </c>
      <c r="G1771" t="str">
        <f>VLOOKUP(A1771,Hoja1!$A$2:$H$72,7,FALSE)</f>
        <v>S/. 15,960.00</v>
      </c>
      <c r="H1771">
        <f>VLOOKUP(A1771,Hoja1!$A$2:$H$72,8,FALSE)</f>
        <v>1</v>
      </c>
      <c r="I1771" t="s">
        <v>21</v>
      </c>
      <c r="J1771" t="s">
        <v>5</v>
      </c>
      <c r="K1771">
        <v>2016</v>
      </c>
      <c r="L1771">
        <v>1</v>
      </c>
      <c r="M1771">
        <v>11599.469569999999</v>
      </c>
      <c r="N1771" t="s">
        <v>4</v>
      </c>
    </row>
    <row r="1772" spans="1:14" x14ac:dyDescent="0.25">
      <c r="A1772">
        <v>38</v>
      </c>
      <c r="B1772" t="str">
        <f>VLOOKUP(A1772,Hoja1!$A$2:$H$72,2,FALSE)</f>
        <v>367-2015- SUNAFIL/ILM/SIRE2</v>
      </c>
      <c r="C1772" t="str">
        <f>VLOOKUP(A1772,Hoja1!$A$2:$H$72,3,FALSE)</f>
        <v>GLORIA S.A.</v>
      </c>
      <c r="D1772">
        <f>VLOOKUP(A1772,Hoja1!$A$2:$H$72,4,FALSE)</f>
        <v>20100190797</v>
      </c>
      <c r="E1772" t="str">
        <f>VLOOKUP(A1772,Hoja1!$A$2:$H$72,5,FALSE)</f>
        <v>247-2015-SUNAFIL/ILM/SIRE2</v>
      </c>
      <c r="F1772" s="1">
        <f>VLOOKUP(A1772,Hoja1!$A$2:$H$72,6,FALSE)</f>
        <v>42188</v>
      </c>
      <c r="G1772" t="str">
        <f>VLOOKUP(A1772,Hoja1!$A$2:$H$72,7,FALSE)</f>
        <v>S/. 15,960.00</v>
      </c>
      <c r="H1772">
        <f>VLOOKUP(A1772,Hoja1!$A$2:$H$72,8,FALSE)</f>
        <v>1</v>
      </c>
      <c r="I1772" t="s">
        <v>21</v>
      </c>
      <c r="J1772" t="s">
        <v>5</v>
      </c>
      <c r="K1772">
        <v>2016</v>
      </c>
      <c r="L1772">
        <v>2</v>
      </c>
      <c r="M1772">
        <v>11649.80314</v>
      </c>
      <c r="N1772" t="s">
        <v>4</v>
      </c>
    </row>
    <row r="1773" spans="1:14" x14ac:dyDescent="0.25">
      <c r="A1773">
        <v>38</v>
      </c>
      <c r="B1773" t="str">
        <f>VLOOKUP(A1773,Hoja1!$A$2:$H$72,2,FALSE)</f>
        <v>367-2015- SUNAFIL/ILM/SIRE2</v>
      </c>
      <c r="C1773" t="str">
        <f>VLOOKUP(A1773,Hoja1!$A$2:$H$72,3,FALSE)</f>
        <v>GLORIA S.A.</v>
      </c>
      <c r="D1773">
        <f>VLOOKUP(A1773,Hoja1!$A$2:$H$72,4,FALSE)</f>
        <v>20100190797</v>
      </c>
      <c r="E1773" t="str">
        <f>VLOOKUP(A1773,Hoja1!$A$2:$H$72,5,FALSE)</f>
        <v>247-2015-SUNAFIL/ILM/SIRE2</v>
      </c>
      <c r="F1773" s="1">
        <f>VLOOKUP(A1773,Hoja1!$A$2:$H$72,6,FALSE)</f>
        <v>42188</v>
      </c>
      <c r="G1773" t="str">
        <f>VLOOKUP(A1773,Hoja1!$A$2:$H$72,7,FALSE)</f>
        <v>S/. 15,960.00</v>
      </c>
      <c r="H1773">
        <f>VLOOKUP(A1773,Hoja1!$A$2:$H$72,8,FALSE)</f>
        <v>1</v>
      </c>
      <c r="I1773" t="s">
        <v>21</v>
      </c>
      <c r="J1773" t="s">
        <v>5</v>
      </c>
      <c r="K1773">
        <v>2016</v>
      </c>
      <c r="L1773">
        <v>3</v>
      </c>
      <c r="M1773">
        <v>11235.824500000001</v>
      </c>
      <c r="N1773" t="s">
        <v>4</v>
      </c>
    </row>
    <row r="1774" spans="1:14" x14ac:dyDescent="0.25">
      <c r="A1774">
        <v>38</v>
      </c>
      <c r="B1774" t="str">
        <f>VLOOKUP(A1774,Hoja1!$A$2:$H$72,2,FALSE)</f>
        <v>367-2015- SUNAFIL/ILM/SIRE2</v>
      </c>
      <c r="C1774" t="str">
        <f>VLOOKUP(A1774,Hoja1!$A$2:$H$72,3,FALSE)</f>
        <v>GLORIA S.A.</v>
      </c>
      <c r="D1774">
        <f>VLOOKUP(A1774,Hoja1!$A$2:$H$72,4,FALSE)</f>
        <v>20100190797</v>
      </c>
      <c r="E1774" t="str">
        <f>VLOOKUP(A1774,Hoja1!$A$2:$H$72,5,FALSE)</f>
        <v>247-2015-SUNAFIL/ILM/SIRE2</v>
      </c>
      <c r="F1774" s="1">
        <f>VLOOKUP(A1774,Hoja1!$A$2:$H$72,6,FALSE)</f>
        <v>42188</v>
      </c>
      <c r="G1774" t="str">
        <f>VLOOKUP(A1774,Hoja1!$A$2:$H$72,7,FALSE)</f>
        <v>S/. 15,960.00</v>
      </c>
      <c r="H1774">
        <f>VLOOKUP(A1774,Hoja1!$A$2:$H$72,8,FALSE)</f>
        <v>1</v>
      </c>
      <c r="I1774" t="s">
        <v>21</v>
      </c>
      <c r="J1774" t="s">
        <v>5</v>
      </c>
      <c r="K1774">
        <v>2016</v>
      </c>
      <c r="L1774">
        <v>4</v>
      </c>
      <c r="M1774">
        <v>8117.2025880000001</v>
      </c>
      <c r="N1774" t="s">
        <v>4</v>
      </c>
    </row>
    <row r="1775" spans="1:14" x14ac:dyDescent="0.25">
      <c r="A1775">
        <v>38</v>
      </c>
      <c r="B1775" t="str">
        <f>VLOOKUP(A1775,Hoja1!$A$2:$H$72,2,FALSE)</f>
        <v>367-2015- SUNAFIL/ILM/SIRE2</v>
      </c>
      <c r="C1775" t="str">
        <f>VLOOKUP(A1775,Hoja1!$A$2:$H$72,3,FALSE)</f>
        <v>GLORIA S.A.</v>
      </c>
      <c r="D1775">
        <f>VLOOKUP(A1775,Hoja1!$A$2:$H$72,4,FALSE)</f>
        <v>20100190797</v>
      </c>
      <c r="E1775" t="str">
        <f>VLOOKUP(A1775,Hoja1!$A$2:$H$72,5,FALSE)</f>
        <v>247-2015-SUNAFIL/ILM/SIRE2</v>
      </c>
      <c r="F1775" s="1">
        <f>VLOOKUP(A1775,Hoja1!$A$2:$H$72,6,FALSE)</f>
        <v>42188</v>
      </c>
      <c r="G1775" t="str">
        <f>VLOOKUP(A1775,Hoja1!$A$2:$H$72,7,FALSE)</f>
        <v>S/. 15,960.00</v>
      </c>
      <c r="H1775">
        <f>VLOOKUP(A1775,Hoja1!$A$2:$H$72,8,FALSE)</f>
        <v>1</v>
      </c>
      <c r="I1775" t="s">
        <v>21</v>
      </c>
      <c r="J1775" t="s">
        <v>5</v>
      </c>
      <c r="K1775">
        <v>2016</v>
      </c>
      <c r="L1775">
        <v>5</v>
      </c>
      <c r="M1775">
        <v>8158.2489249999999</v>
      </c>
      <c r="N1775" t="s">
        <v>4</v>
      </c>
    </row>
    <row r="1776" spans="1:14" x14ac:dyDescent="0.25">
      <c r="A1776">
        <v>38</v>
      </c>
      <c r="B1776" t="str">
        <f>VLOOKUP(A1776,Hoja1!$A$2:$H$72,2,FALSE)</f>
        <v>367-2015- SUNAFIL/ILM/SIRE2</v>
      </c>
      <c r="C1776" t="str">
        <f>VLOOKUP(A1776,Hoja1!$A$2:$H$72,3,FALSE)</f>
        <v>GLORIA S.A.</v>
      </c>
      <c r="D1776">
        <f>VLOOKUP(A1776,Hoja1!$A$2:$H$72,4,FALSE)</f>
        <v>20100190797</v>
      </c>
      <c r="E1776" t="str">
        <f>VLOOKUP(A1776,Hoja1!$A$2:$H$72,5,FALSE)</f>
        <v>247-2015-SUNAFIL/ILM/SIRE2</v>
      </c>
      <c r="F1776" s="1">
        <f>VLOOKUP(A1776,Hoja1!$A$2:$H$72,6,FALSE)</f>
        <v>42188</v>
      </c>
      <c r="G1776" t="str">
        <f>VLOOKUP(A1776,Hoja1!$A$2:$H$72,7,FALSE)</f>
        <v>S/. 15,960.00</v>
      </c>
      <c r="H1776">
        <f>VLOOKUP(A1776,Hoja1!$A$2:$H$72,8,FALSE)</f>
        <v>1</v>
      </c>
      <c r="I1776" t="s">
        <v>21</v>
      </c>
      <c r="J1776" t="s">
        <v>5</v>
      </c>
      <c r="K1776">
        <v>2016</v>
      </c>
      <c r="L1776">
        <v>6</v>
      </c>
      <c r="M1776">
        <v>8196.2313880000002</v>
      </c>
      <c r="N1776" t="s">
        <v>4</v>
      </c>
    </row>
    <row r="1777" spans="1:14" x14ac:dyDescent="0.25">
      <c r="A1777">
        <v>38</v>
      </c>
      <c r="B1777" t="str">
        <f>VLOOKUP(A1777,Hoja1!$A$2:$H$72,2,FALSE)</f>
        <v>367-2015- SUNAFIL/ILM/SIRE2</v>
      </c>
      <c r="C1777" t="str">
        <f>VLOOKUP(A1777,Hoja1!$A$2:$H$72,3,FALSE)</f>
        <v>GLORIA S.A.</v>
      </c>
      <c r="D1777">
        <f>VLOOKUP(A1777,Hoja1!$A$2:$H$72,4,FALSE)</f>
        <v>20100190797</v>
      </c>
      <c r="E1777" t="str">
        <f>VLOOKUP(A1777,Hoja1!$A$2:$H$72,5,FALSE)</f>
        <v>247-2015-SUNAFIL/ILM/SIRE2</v>
      </c>
      <c r="F1777" s="1">
        <f>VLOOKUP(A1777,Hoja1!$A$2:$H$72,6,FALSE)</f>
        <v>42188</v>
      </c>
      <c r="G1777" t="str">
        <f>VLOOKUP(A1777,Hoja1!$A$2:$H$72,7,FALSE)</f>
        <v>S/. 15,960.00</v>
      </c>
      <c r="H1777">
        <f>VLOOKUP(A1777,Hoja1!$A$2:$H$72,8,FALSE)</f>
        <v>1</v>
      </c>
      <c r="I1777" t="s">
        <v>21</v>
      </c>
      <c r="J1777" t="s">
        <v>5</v>
      </c>
      <c r="K1777">
        <v>2016</v>
      </c>
      <c r="L1777">
        <v>7</v>
      </c>
      <c r="M1777">
        <v>8241.1885419999999</v>
      </c>
      <c r="N1777" t="s">
        <v>4</v>
      </c>
    </row>
    <row r="1778" spans="1:14" x14ac:dyDescent="0.25">
      <c r="A1778">
        <v>38</v>
      </c>
      <c r="B1778" t="str">
        <f>VLOOKUP(A1778,Hoja1!$A$2:$H$72,2,FALSE)</f>
        <v>367-2015- SUNAFIL/ILM/SIRE2</v>
      </c>
      <c r="C1778" t="str">
        <f>VLOOKUP(A1778,Hoja1!$A$2:$H$72,3,FALSE)</f>
        <v>GLORIA S.A.</v>
      </c>
      <c r="D1778">
        <f>VLOOKUP(A1778,Hoja1!$A$2:$H$72,4,FALSE)</f>
        <v>20100190797</v>
      </c>
      <c r="E1778" t="str">
        <f>VLOOKUP(A1778,Hoja1!$A$2:$H$72,5,FALSE)</f>
        <v>247-2015-SUNAFIL/ILM/SIRE2</v>
      </c>
      <c r="F1778" s="1">
        <f>VLOOKUP(A1778,Hoja1!$A$2:$H$72,6,FALSE)</f>
        <v>42188</v>
      </c>
      <c r="G1778" t="str">
        <f>VLOOKUP(A1778,Hoja1!$A$2:$H$72,7,FALSE)</f>
        <v>S/. 15,960.00</v>
      </c>
      <c r="H1778">
        <f>VLOOKUP(A1778,Hoja1!$A$2:$H$72,8,FALSE)</f>
        <v>1</v>
      </c>
      <c r="I1778" t="s">
        <v>21</v>
      </c>
      <c r="J1778" t="s">
        <v>5</v>
      </c>
      <c r="K1778">
        <v>2016</v>
      </c>
      <c r="L1778">
        <v>8</v>
      </c>
      <c r="M1778">
        <v>8283.9427899999991</v>
      </c>
      <c r="N1778" t="s">
        <v>4</v>
      </c>
    </row>
    <row r="1779" spans="1:14" x14ac:dyDescent="0.25">
      <c r="A1779">
        <v>38</v>
      </c>
      <c r="B1779" t="str">
        <f>VLOOKUP(A1779,Hoja1!$A$2:$H$72,2,FALSE)</f>
        <v>367-2015- SUNAFIL/ILM/SIRE2</v>
      </c>
      <c r="C1779" t="str">
        <f>VLOOKUP(A1779,Hoja1!$A$2:$H$72,3,FALSE)</f>
        <v>GLORIA S.A.</v>
      </c>
      <c r="D1779">
        <f>VLOOKUP(A1779,Hoja1!$A$2:$H$72,4,FALSE)</f>
        <v>20100190797</v>
      </c>
      <c r="E1779" t="str">
        <f>VLOOKUP(A1779,Hoja1!$A$2:$H$72,5,FALSE)</f>
        <v>247-2015-SUNAFIL/ILM/SIRE2</v>
      </c>
      <c r="F1779" s="1">
        <f>VLOOKUP(A1779,Hoja1!$A$2:$H$72,6,FALSE)</f>
        <v>42188</v>
      </c>
      <c r="G1779" t="str">
        <f>VLOOKUP(A1779,Hoja1!$A$2:$H$72,7,FALSE)</f>
        <v>S/. 15,960.00</v>
      </c>
      <c r="H1779">
        <f>VLOOKUP(A1779,Hoja1!$A$2:$H$72,8,FALSE)</f>
        <v>1</v>
      </c>
      <c r="I1779" t="s">
        <v>21</v>
      </c>
      <c r="J1779" t="s">
        <v>5</v>
      </c>
      <c r="K1779">
        <v>2016</v>
      </c>
      <c r="L1779">
        <v>9</v>
      </c>
      <c r="M1779">
        <v>7819.4379129999998</v>
      </c>
      <c r="N1779" t="s">
        <v>4</v>
      </c>
    </row>
    <row r="1780" spans="1:14" x14ac:dyDescent="0.25">
      <c r="A1780">
        <v>38</v>
      </c>
      <c r="B1780" t="str">
        <f>VLOOKUP(A1780,Hoja1!$A$2:$H$72,2,FALSE)</f>
        <v>367-2015- SUNAFIL/ILM/SIRE2</v>
      </c>
      <c r="C1780" t="str">
        <f>VLOOKUP(A1780,Hoja1!$A$2:$H$72,3,FALSE)</f>
        <v>GLORIA S.A.</v>
      </c>
      <c r="D1780">
        <f>VLOOKUP(A1780,Hoja1!$A$2:$H$72,4,FALSE)</f>
        <v>20100190797</v>
      </c>
      <c r="E1780" t="str">
        <f>VLOOKUP(A1780,Hoja1!$A$2:$H$72,5,FALSE)</f>
        <v>247-2015-SUNAFIL/ILM/SIRE2</v>
      </c>
      <c r="F1780" s="1">
        <f>VLOOKUP(A1780,Hoja1!$A$2:$H$72,6,FALSE)</f>
        <v>42188</v>
      </c>
      <c r="G1780" t="str">
        <f>VLOOKUP(A1780,Hoja1!$A$2:$H$72,7,FALSE)</f>
        <v>S/. 15,960.00</v>
      </c>
      <c r="H1780">
        <f>VLOOKUP(A1780,Hoja1!$A$2:$H$72,8,FALSE)</f>
        <v>1</v>
      </c>
      <c r="I1780" t="s">
        <v>21</v>
      </c>
      <c r="J1780" t="s">
        <v>5</v>
      </c>
      <c r="K1780">
        <v>2016</v>
      </c>
      <c r="L1780">
        <v>10</v>
      </c>
      <c r="M1780">
        <v>4763.501448</v>
      </c>
      <c r="N1780" t="s">
        <v>4</v>
      </c>
    </row>
    <row r="1781" spans="1:14" x14ac:dyDescent="0.25">
      <c r="A1781">
        <v>38</v>
      </c>
      <c r="B1781" t="str">
        <f>VLOOKUP(A1781,Hoja1!$A$2:$H$72,2,FALSE)</f>
        <v>367-2015- SUNAFIL/ILM/SIRE2</v>
      </c>
      <c r="C1781" t="str">
        <f>VLOOKUP(A1781,Hoja1!$A$2:$H$72,3,FALSE)</f>
        <v>GLORIA S.A.</v>
      </c>
      <c r="D1781">
        <f>VLOOKUP(A1781,Hoja1!$A$2:$H$72,4,FALSE)</f>
        <v>20100190797</v>
      </c>
      <c r="E1781" t="str">
        <f>VLOOKUP(A1781,Hoja1!$A$2:$H$72,5,FALSE)</f>
        <v>247-2015-SUNAFIL/ILM/SIRE2</v>
      </c>
      <c r="F1781" s="1">
        <f>VLOOKUP(A1781,Hoja1!$A$2:$H$72,6,FALSE)</f>
        <v>42188</v>
      </c>
      <c r="G1781" t="str">
        <f>VLOOKUP(A1781,Hoja1!$A$2:$H$72,7,FALSE)</f>
        <v>S/. 15,960.00</v>
      </c>
      <c r="H1781">
        <f>VLOOKUP(A1781,Hoja1!$A$2:$H$72,8,FALSE)</f>
        <v>1</v>
      </c>
      <c r="I1781" t="s">
        <v>21</v>
      </c>
      <c r="J1781" t="s">
        <v>5</v>
      </c>
      <c r="K1781">
        <v>2016</v>
      </c>
      <c r="L1781">
        <v>11</v>
      </c>
      <c r="M1781">
        <v>4778.9174119999998</v>
      </c>
      <c r="N1781" t="s">
        <v>4</v>
      </c>
    </row>
    <row r="1782" spans="1:14" x14ac:dyDescent="0.25">
      <c r="A1782">
        <v>38</v>
      </c>
      <c r="B1782" t="str">
        <f>VLOOKUP(A1782,Hoja1!$A$2:$H$72,2,FALSE)</f>
        <v>367-2015- SUNAFIL/ILM/SIRE2</v>
      </c>
      <c r="C1782" t="str">
        <f>VLOOKUP(A1782,Hoja1!$A$2:$H$72,3,FALSE)</f>
        <v>GLORIA S.A.</v>
      </c>
      <c r="D1782">
        <f>VLOOKUP(A1782,Hoja1!$A$2:$H$72,4,FALSE)</f>
        <v>20100190797</v>
      </c>
      <c r="E1782" t="str">
        <f>VLOOKUP(A1782,Hoja1!$A$2:$H$72,5,FALSE)</f>
        <v>247-2015-SUNAFIL/ILM/SIRE2</v>
      </c>
      <c r="F1782" s="1">
        <f>VLOOKUP(A1782,Hoja1!$A$2:$H$72,6,FALSE)</f>
        <v>42188</v>
      </c>
      <c r="G1782" t="str">
        <f>VLOOKUP(A1782,Hoja1!$A$2:$H$72,7,FALSE)</f>
        <v>S/. 15,960.00</v>
      </c>
      <c r="H1782">
        <f>VLOOKUP(A1782,Hoja1!$A$2:$H$72,8,FALSE)</f>
        <v>1</v>
      </c>
      <c r="I1782" t="s">
        <v>21</v>
      </c>
      <c r="J1782" t="s">
        <v>5</v>
      </c>
      <c r="K1782">
        <v>2016</v>
      </c>
      <c r="L1782">
        <v>12</v>
      </c>
      <c r="M1782">
        <v>4797.2297769999996</v>
      </c>
      <c r="N1782" t="s">
        <v>4</v>
      </c>
    </row>
    <row r="1783" spans="1:14" x14ac:dyDescent="0.25">
      <c r="A1783">
        <v>38</v>
      </c>
      <c r="B1783" t="str">
        <f>VLOOKUP(A1783,Hoja1!$A$2:$H$72,2,FALSE)</f>
        <v>367-2015- SUNAFIL/ILM/SIRE2</v>
      </c>
      <c r="C1783" t="str">
        <f>VLOOKUP(A1783,Hoja1!$A$2:$H$72,3,FALSE)</f>
        <v>GLORIA S.A.</v>
      </c>
      <c r="D1783">
        <f>VLOOKUP(A1783,Hoja1!$A$2:$H$72,4,FALSE)</f>
        <v>20100190797</v>
      </c>
      <c r="E1783" t="str">
        <f>VLOOKUP(A1783,Hoja1!$A$2:$H$72,5,FALSE)</f>
        <v>247-2015-SUNAFIL/ILM/SIRE2</v>
      </c>
      <c r="F1783" s="1">
        <f>VLOOKUP(A1783,Hoja1!$A$2:$H$72,6,FALSE)</f>
        <v>42188</v>
      </c>
      <c r="G1783" t="str">
        <f>VLOOKUP(A1783,Hoja1!$A$2:$H$72,7,FALSE)</f>
        <v>S/. 15,960.00</v>
      </c>
      <c r="H1783">
        <f>VLOOKUP(A1783,Hoja1!$A$2:$H$72,8,FALSE)</f>
        <v>1</v>
      </c>
      <c r="I1783" t="s">
        <v>21</v>
      </c>
      <c r="J1783" t="s">
        <v>5</v>
      </c>
      <c r="K1783">
        <v>2017</v>
      </c>
      <c r="L1783">
        <v>2</v>
      </c>
      <c r="M1783">
        <v>9658.8229449999999</v>
      </c>
      <c r="N1783" t="s">
        <v>4</v>
      </c>
    </row>
    <row r="1784" spans="1:14" x14ac:dyDescent="0.25">
      <c r="A1784">
        <v>38</v>
      </c>
      <c r="B1784" t="str">
        <f>VLOOKUP(A1784,Hoja1!$A$2:$H$72,2,FALSE)</f>
        <v>367-2015- SUNAFIL/ILM/SIRE2</v>
      </c>
      <c r="C1784" t="str">
        <f>VLOOKUP(A1784,Hoja1!$A$2:$H$72,3,FALSE)</f>
        <v>GLORIA S.A.</v>
      </c>
      <c r="D1784">
        <f>VLOOKUP(A1784,Hoja1!$A$2:$H$72,4,FALSE)</f>
        <v>20100190797</v>
      </c>
      <c r="E1784" t="str">
        <f>VLOOKUP(A1784,Hoja1!$A$2:$H$72,5,FALSE)</f>
        <v>247-2015-SUNAFIL/ILM/SIRE2</v>
      </c>
      <c r="F1784" s="1">
        <f>VLOOKUP(A1784,Hoja1!$A$2:$H$72,6,FALSE)</f>
        <v>42188</v>
      </c>
      <c r="G1784" t="str">
        <f>VLOOKUP(A1784,Hoja1!$A$2:$H$72,7,FALSE)</f>
        <v>S/. 15,960.00</v>
      </c>
      <c r="H1784">
        <f>VLOOKUP(A1784,Hoja1!$A$2:$H$72,8,FALSE)</f>
        <v>1</v>
      </c>
      <c r="I1784" t="s">
        <v>21</v>
      </c>
      <c r="J1784" t="s">
        <v>6</v>
      </c>
      <c r="K1784">
        <v>2015</v>
      </c>
      <c r="L1784">
        <v>6</v>
      </c>
      <c r="M1784">
        <v>178645.1011</v>
      </c>
      <c r="N1784" t="s">
        <v>2</v>
      </c>
    </row>
    <row r="1785" spans="1:14" x14ac:dyDescent="0.25">
      <c r="A1785">
        <v>38</v>
      </c>
      <c r="B1785" t="str">
        <f>VLOOKUP(A1785,Hoja1!$A$2:$H$72,2,FALSE)</f>
        <v>367-2015- SUNAFIL/ILM/SIRE2</v>
      </c>
      <c r="C1785" t="str">
        <f>VLOOKUP(A1785,Hoja1!$A$2:$H$72,3,FALSE)</f>
        <v>GLORIA S.A.</v>
      </c>
      <c r="D1785">
        <f>VLOOKUP(A1785,Hoja1!$A$2:$H$72,4,FALSE)</f>
        <v>20100190797</v>
      </c>
      <c r="E1785" t="str">
        <f>VLOOKUP(A1785,Hoja1!$A$2:$H$72,5,FALSE)</f>
        <v>247-2015-SUNAFIL/ILM/SIRE2</v>
      </c>
      <c r="F1785" s="1">
        <f>VLOOKUP(A1785,Hoja1!$A$2:$H$72,6,FALSE)</f>
        <v>42188</v>
      </c>
      <c r="G1785" t="str">
        <f>VLOOKUP(A1785,Hoja1!$A$2:$H$72,7,FALSE)</f>
        <v>S/. 15,960.00</v>
      </c>
      <c r="H1785">
        <f>VLOOKUP(A1785,Hoja1!$A$2:$H$72,8,FALSE)</f>
        <v>1</v>
      </c>
      <c r="I1785" t="s">
        <v>21</v>
      </c>
      <c r="J1785" t="s">
        <v>6</v>
      </c>
      <c r="K1785">
        <v>2015</v>
      </c>
      <c r="L1785">
        <v>7</v>
      </c>
      <c r="M1785">
        <v>178469.46119999999</v>
      </c>
      <c r="N1785" t="s">
        <v>3</v>
      </c>
    </row>
    <row r="1786" spans="1:14" x14ac:dyDescent="0.25">
      <c r="A1786">
        <v>38</v>
      </c>
      <c r="B1786" t="str">
        <f>VLOOKUP(A1786,Hoja1!$A$2:$H$72,2,FALSE)</f>
        <v>367-2015- SUNAFIL/ILM/SIRE2</v>
      </c>
      <c r="C1786" t="str">
        <f>VLOOKUP(A1786,Hoja1!$A$2:$H$72,3,FALSE)</f>
        <v>GLORIA S.A.</v>
      </c>
      <c r="D1786">
        <f>VLOOKUP(A1786,Hoja1!$A$2:$H$72,4,FALSE)</f>
        <v>20100190797</v>
      </c>
      <c r="E1786" t="str">
        <f>VLOOKUP(A1786,Hoja1!$A$2:$H$72,5,FALSE)</f>
        <v>247-2015-SUNAFIL/ILM/SIRE2</v>
      </c>
      <c r="F1786" s="1">
        <f>VLOOKUP(A1786,Hoja1!$A$2:$H$72,6,FALSE)</f>
        <v>42188</v>
      </c>
      <c r="G1786" t="str">
        <f>VLOOKUP(A1786,Hoja1!$A$2:$H$72,7,FALSE)</f>
        <v>S/. 15,960.00</v>
      </c>
      <c r="H1786">
        <f>VLOOKUP(A1786,Hoja1!$A$2:$H$72,8,FALSE)</f>
        <v>1</v>
      </c>
      <c r="I1786" t="s">
        <v>21</v>
      </c>
      <c r="J1786" t="s">
        <v>6</v>
      </c>
      <c r="K1786">
        <v>2015</v>
      </c>
      <c r="L1786">
        <v>8</v>
      </c>
      <c r="M1786">
        <v>172082.0485</v>
      </c>
      <c r="N1786" t="s">
        <v>4</v>
      </c>
    </row>
    <row r="1787" spans="1:14" x14ac:dyDescent="0.25">
      <c r="A1787">
        <v>38</v>
      </c>
      <c r="B1787" t="str">
        <f>VLOOKUP(A1787,Hoja1!$A$2:$H$72,2,FALSE)</f>
        <v>367-2015- SUNAFIL/ILM/SIRE2</v>
      </c>
      <c r="C1787" t="str">
        <f>VLOOKUP(A1787,Hoja1!$A$2:$H$72,3,FALSE)</f>
        <v>GLORIA S.A.</v>
      </c>
      <c r="D1787">
        <f>VLOOKUP(A1787,Hoja1!$A$2:$H$72,4,FALSE)</f>
        <v>20100190797</v>
      </c>
      <c r="E1787" t="str">
        <f>VLOOKUP(A1787,Hoja1!$A$2:$H$72,5,FALSE)</f>
        <v>247-2015-SUNAFIL/ILM/SIRE2</v>
      </c>
      <c r="F1787" s="1">
        <f>VLOOKUP(A1787,Hoja1!$A$2:$H$72,6,FALSE)</f>
        <v>42188</v>
      </c>
      <c r="G1787" t="str">
        <f>VLOOKUP(A1787,Hoja1!$A$2:$H$72,7,FALSE)</f>
        <v>S/. 15,960.00</v>
      </c>
      <c r="H1787">
        <f>VLOOKUP(A1787,Hoja1!$A$2:$H$72,8,FALSE)</f>
        <v>1</v>
      </c>
      <c r="I1787" t="s">
        <v>21</v>
      </c>
      <c r="J1787" t="s">
        <v>6</v>
      </c>
      <c r="K1787">
        <v>2015</v>
      </c>
      <c r="L1787">
        <v>9</v>
      </c>
      <c r="M1787">
        <v>157138.33410000001</v>
      </c>
      <c r="N1787" t="s">
        <v>4</v>
      </c>
    </row>
    <row r="1788" spans="1:14" x14ac:dyDescent="0.25">
      <c r="A1788">
        <v>38</v>
      </c>
      <c r="B1788" t="str">
        <f>VLOOKUP(A1788,Hoja1!$A$2:$H$72,2,FALSE)</f>
        <v>367-2015- SUNAFIL/ILM/SIRE2</v>
      </c>
      <c r="C1788" t="str">
        <f>VLOOKUP(A1788,Hoja1!$A$2:$H$72,3,FALSE)</f>
        <v>GLORIA S.A.</v>
      </c>
      <c r="D1788">
        <f>VLOOKUP(A1788,Hoja1!$A$2:$H$72,4,FALSE)</f>
        <v>20100190797</v>
      </c>
      <c r="E1788" t="str">
        <f>VLOOKUP(A1788,Hoja1!$A$2:$H$72,5,FALSE)</f>
        <v>247-2015-SUNAFIL/ILM/SIRE2</v>
      </c>
      <c r="F1788" s="1">
        <f>VLOOKUP(A1788,Hoja1!$A$2:$H$72,6,FALSE)</f>
        <v>42188</v>
      </c>
      <c r="G1788" t="str">
        <f>VLOOKUP(A1788,Hoja1!$A$2:$H$72,7,FALSE)</f>
        <v>S/. 15,960.00</v>
      </c>
      <c r="H1788">
        <f>VLOOKUP(A1788,Hoja1!$A$2:$H$72,8,FALSE)</f>
        <v>1</v>
      </c>
      <c r="I1788" t="s">
        <v>21</v>
      </c>
      <c r="J1788" t="s">
        <v>6</v>
      </c>
      <c r="K1788">
        <v>2015</v>
      </c>
      <c r="L1788">
        <v>10</v>
      </c>
      <c r="M1788">
        <v>160777.0257</v>
      </c>
      <c r="N1788" t="s">
        <v>4</v>
      </c>
    </row>
    <row r="1789" spans="1:14" x14ac:dyDescent="0.25">
      <c r="A1789">
        <v>38</v>
      </c>
      <c r="B1789" t="str">
        <f>VLOOKUP(A1789,Hoja1!$A$2:$H$72,2,FALSE)</f>
        <v>367-2015- SUNAFIL/ILM/SIRE2</v>
      </c>
      <c r="C1789" t="str">
        <f>VLOOKUP(A1789,Hoja1!$A$2:$H$72,3,FALSE)</f>
        <v>GLORIA S.A.</v>
      </c>
      <c r="D1789">
        <f>VLOOKUP(A1789,Hoja1!$A$2:$H$72,4,FALSE)</f>
        <v>20100190797</v>
      </c>
      <c r="E1789" t="str">
        <f>VLOOKUP(A1789,Hoja1!$A$2:$H$72,5,FALSE)</f>
        <v>247-2015-SUNAFIL/ILM/SIRE2</v>
      </c>
      <c r="F1789" s="1">
        <f>VLOOKUP(A1789,Hoja1!$A$2:$H$72,6,FALSE)</f>
        <v>42188</v>
      </c>
      <c r="G1789" t="str">
        <f>VLOOKUP(A1789,Hoja1!$A$2:$H$72,7,FALSE)</f>
        <v>S/. 15,960.00</v>
      </c>
      <c r="H1789">
        <f>VLOOKUP(A1789,Hoja1!$A$2:$H$72,8,FALSE)</f>
        <v>1</v>
      </c>
      <c r="I1789" t="s">
        <v>21</v>
      </c>
      <c r="J1789" t="s">
        <v>6</v>
      </c>
      <c r="K1789">
        <v>2015</v>
      </c>
      <c r="L1789">
        <v>11</v>
      </c>
      <c r="M1789">
        <v>139288.58319999999</v>
      </c>
      <c r="N1789" t="s">
        <v>4</v>
      </c>
    </row>
    <row r="1790" spans="1:14" x14ac:dyDescent="0.25">
      <c r="A1790">
        <v>38</v>
      </c>
      <c r="B1790" t="str">
        <f>VLOOKUP(A1790,Hoja1!$A$2:$H$72,2,FALSE)</f>
        <v>367-2015- SUNAFIL/ILM/SIRE2</v>
      </c>
      <c r="C1790" t="str">
        <f>VLOOKUP(A1790,Hoja1!$A$2:$H$72,3,FALSE)</f>
        <v>GLORIA S.A.</v>
      </c>
      <c r="D1790">
        <f>VLOOKUP(A1790,Hoja1!$A$2:$H$72,4,FALSE)</f>
        <v>20100190797</v>
      </c>
      <c r="E1790" t="str">
        <f>VLOOKUP(A1790,Hoja1!$A$2:$H$72,5,FALSE)</f>
        <v>247-2015-SUNAFIL/ILM/SIRE2</v>
      </c>
      <c r="F1790" s="1">
        <f>VLOOKUP(A1790,Hoja1!$A$2:$H$72,6,FALSE)</f>
        <v>42188</v>
      </c>
      <c r="G1790" t="str">
        <f>VLOOKUP(A1790,Hoja1!$A$2:$H$72,7,FALSE)</f>
        <v>S/. 15,960.00</v>
      </c>
      <c r="H1790">
        <f>VLOOKUP(A1790,Hoja1!$A$2:$H$72,8,FALSE)</f>
        <v>1</v>
      </c>
      <c r="I1790" t="s">
        <v>21</v>
      </c>
      <c r="J1790" t="s">
        <v>6</v>
      </c>
      <c r="K1790">
        <v>2015</v>
      </c>
      <c r="L1790">
        <v>12</v>
      </c>
      <c r="M1790">
        <v>128128.7448</v>
      </c>
      <c r="N1790" t="s">
        <v>4</v>
      </c>
    </row>
    <row r="1791" spans="1:14" x14ac:dyDescent="0.25">
      <c r="A1791">
        <v>38</v>
      </c>
      <c r="B1791" t="str">
        <f>VLOOKUP(A1791,Hoja1!$A$2:$H$72,2,FALSE)</f>
        <v>367-2015- SUNAFIL/ILM/SIRE2</v>
      </c>
      <c r="C1791" t="str">
        <f>VLOOKUP(A1791,Hoja1!$A$2:$H$72,3,FALSE)</f>
        <v>GLORIA S.A.</v>
      </c>
      <c r="D1791">
        <f>VLOOKUP(A1791,Hoja1!$A$2:$H$72,4,FALSE)</f>
        <v>20100190797</v>
      </c>
      <c r="E1791" t="str">
        <f>VLOOKUP(A1791,Hoja1!$A$2:$H$72,5,FALSE)</f>
        <v>247-2015-SUNAFIL/ILM/SIRE2</v>
      </c>
      <c r="F1791" s="1">
        <f>VLOOKUP(A1791,Hoja1!$A$2:$H$72,6,FALSE)</f>
        <v>42188</v>
      </c>
      <c r="G1791" t="str">
        <f>VLOOKUP(A1791,Hoja1!$A$2:$H$72,7,FALSE)</f>
        <v>S/. 15,960.00</v>
      </c>
      <c r="H1791">
        <f>VLOOKUP(A1791,Hoja1!$A$2:$H$72,8,FALSE)</f>
        <v>1</v>
      </c>
      <c r="I1791" t="s">
        <v>21</v>
      </c>
      <c r="J1791" t="s">
        <v>6</v>
      </c>
      <c r="K1791">
        <v>2016</v>
      </c>
      <c r="L1791">
        <v>1</v>
      </c>
      <c r="M1791">
        <v>127768.69899999999</v>
      </c>
      <c r="N1791" t="s">
        <v>4</v>
      </c>
    </row>
    <row r="1792" spans="1:14" x14ac:dyDescent="0.25">
      <c r="A1792">
        <v>38</v>
      </c>
      <c r="B1792" t="str">
        <f>VLOOKUP(A1792,Hoja1!$A$2:$H$72,2,FALSE)</f>
        <v>367-2015- SUNAFIL/ILM/SIRE2</v>
      </c>
      <c r="C1792" t="str">
        <f>VLOOKUP(A1792,Hoja1!$A$2:$H$72,3,FALSE)</f>
        <v>GLORIA S.A.</v>
      </c>
      <c r="D1792">
        <f>VLOOKUP(A1792,Hoja1!$A$2:$H$72,4,FALSE)</f>
        <v>20100190797</v>
      </c>
      <c r="E1792" t="str">
        <f>VLOOKUP(A1792,Hoja1!$A$2:$H$72,5,FALSE)</f>
        <v>247-2015-SUNAFIL/ILM/SIRE2</v>
      </c>
      <c r="F1792" s="1">
        <f>VLOOKUP(A1792,Hoja1!$A$2:$H$72,6,FALSE)</f>
        <v>42188</v>
      </c>
      <c r="G1792" t="str">
        <f>VLOOKUP(A1792,Hoja1!$A$2:$H$72,7,FALSE)</f>
        <v>S/. 15,960.00</v>
      </c>
      <c r="H1792">
        <f>VLOOKUP(A1792,Hoja1!$A$2:$H$72,8,FALSE)</f>
        <v>1</v>
      </c>
      <c r="I1792" t="s">
        <v>21</v>
      </c>
      <c r="J1792" t="s">
        <v>6</v>
      </c>
      <c r="K1792">
        <v>2016</v>
      </c>
      <c r="L1792">
        <v>2</v>
      </c>
      <c r="M1792">
        <v>125678.1066</v>
      </c>
      <c r="N1792" t="s">
        <v>4</v>
      </c>
    </row>
    <row r="1793" spans="1:14" x14ac:dyDescent="0.25">
      <c r="A1793">
        <v>38</v>
      </c>
      <c r="B1793" t="str">
        <f>VLOOKUP(A1793,Hoja1!$A$2:$H$72,2,FALSE)</f>
        <v>367-2015- SUNAFIL/ILM/SIRE2</v>
      </c>
      <c r="C1793" t="str">
        <f>VLOOKUP(A1793,Hoja1!$A$2:$H$72,3,FALSE)</f>
        <v>GLORIA S.A.</v>
      </c>
      <c r="D1793">
        <f>VLOOKUP(A1793,Hoja1!$A$2:$H$72,4,FALSE)</f>
        <v>20100190797</v>
      </c>
      <c r="E1793" t="str">
        <f>VLOOKUP(A1793,Hoja1!$A$2:$H$72,5,FALSE)</f>
        <v>247-2015-SUNAFIL/ILM/SIRE2</v>
      </c>
      <c r="F1793" s="1">
        <f>VLOOKUP(A1793,Hoja1!$A$2:$H$72,6,FALSE)</f>
        <v>42188</v>
      </c>
      <c r="G1793" t="str">
        <f>VLOOKUP(A1793,Hoja1!$A$2:$H$72,7,FALSE)</f>
        <v>S/. 15,960.00</v>
      </c>
      <c r="H1793">
        <f>VLOOKUP(A1793,Hoja1!$A$2:$H$72,8,FALSE)</f>
        <v>1</v>
      </c>
      <c r="I1793" t="s">
        <v>21</v>
      </c>
      <c r="J1793" t="s">
        <v>6</v>
      </c>
      <c r="K1793">
        <v>2016</v>
      </c>
      <c r="L1793">
        <v>3</v>
      </c>
      <c r="M1793">
        <v>128413.90579999999</v>
      </c>
      <c r="N1793" t="s">
        <v>4</v>
      </c>
    </row>
    <row r="1794" spans="1:14" x14ac:dyDescent="0.25">
      <c r="A1794">
        <v>38</v>
      </c>
      <c r="B1794" t="str">
        <f>VLOOKUP(A1794,Hoja1!$A$2:$H$72,2,FALSE)</f>
        <v>367-2015- SUNAFIL/ILM/SIRE2</v>
      </c>
      <c r="C1794" t="str">
        <f>VLOOKUP(A1794,Hoja1!$A$2:$H$72,3,FALSE)</f>
        <v>GLORIA S.A.</v>
      </c>
      <c r="D1794">
        <f>VLOOKUP(A1794,Hoja1!$A$2:$H$72,4,FALSE)</f>
        <v>20100190797</v>
      </c>
      <c r="E1794" t="str">
        <f>VLOOKUP(A1794,Hoja1!$A$2:$H$72,5,FALSE)</f>
        <v>247-2015-SUNAFIL/ILM/SIRE2</v>
      </c>
      <c r="F1794" s="1">
        <f>VLOOKUP(A1794,Hoja1!$A$2:$H$72,6,FALSE)</f>
        <v>42188</v>
      </c>
      <c r="G1794" t="str">
        <f>VLOOKUP(A1794,Hoja1!$A$2:$H$72,7,FALSE)</f>
        <v>S/. 15,960.00</v>
      </c>
      <c r="H1794">
        <f>VLOOKUP(A1794,Hoja1!$A$2:$H$72,8,FALSE)</f>
        <v>1</v>
      </c>
      <c r="I1794" t="s">
        <v>21</v>
      </c>
      <c r="J1794" t="s">
        <v>6</v>
      </c>
      <c r="K1794">
        <v>2016</v>
      </c>
      <c r="L1794">
        <v>4</v>
      </c>
      <c r="M1794">
        <v>131009.73149999999</v>
      </c>
      <c r="N1794" t="s">
        <v>4</v>
      </c>
    </row>
    <row r="1795" spans="1:14" x14ac:dyDescent="0.25">
      <c r="A1795">
        <v>38</v>
      </c>
      <c r="B1795" t="str">
        <f>VLOOKUP(A1795,Hoja1!$A$2:$H$72,2,FALSE)</f>
        <v>367-2015- SUNAFIL/ILM/SIRE2</v>
      </c>
      <c r="C1795" t="str">
        <f>VLOOKUP(A1795,Hoja1!$A$2:$H$72,3,FALSE)</f>
        <v>GLORIA S.A.</v>
      </c>
      <c r="D1795">
        <f>VLOOKUP(A1795,Hoja1!$A$2:$H$72,4,FALSE)</f>
        <v>20100190797</v>
      </c>
      <c r="E1795" t="str">
        <f>VLOOKUP(A1795,Hoja1!$A$2:$H$72,5,FALSE)</f>
        <v>247-2015-SUNAFIL/ILM/SIRE2</v>
      </c>
      <c r="F1795" s="1">
        <f>VLOOKUP(A1795,Hoja1!$A$2:$H$72,6,FALSE)</f>
        <v>42188</v>
      </c>
      <c r="G1795" t="str">
        <f>VLOOKUP(A1795,Hoja1!$A$2:$H$72,7,FALSE)</f>
        <v>S/. 15,960.00</v>
      </c>
      <c r="H1795">
        <f>VLOOKUP(A1795,Hoja1!$A$2:$H$72,8,FALSE)</f>
        <v>1</v>
      </c>
      <c r="I1795" t="s">
        <v>21</v>
      </c>
      <c r="J1795" t="s">
        <v>6</v>
      </c>
      <c r="K1795">
        <v>2016</v>
      </c>
      <c r="L1795">
        <v>5</v>
      </c>
      <c r="M1795">
        <v>130849.8668</v>
      </c>
      <c r="N1795" t="s">
        <v>4</v>
      </c>
    </row>
    <row r="1796" spans="1:14" x14ac:dyDescent="0.25">
      <c r="A1796">
        <v>38</v>
      </c>
      <c r="B1796" t="str">
        <f>VLOOKUP(A1796,Hoja1!$A$2:$H$72,2,FALSE)</f>
        <v>367-2015- SUNAFIL/ILM/SIRE2</v>
      </c>
      <c r="C1796" t="str">
        <f>VLOOKUP(A1796,Hoja1!$A$2:$H$72,3,FALSE)</f>
        <v>GLORIA S.A.</v>
      </c>
      <c r="D1796">
        <f>VLOOKUP(A1796,Hoja1!$A$2:$H$72,4,FALSE)</f>
        <v>20100190797</v>
      </c>
      <c r="E1796" t="str">
        <f>VLOOKUP(A1796,Hoja1!$A$2:$H$72,5,FALSE)</f>
        <v>247-2015-SUNAFIL/ILM/SIRE2</v>
      </c>
      <c r="F1796" s="1">
        <f>VLOOKUP(A1796,Hoja1!$A$2:$H$72,6,FALSE)</f>
        <v>42188</v>
      </c>
      <c r="G1796" t="str">
        <f>VLOOKUP(A1796,Hoja1!$A$2:$H$72,7,FALSE)</f>
        <v>S/. 15,960.00</v>
      </c>
      <c r="H1796">
        <f>VLOOKUP(A1796,Hoja1!$A$2:$H$72,8,FALSE)</f>
        <v>1</v>
      </c>
      <c r="I1796" t="s">
        <v>21</v>
      </c>
      <c r="J1796" t="s">
        <v>6</v>
      </c>
      <c r="K1796">
        <v>2016</v>
      </c>
      <c r="L1796">
        <v>6</v>
      </c>
      <c r="M1796">
        <v>130957.0512</v>
      </c>
      <c r="N1796" t="s">
        <v>4</v>
      </c>
    </row>
    <row r="1797" spans="1:14" x14ac:dyDescent="0.25">
      <c r="A1797">
        <v>38</v>
      </c>
      <c r="B1797" t="str">
        <f>VLOOKUP(A1797,Hoja1!$A$2:$H$72,2,FALSE)</f>
        <v>367-2015- SUNAFIL/ILM/SIRE2</v>
      </c>
      <c r="C1797" t="str">
        <f>VLOOKUP(A1797,Hoja1!$A$2:$H$72,3,FALSE)</f>
        <v>GLORIA S.A.</v>
      </c>
      <c r="D1797">
        <f>VLOOKUP(A1797,Hoja1!$A$2:$H$72,4,FALSE)</f>
        <v>20100190797</v>
      </c>
      <c r="E1797" t="str">
        <f>VLOOKUP(A1797,Hoja1!$A$2:$H$72,5,FALSE)</f>
        <v>247-2015-SUNAFIL/ILM/SIRE2</v>
      </c>
      <c r="F1797" s="1">
        <f>VLOOKUP(A1797,Hoja1!$A$2:$H$72,6,FALSE)</f>
        <v>42188</v>
      </c>
      <c r="G1797" t="str">
        <f>VLOOKUP(A1797,Hoja1!$A$2:$H$72,7,FALSE)</f>
        <v>S/. 15,960.00</v>
      </c>
      <c r="H1797">
        <f>VLOOKUP(A1797,Hoja1!$A$2:$H$72,8,FALSE)</f>
        <v>1</v>
      </c>
      <c r="I1797" t="s">
        <v>21</v>
      </c>
      <c r="J1797" t="s">
        <v>6</v>
      </c>
      <c r="K1797">
        <v>2016</v>
      </c>
      <c r="L1797">
        <v>7</v>
      </c>
      <c r="M1797">
        <v>132567.98439999999</v>
      </c>
      <c r="N1797" t="s">
        <v>4</v>
      </c>
    </row>
    <row r="1798" spans="1:14" x14ac:dyDescent="0.25">
      <c r="A1798">
        <v>38</v>
      </c>
      <c r="B1798" t="str">
        <f>VLOOKUP(A1798,Hoja1!$A$2:$H$72,2,FALSE)</f>
        <v>367-2015- SUNAFIL/ILM/SIRE2</v>
      </c>
      <c r="C1798" t="str">
        <f>VLOOKUP(A1798,Hoja1!$A$2:$H$72,3,FALSE)</f>
        <v>GLORIA S.A.</v>
      </c>
      <c r="D1798">
        <f>VLOOKUP(A1798,Hoja1!$A$2:$H$72,4,FALSE)</f>
        <v>20100190797</v>
      </c>
      <c r="E1798" t="str">
        <f>VLOOKUP(A1798,Hoja1!$A$2:$H$72,5,FALSE)</f>
        <v>247-2015-SUNAFIL/ILM/SIRE2</v>
      </c>
      <c r="F1798" s="1">
        <f>VLOOKUP(A1798,Hoja1!$A$2:$H$72,6,FALSE)</f>
        <v>42188</v>
      </c>
      <c r="G1798" t="str">
        <f>VLOOKUP(A1798,Hoja1!$A$2:$H$72,7,FALSE)</f>
        <v>S/. 15,960.00</v>
      </c>
      <c r="H1798">
        <f>VLOOKUP(A1798,Hoja1!$A$2:$H$72,8,FALSE)</f>
        <v>1</v>
      </c>
      <c r="I1798" t="s">
        <v>21</v>
      </c>
      <c r="J1798" t="s">
        <v>6</v>
      </c>
      <c r="K1798">
        <v>2016</v>
      </c>
      <c r="L1798">
        <v>8</v>
      </c>
      <c r="M1798">
        <v>132313.1237</v>
      </c>
      <c r="N1798" t="s">
        <v>4</v>
      </c>
    </row>
    <row r="1799" spans="1:14" x14ac:dyDescent="0.25">
      <c r="A1799">
        <v>38</v>
      </c>
      <c r="B1799" t="str">
        <f>VLOOKUP(A1799,Hoja1!$A$2:$H$72,2,FALSE)</f>
        <v>367-2015- SUNAFIL/ILM/SIRE2</v>
      </c>
      <c r="C1799" t="str">
        <f>VLOOKUP(A1799,Hoja1!$A$2:$H$72,3,FALSE)</f>
        <v>GLORIA S.A.</v>
      </c>
      <c r="D1799">
        <f>VLOOKUP(A1799,Hoja1!$A$2:$H$72,4,FALSE)</f>
        <v>20100190797</v>
      </c>
      <c r="E1799" t="str">
        <f>VLOOKUP(A1799,Hoja1!$A$2:$H$72,5,FALSE)</f>
        <v>247-2015-SUNAFIL/ILM/SIRE2</v>
      </c>
      <c r="F1799" s="1">
        <f>VLOOKUP(A1799,Hoja1!$A$2:$H$72,6,FALSE)</f>
        <v>42188</v>
      </c>
      <c r="G1799" t="str">
        <f>VLOOKUP(A1799,Hoja1!$A$2:$H$72,7,FALSE)</f>
        <v>S/. 15,960.00</v>
      </c>
      <c r="H1799">
        <f>VLOOKUP(A1799,Hoja1!$A$2:$H$72,8,FALSE)</f>
        <v>1</v>
      </c>
      <c r="I1799" t="s">
        <v>21</v>
      </c>
      <c r="J1799" t="s">
        <v>6</v>
      </c>
      <c r="K1799">
        <v>2016</v>
      </c>
      <c r="L1799">
        <v>9</v>
      </c>
      <c r="M1799">
        <v>133051.62700000001</v>
      </c>
      <c r="N1799" t="s">
        <v>4</v>
      </c>
    </row>
    <row r="1800" spans="1:14" x14ac:dyDescent="0.25">
      <c r="A1800">
        <v>38</v>
      </c>
      <c r="B1800" t="str">
        <f>VLOOKUP(A1800,Hoja1!$A$2:$H$72,2,FALSE)</f>
        <v>367-2015- SUNAFIL/ILM/SIRE2</v>
      </c>
      <c r="C1800" t="str">
        <f>VLOOKUP(A1800,Hoja1!$A$2:$H$72,3,FALSE)</f>
        <v>GLORIA S.A.</v>
      </c>
      <c r="D1800">
        <f>VLOOKUP(A1800,Hoja1!$A$2:$H$72,4,FALSE)</f>
        <v>20100190797</v>
      </c>
      <c r="E1800" t="str">
        <f>VLOOKUP(A1800,Hoja1!$A$2:$H$72,5,FALSE)</f>
        <v>247-2015-SUNAFIL/ILM/SIRE2</v>
      </c>
      <c r="F1800" s="1">
        <f>VLOOKUP(A1800,Hoja1!$A$2:$H$72,6,FALSE)</f>
        <v>42188</v>
      </c>
      <c r="G1800" t="str">
        <f>VLOOKUP(A1800,Hoja1!$A$2:$H$72,7,FALSE)</f>
        <v>S/. 15,960.00</v>
      </c>
      <c r="H1800">
        <f>VLOOKUP(A1800,Hoja1!$A$2:$H$72,8,FALSE)</f>
        <v>1</v>
      </c>
      <c r="I1800" t="s">
        <v>21</v>
      </c>
      <c r="J1800" t="s">
        <v>6</v>
      </c>
      <c r="K1800">
        <v>2016</v>
      </c>
      <c r="L1800">
        <v>10</v>
      </c>
      <c r="M1800">
        <v>134252.81200000001</v>
      </c>
      <c r="N1800" t="s">
        <v>4</v>
      </c>
    </row>
    <row r="1801" spans="1:14" x14ac:dyDescent="0.25">
      <c r="A1801">
        <v>38</v>
      </c>
      <c r="B1801" t="str">
        <f>VLOOKUP(A1801,Hoja1!$A$2:$H$72,2,FALSE)</f>
        <v>367-2015- SUNAFIL/ILM/SIRE2</v>
      </c>
      <c r="C1801" t="str">
        <f>VLOOKUP(A1801,Hoja1!$A$2:$H$72,3,FALSE)</f>
        <v>GLORIA S.A.</v>
      </c>
      <c r="D1801">
        <f>VLOOKUP(A1801,Hoja1!$A$2:$H$72,4,FALSE)</f>
        <v>20100190797</v>
      </c>
      <c r="E1801" t="str">
        <f>VLOOKUP(A1801,Hoja1!$A$2:$H$72,5,FALSE)</f>
        <v>247-2015-SUNAFIL/ILM/SIRE2</v>
      </c>
      <c r="F1801" s="1">
        <f>VLOOKUP(A1801,Hoja1!$A$2:$H$72,6,FALSE)</f>
        <v>42188</v>
      </c>
      <c r="G1801" t="str">
        <f>VLOOKUP(A1801,Hoja1!$A$2:$H$72,7,FALSE)</f>
        <v>S/. 15,960.00</v>
      </c>
      <c r="H1801">
        <f>VLOOKUP(A1801,Hoja1!$A$2:$H$72,8,FALSE)</f>
        <v>1</v>
      </c>
      <c r="I1801" t="s">
        <v>21</v>
      </c>
      <c r="J1801" t="s">
        <v>6</v>
      </c>
      <c r="K1801">
        <v>2016</v>
      </c>
      <c r="L1801">
        <v>11</v>
      </c>
      <c r="M1801">
        <v>133438.69510000001</v>
      </c>
      <c r="N1801" t="s">
        <v>4</v>
      </c>
    </row>
    <row r="1802" spans="1:14" x14ac:dyDescent="0.25">
      <c r="A1802">
        <v>38</v>
      </c>
      <c r="B1802" t="str">
        <f>VLOOKUP(A1802,Hoja1!$A$2:$H$72,2,FALSE)</f>
        <v>367-2015- SUNAFIL/ILM/SIRE2</v>
      </c>
      <c r="C1802" t="str">
        <f>VLOOKUP(A1802,Hoja1!$A$2:$H$72,3,FALSE)</f>
        <v>GLORIA S.A.</v>
      </c>
      <c r="D1802">
        <f>VLOOKUP(A1802,Hoja1!$A$2:$H$72,4,FALSE)</f>
        <v>20100190797</v>
      </c>
      <c r="E1802" t="str">
        <f>VLOOKUP(A1802,Hoja1!$A$2:$H$72,5,FALSE)</f>
        <v>247-2015-SUNAFIL/ILM/SIRE2</v>
      </c>
      <c r="F1802" s="1">
        <f>VLOOKUP(A1802,Hoja1!$A$2:$H$72,6,FALSE)</f>
        <v>42188</v>
      </c>
      <c r="G1802" t="str">
        <f>VLOOKUP(A1802,Hoja1!$A$2:$H$72,7,FALSE)</f>
        <v>S/. 15,960.00</v>
      </c>
      <c r="H1802">
        <f>VLOOKUP(A1802,Hoja1!$A$2:$H$72,8,FALSE)</f>
        <v>1</v>
      </c>
      <c r="I1802" t="s">
        <v>21</v>
      </c>
      <c r="J1802" t="s">
        <v>6</v>
      </c>
      <c r="K1802">
        <v>2016</v>
      </c>
      <c r="L1802">
        <v>12</v>
      </c>
      <c r="M1802">
        <v>132649.0839</v>
      </c>
      <c r="N1802" t="s">
        <v>4</v>
      </c>
    </row>
    <row r="1803" spans="1:14" x14ac:dyDescent="0.25">
      <c r="A1803">
        <v>38</v>
      </c>
      <c r="B1803" t="str">
        <f>VLOOKUP(A1803,Hoja1!$A$2:$H$72,2,FALSE)</f>
        <v>367-2015- SUNAFIL/ILM/SIRE2</v>
      </c>
      <c r="C1803" t="str">
        <f>VLOOKUP(A1803,Hoja1!$A$2:$H$72,3,FALSE)</f>
        <v>GLORIA S.A.</v>
      </c>
      <c r="D1803">
        <f>VLOOKUP(A1803,Hoja1!$A$2:$H$72,4,FALSE)</f>
        <v>20100190797</v>
      </c>
      <c r="E1803" t="str">
        <f>VLOOKUP(A1803,Hoja1!$A$2:$H$72,5,FALSE)</f>
        <v>247-2015-SUNAFIL/ILM/SIRE2</v>
      </c>
      <c r="F1803" s="1">
        <f>VLOOKUP(A1803,Hoja1!$A$2:$H$72,6,FALSE)</f>
        <v>42188</v>
      </c>
      <c r="G1803" t="str">
        <f>VLOOKUP(A1803,Hoja1!$A$2:$H$72,7,FALSE)</f>
        <v>S/. 15,960.00</v>
      </c>
      <c r="H1803">
        <f>VLOOKUP(A1803,Hoja1!$A$2:$H$72,8,FALSE)</f>
        <v>1</v>
      </c>
      <c r="I1803" t="s">
        <v>21</v>
      </c>
      <c r="J1803" t="s">
        <v>6</v>
      </c>
      <c r="K1803">
        <v>2017</v>
      </c>
      <c r="L1803">
        <v>2</v>
      </c>
      <c r="M1803">
        <v>264535.88740000001</v>
      </c>
      <c r="N1803" t="s">
        <v>4</v>
      </c>
    </row>
    <row r="1804" spans="1:14" x14ac:dyDescent="0.25">
      <c r="A1804">
        <v>38</v>
      </c>
      <c r="B1804" t="str">
        <f>VLOOKUP(A1804,Hoja1!$A$2:$H$72,2,FALSE)</f>
        <v>367-2015- SUNAFIL/ILM/SIRE2</v>
      </c>
      <c r="C1804" t="str">
        <f>VLOOKUP(A1804,Hoja1!$A$2:$H$72,3,FALSE)</f>
        <v>GLORIA S.A.</v>
      </c>
      <c r="D1804">
        <f>VLOOKUP(A1804,Hoja1!$A$2:$H$72,4,FALSE)</f>
        <v>20100190797</v>
      </c>
      <c r="E1804" t="str">
        <f>VLOOKUP(A1804,Hoja1!$A$2:$H$72,5,FALSE)</f>
        <v>247-2015-SUNAFIL/ILM/SIRE2</v>
      </c>
      <c r="F1804" s="1">
        <f>VLOOKUP(A1804,Hoja1!$A$2:$H$72,6,FALSE)</f>
        <v>42188</v>
      </c>
      <c r="G1804" t="str">
        <f>VLOOKUP(A1804,Hoja1!$A$2:$H$72,7,FALSE)</f>
        <v>S/. 15,960.00</v>
      </c>
      <c r="H1804">
        <f>VLOOKUP(A1804,Hoja1!$A$2:$H$72,8,FALSE)</f>
        <v>1</v>
      </c>
      <c r="I1804" t="s">
        <v>21</v>
      </c>
      <c r="J1804" t="s">
        <v>7</v>
      </c>
      <c r="K1804">
        <v>2015</v>
      </c>
      <c r="L1804">
        <v>6</v>
      </c>
      <c r="M1804">
        <v>115381.8579</v>
      </c>
      <c r="N1804" t="s">
        <v>2</v>
      </c>
    </row>
    <row r="1805" spans="1:14" x14ac:dyDescent="0.25">
      <c r="A1805">
        <v>38</v>
      </c>
      <c r="B1805" t="str">
        <f>VLOOKUP(A1805,Hoja1!$A$2:$H$72,2,FALSE)</f>
        <v>367-2015- SUNAFIL/ILM/SIRE2</v>
      </c>
      <c r="C1805" t="str">
        <f>VLOOKUP(A1805,Hoja1!$A$2:$H$72,3,FALSE)</f>
        <v>GLORIA S.A.</v>
      </c>
      <c r="D1805">
        <f>VLOOKUP(A1805,Hoja1!$A$2:$H$72,4,FALSE)</f>
        <v>20100190797</v>
      </c>
      <c r="E1805" t="str">
        <f>VLOOKUP(A1805,Hoja1!$A$2:$H$72,5,FALSE)</f>
        <v>247-2015-SUNAFIL/ILM/SIRE2</v>
      </c>
      <c r="F1805" s="1">
        <f>VLOOKUP(A1805,Hoja1!$A$2:$H$72,6,FALSE)</f>
        <v>42188</v>
      </c>
      <c r="G1805" t="str">
        <f>VLOOKUP(A1805,Hoja1!$A$2:$H$72,7,FALSE)</f>
        <v>S/. 15,960.00</v>
      </c>
      <c r="H1805">
        <f>VLOOKUP(A1805,Hoja1!$A$2:$H$72,8,FALSE)</f>
        <v>1</v>
      </c>
      <c r="I1805" t="s">
        <v>21</v>
      </c>
      <c r="J1805" t="s">
        <v>7</v>
      </c>
      <c r="K1805">
        <v>2015</v>
      </c>
      <c r="L1805">
        <v>7</v>
      </c>
      <c r="M1805">
        <v>115199.3572</v>
      </c>
      <c r="N1805" t="s">
        <v>3</v>
      </c>
    </row>
    <row r="1806" spans="1:14" x14ac:dyDescent="0.25">
      <c r="A1806">
        <v>38</v>
      </c>
      <c r="B1806" t="str">
        <f>VLOOKUP(A1806,Hoja1!$A$2:$H$72,2,FALSE)</f>
        <v>367-2015- SUNAFIL/ILM/SIRE2</v>
      </c>
      <c r="C1806" t="str">
        <f>VLOOKUP(A1806,Hoja1!$A$2:$H$72,3,FALSE)</f>
        <v>GLORIA S.A.</v>
      </c>
      <c r="D1806">
        <f>VLOOKUP(A1806,Hoja1!$A$2:$H$72,4,FALSE)</f>
        <v>20100190797</v>
      </c>
      <c r="E1806" t="str">
        <f>VLOOKUP(A1806,Hoja1!$A$2:$H$72,5,FALSE)</f>
        <v>247-2015-SUNAFIL/ILM/SIRE2</v>
      </c>
      <c r="F1806" s="1">
        <f>VLOOKUP(A1806,Hoja1!$A$2:$H$72,6,FALSE)</f>
        <v>42188</v>
      </c>
      <c r="G1806" t="str">
        <f>VLOOKUP(A1806,Hoja1!$A$2:$H$72,7,FALSE)</f>
        <v>S/. 15,960.00</v>
      </c>
      <c r="H1806">
        <f>VLOOKUP(A1806,Hoja1!$A$2:$H$72,8,FALSE)</f>
        <v>1</v>
      </c>
      <c r="I1806" t="s">
        <v>21</v>
      </c>
      <c r="J1806" t="s">
        <v>7</v>
      </c>
      <c r="K1806">
        <v>2015</v>
      </c>
      <c r="L1806">
        <v>8</v>
      </c>
      <c r="M1806">
        <v>113098.3312</v>
      </c>
      <c r="N1806" t="s">
        <v>4</v>
      </c>
    </row>
    <row r="1807" spans="1:14" x14ac:dyDescent="0.25">
      <c r="A1807">
        <v>38</v>
      </c>
      <c r="B1807" t="str">
        <f>VLOOKUP(A1807,Hoja1!$A$2:$H$72,2,FALSE)</f>
        <v>367-2015- SUNAFIL/ILM/SIRE2</v>
      </c>
      <c r="C1807" t="str">
        <f>VLOOKUP(A1807,Hoja1!$A$2:$H$72,3,FALSE)</f>
        <v>GLORIA S.A.</v>
      </c>
      <c r="D1807">
        <f>VLOOKUP(A1807,Hoja1!$A$2:$H$72,4,FALSE)</f>
        <v>20100190797</v>
      </c>
      <c r="E1807" t="str">
        <f>VLOOKUP(A1807,Hoja1!$A$2:$H$72,5,FALSE)</f>
        <v>247-2015-SUNAFIL/ILM/SIRE2</v>
      </c>
      <c r="F1807" s="1">
        <f>VLOOKUP(A1807,Hoja1!$A$2:$H$72,6,FALSE)</f>
        <v>42188</v>
      </c>
      <c r="G1807" t="str">
        <f>VLOOKUP(A1807,Hoja1!$A$2:$H$72,7,FALSE)</f>
        <v>S/. 15,960.00</v>
      </c>
      <c r="H1807">
        <f>VLOOKUP(A1807,Hoja1!$A$2:$H$72,8,FALSE)</f>
        <v>1</v>
      </c>
      <c r="I1807" t="s">
        <v>21</v>
      </c>
      <c r="J1807" t="s">
        <v>7</v>
      </c>
      <c r="K1807">
        <v>2015</v>
      </c>
      <c r="L1807">
        <v>9</v>
      </c>
      <c r="M1807">
        <v>108631.1673</v>
      </c>
      <c r="N1807" t="s">
        <v>4</v>
      </c>
    </row>
    <row r="1808" spans="1:14" x14ac:dyDescent="0.25">
      <c r="A1808">
        <v>38</v>
      </c>
      <c r="B1808" t="str">
        <f>VLOOKUP(A1808,Hoja1!$A$2:$H$72,2,FALSE)</f>
        <v>367-2015- SUNAFIL/ILM/SIRE2</v>
      </c>
      <c r="C1808" t="str">
        <f>VLOOKUP(A1808,Hoja1!$A$2:$H$72,3,FALSE)</f>
        <v>GLORIA S.A.</v>
      </c>
      <c r="D1808">
        <f>VLOOKUP(A1808,Hoja1!$A$2:$H$72,4,FALSE)</f>
        <v>20100190797</v>
      </c>
      <c r="E1808" t="str">
        <f>VLOOKUP(A1808,Hoja1!$A$2:$H$72,5,FALSE)</f>
        <v>247-2015-SUNAFIL/ILM/SIRE2</v>
      </c>
      <c r="F1808" s="1">
        <f>VLOOKUP(A1808,Hoja1!$A$2:$H$72,6,FALSE)</f>
        <v>42188</v>
      </c>
      <c r="G1808" t="str">
        <f>VLOOKUP(A1808,Hoja1!$A$2:$H$72,7,FALSE)</f>
        <v>S/. 15,960.00</v>
      </c>
      <c r="H1808">
        <f>VLOOKUP(A1808,Hoja1!$A$2:$H$72,8,FALSE)</f>
        <v>1</v>
      </c>
      <c r="I1808" t="s">
        <v>21</v>
      </c>
      <c r="J1808" t="s">
        <v>7</v>
      </c>
      <c r="K1808">
        <v>2015</v>
      </c>
      <c r="L1808">
        <v>10</v>
      </c>
      <c r="M1808">
        <v>107931.3205</v>
      </c>
      <c r="N1808" t="s">
        <v>4</v>
      </c>
    </row>
    <row r="1809" spans="1:14" x14ac:dyDescent="0.25">
      <c r="A1809">
        <v>38</v>
      </c>
      <c r="B1809" t="str">
        <f>VLOOKUP(A1809,Hoja1!$A$2:$H$72,2,FALSE)</f>
        <v>367-2015- SUNAFIL/ILM/SIRE2</v>
      </c>
      <c r="C1809" t="str">
        <f>VLOOKUP(A1809,Hoja1!$A$2:$H$72,3,FALSE)</f>
        <v>GLORIA S.A.</v>
      </c>
      <c r="D1809">
        <f>VLOOKUP(A1809,Hoja1!$A$2:$H$72,4,FALSE)</f>
        <v>20100190797</v>
      </c>
      <c r="E1809" t="str">
        <f>VLOOKUP(A1809,Hoja1!$A$2:$H$72,5,FALSE)</f>
        <v>247-2015-SUNAFIL/ILM/SIRE2</v>
      </c>
      <c r="F1809" s="1">
        <f>VLOOKUP(A1809,Hoja1!$A$2:$H$72,6,FALSE)</f>
        <v>42188</v>
      </c>
      <c r="G1809" t="str">
        <f>VLOOKUP(A1809,Hoja1!$A$2:$H$72,7,FALSE)</f>
        <v>S/. 15,960.00</v>
      </c>
      <c r="H1809">
        <f>VLOOKUP(A1809,Hoja1!$A$2:$H$72,8,FALSE)</f>
        <v>1</v>
      </c>
      <c r="I1809" t="s">
        <v>21</v>
      </c>
      <c r="J1809" t="s">
        <v>7</v>
      </c>
      <c r="K1809">
        <v>2015</v>
      </c>
      <c r="L1809">
        <v>11</v>
      </c>
      <c r="M1809">
        <v>108150.3377</v>
      </c>
      <c r="N1809" t="s">
        <v>4</v>
      </c>
    </row>
    <row r="1810" spans="1:14" x14ac:dyDescent="0.25">
      <c r="A1810">
        <v>38</v>
      </c>
      <c r="B1810" t="str">
        <f>VLOOKUP(A1810,Hoja1!$A$2:$H$72,2,FALSE)</f>
        <v>367-2015- SUNAFIL/ILM/SIRE2</v>
      </c>
      <c r="C1810" t="str">
        <f>VLOOKUP(A1810,Hoja1!$A$2:$H$72,3,FALSE)</f>
        <v>GLORIA S.A.</v>
      </c>
      <c r="D1810">
        <f>VLOOKUP(A1810,Hoja1!$A$2:$H$72,4,FALSE)</f>
        <v>20100190797</v>
      </c>
      <c r="E1810" t="str">
        <f>VLOOKUP(A1810,Hoja1!$A$2:$H$72,5,FALSE)</f>
        <v>247-2015-SUNAFIL/ILM/SIRE2</v>
      </c>
      <c r="F1810" s="1">
        <f>VLOOKUP(A1810,Hoja1!$A$2:$H$72,6,FALSE)</f>
        <v>42188</v>
      </c>
      <c r="G1810" t="str">
        <f>VLOOKUP(A1810,Hoja1!$A$2:$H$72,7,FALSE)</f>
        <v>S/. 15,960.00</v>
      </c>
      <c r="H1810">
        <f>VLOOKUP(A1810,Hoja1!$A$2:$H$72,8,FALSE)</f>
        <v>1</v>
      </c>
      <c r="I1810" t="s">
        <v>21</v>
      </c>
      <c r="J1810" t="s">
        <v>7</v>
      </c>
      <c r="K1810">
        <v>2015</v>
      </c>
      <c r="L1810">
        <v>12</v>
      </c>
      <c r="M1810">
        <v>106626.5889</v>
      </c>
      <c r="N1810" t="s">
        <v>4</v>
      </c>
    </row>
    <row r="1811" spans="1:14" x14ac:dyDescent="0.25">
      <c r="A1811">
        <v>38</v>
      </c>
      <c r="B1811" t="str">
        <f>VLOOKUP(A1811,Hoja1!$A$2:$H$72,2,FALSE)</f>
        <v>367-2015- SUNAFIL/ILM/SIRE2</v>
      </c>
      <c r="C1811" t="str">
        <f>VLOOKUP(A1811,Hoja1!$A$2:$H$72,3,FALSE)</f>
        <v>GLORIA S.A.</v>
      </c>
      <c r="D1811">
        <f>VLOOKUP(A1811,Hoja1!$A$2:$H$72,4,FALSE)</f>
        <v>20100190797</v>
      </c>
      <c r="E1811" t="str">
        <f>VLOOKUP(A1811,Hoja1!$A$2:$H$72,5,FALSE)</f>
        <v>247-2015-SUNAFIL/ILM/SIRE2</v>
      </c>
      <c r="F1811" s="1">
        <f>VLOOKUP(A1811,Hoja1!$A$2:$H$72,6,FALSE)</f>
        <v>42188</v>
      </c>
      <c r="G1811" t="str">
        <f>VLOOKUP(A1811,Hoja1!$A$2:$H$72,7,FALSE)</f>
        <v>S/. 15,960.00</v>
      </c>
      <c r="H1811">
        <f>VLOOKUP(A1811,Hoja1!$A$2:$H$72,8,FALSE)</f>
        <v>1</v>
      </c>
      <c r="I1811" t="s">
        <v>21</v>
      </c>
      <c r="J1811" t="s">
        <v>7</v>
      </c>
      <c r="K1811">
        <v>2016</v>
      </c>
      <c r="L1811">
        <v>1</v>
      </c>
      <c r="M1811">
        <v>106392.6952</v>
      </c>
      <c r="N1811" t="s">
        <v>4</v>
      </c>
    </row>
    <row r="1812" spans="1:14" x14ac:dyDescent="0.25">
      <c r="A1812">
        <v>38</v>
      </c>
      <c r="B1812" t="str">
        <f>VLOOKUP(A1812,Hoja1!$A$2:$H$72,2,FALSE)</f>
        <v>367-2015- SUNAFIL/ILM/SIRE2</v>
      </c>
      <c r="C1812" t="str">
        <f>VLOOKUP(A1812,Hoja1!$A$2:$H$72,3,FALSE)</f>
        <v>GLORIA S.A.</v>
      </c>
      <c r="D1812">
        <f>VLOOKUP(A1812,Hoja1!$A$2:$H$72,4,FALSE)</f>
        <v>20100190797</v>
      </c>
      <c r="E1812" t="str">
        <f>VLOOKUP(A1812,Hoja1!$A$2:$H$72,5,FALSE)</f>
        <v>247-2015-SUNAFIL/ILM/SIRE2</v>
      </c>
      <c r="F1812" s="1">
        <f>VLOOKUP(A1812,Hoja1!$A$2:$H$72,6,FALSE)</f>
        <v>42188</v>
      </c>
      <c r="G1812" t="str">
        <f>VLOOKUP(A1812,Hoja1!$A$2:$H$72,7,FALSE)</f>
        <v>S/. 15,960.00</v>
      </c>
      <c r="H1812">
        <f>VLOOKUP(A1812,Hoja1!$A$2:$H$72,8,FALSE)</f>
        <v>1</v>
      </c>
      <c r="I1812" t="s">
        <v>21</v>
      </c>
      <c r="J1812" t="s">
        <v>7</v>
      </c>
      <c r="K1812">
        <v>2016</v>
      </c>
      <c r="L1812">
        <v>2</v>
      </c>
      <c r="M1812">
        <v>106480.32490000001</v>
      </c>
      <c r="N1812" t="s">
        <v>4</v>
      </c>
    </row>
    <row r="1813" spans="1:14" x14ac:dyDescent="0.25">
      <c r="A1813">
        <v>38</v>
      </c>
      <c r="B1813" t="str">
        <f>VLOOKUP(A1813,Hoja1!$A$2:$H$72,2,FALSE)</f>
        <v>367-2015- SUNAFIL/ILM/SIRE2</v>
      </c>
      <c r="C1813" t="str">
        <f>VLOOKUP(A1813,Hoja1!$A$2:$H$72,3,FALSE)</f>
        <v>GLORIA S.A.</v>
      </c>
      <c r="D1813">
        <f>VLOOKUP(A1813,Hoja1!$A$2:$H$72,4,FALSE)</f>
        <v>20100190797</v>
      </c>
      <c r="E1813" t="str">
        <f>VLOOKUP(A1813,Hoja1!$A$2:$H$72,5,FALSE)</f>
        <v>247-2015-SUNAFIL/ILM/SIRE2</v>
      </c>
      <c r="F1813" s="1">
        <f>VLOOKUP(A1813,Hoja1!$A$2:$H$72,6,FALSE)</f>
        <v>42188</v>
      </c>
      <c r="G1813" t="str">
        <f>VLOOKUP(A1813,Hoja1!$A$2:$H$72,7,FALSE)</f>
        <v>S/. 15,960.00</v>
      </c>
      <c r="H1813">
        <f>VLOOKUP(A1813,Hoja1!$A$2:$H$72,8,FALSE)</f>
        <v>1</v>
      </c>
      <c r="I1813" t="s">
        <v>21</v>
      </c>
      <c r="J1813" t="s">
        <v>7</v>
      </c>
      <c r="K1813">
        <v>2016</v>
      </c>
      <c r="L1813">
        <v>3</v>
      </c>
      <c r="M1813">
        <v>107192.57889999999</v>
      </c>
      <c r="N1813" t="s">
        <v>4</v>
      </c>
    </row>
    <row r="1814" spans="1:14" x14ac:dyDescent="0.25">
      <c r="A1814">
        <v>38</v>
      </c>
      <c r="B1814" t="str">
        <f>VLOOKUP(A1814,Hoja1!$A$2:$H$72,2,FALSE)</f>
        <v>367-2015- SUNAFIL/ILM/SIRE2</v>
      </c>
      <c r="C1814" t="str">
        <f>VLOOKUP(A1814,Hoja1!$A$2:$H$72,3,FALSE)</f>
        <v>GLORIA S.A.</v>
      </c>
      <c r="D1814">
        <f>VLOOKUP(A1814,Hoja1!$A$2:$H$72,4,FALSE)</f>
        <v>20100190797</v>
      </c>
      <c r="E1814" t="str">
        <f>VLOOKUP(A1814,Hoja1!$A$2:$H$72,5,FALSE)</f>
        <v>247-2015-SUNAFIL/ILM/SIRE2</v>
      </c>
      <c r="F1814" s="1">
        <f>VLOOKUP(A1814,Hoja1!$A$2:$H$72,6,FALSE)</f>
        <v>42188</v>
      </c>
      <c r="G1814" t="str">
        <f>VLOOKUP(A1814,Hoja1!$A$2:$H$72,7,FALSE)</f>
        <v>S/. 15,960.00</v>
      </c>
      <c r="H1814">
        <f>VLOOKUP(A1814,Hoja1!$A$2:$H$72,8,FALSE)</f>
        <v>1</v>
      </c>
      <c r="I1814" t="s">
        <v>21</v>
      </c>
      <c r="J1814" t="s">
        <v>7</v>
      </c>
      <c r="K1814">
        <v>2016</v>
      </c>
      <c r="L1814">
        <v>4</v>
      </c>
      <c r="M1814">
        <v>106791.7365</v>
      </c>
      <c r="N1814" t="s">
        <v>4</v>
      </c>
    </row>
    <row r="1815" spans="1:14" x14ac:dyDescent="0.25">
      <c r="A1815">
        <v>38</v>
      </c>
      <c r="B1815" t="str">
        <f>VLOOKUP(A1815,Hoja1!$A$2:$H$72,2,FALSE)</f>
        <v>367-2015- SUNAFIL/ILM/SIRE2</v>
      </c>
      <c r="C1815" t="str">
        <f>VLOOKUP(A1815,Hoja1!$A$2:$H$72,3,FALSE)</f>
        <v>GLORIA S.A.</v>
      </c>
      <c r="D1815">
        <f>VLOOKUP(A1815,Hoja1!$A$2:$H$72,4,FALSE)</f>
        <v>20100190797</v>
      </c>
      <c r="E1815" t="str">
        <f>VLOOKUP(A1815,Hoja1!$A$2:$H$72,5,FALSE)</f>
        <v>247-2015-SUNAFIL/ILM/SIRE2</v>
      </c>
      <c r="F1815" s="1">
        <f>VLOOKUP(A1815,Hoja1!$A$2:$H$72,6,FALSE)</f>
        <v>42188</v>
      </c>
      <c r="G1815" t="str">
        <f>VLOOKUP(A1815,Hoja1!$A$2:$H$72,7,FALSE)</f>
        <v>S/. 15,960.00</v>
      </c>
      <c r="H1815">
        <f>VLOOKUP(A1815,Hoja1!$A$2:$H$72,8,FALSE)</f>
        <v>1</v>
      </c>
      <c r="I1815" t="s">
        <v>21</v>
      </c>
      <c r="J1815" t="s">
        <v>7</v>
      </c>
      <c r="K1815">
        <v>2016</v>
      </c>
      <c r="L1815">
        <v>5</v>
      </c>
      <c r="M1815">
        <v>106692.44590000001</v>
      </c>
      <c r="N1815" t="s">
        <v>4</v>
      </c>
    </row>
    <row r="1816" spans="1:14" x14ac:dyDescent="0.25">
      <c r="A1816">
        <v>38</v>
      </c>
      <c r="B1816" t="str">
        <f>VLOOKUP(A1816,Hoja1!$A$2:$H$72,2,FALSE)</f>
        <v>367-2015- SUNAFIL/ILM/SIRE2</v>
      </c>
      <c r="C1816" t="str">
        <f>VLOOKUP(A1816,Hoja1!$A$2:$H$72,3,FALSE)</f>
        <v>GLORIA S.A.</v>
      </c>
      <c r="D1816">
        <f>VLOOKUP(A1816,Hoja1!$A$2:$H$72,4,FALSE)</f>
        <v>20100190797</v>
      </c>
      <c r="E1816" t="str">
        <f>VLOOKUP(A1816,Hoja1!$A$2:$H$72,5,FALSE)</f>
        <v>247-2015-SUNAFIL/ILM/SIRE2</v>
      </c>
      <c r="F1816" s="1">
        <f>VLOOKUP(A1816,Hoja1!$A$2:$H$72,6,FALSE)</f>
        <v>42188</v>
      </c>
      <c r="G1816" t="str">
        <f>VLOOKUP(A1816,Hoja1!$A$2:$H$72,7,FALSE)</f>
        <v>S/. 15,960.00</v>
      </c>
      <c r="H1816">
        <f>VLOOKUP(A1816,Hoja1!$A$2:$H$72,8,FALSE)</f>
        <v>1</v>
      </c>
      <c r="I1816" t="s">
        <v>21</v>
      </c>
      <c r="J1816" t="s">
        <v>7</v>
      </c>
      <c r="K1816">
        <v>2016</v>
      </c>
      <c r="L1816">
        <v>6</v>
      </c>
      <c r="M1816">
        <v>107203.3023</v>
      </c>
      <c r="N1816" t="s">
        <v>4</v>
      </c>
    </row>
    <row r="1817" spans="1:14" x14ac:dyDescent="0.25">
      <c r="A1817">
        <v>38</v>
      </c>
      <c r="B1817" t="str">
        <f>VLOOKUP(A1817,Hoja1!$A$2:$H$72,2,FALSE)</f>
        <v>367-2015- SUNAFIL/ILM/SIRE2</v>
      </c>
      <c r="C1817" t="str">
        <f>VLOOKUP(A1817,Hoja1!$A$2:$H$72,3,FALSE)</f>
        <v>GLORIA S.A.</v>
      </c>
      <c r="D1817">
        <f>VLOOKUP(A1817,Hoja1!$A$2:$H$72,4,FALSE)</f>
        <v>20100190797</v>
      </c>
      <c r="E1817" t="str">
        <f>VLOOKUP(A1817,Hoja1!$A$2:$H$72,5,FALSE)</f>
        <v>247-2015-SUNAFIL/ILM/SIRE2</v>
      </c>
      <c r="F1817" s="1">
        <f>VLOOKUP(A1817,Hoja1!$A$2:$H$72,6,FALSE)</f>
        <v>42188</v>
      </c>
      <c r="G1817" t="str">
        <f>VLOOKUP(A1817,Hoja1!$A$2:$H$72,7,FALSE)</f>
        <v>S/. 15,960.00</v>
      </c>
      <c r="H1817">
        <f>VLOOKUP(A1817,Hoja1!$A$2:$H$72,8,FALSE)</f>
        <v>1</v>
      </c>
      <c r="I1817" t="s">
        <v>21</v>
      </c>
      <c r="J1817" t="s">
        <v>7</v>
      </c>
      <c r="K1817">
        <v>2016</v>
      </c>
      <c r="L1817">
        <v>7</v>
      </c>
      <c r="M1817">
        <v>108513.99800000001</v>
      </c>
      <c r="N1817" t="s">
        <v>4</v>
      </c>
    </row>
    <row r="1818" spans="1:14" x14ac:dyDescent="0.25">
      <c r="A1818">
        <v>38</v>
      </c>
      <c r="B1818" t="str">
        <f>VLOOKUP(A1818,Hoja1!$A$2:$H$72,2,FALSE)</f>
        <v>367-2015- SUNAFIL/ILM/SIRE2</v>
      </c>
      <c r="C1818" t="str">
        <f>VLOOKUP(A1818,Hoja1!$A$2:$H$72,3,FALSE)</f>
        <v>GLORIA S.A.</v>
      </c>
      <c r="D1818">
        <f>VLOOKUP(A1818,Hoja1!$A$2:$H$72,4,FALSE)</f>
        <v>20100190797</v>
      </c>
      <c r="E1818" t="str">
        <f>VLOOKUP(A1818,Hoja1!$A$2:$H$72,5,FALSE)</f>
        <v>247-2015-SUNAFIL/ILM/SIRE2</v>
      </c>
      <c r="F1818" s="1">
        <f>VLOOKUP(A1818,Hoja1!$A$2:$H$72,6,FALSE)</f>
        <v>42188</v>
      </c>
      <c r="G1818" t="str">
        <f>VLOOKUP(A1818,Hoja1!$A$2:$H$72,7,FALSE)</f>
        <v>S/. 15,960.00</v>
      </c>
      <c r="H1818">
        <f>VLOOKUP(A1818,Hoja1!$A$2:$H$72,8,FALSE)</f>
        <v>1</v>
      </c>
      <c r="I1818" t="s">
        <v>21</v>
      </c>
      <c r="J1818" t="s">
        <v>7</v>
      </c>
      <c r="K1818">
        <v>2016</v>
      </c>
      <c r="L1818">
        <v>8</v>
      </c>
      <c r="M1818">
        <v>108339.7746</v>
      </c>
      <c r="N1818" t="s">
        <v>4</v>
      </c>
    </row>
    <row r="1819" spans="1:14" x14ac:dyDescent="0.25">
      <c r="A1819">
        <v>38</v>
      </c>
      <c r="B1819" t="str">
        <f>VLOOKUP(A1819,Hoja1!$A$2:$H$72,2,FALSE)</f>
        <v>367-2015- SUNAFIL/ILM/SIRE2</v>
      </c>
      <c r="C1819" t="str">
        <f>VLOOKUP(A1819,Hoja1!$A$2:$H$72,3,FALSE)</f>
        <v>GLORIA S.A.</v>
      </c>
      <c r="D1819">
        <f>VLOOKUP(A1819,Hoja1!$A$2:$H$72,4,FALSE)</f>
        <v>20100190797</v>
      </c>
      <c r="E1819" t="str">
        <f>VLOOKUP(A1819,Hoja1!$A$2:$H$72,5,FALSE)</f>
        <v>247-2015-SUNAFIL/ILM/SIRE2</v>
      </c>
      <c r="F1819" s="1">
        <f>VLOOKUP(A1819,Hoja1!$A$2:$H$72,6,FALSE)</f>
        <v>42188</v>
      </c>
      <c r="G1819" t="str">
        <f>VLOOKUP(A1819,Hoja1!$A$2:$H$72,7,FALSE)</f>
        <v>S/. 15,960.00</v>
      </c>
      <c r="H1819">
        <f>VLOOKUP(A1819,Hoja1!$A$2:$H$72,8,FALSE)</f>
        <v>1</v>
      </c>
      <c r="I1819" t="s">
        <v>21</v>
      </c>
      <c r="J1819" t="s">
        <v>7</v>
      </c>
      <c r="K1819">
        <v>2016</v>
      </c>
      <c r="L1819">
        <v>9</v>
      </c>
      <c r="M1819">
        <v>107416.4322</v>
      </c>
      <c r="N1819" t="s">
        <v>4</v>
      </c>
    </row>
    <row r="1820" spans="1:14" x14ac:dyDescent="0.25">
      <c r="A1820">
        <v>38</v>
      </c>
      <c r="B1820" t="str">
        <f>VLOOKUP(A1820,Hoja1!$A$2:$H$72,2,FALSE)</f>
        <v>367-2015- SUNAFIL/ILM/SIRE2</v>
      </c>
      <c r="C1820" t="str">
        <f>VLOOKUP(A1820,Hoja1!$A$2:$H$72,3,FALSE)</f>
        <v>GLORIA S.A.</v>
      </c>
      <c r="D1820">
        <f>VLOOKUP(A1820,Hoja1!$A$2:$H$72,4,FALSE)</f>
        <v>20100190797</v>
      </c>
      <c r="E1820" t="str">
        <f>VLOOKUP(A1820,Hoja1!$A$2:$H$72,5,FALSE)</f>
        <v>247-2015-SUNAFIL/ILM/SIRE2</v>
      </c>
      <c r="F1820" s="1">
        <f>VLOOKUP(A1820,Hoja1!$A$2:$H$72,6,FALSE)</f>
        <v>42188</v>
      </c>
      <c r="G1820" t="str">
        <f>VLOOKUP(A1820,Hoja1!$A$2:$H$72,7,FALSE)</f>
        <v>S/. 15,960.00</v>
      </c>
      <c r="H1820">
        <f>VLOOKUP(A1820,Hoja1!$A$2:$H$72,8,FALSE)</f>
        <v>1</v>
      </c>
      <c r="I1820" t="s">
        <v>21</v>
      </c>
      <c r="J1820" t="s">
        <v>7</v>
      </c>
      <c r="K1820">
        <v>2016</v>
      </c>
      <c r="L1820">
        <v>10</v>
      </c>
      <c r="M1820">
        <v>105958.2521</v>
      </c>
      <c r="N1820" t="s">
        <v>4</v>
      </c>
    </row>
    <row r="1821" spans="1:14" x14ac:dyDescent="0.25">
      <c r="A1821">
        <v>38</v>
      </c>
      <c r="B1821" t="str">
        <f>VLOOKUP(A1821,Hoja1!$A$2:$H$72,2,FALSE)</f>
        <v>367-2015- SUNAFIL/ILM/SIRE2</v>
      </c>
      <c r="C1821" t="str">
        <f>VLOOKUP(A1821,Hoja1!$A$2:$H$72,3,FALSE)</f>
        <v>GLORIA S.A.</v>
      </c>
      <c r="D1821">
        <f>VLOOKUP(A1821,Hoja1!$A$2:$H$72,4,FALSE)</f>
        <v>20100190797</v>
      </c>
      <c r="E1821" t="str">
        <f>VLOOKUP(A1821,Hoja1!$A$2:$H$72,5,FALSE)</f>
        <v>247-2015-SUNAFIL/ILM/SIRE2</v>
      </c>
      <c r="F1821" s="1">
        <f>VLOOKUP(A1821,Hoja1!$A$2:$H$72,6,FALSE)</f>
        <v>42188</v>
      </c>
      <c r="G1821" t="str">
        <f>VLOOKUP(A1821,Hoja1!$A$2:$H$72,7,FALSE)</f>
        <v>S/. 15,960.00</v>
      </c>
      <c r="H1821">
        <f>VLOOKUP(A1821,Hoja1!$A$2:$H$72,8,FALSE)</f>
        <v>1</v>
      </c>
      <c r="I1821" t="s">
        <v>21</v>
      </c>
      <c r="J1821" t="s">
        <v>7</v>
      </c>
      <c r="K1821">
        <v>2016</v>
      </c>
      <c r="L1821">
        <v>11</v>
      </c>
      <c r="M1821">
        <v>105285.3483</v>
      </c>
      <c r="N1821" t="s">
        <v>4</v>
      </c>
    </row>
    <row r="1822" spans="1:14" x14ac:dyDescent="0.25">
      <c r="A1822">
        <v>38</v>
      </c>
      <c r="B1822" t="str">
        <f>VLOOKUP(A1822,Hoja1!$A$2:$H$72,2,FALSE)</f>
        <v>367-2015- SUNAFIL/ILM/SIRE2</v>
      </c>
      <c r="C1822" t="str">
        <f>VLOOKUP(A1822,Hoja1!$A$2:$H$72,3,FALSE)</f>
        <v>GLORIA S.A.</v>
      </c>
      <c r="D1822">
        <f>VLOOKUP(A1822,Hoja1!$A$2:$H$72,4,FALSE)</f>
        <v>20100190797</v>
      </c>
      <c r="E1822" t="str">
        <f>VLOOKUP(A1822,Hoja1!$A$2:$H$72,5,FALSE)</f>
        <v>247-2015-SUNAFIL/ILM/SIRE2</v>
      </c>
      <c r="F1822" s="1">
        <f>VLOOKUP(A1822,Hoja1!$A$2:$H$72,6,FALSE)</f>
        <v>42188</v>
      </c>
      <c r="G1822" t="str">
        <f>VLOOKUP(A1822,Hoja1!$A$2:$H$72,7,FALSE)</f>
        <v>S/. 15,960.00</v>
      </c>
      <c r="H1822">
        <f>VLOOKUP(A1822,Hoja1!$A$2:$H$72,8,FALSE)</f>
        <v>1</v>
      </c>
      <c r="I1822" t="s">
        <v>21</v>
      </c>
      <c r="J1822" t="s">
        <v>7</v>
      </c>
      <c r="K1822">
        <v>2016</v>
      </c>
      <c r="L1822">
        <v>12</v>
      </c>
      <c r="M1822">
        <v>105043.67019999999</v>
      </c>
      <c r="N1822" t="s">
        <v>4</v>
      </c>
    </row>
    <row r="1823" spans="1:14" x14ac:dyDescent="0.25">
      <c r="A1823">
        <v>38</v>
      </c>
      <c r="B1823" t="str">
        <f>VLOOKUP(A1823,Hoja1!$A$2:$H$72,2,FALSE)</f>
        <v>367-2015- SUNAFIL/ILM/SIRE2</v>
      </c>
      <c r="C1823" t="str">
        <f>VLOOKUP(A1823,Hoja1!$A$2:$H$72,3,FALSE)</f>
        <v>GLORIA S.A.</v>
      </c>
      <c r="D1823">
        <f>VLOOKUP(A1823,Hoja1!$A$2:$H$72,4,FALSE)</f>
        <v>20100190797</v>
      </c>
      <c r="E1823" t="str">
        <f>VLOOKUP(A1823,Hoja1!$A$2:$H$72,5,FALSE)</f>
        <v>247-2015-SUNAFIL/ILM/SIRE2</v>
      </c>
      <c r="F1823" s="1">
        <f>VLOOKUP(A1823,Hoja1!$A$2:$H$72,6,FALSE)</f>
        <v>42188</v>
      </c>
      <c r="G1823" t="str">
        <f>VLOOKUP(A1823,Hoja1!$A$2:$H$72,7,FALSE)</f>
        <v>S/. 15,960.00</v>
      </c>
      <c r="H1823">
        <f>VLOOKUP(A1823,Hoja1!$A$2:$H$72,8,FALSE)</f>
        <v>1</v>
      </c>
      <c r="I1823" t="s">
        <v>21</v>
      </c>
      <c r="J1823" t="s">
        <v>7</v>
      </c>
      <c r="K1823">
        <v>2017</v>
      </c>
      <c r="L1823">
        <v>2</v>
      </c>
      <c r="M1823">
        <v>209514.65150000001</v>
      </c>
      <c r="N1823" t="s">
        <v>4</v>
      </c>
    </row>
    <row r="1824" spans="1:14" x14ac:dyDescent="0.25">
      <c r="A1824">
        <v>39</v>
      </c>
      <c r="B1824" t="str">
        <f>VLOOKUP(A1824,Hoja1!$A$2:$H$72,2,FALSE)</f>
        <v>380-2014- SUNAFIL/ILM/SIRE1</v>
      </c>
      <c r="C1824" t="str">
        <f>VLOOKUP(A1824,Hoja1!$A$2:$H$72,3,FALSE)</f>
        <v>GLORIA S.A.</v>
      </c>
      <c r="D1824">
        <f>VLOOKUP(A1824,Hoja1!$A$2:$H$72,4,FALSE)</f>
        <v>20100190797</v>
      </c>
      <c r="E1824" t="str">
        <f>VLOOKUP(A1824,Hoja1!$A$2:$H$72,5,FALSE)</f>
        <v>231-2015- SUNAFIL/ILM</v>
      </c>
      <c r="F1824" s="1">
        <f>VLOOKUP(A1824,Hoja1!$A$2:$H$72,6,FALSE)</f>
        <v>42180</v>
      </c>
      <c r="G1824" t="str">
        <f>VLOOKUP(A1824,Hoja1!$A$2:$H$72,7,FALSE)</f>
        <v>S/. 18,314.10</v>
      </c>
      <c r="H1824">
        <f>VLOOKUP(A1824,Hoja1!$A$2:$H$72,8,FALSE)</f>
        <v>219</v>
      </c>
      <c r="I1824" t="s">
        <v>21</v>
      </c>
      <c r="J1824" t="s">
        <v>1</v>
      </c>
      <c r="K1824">
        <v>2015</v>
      </c>
      <c r="L1824">
        <v>5</v>
      </c>
      <c r="M1824">
        <v>4114.2789890000004</v>
      </c>
      <c r="N1824" t="s">
        <v>2</v>
      </c>
    </row>
    <row r="1825" spans="1:14" x14ac:dyDescent="0.25">
      <c r="A1825">
        <v>39</v>
      </c>
      <c r="B1825" t="str">
        <f>VLOOKUP(A1825,Hoja1!$A$2:$H$72,2,FALSE)</f>
        <v>380-2014- SUNAFIL/ILM/SIRE1</v>
      </c>
      <c r="C1825" t="str">
        <f>VLOOKUP(A1825,Hoja1!$A$2:$H$72,3,FALSE)</f>
        <v>GLORIA S.A.</v>
      </c>
      <c r="D1825">
        <f>VLOOKUP(A1825,Hoja1!$A$2:$H$72,4,FALSE)</f>
        <v>20100190797</v>
      </c>
      <c r="E1825" t="str">
        <f>VLOOKUP(A1825,Hoja1!$A$2:$H$72,5,FALSE)</f>
        <v>231-2015- SUNAFIL/ILM</v>
      </c>
      <c r="F1825" s="1">
        <f>VLOOKUP(A1825,Hoja1!$A$2:$H$72,6,FALSE)</f>
        <v>42180</v>
      </c>
      <c r="G1825" t="str">
        <f>VLOOKUP(A1825,Hoja1!$A$2:$H$72,7,FALSE)</f>
        <v>S/. 18,314.10</v>
      </c>
      <c r="H1825">
        <f>VLOOKUP(A1825,Hoja1!$A$2:$H$72,8,FALSE)</f>
        <v>219</v>
      </c>
      <c r="I1825" t="s">
        <v>21</v>
      </c>
      <c r="J1825" t="s">
        <v>1</v>
      </c>
      <c r="K1825">
        <v>2015</v>
      </c>
      <c r="L1825">
        <v>6</v>
      </c>
      <c r="M1825">
        <v>9937.7496809999993</v>
      </c>
      <c r="N1825" t="s">
        <v>3</v>
      </c>
    </row>
    <row r="1826" spans="1:14" x14ac:dyDescent="0.25">
      <c r="A1826">
        <v>39</v>
      </c>
      <c r="B1826" t="str">
        <f>VLOOKUP(A1826,Hoja1!$A$2:$H$72,2,FALSE)</f>
        <v>380-2014- SUNAFIL/ILM/SIRE1</v>
      </c>
      <c r="C1826" t="str">
        <f>VLOOKUP(A1826,Hoja1!$A$2:$H$72,3,FALSE)</f>
        <v>GLORIA S.A.</v>
      </c>
      <c r="D1826">
        <f>VLOOKUP(A1826,Hoja1!$A$2:$H$72,4,FALSE)</f>
        <v>20100190797</v>
      </c>
      <c r="E1826" t="str">
        <f>VLOOKUP(A1826,Hoja1!$A$2:$H$72,5,FALSE)</f>
        <v>231-2015- SUNAFIL/ILM</v>
      </c>
      <c r="F1826" s="1">
        <f>VLOOKUP(A1826,Hoja1!$A$2:$H$72,6,FALSE)</f>
        <v>42180</v>
      </c>
      <c r="G1826" t="str">
        <f>VLOOKUP(A1826,Hoja1!$A$2:$H$72,7,FALSE)</f>
        <v>S/. 18,314.10</v>
      </c>
      <c r="H1826">
        <f>VLOOKUP(A1826,Hoja1!$A$2:$H$72,8,FALSE)</f>
        <v>219</v>
      </c>
      <c r="I1826" t="s">
        <v>21</v>
      </c>
      <c r="J1826" t="s">
        <v>1</v>
      </c>
      <c r="K1826">
        <v>2015</v>
      </c>
      <c r="L1826">
        <v>7</v>
      </c>
      <c r="M1826">
        <v>10768.37916</v>
      </c>
      <c r="N1826" t="s">
        <v>4</v>
      </c>
    </row>
    <row r="1827" spans="1:14" x14ac:dyDescent="0.25">
      <c r="A1827">
        <v>39</v>
      </c>
      <c r="B1827" t="str">
        <f>VLOOKUP(A1827,Hoja1!$A$2:$H$72,2,FALSE)</f>
        <v>380-2014- SUNAFIL/ILM/SIRE1</v>
      </c>
      <c r="C1827" t="str">
        <f>VLOOKUP(A1827,Hoja1!$A$2:$H$72,3,FALSE)</f>
        <v>GLORIA S.A.</v>
      </c>
      <c r="D1827">
        <f>VLOOKUP(A1827,Hoja1!$A$2:$H$72,4,FALSE)</f>
        <v>20100190797</v>
      </c>
      <c r="E1827" t="str">
        <f>VLOOKUP(A1827,Hoja1!$A$2:$H$72,5,FALSE)</f>
        <v>231-2015- SUNAFIL/ILM</v>
      </c>
      <c r="F1827" s="1">
        <f>VLOOKUP(A1827,Hoja1!$A$2:$H$72,6,FALSE)</f>
        <v>42180</v>
      </c>
      <c r="G1827" t="str">
        <f>VLOOKUP(A1827,Hoja1!$A$2:$H$72,7,FALSE)</f>
        <v>S/. 18,314.10</v>
      </c>
      <c r="H1827">
        <f>VLOOKUP(A1827,Hoja1!$A$2:$H$72,8,FALSE)</f>
        <v>219</v>
      </c>
      <c r="I1827" t="s">
        <v>21</v>
      </c>
      <c r="J1827" t="s">
        <v>1</v>
      </c>
      <c r="K1827">
        <v>2015</v>
      </c>
      <c r="L1827">
        <v>8</v>
      </c>
      <c r="M1827">
        <v>11818.246789999999</v>
      </c>
      <c r="N1827" t="s">
        <v>4</v>
      </c>
    </row>
    <row r="1828" spans="1:14" x14ac:dyDescent="0.25">
      <c r="A1828">
        <v>39</v>
      </c>
      <c r="B1828" t="str">
        <f>VLOOKUP(A1828,Hoja1!$A$2:$H$72,2,FALSE)</f>
        <v>380-2014- SUNAFIL/ILM/SIRE1</v>
      </c>
      <c r="C1828" t="str">
        <f>VLOOKUP(A1828,Hoja1!$A$2:$H$72,3,FALSE)</f>
        <v>GLORIA S.A.</v>
      </c>
      <c r="D1828">
        <f>VLOOKUP(A1828,Hoja1!$A$2:$H$72,4,FALSE)</f>
        <v>20100190797</v>
      </c>
      <c r="E1828" t="str">
        <f>VLOOKUP(A1828,Hoja1!$A$2:$H$72,5,FALSE)</f>
        <v>231-2015- SUNAFIL/ILM</v>
      </c>
      <c r="F1828" s="1">
        <f>VLOOKUP(A1828,Hoja1!$A$2:$H$72,6,FALSE)</f>
        <v>42180</v>
      </c>
      <c r="G1828" t="str">
        <f>VLOOKUP(A1828,Hoja1!$A$2:$H$72,7,FALSE)</f>
        <v>S/. 18,314.10</v>
      </c>
      <c r="H1828">
        <f>VLOOKUP(A1828,Hoja1!$A$2:$H$72,8,FALSE)</f>
        <v>219</v>
      </c>
      <c r="I1828" t="s">
        <v>21</v>
      </c>
      <c r="J1828" t="s">
        <v>1</v>
      </c>
      <c r="K1828">
        <v>2015</v>
      </c>
      <c r="L1828">
        <v>9</v>
      </c>
      <c r="M1828">
        <v>11644.342420000001</v>
      </c>
      <c r="N1828" t="s">
        <v>4</v>
      </c>
    </row>
    <row r="1829" spans="1:14" x14ac:dyDescent="0.25">
      <c r="A1829">
        <v>39</v>
      </c>
      <c r="B1829" t="str">
        <f>VLOOKUP(A1829,Hoja1!$A$2:$H$72,2,FALSE)</f>
        <v>380-2014- SUNAFIL/ILM/SIRE1</v>
      </c>
      <c r="C1829" t="str">
        <f>VLOOKUP(A1829,Hoja1!$A$2:$H$72,3,FALSE)</f>
        <v>GLORIA S.A.</v>
      </c>
      <c r="D1829">
        <f>VLOOKUP(A1829,Hoja1!$A$2:$H$72,4,FALSE)</f>
        <v>20100190797</v>
      </c>
      <c r="E1829" t="str">
        <f>VLOOKUP(A1829,Hoja1!$A$2:$H$72,5,FALSE)</f>
        <v>231-2015- SUNAFIL/ILM</v>
      </c>
      <c r="F1829" s="1">
        <f>VLOOKUP(A1829,Hoja1!$A$2:$H$72,6,FALSE)</f>
        <v>42180</v>
      </c>
      <c r="G1829" t="str">
        <f>VLOOKUP(A1829,Hoja1!$A$2:$H$72,7,FALSE)</f>
        <v>S/. 18,314.10</v>
      </c>
      <c r="H1829">
        <f>VLOOKUP(A1829,Hoja1!$A$2:$H$72,8,FALSE)</f>
        <v>219</v>
      </c>
      <c r="I1829" t="s">
        <v>21</v>
      </c>
      <c r="J1829" t="s">
        <v>1</v>
      </c>
      <c r="K1829">
        <v>2015</v>
      </c>
      <c r="L1829">
        <v>10</v>
      </c>
      <c r="M1829">
        <v>11821.700989999999</v>
      </c>
      <c r="N1829" t="s">
        <v>4</v>
      </c>
    </row>
    <row r="1830" spans="1:14" x14ac:dyDescent="0.25">
      <c r="A1830">
        <v>39</v>
      </c>
      <c r="B1830" t="str">
        <f>VLOOKUP(A1830,Hoja1!$A$2:$H$72,2,FALSE)</f>
        <v>380-2014- SUNAFIL/ILM/SIRE1</v>
      </c>
      <c r="C1830" t="str">
        <f>VLOOKUP(A1830,Hoja1!$A$2:$H$72,3,FALSE)</f>
        <v>GLORIA S.A.</v>
      </c>
      <c r="D1830">
        <f>VLOOKUP(A1830,Hoja1!$A$2:$H$72,4,FALSE)</f>
        <v>20100190797</v>
      </c>
      <c r="E1830" t="str">
        <f>VLOOKUP(A1830,Hoja1!$A$2:$H$72,5,FALSE)</f>
        <v>231-2015- SUNAFIL/ILM</v>
      </c>
      <c r="F1830" s="1">
        <f>VLOOKUP(A1830,Hoja1!$A$2:$H$72,6,FALSE)</f>
        <v>42180</v>
      </c>
      <c r="G1830" t="str">
        <f>VLOOKUP(A1830,Hoja1!$A$2:$H$72,7,FALSE)</f>
        <v>S/. 18,314.10</v>
      </c>
      <c r="H1830">
        <f>VLOOKUP(A1830,Hoja1!$A$2:$H$72,8,FALSE)</f>
        <v>219</v>
      </c>
      <c r="I1830" t="s">
        <v>21</v>
      </c>
      <c r="J1830" t="s">
        <v>1</v>
      </c>
      <c r="K1830">
        <v>2015</v>
      </c>
      <c r="L1830">
        <v>11</v>
      </c>
      <c r="M1830">
        <v>12763.83035</v>
      </c>
      <c r="N1830" t="s">
        <v>4</v>
      </c>
    </row>
    <row r="1831" spans="1:14" x14ac:dyDescent="0.25">
      <c r="A1831">
        <v>39</v>
      </c>
      <c r="B1831" t="str">
        <f>VLOOKUP(A1831,Hoja1!$A$2:$H$72,2,FALSE)</f>
        <v>380-2014- SUNAFIL/ILM/SIRE1</v>
      </c>
      <c r="C1831" t="str">
        <f>VLOOKUP(A1831,Hoja1!$A$2:$H$72,3,FALSE)</f>
        <v>GLORIA S.A.</v>
      </c>
      <c r="D1831">
        <f>VLOOKUP(A1831,Hoja1!$A$2:$H$72,4,FALSE)</f>
        <v>20100190797</v>
      </c>
      <c r="E1831" t="str">
        <f>VLOOKUP(A1831,Hoja1!$A$2:$H$72,5,FALSE)</f>
        <v>231-2015- SUNAFIL/ILM</v>
      </c>
      <c r="F1831" s="1">
        <f>VLOOKUP(A1831,Hoja1!$A$2:$H$72,6,FALSE)</f>
        <v>42180</v>
      </c>
      <c r="G1831" t="str">
        <f>VLOOKUP(A1831,Hoja1!$A$2:$H$72,7,FALSE)</f>
        <v>S/. 18,314.10</v>
      </c>
      <c r="H1831">
        <f>VLOOKUP(A1831,Hoja1!$A$2:$H$72,8,FALSE)</f>
        <v>219</v>
      </c>
      <c r="I1831" t="s">
        <v>21</v>
      </c>
      <c r="J1831" t="s">
        <v>1</v>
      </c>
      <c r="K1831">
        <v>2015</v>
      </c>
      <c r="L1831">
        <v>12</v>
      </c>
      <c r="M1831">
        <v>9364.9146029999993</v>
      </c>
      <c r="N1831" t="s">
        <v>4</v>
      </c>
    </row>
    <row r="1832" spans="1:14" x14ac:dyDescent="0.25">
      <c r="A1832">
        <v>39</v>
      </c>
      <c r="B1832" t="str">
        <f>VLOOKUP(A1832,Hoja1!$A$2:$H$72,2,FALSE)</f>
        <v>380-2014- SUNAFIL/ILM/SIRE1</v>
      </c>
      <c r="C1832" t="str">
        <f>VLOOKUP(A1832,Hoja1!$A$2:$H$72,3,FALSE)</f>
        <v>GLORIA S.A.</v>
      </c>
      <c r="D1832">
        <f>VLOOKUP(A1832,Hoja1!$A$2:$H$72,4,FALSE)</f>
        <v>20100190797</v>
      </c>
      <c r="E1832" t="str">
        <f>VLOOKUP(A1832,Hoja1!$A$2:$H$72,5,FALSE)</f>
        <v>231-2015- SUNAFIL/ILM</v>
      </c>
      <c r="F1832" s="1">
        <f>VLOOKUP(A1832,Hoja1!$A$2:$H$72,6,FALSE)</f>
        <v>42180</v>
      </c>
      <c r="G1832" t="str">
        <f>VLOOKUP(A1832,Hoja1!$A$2:$H$72,7,FALSE)</f>
        <v>S/. 18,314.10</v>
      </c>
      <c r="H1832">
        <f>VLOOKUP(A1832,Hoja1!$A$2:$H$72,8,FALSE)</f>
        <v>219</v>
      </c>
      <c r="I1832" t="s">
        <v>21</v>
      </c>
      <c r="J1832" t="s">
        <v>1</v>
      </c>
      <c r="K1832">
        <v>2016</v>
      </c>
      <c r="L1832">
        <v>1</v>
      </c>
      <c r="M1832">
        <v>9343.4592850000008</v>
      </c>
      <c r="N1832" t="s">
        <v>4</v>
      </c>
    </row>
    <row r="1833" spans="1:14" x14ac:dyDescent="0.25">
      <c r="A1833">
        <v>39</v>
      </c>
      <c r="B1833" t="str">
        <f>VLOOKUP(A1833,Hoja1!$A$2:$H$72,2,FALSE)</f>
        <v>380-2014- SUNAFIL/ILM/SIRE1</v>
      </c>
      <c r="C1833" t="str">
        <f>VLOOKUP(A1833,Hoja1!$A$2:$H$72,3,FALSE)</f>
        <v>GLORIA S.A.</v>
      </c>
      <c r="D1833">
        <f>VLOOKUP(A1833,Hoja1!$A$2:$H$72,4,FALSE)</f>
        <v>20100190797</v>
      </c>
      <c r="E1833" t="str">
        <f>VLOOKUP(A1833,Hoja1!$A$2:$H$72,5,FALSE)</f>
        <v>231-2015- SUNAFIL/ILM</v>
      </c>
      <c r="F1833" s="1">
        <f>VLOOKUP(A1833,Hoja1!$A$2:$H$72,6,FALSE)</f>
        <v>42180</v>
      </c>
      <c r="G1833" t="str">
        <f>VLOOKUP(A1833,Hoja1!$A$2:$H$72,7,FALSE)</f>
        <v>S/. 18,314.10</v>
      </c>
      <c r="H1833">
        <f>VLOOKUP(A1833,Hoja1!$A$2:$H$72,8,FALSE)</f>
        <v>219</v>
      </c>
      <c r="I1833" t="s">
        <v>21</v>
      </c>
      <c r="J1833" t="s">
        <v>1</v>
      </c>
      <c r="K1833">
        <v>2016</v>
      </c>
      <c r="L1833">
        <v>2</v>
      </c>
      <c r="M1833">
        <v>9447.5928590000003</v>
      </c>
      <c r="N1833" t="s">
        <v>4</v>
      </c>
    </row>
    <row r="1834" spans="1:14" x14ac:dyDescent="0.25">
      <c r="A1834">
        <v>39</v>
      </c>
      <c r="B1834" t="str">
        <f>VLOOKUP(A1834,Hoja1!$A$2:$H$72,2,FALSE)</f>
        <v>380-2014- SUNAFIL/ILM/SIRE1</v>
      </c>
      <c r="C1834" t="str">
        <f>VLOOKUP(A1834,Hoja1!$A$2:$H$72,3,FALSE)</f>
        <v>GLORIA S.A.</v>
      </c>
      <c r="D1834">
        <f>VLOOKUP(A1834,Hoja1!$A$2:$H$72,4,FALSE)</f>
        <v>20100190797</v>
      </c>
      <c r="E1834" t="str">
        <f>VLOOKUP(A1834,Hoja1!$A$2:$H$72,5,FALSE)</f>
        <v>231-2015- SUNAFIL/ILM</v>
      </c>
      <c r="F1834" s="1">
        <f>VLOOKUP(A1834,Hoja1!$A$2:$H$72,6,FALSE)</f>
        <v>42180</v>
      </c>
      <c r="G1834" t="str">
        <f>VLOOKUP(A1834,Hoja1!$A$2:$H$72,7,FALSE)</f>
        <v>S/. 18,314.10</v>
      </c>
      <c r="H1834">
        <f>VLOOKUP(A1834,Hoja1!$A$2:$H$72,8,FALSE)</f>
        <v>219</v>
      </c>
      <c r="I1834" t="s">
        <v>21</v>
      </c>
      <c r="J1834" t="s">
        <v>1</v>
      </c>
      <c r="K1834">
        <v>2016</v>
      </c>
      <c r="L1834">
        <v>3</v>
      </c>
      <c r="M1834">
        <v>9669.2423099999996</v>
      </c>
      <c r="N1834" t="s">
        <v>4</v>
      </c>
    </row>
    <row r="1835" spans="1:14" x14ac:dyDescent="0.25">
      <c r="A1835">
        <v>39</v>
      </c>
      <c r="B1835" t="str">
        <f>VLOOKUP(A1835,Hoja1!$A$2:$H$72,2,FALSE)</f>
        <v>380-2014- SUNAFIL/ILM/SIRE1</v>
      </c>
      <c r="C1835" t="str">
        <f>VLOOKUP(A1835,Hoja1!$A$2:$H$72,3,FALSE)</f>
        <v>GLORIA S.A.</v>
      </c>
      <c r="D1835">
        <f>VLOOKUP(A1835,Hoja1!$A$2:$H$72,4,FALSE)</f>
        <v>20100190797</v>
      </c>
      <c r="E1835" t="str">
        <f>VLOOKUP(A1835,Hoja1!$A$2:$H$72,5,FALSE)</f>
        <v>231-2015- SUNAFIL/ILM</v>
      </c>
      <c r="F1835" s="1">
        <f>VLOOKUP(A1835,Hoja1!$A$2:$H$72,6,FALSE)</f>
        <v>42180</v>
      </c>
      <c r="G1835" t="str">
        <f>VLOOKUP(A1835,Hoja1!$A$2:$H$72,7,FALSE)</f>
        <v>S/. 18,314.10</v>
      </c>
      <c r="H1835">
        <f>VLOOKUP(A1835,Hoja1!$A$2:$H$72,8,FALSE)</f>
        <v>219</v>
      </c>
      <c r="I1835" t="s">
        <v>21</v>
      </c>
      <c r="J1835" t="s">
        <v>1</v>
      </c>
      <c r="K1835">
        <v>2016</v>
      </c>
      <c r="L1835">
        <v>4</v>
      </c>
      <c r="M1835">
        <v>9855.5298170000005</v>
      </c>
      <c r="N1835" t="s">
        <v>4</v>
      </c>
    </row>
    <row r="1836" spans="1:14" x14ac:dyDescent="0.25">
      <c r="A1836">
        <v>39</v>
      </c>
      <c r="B1836" t="str">
        <f>VLOOKUP(A1836,Hoja1!$A$2:$H$72,2,FALSE)</f>
        <v>380-2014- SUNAFIL/ILM/SIRE1</v>
      </c>
      <c r="C1836" t="str">
        <f>VLOOKUP(A1836,Hoja1!$A$2:$H$72,3,FALSE)</f>
        <v>GLORIA S.A.</v>
      </c>
      <c r="D1836">
        <f>VLOOKUP(A1836,Hoja1!$A$2:$H$72,4,FALSE)</f>
        <v>20100190797</v>
      </c>
      <c r="E1836" t="str">
        <f>VLOOKUP(A1836,Hoja1!$A$2:$H$72,5,FALSE)</f>
        <v>231-2015- SUNAFIL/ILM</v>
      </c>
      <c r="F1836" s="1">
        <f>VLOOKUP(A1836,Hoja1!$A$2:$H$72,6,FALSE)</f>
        <v>42180</v>
      </c>
      <c r="G1836" t="str">
        <f>VLOOKUP(A1836,Hoja1!$A$2:$H$72,7,FALSE)</f>
        <v>S/. 18,314.10</v>
      </c>
      <c r="H1836">
        <f>VLOOKUP(A1836,Hoja1!$A$2:$H$72,8,FALSE)</f>
        <v>219</v>
      </c>
      <c r="I1836" t="s">
        <v>21</v>
      </c>
      <c r="J1836" t="s">
        <v>1</v>
      </c>
      <c r="K1836">
        <v>2016</v>
      </c>
      <c r="L1836">
        <v>5</v>
      </c>
      <c r="M1836">
        <v>12392.02325</v>
      </c>
      <c r="N1836" t="s">
        <v>4</v>
      </c>
    </row>
    <row r="1837" spans="1:14" x14ac:dyDescent="0.25">
      <c r="A1837">
        <v>39</v>
      </c>
      <c r="B1837" t="str">
        <f>VLOOKUP(A1837,Hoja1!$A$2:$H$72,2,FALSE)</f>
        <v>380-2014- SUNAFIL/ILM/SIRE1</v>
      </c>
      <c r="C1837" t="str">
        <f>VLOOKUP(A1837,Hoja1!$A$2:$H$72,3,FALSE)</f>
        <v>GLORIA S.A.</v>
      </c>
      <c r="D1837">
        <f>VLOOKUP(A1837,Hoja1!$A$2:$H$72,4,FALSE)</f>
        <v>20100190797</v>
      </c>
      <c r="E1837" t="str">
        <f>VLOOKUP(A1837,Hoja1!$A$2:$H$72,5,FALSE)</f>
        <v>231-2015- SUNAFIL/ILM</v>
      </c>
      <c r="F1837" s="1">
        <f>VLOOKUP(A1837,Hoja1!$A$2:$H$72,6,FALSE)</f>
        <v>42180</v>
      </c>
      <c r="G1837" t="str">
        <f>VLOOKUP(A1837,Hoja1!$A$2:$H$72,7,FALSE)</f>
        <v>S/. 18,314.10</v>
      </c>
      <c r="H1837">
        <f>VLOOKUP(A1837,Hoja1!$A$2:$H$72,8,FALSE)</f>
        <v>219</v>
      </c>
      <c r="I1837" t="s">
        <v>21</v>
      </c>
      <c r="J1837" t="s">
        <v>1</v>
      </c>
      <c r="K1837">
        <v>2016</v>
      </c>
      <c r="L1837">
        <v>6</v>
      </c>
      <c r="M1837">
        <v>12265.272510000001</v>
      </c>
      <c r="N1837" t="s">
        <v>4</v>
      </c>
    </row>
    <row r="1838" spans="1:14" x14ac:dyDescent="0.25">
      <c r="A1838">
        <v>39</v>
      </c>
      <c r="B1838" t="str">
        <f>VLOOKUP(A1838,Hoja1!$A$2:$H$72,2,FALSE)</f>
        <v>380-2014- SUNAFIL/ILM/SIRE1</v>
      </c>
      <c r="C1838" t="str">
        <f>VLOOKUP(A1838,Hoja1!$A$2:$H$72,3,FALSE)</f>
        <v>GLORIA S.A.</v>
      </c>
      <c r="D1838">
        <f>VLOOKUP(A1838,Hoja1!$A$2:$H$72,4,FALSE)</f>
        <v>20100190797</v>
      </c>
      <c r="E1838" t="str">
        <f>VLOOKUP(A1838,Hoja1!$A$2:$H$72,5,FALSE)</f>
        <v>231-2015- SUNAFIL/ILM</v>
      </c>
      <c r="F1838" s="1">
        <f>VLOOKUP(A1838,Hoja1!$A$2:$H$72,6,FALSE)</f>
        <v>42180</v>
      </c>
      <c r="G1838" t="str">
        <f>VLOOKUP(A1838,Hoja1!$A$2:$H$72,7,FALSE)</f>
        <v>S/. 18,314.10</v>
      </c>
      <c r="H1838">
        <f>VLOOKUP(A1838,Hoja1!$A$2:$H$72,8,FALSE)</f>
        <v>219</v>
      </c>
      <c r="I1838" t="s">
        <v>21</v>
      </c>
      <c r="J1838" t="s">
        <v>1</v>
      </c>
      <c r="K1838">
        <v>2016</v>
      </c>
      <c r="L1838">
        <v>7</v>
      </c>
      <c r="M1838">
        <v>12414.05997</v>
      </c>
      <c r="N1838" t="s">
        <v>4</v>
      </c>
    </row>
    <row r="1839" spans="1:14" x14ac:dyDescent="0.25">
      <c r="A1839">
        <v>39</v>
      </c>
      <c r="B1839" t="str">
        <f>VLOOKUP(A1839,Hoja1!$A$2:$H$72,2,FALSE)</f>
        <v>380-2014- SUNAFIL/ILM/SIRE1</v>
      </c>
      <c r="C1839" t="str">
        <f>VLOOKUP(A1839,Hoja1!$A$2:$H$72,3,FALSE)</f>
        <v>GLORIA S.A.</v>
      </c>
      <c r="D1839">
        <f>VLOOKUP(A1839,Hoja1!$A$2:$H$72,4,FALSE)</f>
        <v>20100190797</v>
      </c>
      <c r="E1839" t="str">
        <f>VLOOKUP(A1839,Hoja1!$A$2:$H$72,5,FALSE)</f>
        <v>231-2015- SUNAFIL/ILM</v>
      </c>
      <c r="F1839" s="1">
        <f>VLOOKUP(A1839,Hoja1!$A$2:$H$72,6,FALSE)</f>
        <v>42180</v>
      </c>
      <c r="G1839" t="str">
        <f>VLOOKUP(A1839,Hoja1!$A$2:$H$72,7,FALSE)</f>
        <v>S/. 18,314.10</v>
      </c>
      <c r="H1839">
        <f>VLOOKUP(A1839,Hoja1!$A$2:$H$72,8,FALSE)</f>
        <v>219</v>
      </c>
      <c r="I1839" t="s">
        <v>21</v>
      </c>
      <c r="J1839" t="s">
        <v>1</v>
      </c>
      <c r="K1839">
        <v>2016</v>
      </c>
      <c r="L1839">
        <v>8</v>
      </c>
      <c r="M1839">
        <v>17564.22121</v>
      </c>
      <c r="N1839" t="s">
        <v>4</v>
      </c>
    </row>
    <row r="1840" spans="1:14" x14ac:dyDescent="0.25">
      <c r="A1840">
        <v>39</v>
      </c>
      <c r="B1840" t="str">
        <f>VLOOKUP(A1840,Hoja1!$A$2:$H$72,2,FALSE)</f>
        <v>380-2014- SUNAFIL/ILM/SIRE1</v>
      </c>
      <c r="C1840" t="str">
        <f>VLOOKUP(A1840,Hoja1!$A$2:$H$72,3,FALSE)</f>
        <v>GLORIA S.A.</v>
      </c>
      <c r="D1840">
        <f>VLOOKUP(A1840,Hoja1!$A$2:$H$72,4,FALSE)</f>
        <v>20100190797</v>
      </c>
      <c r="E1840" t="str">
        <f>VLOOKUP(A1840,Hoja1!$A$2:$H$72,5,FALSE)</f>
        <v>231-2015- SUNAFIL/ILM</v>
      </c>
      <c r="F1840" s="1">
        <f>VLOOKUP(A1840,Hoja1!$A$2:$H$72,6,FALSE)</f>
        <v>42180</v>
      </c>
      <c r="G1840" t="str">
        <f>VLOOKUP(A1840,Hoja1!$A$2:$H$72,7,FALSE)</f>
        <v>S/. 18,314.10</v>
      </c>
      <c r="H1840">
        <f>VLOOKUP(A1840,Hoja1!$A$2:$H$72,8,FALSE)</f>
        <v>219</v>
      </c>
      <c r="I1840" t="s">
        <v>21</v>
      </c>
      <c r="J1840" t="s">
        <v>1</v>
      </c>
      <c r="K1840">
        <v>2016</v>
      </c>
      <c r="L1840">
        <v>9</v>
      </c>
      <c r="M1840">
        <v>17615.83611</v>
      </c>
      <c r="N1840" t="s">
        <v>4</v>
      </c>
    </row>
    <row r="1841" spans="1:14" x14ac:dyDescent="0.25">
      <c r="A1841">
        <v>39</v>
      </c>
      <c r="B1841" t="str">
        <f>VLOOKUP(A1841,Hoja1!$A$2:$H$72,2,FALSE)</f>
        <v>380-2014- SUNAFIL/ILM/SIRE1</v>
      </c>
      <c r="C1841" t="str">
        <f>VLOOKUP(A1841,Hoja1!$A$2:$H$72,3,FALSE)</f>
        <v>GLORIA S.A.</v>
      </c>
      <c r="D1841">
        <f>VLOOKUP(A1841,Hoja1!$A$2:$H$72,4,FALSE)</f>
        <v>20100190797</v>
      </c>
      <c r="E1841" t="str">
        <f>VLOOKUP(A1841,Hoja1!$A$2:$H$72,5,FALSE)</f>
        <v>231-2015- SUNAFIL/ILM</v>
      </c>
      <c r="F1841" s="1">
        <f>VLOOKUP(A1841,Hoja1!$A$2:$H$72,6,FALSE)</f>
        <v>42180</v>
      </c>
      <c r="G1841" t="str">
        <f>VLOOKUP(A1841,Hoja1!$A$2:$H$72,7,FALSE)</f>
        <v>S/. 18,314.10</v>
      </c>
      <c r="H1841">
        <f>VLOOKUP(A1841,Hoja1!$A$2:$H$72,8,FALSE)</f>
        <v>219</v>
      </c>
      <c r="I1841" t="s">
        <v>21</v>
      </c>
      <c r="J1841" t="s">
        <v>1</v>
      </c>
      <c r="K1841">
        <v>2016</v>
      </c>
      <c r="L1841">
        <v>10</v>
      </c>
      <c r="M1841">
        <v>17775.013050000001</v>
      </c>
      <c r="N1841" t="s">
        <v>4</v>
      </c>
    </row>
    <row r="1842" spans="1:14" x14ac:dyDescent="0.25">
      <c r="A1842">
        <v>39</v>
      </c>
      <c r="B1842" t="str">
        <f>VLOOKUP(A1842,Hoja1!$A$2:$H$72,2,FALSE)</f>
        <v>380-2014- SUNAFIL/ILM/SIRE1</v>
      </c>
      <c r="C1842" t="str">
        <f>VLOOKUP(A1842,Hoja1!$A$2:$H$72,3,FALSE)</f>
        <v>GLORIA S.A.</v>
      </c>
      <c r="D1842">
        <f>VLOOKUP(A1842,Hoja1!$A$2:$H$72,4,FALSE)</f>
        <v>20100190797</v>
      </c>
      <c r="E1842" t="str">
        <f>VLOOKUP(A1842,Hoja1!$A$2:$H$72,5,FALSE)</f>
        <v>231-2015- SUNAFIL/ILM</v>
      </c>
      <c r="F1842" s="1">
        <f>VLOOKUP(A1842,Hoja1!$A$2:$H$72,6,FALSE)</f>
        <v>42180</v>
      </c>
      <c r="G1842" t="str">
        <f>VLOOKUP(A1842,Hoja1!$A$2:$H$72,7,FALSE)</f>
        <v>S/. 18,314.10</v>
      </c>
      <c r="H1842">
        <f>VLOOKUP(A1842,Hoja1!$A$2:$H$72,8,FALSE)</f>
        <v>219</v>
      </c>
      <c r="I1842" t="s">
        <v>21</v>
      </c>
      <c r="J1842" t="s">
        <v>1</v>
      </c>
      <c r="K1842">
        <v>2016</v>
      </c>
      <c r="L1842">
        <v>11</v>
      </c>
      <c r="M1842">
        <v>17586.719529999998</v>
      </c>
      <c r="N1842" t="s">
        <v>4</v>
      </c>
    </row>
    <row r="1843" spans="1:14" x14ac:dyDescent="0.25">
      <c r="A1843">
        <v>39</v>
      </c>
      <c r="B1843" t="str">
        <f>VLOOKUP(A1843,Hoja1!$A$2:$H$72,2,FALSE)</f>
        <v>380-2014- SUNAFIL/ILM/SIRE1</v>
      </c>
      <c r="C1843" t="str">
        <f>VLOOKUP(A1843,Hoja1!$A$2:$H$72,3,FALSE)</f>
        <v>GLORIA S.A.</v>
      </c>
      <c r="D1843">
        <f>VLOOKUP(A1843,Hoja1!$A$2:$H$72,4,FALSE)</f>
        <v>20100190797</v>
      </c>
      <c r="E1843" t="str">
        <f>VLOOKUP(A1843,Hoja1!$A$2:$H$72,5,FALSE)</f>
        <v>231-2015- SUNAFIL/ILM</v>
      </c>
      <c r="F1843" s="1">
        <f>VLOOKUP(A1843,Hoja1!$A$2:$H$72,6,FALSE)</f>
        <v>42180</v>
      </c>
      <c r="G1843" t="str">
        <f>VLOOKUP(A1843,Hoja1!$A$2:$H$72,7,FALSE)</f>
        <v>S/. 18,314.10</v>
      </c>
      <c r="H1843">
        <f>VLOOKUP(A1843,Hoja1!$A$2:$H$72,8,FALSE)</f>
        <v>219</v>
      </c>
      <c r="I1843" t="s">
        <v>21</v>
      </c>
      <c r="J1843" t="s">
        <v>1</v>
      </c>
      <c r="K1843">
        <v>2016</v>
      </c>
      <c r="L1843">
        <v>12</v>
      </c>
      <c r="M1843">
        <v>17339.317340000001</v>
      </c>
      <c r="N1843" t="s">
        <v>4</v>
      </c>
    </row>
    <row r="1844" spans="1:14" x14ac:dyDescent="0.25">
      <c r="A1844">
        <v>39</v>
      </c>
      <c r="B1844" t="str">
        <f>VLOOKUP(A1844,Hoja1!$A$2:$H$72,2,FALSE)</f>
        <v>380-2014- SUNAFIL/ILM/SIRE1</v>
      </c>
      <c r="C1844" t="str">
        <f>VLOOKUP(A1844,Hoja1!$A$2:$H$72,3,FALSE)</f>
        <v>GLORIA S.A.</v>
      </c>
      <c r="D1844">
        <f>VLOOKUP(A1844,Hoja1!$A$2:$H$72,4,FALSE)</f>
        <v>20100190797</v>
      </c>
      <c r="E1844" t="str">
        <f>VLOOKUP(A1844,Hoja1!$A$2:$H$72,5,FALSE)</f>
        <v>231-2015- SUNAFIL/ILM</v>
      </c>
      <c r="F1844" s="1">
        <f>VLOOKUP(A1844,Hoja1!$A$2:$H$72,6,FALSE)</f>
        <v>42180</v>
      </c>
      <c r="G1844" t="str">
        <f>VLOOKUP(A1844,Hoja1!$A$2:$H$72,7,FALSE)</f>
        <v>S/. 18,314.10</v>
      </c>
      <c r="H1844">
        <f>VLOOKUP(A1844,Hoja1!$A$2:$H$72,8,FALSE)</f>
        <v>219</v>
      </c>
      <c r="I1844" t="s">
        <v>21</v>
      </c>
      <c r="J1844" t="s">
        <v>1</v>
      </c>
      <c r="K1844">
        <v>2017</v>
      </c>
      <c r="L1844">
        <v>2</v>
      </c>
      <c r="M1844">
        <v>34445.004719999997</v>
      </c>
      <c r="N1844" t="s">
        <v>4</v>
      </c>
    </row>
    <row r="1845" spans="1:14" x14ac:dyDescent="0.25">
      <c r="A1845">
        <v>39</v>
      </c>
      <c r="B1845" t="str">
        <f>VLOOKUP(A1845,Hoja1!$A$2:$H$72,2,FALSE)</f>
        <v>380-2014- SUNAFIL/ILM/SIRE1</v>
      </c>
      <c r="C1845" t="str">
        <f>VLOOKUP(A1845,Hoja1!$A$2:$H$72,3,FALSE)</f>
        <v>GLORIA S.A.</v>
      </c>
      <c r="D1845">
        <f>VLOOKUP(A1845,Hoja1!$A$2:$H$72,4,FALSE)</f>
        <v>20100190797</v>
      </c>
      <c r="E1845" t="str">
        <f>VLOOKUP(A1845,Hoja1!$A$2:$H$72,5,FALSE)</f>
        <v>231-2015- SUNAFIL/ILM</v>
      </c>
      <c r="F1845" s="1">
        <f>VLOOKUP(A1845,Hoja1!$A$2:$H$72,6,FALSE)</f>
        <v>42180</v>
      </c>
      <c r="G1845" t="str">
        <f>VLOOKUP(A1845,Hoja1!$A$2:$H$72,7,FALSE)</f>
        <v>S/. 18,314.10</v>
      </c>
      <c r="H1845">
        <f>VLOOKUP(A1845,Hoja1!$A$2:$H$72,8,FALSE)</f>
        <v>219</v>
      </c>
      <c r="I1845" t="s">
        <v>21</v>
      </c>
      <c r="J1845" t="s">
        <v>5</v>
      </c>
      <c r="K1845">
        <v>2015</v>
      </c>
      <c r="L1845">
        <v>5</v>
      </c>
      <c r="M1845">
        <v>15217.60564</v>
      </c>
      <c r="N1845" t="s">
        <v>2</v>
      </c>
    </row>
    <row r="1846" spans="1:14" x14ac:dyDescent="0.25">
      <c r="A1846">
        <v>39</v>
      </c>
      <c r="B1846" t="str">
        <f>VLOOKUP(A1846,Hoja1!$A$2:$H$72,2,FALSE)</f>
        <v>380-2014- SUNAFIL/ILM/SIRE1</v>
      </c>
      <c r="C1846" t="str">
        <f>VLOOKUP(A1846,Hoja1!$A$2:$H$72,3,FALSE)</f>
        <v>GLORIA S.A.</v>
      </c>
      <c r="D1846">
        <f>VLOOKUP(A1846,Hoja1!$A$2:$H$72,4,FALSE)</f>
        <v>20100190797</v>
      </c>
      <c r="E1846" t="str">
        <f>VLOOKUP(A1846,Hoja1!$A$2:$H$72,5,FALSE)</f>
        <v>231-2015- SUNAFIL/ILM</v>
      </c>
      <c r="F1846" s="1">
        <f>VLOOKUP(A1846,Hoja1!$A$2:$H$72,6,FALSE)</f>
        <v>42180</v>
      </c>
      <c r="G1846" t="str">
        <f>VLOOKUP(A1846,Hoja1!$A$2:$H$72,7,FALSE)</f>
        <v>S/. 18,314.10</v>
      </c>
      <c r="H1846">
        <f>VLOOKUP(A1846,Hoja1!$A$2:$H$72,8,FALSE)</f>
        <v>219</v>
      </c>
      <c r="I1846" t="s">
        <v>21</v>
      </c>
      <c r="J1846" t="s">
        <v>5</v>
      </c>
      <c r="K1846">
        <v>2015</v>
      </c>
      <c r="L1846">
        <v>6</v>
      </c>
      <c r="M1846">
        <v>15264.243409999999</v>
      </c>
      <c r="N1846" t="s">
        <v>3</v>
      </c>
    </row>
    <row r="1847" spans="1:14" x14ac:dyDescent="0.25">
      <c r="A1847">
        <v>39</v>
      </c>
      <c r="B1847" t="str">
        <f>VLOOKUP(A1847,Hoja1!$A$2:$H$72,2,FALSE)</f>
        <v>380-2014- SUNAFIL/ILM/SIRE1</v>
      </c>
      <c r="C1847" t="str">
        <f>VLOOKUP(A1847,Hoja1!$A$2:$H$72,3,FALSE)</f>
        <v>GLORIA S.A.</v>
      </c>
      <c r="D1847">
        <f>VLOOKUP(A1847,Hoja1!$A$2:$H$72,4,FALSE)</f>
        <v>20100190797</v>
      </c>
      <c r="E1847" t="str">
        <f>VLOOKUP(A1847,Hoja1!$A$2:$H$72,5,FALSE)</f>
        <v>231-2015- SUNAFIL/ILM</v>
      </c>
      <c r="F1847" s="1">
        <f>VLOOKUP(A1847,Hoja1!$A$2:$H$72,6,FALSE)</f>
        <v>42180</v>
      </c>
      <c r="G1847" t="str">
        <f>VLOOKUP(A1847,Hoja1!$A$2:$H$72,7,FALSE)</f>
        <v>S/. 18,314.10</v>
      </c>
      <c r="H1847">
        <f>VLOOKUP(A1847,Hoja1!$A$2:$H$72,8,FALSE)</f>
        <v>219</v>
      </c>
      <c r="I1847" t="s">
        <v>21</v>
      </c>
      <c r="J1847" t="s">
        <v>5</v>
      </c>
      <c r="K1847">
        <v>2015</v>
      </c>
      <c r="L1847">
        <v>7</v>
      </c>
      <c r="M1847">
        <v>15286.85261</v>
      </c>
      <c r="N1847" t="s">
        <v>4</v>
      </c>
    </row>
    <row r="1848" spans="1:14" x14ac:dyDescent="0.25">
      <c r="A1848">
        <v>39</v>
      </c>
      <c r="B1848" t="str">
        <f>VLOOKUP(A1848,Hoja1!$A$2:$H$72,2,FALSE)</f>
        <v>380-2014- SUNAFIL/ILM/SIRE1</v>
      </c>
      <c r="C1848" t="str">
        <f>VLOOKUP(A1848,Hoja1!$A$2:$H$72,3,FALSE)</f>
        <v>GLORIA S.A.</v>
      </c>
      <c r="D1848">
        <f>VLOOKUP(A1848,Hoja1!$A$2:$H$72,4,FALSE)</f>
        <v>20100190797</v>
      </c>
      <c r="E1848" t="str">
        <f>VLOOKUP(A1848,Hoja1!$A$2:$H$72,5,FALSE)</f>
        <v>231-2015- SUNAFIL/ILM</v>
      </c>
      <c r="F1848" s="1">
        <f>VLOOKUP(A1848,Hoja1!$A$2:$H$72,6,FALSE)</f>
        <v>42180</v>
      </c>
      <c r="G1848" t="str">
        <f>VLOOKUP(A1848,Hoja1!$A$2:$H$72,7,FALSE)</f>
        <v>S/. 18,314.10</v>
      </c>
      <c r="H1848">
        <f>VLOOKUP(A1848,Hoja1!$A$2:$H$72,8,FALSE)</f>
        <v>219</v>
      </c>
      <c r="I1848" t="s">
        <v>21</v>
      </c>
      <c r="J1848" t="s">
        <v>5</v>
      </c>
      <c r="K1848">
        <v>2015</v>
      </c>
      <c r="L1848">
        <v>8</v>
      </c>
      <c r="M1848">
        <v>15323.626130000001</v>
      </c>
      <c r="N1848" t="s">
        <v>4</v>
      </c>
    </row>
    <row r="1849" spans="1:14" x14ac:dyDescent="0.25">
      <c r="A1849">
        <v>39</v>
      </c>
      <c r="B1849" t="str">
        <f>VLOOKUP(A1849,Hoja1!$A$2:$H$72,2,FALSE)</f>
        <v>380-2014- SUNAFIL/ILM/SIRE1</v>
      </c>
      <c r="C1849" t="str">
        <f>VLOOKUP(A1849,Hoja1!$A$2:$H$72,3,FALSE)</f>
        <v>GLORIA S.A.</v>
      </c>
      <c r="D1849">
        <f>VLOOKUP(A1849,Hoja1!$A$2:$H$72,4,FALSE)</f>
        <v>20100190797</v>
      </c>
      <c r="E1849" t="str">
        <f>VLOOKUP(A1849,Hoja1!$A$2:$H$72,5,FALSE)</f>
        <v>231-2015- SUNAFIL/ILM</v>
      </c>
      <c r="F1849" s="1">
        <f>VLOOKUP(A1849,Hoja1!$A$2:$H$72,6,FALSE)</f>
        <v>42180</v>
      </c>
      <c r="G1849" t="str">
        <f>VLOOKUP(A1849,Hoja1!$A$2:$H$72,7,FALSE)</f>
        <v>S/. 18,314.10</v>
      </c>
      <c r="H1849">
        <f>VLOOKUP(A1849,Hoja1!$A$2:$H$72,8,FALSE)</f>
        <v>219</v>
      </c>
      <c r="I1849" t="s">
        <v>21</v>
      </c>
      <c r="J1849" t="s">
        <v>5</v>
      </c>
      <c r="K1849">
        <v>2015</v>
      </c>
      <c r="L1849">
        <v>9</v>
      </c>
      <c r="M1849">
        <v>14720.885780000001</v>
      </c>
      <c r="N1849" t="s">
        <v>4</v>
      </c>
    </row>
    <row r="1850" spans="1:14" x14ac:dyDescent="0.25">
      <c r="A1850">
        <v>39</v>
      </c>
      <c r="B1850" t="str">
        <f>VLOOKUP(A1850,Hoja1!$A$2:$H$72,2,FALSE)</f>
        <v>380-2014- SUNAFIL/ILM/SIRE1</v>
      </c>
      <c r="C1850" t="str">
        <f>VLOOKUP(A1850,Hoja1!$A$2:$H$72,3,FALSE)</f>
        <v>GLORIA S.A.</v>
      </c>
      <c r="D1850">
        <f>VLOOKUP(A1850,Hoja1!$A$2:$H$72,4,FALSE)</f>
        <v>20100190797</v>
      </c>
      <c r="E1850" t="str">
        <f>VLOOKUP(A1850,Hoja1!$A$2:$H$72,5,FALSE)</f>
        <v>231-2015- SUNAFIL/ILM</v>
      </c>
      <c r="F1850" s="1">
        <f>VLOOKUP(A1850,Hoja1!$A$2:$H$72,6,FALSE)</f>
        <v>42180</v>
      </c>
      <c r="G1850" t="str">
        <f>VLOOKUP(A1850,Hoja1!$A$2:$H$72,7,FALSE)</f>
        <v>S/. 18,314.10</v>
      </c>
      <c r="H1850">
        <f>VLOOKUP(A1850,Hoja1!$A$2:$H$72,8,FALSE)</f>
        <v>219</v>
      </c>
      <c r="I1850" t="s">
        <v>21</v>
      </c>
      <c r="J1850" t="s">
        <v>5</v>
      </c>
      <c r="K1850">
        <v>2015</v>
      </c>
      <c r="L1850">
        <v>10</v>
      </c>
      <c r="M1850">
        <v>11477.05653</v>
      </c>
      <c r="N1850" t="s">
        <v>4</v>
      </c>
    </row>
    <row r="1851" spans="1:14" x14ac:dyDescent="0.25">
      <c r="A1851">
        <v>39</v>
      </c>
      <c r="B1851" t="str">
        <f>VLOOKUP(A1851,Hoja1!$A$2:$H$72,2,FALSE)</f>
        <v>380-2014- SUNAFIL/ILM/SIRE1</v>
      </c>
      <c r="C1851" t="str">
        <f>VLOOKUP(A1851,Hoja1!$A$2:$H$72,3,FALSE)</f>
        <v>GLORIA S.A.</v>
      </c>
      <c r="D1851">
        <f>VLOOKUP(A1851,Hoja1!$A$2:$H$72,4,FALSE)</f>
        <v>20100190797</v>
      </c>
      <c r="E1851" t="str">
        <f>VLOOKUP(A1851,Hoja1!$A$2:$H$72,5,FALSE)</f>
        <v>231-2015- SUNAFIL/ILM</v>
      </c>
      <c r="F1851" s="1">
        <f>VLOOKUP(A1851,Hoja1!$A$2:$H$72,6,FALSE)</f>
        <v>42180</v>
      </c>
      <c r="G1851" t="str">
        <f>VLOOKUP(A1851,Hoja1!$A$2:$H$72,7,FALSE)</f>
        <v>S/. 18,314.10</v>
      </c>
      <c r="H1851">
        <f>VLOOKUP(A1851,Hoja1!$A$2:$H$72,8,FALSE)</f>
        <v>219</v>
      </c>
      <c r="I1851" t="s">
        <v>21</v>
      </c>
      <c r="J1851" t="s">
        <v>5</v>
      </c>
      <c r="K1851">
        <v>2015</v>
      </c>
      <c r="L1851">
        <v>11</v>
      </c>
      <c r="M1851">
        <v>11528.814839999999</v>
      </c>
      <c r="N1851" t="s">
        <v>4</v>
      </c>
    </row>
    <row r="1852" spans="1:14" x14ac:dyDescent="0.25">
      <c r="A1852">
        <v>39</v>
      </c>
      <c r="B1852" t="str">
        <f>VLOOKUP(A1852,Hoja1!$A$2:$H$72,2,FALSE)</f>
        <v>380-2014- SUNAFIL/ILM/SIRE1</v>
      </c>
      <c r="C1852" t="str">
        <f>VLOOKUP(A1852,Hoja1!$A$2:$H$72,3,FALSE)</f>
        <v>GLORIA S.A.</v>
      </c>
      <c r="D1852">
        <f>VLOOKUP(A1852,Hoja1!$A$2:$H$72,4,FALSE)</f>
        <v>20100190797</v>
      </c>
      <c r="E1852" t="str">
        <f>VLOOKUP(A1852,Hoja1!$A$2:$H$72,5,FALSE)</f>
        <v>231-2015- SUNAFIL/ILM</v>
      </c>
      <c r="F1852" s="1">
        <f>VLOOKUP(A1852,Hoja1!$A$2:$H$72,6,FALSE)</f>
        <v>42180</v>
      </c>
      <c r="G1852" t="str">
        <f>VLOOKUP(A1852,Hoja1!$A$2:$H$72,7,FALSE)</f>
        <v>S/. 18,314.10</v>
      </c>
      <c r="H1852">
        <f>VLOOKUP(A1852,Hoja1!$A$2:$H$72,8,FALSE)</f>
        <v>219</v>
      </c>
      <c r="I1852" t="s">
        <v>21</v>
      </c>
      <c r="J1852" t="s">
        <v>5</v>
      </c>
      <c r="K1852">
        <v>2015</v>
      </c>
      <c r="L1852">
        <v>12</v>
      </c>
      <c r="M1852">
        <v>11555.99978</v>
      </c>
      <c r="N1852" t="s">
        <v>4</v>
      </c>
    </row>
    <row r="1853" spans="1:14" x14ac:dyDescent="0.25">
      <c r="A1853">
        <v>39</v>
      </c>
      <c r="B1853" t="str">
        <f>VLOOKUP(A1853,Hoja1!$A$2:$H$72,2,FALSE)</f>
        <v>380-2014- SUNAFIL/ILM/SIRE1</v>
      </c>
      <c r="C1853" t="str">
        <f>VLOOKUP(A1853,Hoja1!$A$2:$H$72,3,FALSE)</f>
        <v>GLORIA S.A.</v>
      </c>
      <c r="D1853">
        <f>VLOOKUP(A1853,Hoja1!$A$2:$H$72,4,FALSE)</f>
        <v>20100190797</v>
      </c>
      <c r="E1853" t="str">
        <f>VLOOKUP(A1853,Hoja1!$A$2:$H$72,5,FALSE)</f>
        <v>231-2015- SUNAFIL/ILM</v>
      </c>
      <c r="F1853" s="1">
        <f>VLOOKUP(A1853,Hoja1!$A$2:$H$72,6,FALSE)</f>
        <v>42180</v>
      </c>
      <c r="G1853" t="str">
        <f>VLOOKUP(A1853,Hoja1!$A$2:$H$72,7,FALSE)</f>
        <v>S/. 18,314.10</v>
      </c>
      <c r="H1853">
        <f>VLOOKUP(A1853,Hoja1!$A$2:$H$72,8,FALSE)</f>
        <v>219</v>
      </c>
      <c r="I1853" t="s">
        <v>21</v>
      </c>
      <c r="J1853" t="s">
        <v>5</v>
      </c>
      <c r="K1853">
        <v>2016</v>
      </c>
      <c r="L1853">
        <v>1</v>
      </c>
      <c r="M1853">
        <v>11599.469569999999</v>
      </c>
      <c r="N1853" t="s">
        <v>4</v>
      </c>
    </row>
    <row r="1854" spans="1:14" x14ac:dyDescent="0.25">
      <c r="A1854">
        <v>39</v>
      </c>
      <c r="B1854" t="str">
        <f>VLOOKUP(A1854,Hoja1!$A$2:$H$72,2,FALSE)</f>
        <v>380-2014- SUNAFIL/ILM/SIRE1</v>
      </c>
      <c r="C1854" t="str">
        <f>VLOOKUP(A1854,Hoja1!$A$2:$H$72,3,FALSE)</f>
        <v>GLORIA S.A.</v>
      </c>
      <c r="D1854">
        <f>VLOOKUP(A1854,Hoja1!$A$2:$H$72,4,FALSE)</f>
        <v>20100190797</v>
      </c>
      <c r="E1854" t="str">
        <f>VLOOKUP(A1854,Hoja1!$A$2:$H$72,5,FALSE)</f>
        <v>231-2015- SUNAFIL/ILM</v>
      </c>
      <c r="F1854" s="1">
        <f>VLOOKUP(A1854,Hoja1!$A$2:$H$72,6,FALSE)</f>
        <v>42180</v>
      </c>
      <c r="G1854" t="str">
        <f>VLOOKUP(A1854,Hoja1!$A$2:$H$72,7,FALSE)</f>
        <v>S/. 18,314.10</v>
      </c>
      <c r="H1854">
        <f>VLOOKUP(A1854,Hoja1!$A$2:$H$72,8,FALSE)</f>
        <v>219</v>
      </c>
      <c r="I1854" t="s">
        <v>21</v>
      </c>
      <c r="J1854" t="s">
        <v>5</v>
      </c>
      <c r="K1854">
        <v>2016</v>
      </c>
      <c r="L1854">
        <v>2</v>
      </c>
      <c r="M1854">
        <v>11649.80314</v>
      </c>
      <c r="N1854" t="s">
        <v>4</v>
      </c>
    </row>
    <row r="1855" spans="1:14" x14ac:dyDescent="0.25">
      <c r="A1855">
        <v>39</v>
      </c>
      <c r="B1855" t="str">
        <f>VLOOKUP(A1855,Hoja1!$A$2:$H$72,2,FALSE)</f>
        <v>380-2014- SUNAFIL/ILM/SIRE1</v>
      </c>
      <c r="C1855" t="str">
        <f>VLOOKUP(A1855,Hoja1!$A$2:$H$72,3,FALSE)</f>
        <v>GLORIA S.A.</v>
      </c>
      <c r="D1855">
        <f>VLOOKUP(A1855,Hoja1!$A$2:$H$72,4,FALSE)</f>
        <v>20100190797</v>
      </c>
      <c r="E1855" t="str">
        <f>VLOOKUP(A1855,Hoja1!$A$2:$H$72,5,FALSE)</f>
        <v>231-2015- SUNAFIL/ILM</v>
      </c>
      <c r="F1855" s="1">
        <f>VLOOKUP(A1855,Hoja1!$A$2:$H$72,6,FALSE)</f>
        <v>42180</v>
      </c>
      <c r="G1855" t="str">
        <f>VLOOKUP(A1855,Hoja1!$A$2:$H$72,7,FALSE)</f>
        <v>S/. 18,314.10</v>
      </c>
      <c r="H1855">
        <f>VLOOKUP(A1855,Hoja1!$A$2:$H$72,8,FALSE)</f>
        <v>219</v>
      </c>
      <c r="I1855" t="s">
        <v>21</v>
      </c>
      <c r="J1855" t="s">
        <v>5</v>
      </c>
      <c r="K1855">
        <v>2016</v>
      </c>
      <c r="L1855">
        <v>3</v>
      </c>
      <c r="M1855">
        <v>11235.824500000001</v>
      </c>
      <c r="N1855" t="s">
        <v>4</v>
      </c>
    </row>
    <row r="1856" spans="1:14" x14ac:dyDescent="0.25">
      <c r="A1856">
        <v>39</v>
      </c>
      <c r="B1856" t="str">
        <f>VLOOKUP(A1856,Hoja1!$A$2:$H$72,2,FALSE)</f>
        <v>380-2014- SUNAFIL/ILM/SIRE1</v>
      </c>
      <c r="C1856" t="str">
        <f>VLOOKUP(A1856,Hoja1!$A$2:$H$72,3,FALSE)</f>
        <v>GLORIA S.A.</v>
      </c>
      <c r="D1856">
        <f>VLOOKUP(A1856,Hoja1!$A$2:$H$72,4,FALSE)</f>
        <v>20100190797</v>
      </c>
      <c r="E1856" t="str">
        <f>VLOOKUP(A1856,Hoja1!$A$2:$H$72,5,FALSE)</f>
        <v>231-2015- SUNAFIL/ILM</v>
      </c>
      <c r="F1856" s="1">
        <f>VLOOKUP(A1856,Hoja1!$A$2:$H$72,6,FALSE)</f>
        <v>42180</v>
      </c>
      <c r="G1856" t="str">
        <f>VLOOKUP(A1856,Hoja1!$A$2:$H$72,7,FALSE)</f>
        <v>S/. 18,314.10</v>
      </c>
      <c r="H1856">
        <f>VLOOKUP(A1856,Hoja1!$A$2:$H$72,8,FALSE)</f>
        <v>219</v>
      </c>
      <c r="I1856" t="s">
        <v>21</v>
      </c>
      <c r="J1856" t="s">
        <v>5</v>
      </c>
      <c r="K1856">
        <v>2016</v>
      </c>
      <c r="L1856">
        <v>4</v>
      </c>
      <c r="M1856">
        <v>8117.2025880000001</v>
      </c>
      <c r="N1856" t="s">
        <v>4</v>
      </c>
    </row>
    <row r="1857" spans="1:14" x14ac:dyDescent="0.25">
      <c r="A1857">
        <v>39</v>
      </c>
      <c r="B1857" t="str">
        <f>VLOOKUP(A1857,Hoja1!$A$2:$H$72,2,FALSE)</f>
        <v>380-2014- SUNAFIL/ILM/SIRE1</v>
      </c>
      <c r="C1857" t="str">
        <f>VLOOKUP(A1857,Hoja1!$A$2:$H$72,3,FALSE)</f>
        <v>GLORIA S.A.</v>
      </c>
      <c r="D1857">
        <f>VLOOKUP(A1857,Hoja1!$A$2:$H$72,4,FALSE)</f>
        <v>20100190797</v>
      </c>
      <c r="E1857" t="str">
        <f>VLOOKUP(A1857,Hoja1!$A$2:$H$72,5,FALSE)</f>
        <v>231-2015- SUNAFIL/ILM</v>
      </c>
      <c r="F1857" s="1">
        <f>VLOOKUP(A1857,Hoja1!$A$2:$H$72,6,FALSE)</f>
        <v>42180</v>
      </c>
      <c r="G1857" t="str">
        <f>VLOOKUP(A1857,Hoja1!$A$2:$H$72,7,FALSE)</f>
        <v>S/. 18,314.10</v>
      </c>
      <c r="H1857">
        <f>VLOOKUP(A1857,Hoja1!$A$2:$H$72,8,FALSE)</f>
        <v>219</v>
      </c>
      <c r="I1857" t="s">
        <v>21</v>
      </c>
      <c r="J1857" t="s">
        <v>5</v>
      </c>
      <c r="K1857">
        <v>2016</v>
      </c>
      <c r="L1857">
        <v>5</v>
      </c>
      <c r="M1857">
        <v>8158.2489249999999</v>
      </c>
      <c r="N1857" t="s">
        <v>4</v>
      </c>
    </row>
    <row r="1858" spans="1:14" x14ac:dyDescent="0.25">
      <c r="A1858">
        <v>39</v>
      </c>
      <c r="B1858" t="str">
        <f>VLOOKUP(A1858,Hoja1!$A$2:$H$72,2,FALSE)</f>
        <v>380-2014- SUNAFIL/ILM/SIRE1</v>
      </c>
      <c r="C1858" t="str">
        <f>VLOOKUP(A1858,Hoja1!$A$2:$H$72,3,FALSE)</f>
        <v>GLORIA S.A.</v>
      </c>
      <c r="D1858">
        <f>VLOOKUP(A1858,Hoja1!$A$2:$H$72,4,FALSE)</f>
        <v>20100190797</v>
      </c>
      <c r="E1858" t="str">
        <f>VLOOKUP(A1858,Hoja1!$A$2:$H$72,5,FALSE)</f>
        <v>231-2015- SUNAFIL/ILM</v>
      </c>
      <c r="F1858" s="1">
        <f>VLOOKUP(A1858,Hoja1!$A$2:$H$72,6,FALSE)</f>
        <v>42180</v>
      </c>
      <c r="G1858" t="str">
        <f>VLOOKUP(A1858,Hoja1!$A$2:$H$72,7,FALSE)</f>
        <v>S/. 18,314.10</v>
      </c>
      <c r="H1858">
        <f>VLOOKUP(A1858,Hoja1!$A$2:$H$72,8,FALSE)</f>
        <v>219</v>
      </c>
      <c r="I1858" t="s">
        <v>21</v>
      </c>
      <c r="J1858" t="s">
        <v>5</v>
      </c>
      <c r="K1858">
        <v>2016</v>
      </c>
      <c r="L1858">
        <v>6</v>
      </c>
      <c r="M1858">
        <v>8196.2313880000002</v>
      </c>
      <c r="N1858" t="s">
        <v>4</v>
      </c>
    </row>
    <row r="1859" spans="1:14" x14ac:dyDescent="0.25">
      <c r="A1859">
        <v>39</v>
      </c>
      <c r="B1859" t="str">
        <f>VLOOKUP(A1859,Hoja1!$A$2:$H$72,2,FALSE)</f>
        <v>380-2014- SUNAFIL/ILM/SIRE1</v>
      </c>
      <c r="C1859" t="str">
        <f>VLOOKUP(A1859,Hoja1!$A$2:$H$72,3,FALSE)</f>
        <v>GLORIA S.A.</v>
      </c>
      <c r="D1859">
        <f>VLOOKUP(A1859,Hoja1!$A$2:$H$72,4,FALSE)</f>
        <v>20100190797</v>
      </c>
      <c r="E1859" t="str">
        <f>VLOOKUP(A1859,Hoja1!$A$2:$H$72,5,FALSE)</f>
        <v>231-2015- SUNAFIL/ILM</v>
      </c>
      <c r="F1859" s="1">
        <f>VLOOKUP(A1859,Hoja1!$A$2:$H$72,6,FALSE)</f>
        <v>42180</v>
      </c>
      <c r="G1859" t="str">
        <f>VLOOKUP(A1859,Hoja1!$A$2:$H$72,7,FALSE)</f>
        <v>S/. 18,314.10</v>
      </c>
      <c r="H1859">
        <f>VLOOKUP(A1859,Hoja1!$A$2:$H$72,8,FALSE)</f>
        <v>219</v>
      </c>
      <c r="I1859" t="s">
        <v>21</v>
      </c>
      <c r="J1859" t="s">
        <v>5</v>
      </c>
      <c r="K1859">
        <v>2016</v>
      </c>
      <c r="L1859">
        <v>7</v>
      </c>
      <c r="M1859">
        <v>8241.1885419999999</v>
      </c>
      <c r="N1859" t="s">
        <v>4</v>
      </c>
    </row>
    <row r="1860" spans="1:14" x14ac:dyDescent="0.25">
      <c r="A1860">
        <v>39</v>
      </c>
      <c r="B1860" t="str">
        <f>VLOOKUP(A1860,Hoja1!$A$2:$H$72,2,FALSE)</f>
        <v>380-2014- SUNAFIL/ILM/SIRE1</v>
      </c>
      <c r="C1860" t="str">
        <f>VLOOKUP(A1860,Hoja1!$A$2:$H$72,3,FALSE)</f>
        <v>GLORIA S.A.</v>
      </c>
      <c r="D1860">
        <f>VLOOKUP(A1860,Hoja1!$A$2:$H$72,4,FALSE)</f>
        <v>20100190797</v>
      </c>
      <c r="E1860" t="str">
        <f>VLOOKUP(A1860,Hoja1!$A$2:$H$72,5,FALSE)</f>
        <v>231-2015- SUNAFIL/ILM</v>
      </c>
      <c r="F1860" s="1">
        <f>VLOOKUP(A1860,Hoja1!$A$2:$H$72,6,FALSE)</f>
        <v>42180</v>
      </c>
      <c r="G1860" t="str">
        <f>VLOOKUP(A1860,Hoja1!$A$2:$H$72,7,FALSE)</f>
        <v>S/. 18,314.10</v>
      </c>
      <c r="H1860">
        <f>VLOOKUP(A1860,Hoja1!$A$2:$H$72,8,FALSE)</f>
        <v>219</v>
      </c>
      <c r="I1860" t="s">
        <v>21</v>
      </c>
      <c r="J1860" t="s">
        <v>5</v>
      </c>
      <c r="K1860">
        <v>2016</v>
      </c>
      <c r="L1860">
        <v>8</v>
      </c>
      <c r="M1860">
        <v>8283.9427899999991</v>
      </c>
      <c r="N1860" t="s">
        <v>4</v>
      </c>
    </row>
    <row r="1861" spans="1:14" x14ac:dyDescent="0.25">
      <c r="A1861">
        <v>39</v>
      </c>
      <c r="B1861" t="str">
        <f>VLOOKUP(A1861,Hoja1!$A$2:$H$72,2,FALSE)</f>
        <v>380-2014- SUNAFIL/ILM/SIRE1</v>
      </c>
      <c r="C1861" t="str">
        <f>VLOOKUP(A1861,Hoja1!$A$2:$H$72,3,FALSE)</f>
        <v>GLORIA S.A.</v>
      </c>
      <c r="D1861">
        <f>VLOOKUP(A1861,Hoja1!$A$2:$H$72,4,FALSE)</f>
        <v>20100190797</v>
      </c>
      <c r="E1861" t="str">
        <f>VLOOKUP(A1861,Hoja1!$A$2:$H$72,5,FALSE)</f>
        <v>231-2015- SUNAFIL/ILM</v>
      </c>
      <c r="F1861" s="1">
        <f>VLOOKUP(A1861,Hoja1!$A$2:$H$72,6,FALSE)</f>
        <v>42180</v>
      </c>
      <c r="G1861" t="str">
        <f>VLOOKUP(A1861,Hoja1!$A$2:$H$72,7,FALSE)</f>
        <v>S/. 18,314.10</v>
      </c>
      <c r="H1861">
        <f>VLOOKUP(A1861,Hoja1!$A$2:$H$72,8,FALSE)</f>
        <v>219</v>
      </c>
      <c r="I1861" t="s">
        <v>21</v>
      </c>
      <c r="J1861" t="s">
        <v>5</v>
      </c>
      <c r="K1861">
        <v>2016</v>
      </c>
      <c r="L1861">
        <v>9</v>
      </c>
      <c r="M1861">
        <v>7819.4379129999998</v>
      </c>
      <c r="N1861" t="s">
        <v>4</v>
      </c>
    </row>
    <row r="1862" spans="1:14" x14ac:dyDescent="0.25">
      <c r="A1862">
        <v>39</v>
      </c>
      <c r="B1862" t="str">
        <f>VLOOKUP(A1862,Hoja1!$A$2:$H$72,2,FALSE)</f>
        <v>380-2014- SUNAFIL/ILM/SIRE1</v>
      </c>
      <c r="C1862" t="str">
        <f>VLOOKUP(A1862,Hoja1!$A$2:$H$72,3,FALSE)</f>
        <v>GLORIA S.A.</v>
      </c>
      <c r="D1862">
        <f>VLOOKUP(A1862,Hoja1!$A$2:$H$72,4,FALSE)</f>
        <v>20100190797</v>
      </c>
      <c r="E1862" t="str">
        <f>VLOOKUP(A1862,Hoja1!$A$2:$H$72,5,FALSE)</f>
        <v>231-2015- SUNAFIL/ILM</v>
      </c>
      <c r="F1862" s="1">
        <f>VLOOKUP(A1862,Hoja1!$A$2:$H$72,6,FALSE)</f>
        <v>42180</v>
      </c>
      <c r="G1862" t="str">
        <f>VLOOKUP(A1862,Hoja1!$A$2:$H$72,7,FALSE)</f>
        <v>S/. 18,314.10</v>
      </c>
      <c r="H1862">
        <f>VLOOKUP(A1862,Hoja1!$A$2:$H$72,8,FALSE)</f>
        <v>219</v>
      </c>
      <c r="I1862" t="s">
        <v>21</v>
      </c>
      <c r="J1862" t="s">
        <v>5</v>
      </c>
      <c r="K1862">
        <v>2016</v>
      </c>
      <c r="L1862">
        <v>10</v>
      </c>
      <c r="M1862">
        <v>4763.501448</v>
      </c>
      <c r="N1862" t="s">
        <v>4</v>
      </c>
    </row>
    <row r="1863" spans="1:14" x14ac:dyDescent="0.25">
      <c r="A1863">
        <v>39</v>
      </c>
      <c r="B1863" t="str">
        <f>VLOOKUP(A1863,Hoja1!$A$2:$H$72,2,FALSE)</f>
        <v>380-2014- SUNAFIL/ILM/SIRE1</v>
      </c>
      <c r="C1863" t="str">
        <f>VLOOKUP(A1863,Hoja1!$A$2:$H$72,3,FALSE)</f>
        <v>GLORIA S.A.</v>
      </c>
      <c r="D1863">
        <f>VLOOKUP(A1863,Hoja1!$A$2:$H$72,4,FALSE)</f>
        <v>20100190797</v>
      </c>
      <c r="E1863" t="str">
        <f>VLOOKUP(A1863,Hoja1!$A$2:$H$72,5,FALSE)</f>
        <v>231-2015- SUNAFIL/ILM</v>
      </c>
      <c r="F1863" s="1">
        <f>VLOOKUP(A1863,Hoja1!$A$2:$H$72,6,FALSE)</f>
        <v>42180</v>
      </c>
      <c r="G1863" t="str">
        <f>VLOOKUP(A1863,Hoja1!$A$2:$H$72,7,FALSE)</f>
        <v>S/. 18,314.10</v>
      </c>
      <c r="H1863">
        <f>VLOOKUP(A1863,Hoja1!$A$2:$H$72,8,FALSE)</f>
        <v>219</v>
      </c>
      <c r="I1863" t="s">
        <v>21</v>
      </c>
      <c r="J1863" t="s">
        <v>5</v>
      </c>
      <c r="K1863">
        <v>2016</v>
      </c>
      <c r="L1863">
        <v>11</v>
      </c>
      <c r="M1863">
        <v>4778.9174119999998</v>
      </c>
      <c r="N1863" t="s">
        <v>4</v>
      </c>
    </row>
    <row r="1864" spans="1:14" x14ac:dyDescent="0.25">
      <c r="A1864">
        <v>39</v>
      </c>
      <c r="B1864" t="str">
        <f>VLOOKUP(A1864,Hoja1!$A$2:$H$72,2,FALSE)</f>
        <v>380-2014- SUNAFIL/ILM/SIRE1</v>
      </c>
      <c r="C1864" t="str">
        <f>VLOOKUP(A1864,Hoja1!$A$2:$H$72,3,FALSE)</f>
        <v>GLORIA S.A.</v>
      </c>
      <c r="D1864">
        <f>VLOOKUP(A1864,Hoja1!$A$2:$H$72,4,FALSE)</f>
        <v>20100190797</v>
      </c>
      <c r="E1864" t="str">
        <f>VLOOKUP(A1864,Hoja1!$A$2:$H$72,5,FALSE)</f>
        <v>231-2015- SUNAFIL/ILM</v>
      </c>
      <c r="F1864" s="1">
        <f>VLOOKUP(A1864,Hoja1!$A$2:$H$72,6,FALSE)</f>
        <v>42180</v>
      </c>
      <c r="G1864" t="str">
        <f>VLOOKUP(A1864,Hoja1!$A$2:$H$72,7,FALSE)</f>
        <v>S/. 18,314.10</v>
      </c>
      <c r="H1864">
        <f>VLOOKUP(A1864,Hoja1!$A$2:$H$72,8,FALSE)</f>
        <v>219</v>
      </c>
      <c r="I1864" t="s">
        <v>21</v>
      </c>
      <c r="J1864" t="s">
        <v>5</v>
      </c>
      <c r="K1864">
        <v>2016</v>
      </c>
      <c r="L1864">
        <v>12</v>
      </c>
      <c r="M1864">
        <v>4797.2297769999996</v>
      </c>
      <c r="N1864" t="s">
        <v>4</v>
      </c>
    </row>
    <row r="1865" spans="1:14" x14ac:dyDescent="0.25">
      <c r="A1865">
        <v>39</v>
      </c>
      <c r="B1865" t="str">
        <f>VLOOKUP(A1865,Hoja1!$A$2:$H$72,2,FALSE)</f>
        <v>380-2014- SUNAFIL/ILM/SIRE1</v>
      </c>
      <c r="C1865" t="str">
        <f>VLOOKUP(A1865,Hoja1!$A$2:$H$72,3,FALSE)</f>
        <v>GLORIA S.A.</v>
      </c>
      <c r="D1865">
        <f>VLOOKUP(A1865,Hoja1!$A$2:$H$72,4,FALSE)</f>
        <v>20100190797</v>
      </c>
      <c r="E1865" t="str">
        <f>VLOOKUP(A1865,Hoja1!$A$2:$H$72,5,FALSE)</f>
        <v>231-2015- SUNAFIL/ILM</v>
      </c>
      <c r="F1865" s="1">
        <f>VLOOKUP(A1865,Hoja1!$A$2:$H$72,6,FALSE)</f>
        <v>42180</v>
      </c>
      <c r="G1865" t="str">
        <f>VLOOKUP(A1865,Hoja1!$A$2:$H$72,7,FALSE)</f>
        <v>S/. 18,314.10</v>
      </c>
      <c r="H1865">
        <f>VLOOKUP(A1865,Hoja1!$A$2:$H$72,8,FALSE)</f>
        <v>219</v>
      </c>
      <c r="I1865" t="s">
        <v>21</v>
      </c>
      <c r="J1865" t="s">
        <v>5</v>
      </c>
      <c r="K1865">
        <v>2017</v>
      </c>
      <c r="L1865">
        <v>2</v>
      </c>
      <c r="M1865">
        <v>9658.8229449999999</v>
      </c>
      <c r="N1865" t="s">
        <v>4</v>
      </c>
    </row>
    <row r="1866" spans="1:14" x14ac:dyDescent="0.25">
      <c r="A1866">
        <v>39</v>
      </c>
      <c r="B1866" t="str">
        <f>VLOOKUP(A1866,Hoja1!$A$2:$H$72,2,FALSE)</f>
        <v>380-2014- SUNAFIL/ILM/SIRE1</v>
      </c>
      <c r="C1866" t="str">
        <f>VLOOKUP(A1866,Hoja1!$A$2:$H$72,3,FALSE)</f>
        <v>GLORIA S.A.</v>
      </c>
      <c r="D1866">
        <f>VLOOKUP(A1866,Hoja1!$A$2:$H$72,4,FALSE)</f>
        <v>20100190797</v>
      </c>
      <c r="E1866" t="str">
        <f>VLOOKUP(A1866,Hoja1!$A$2:$H$72,5,FALSE)</f>
        <v>231-2015- SUNAFIL/ILM</v>
      </c>
      <c r="F1866" s="1">
        <f>VLOOKUP(A1866,Hoja1!$A$2:$H$72,6,FALSE)</f>
        <v>42180</v>
      </c>
      <c r="G1866" t="str">
        <f>VLOOKUP(A1866,Hoja1!$A$2:$H$72,7,FALSE)</f>
        <v>S/. 18,314.10</v>
      </c>
      <c r="H1866">
        <f>VLOOKUP(A1866,Hoja1!$A$2:$H$72,8,FALSE)</f>
        <v>219</v>
      </c>
      <c r="I1866" t="s">
        <v>21</v>
      </c>
      <c r="J1866" t="s">
        <v>6</v>
      </c>
      <c r="K1866">
        <v>2015</v>
      </c>
      <c r="L1866">
        <v>5</v>
      </c>
      <c r="M1866">
        <v>140099.6237</v>
      </c>
      <c r="N1866" t="s">
        <v>2</v>
      </c>
    </row>
    <row r="1867" spans="1:14" x14ac:dyDescent="0.25">
      <c r="A1867">
        <v>39</v>
      </c>
      <c r="B1867" t="str">
        <f>VLOOKUP(A1867,Hoja1!$A$2:$H$72,2,FALSE)</f>
        <v>380-2014- SUNAFIL/ILM/SIRE1</v>
      </c>
      <c r="C1867" t="str">
        <f>VLOOKUP(A1867,Hoja1!$A$2:$H$72,3,FALSE)</f>
        <v>GLORIA S.A.</v>
      </c>
      <c r="D1867">
        <f>VLOOKUP(A1867,Hoja1!$A$2:$H$72,4,FALSE)</f>
        <v>20100190797</v>
      </c>
      <c r="E1867" t="str">
        <f>VLOOKUP(A1867,Hoja1!$A$2:$H$72,5,FALSE)</f>
        <v>231-2015- SUNAFIL/ILM</v>
      </c>
      <c r="F1867" s="1">
        <f>VLOOKUP(A1867,Hoja1!$A$2:$H$72,6,FALSE)</f>
        <v>42180</v>
      </c>
      <c r="G1867" t="str">
        <f>VLOOKUP(A1867,Hoja1!$A$2:$H$72,7,FALSE)</f>
        <v>S/. 18,314.10</v>
      </c>
      <c r="H1867">
        <f>VLOOKUP(A1867,Hoja1!$A$2:$H$72,8,FALSE)</f>
        <v>219</v>
      </c>
      <c r="I1867" t="s">
        <v>21</v>
      </c>
      <c r="J1867" t="s">
        <v>6</v>
      </c>
      <c r="K1867">
        <v>2015</v>
      </c>
      <c r="L1867">
        <v>6</v>
      </c>
      <c r="M1867">
        <v>178645.1011</v>
      </c>
      <c r="N1867" t="s">
        <v>3</v>
      </c>
    </row>
    <row r="1868" spans="1:14" x14ac:dyDescent="0.25">
      <c r="A1868">
        <v>39</v>
      </c>
      <c r="B1868" t="str">
        <f>VLOOKUP(A1868,Hoja1!$A$2:$H$72,2,FALSE)</f>
        <v>380-2014- SUNAFIL/ILM/SIRE1</v>
      </c>
      <c r="C1868" t="str">
        <f>VLOOKUP(A1868,Hoja1!$A$2:$H$72,3,FALSE)</f>
        <v>GLORIA S.A.</v>
      </c>
      <c r="D1868">
        <f>VLOOKUP(A1868,Hoja1!$A$2:$H$72,4,FALSE)</f>
        <v>20100190797</v>
      </c>
      <c r="E1868" t="str">
        <f>VLOOKUP(A1868,Hoja1!$A$2:$H$72,5,FALSE)</f>
        <v>231-2015- SUNAFIL/ILM</v>
      </c>
      <c r="F1868" s="1">
        <f>VLOOKUP(A1868,Hoja1!$A$2:$H$72,6,FALSE)</f>
        <v>42180</v>
      </c>
      <c r="G1868" t="str">
        <f>VLOOKUP(A1868,Hoja1!$A$2:$H$72,7,FALSE)</f>
        <v>S/. 18,314.10</v>
      </c>
      <c r="H1868">
        <f>VLOOKUP(A1868,Hoja1!$A$2:$H$72,8,FALSE)</f>
        <v>219</v>
      </c>
      <c r="I1868" t="s">
        <v>21</v>
      </c>
      <c r="J1868" t="s">
        <v>6</v>
      </c>
      <c r="K1868">
        <v>2015</v>
      </c>
      <c r="L1868">
        <v>7</v>
      </c>
      <c r="M1868">
        <v>178469.46119999999</v>
      </c>
      <c r="N1868" t="s">
        <v>4</v>
      </c>
    </row>
    <row r="1869" spans="1:14" x14ac:dyDescent="0.25">
      <c r="A1869">
        <v>39</v>
      </c>
      <c r="B1869" t="str">
        <f>VLOOKUP(A1869,Hoja1!$A$2:$H$72,2,FALSE)</f>
        <v>380-2014- SUNAFIL/ILM/SIRE1</v>
      </c>
      <c r="C1869" t="str">
        <f>VLOOKUP(A1869,Hoja1!$A$2:$H$72,3,FALSE)</f>
        <v>GLORIA S.A.</v>
      </c>
      <c r="D1869">
        <f>VLOOKUP(A1869,Hoja1!$A$2:$H$72,4,FALSE)</f>
        <v>20100190797</v>
      </c>
      <c r="E1869" t="str">
        <f>VLOOKUP(A1869,Hoja1!$A$2:$H$72,5,FALSE)</f>
        <v>231-2015- SUNAFIL/ILM</v>
      </c>
      <c r="F1869" s="1">
        <f>VLOOKUP(A1869,Hoja1!$A$2:$H$72,6,FALSE)</f>
        <v>42180</v>
      </c>
      <c r="G1869" t="str">
        <f>VLOOKUP(A1869,Hoja1!$A$2:$H$72,7,FALSE)</f>
        <v>S/. 18,314.10</v>
      </c>
      <c r="H1869">
        <f>VLOOKUP(A1869,Hoja1!$A$2:$H$72,8,FALSE)</f>
        <v>219</v>
      </c>
      <c r="I1869" t="s">
        <v>21</v>
      </c>
      <c r="J1869" t="s">
        <v>6</v>
      </c>
      <c r="K1869">
        <v>2015</v>
      </c>
      <c r="L1869">
        <v>8</v>
      </c>
      <c r="M1869">
        <v>172082.0485</v>
      </c>
      <c r="N1869" t="s">
        <v>4</v>
      </c>
    </row>
    <row r="1870" spans="1:14" x14ac:dyDescent="0.25">
      <c r="A1870">
        <v>39</v>
      </c>
      <c r="B1870" t="str">
        <f>VLOOKUP(A1870,Hoja1!$A$2:$H$72,2,FALSE)</f>
        <v>380-2014- SUNAFIL/ILM/SIRE1</v>
      </c>
      <c r="C1870" t="str">
        <f>VLOOKUP(A1870,Hoja1!$A$2:$H$72,3,FALSE)</f>
        <v>GLORIA S.A.</v>
      </c>
      <c r="D1870">
        <f>VLOOKUP(A1870,Hoja1!$A$2:$H$72,4,FALSE)</f>
        <v>20100190797</v>
      </c>
      <c r="E1870" t="str">
        <f>VLOOKUP(A1870,Hoja1!$A$2:$H$72,5,FALSE)</f>
        <v>231-2015- SUNAFIL/ILM</v>
      </c>
      <c r="F1870" s="1">
        <f>VLOOKUP(A1870,Hoja1!$A$2:$H$72,6,FALSE)</f>
        <v>42180</v>
      </c>
      <c r="G1870" t="str">
        <f>VLOOKUP(A1870,Hoja1!$A$2:$H$72,7,FALSE)</f>
        <v>S/. 18,314.10</v>
      </c>
      <c r="H1870">
        <f>VLOOKUP(A1870,Hoja1!$A$2:$H$72,8,FALSE)</f>
        <v>219</v>
      </c>
      <c r="I1870" t="s">
        <v>21</v>
      </c>
      <c r="J1870" t="s">
        <v>6</v>
      </c>
      <c r="K1870">
        <v>2015</v>
      </c>
      <c r="L1870">
        <v>9</v>
      </c>
      <c r="M1870">
        <v>157138.33410000001</v>
      </c>
      <c r="N1870" t="s">
        <v>4</v>
      </c>
    </row>
    <row r="1871" spans="1:14" x14ac:dyDescent="0.25">
      <c r="A1871">
        <v>39</v>
      </c>
      <c r="B1871" t="str">
        <f>VLOOKUP(A1871,Hoja1!$A$2:$H$72,2,FALSE)</f>
        <v>380-2014- SUNAFIL/ILM/SIRE1</v>
      </c>
      <c r="C1871" t="str">
        <f>VLOOKUP(A1871,Hoja1!$A$2:$H$72,3,FALSE)</f>
        <v>GLORIA S.A.</v>
      </c>
      <c r="D1871">
        <f>VLOOKUP(A1871,Hoja1!$A$2:$H$72,4,FALSE)</f>
        <v>20100190797</v>
      </c>
      <c r="E1871" t="str">
        <f>VLOOKUP(A1871,Hoja1!$A$2:$H$72,5,FALSE)</f>
        <v>231-2015- SUNAFIL/ILM</v>
      </c>
      <c r="F1871" s="1">
        <f>VLOOKUP(A1871,Hoja1!$A$2:$H$72,6,FALSE)</f>
        <v>42180</v>
      </c>
      <c r="G1871" t="str">
        <f>VLOOKUP(A1871,Hoja1!$A$2:$H$72,7,FALSE)</f>
        <v>S/. 18,314.10</v>
      </c>
      <c r="H1871">
        <f>VLOOKUP(A1871,Hoja1!$A$2:$H$72,8,FALSE)</f>
        <v>219</v>
      </c>
      <c r="I1871" t="s">
        <v>21</v>
      </c>
      <c r="J1871" t="s">
        <v>6</v>
      </c>
      <c r="K1871">
        <v>2015</v>
      </c>
      <c r="L1871">
        <v>10</v>
      </c>
      <c r="M1871">
        <v>160777.0257</v>
      </c>
      <c r="N1871" t="s">
        <v>4</v>
      </c>
    </row>
    <row r="1872" spans="1:14" x14ac:dyDescent="0.25">
      <c r="A1872">
        <v>39</v>
      </c>
      <c r="B1872" t="str">
        <f>VLOOKUP(A1872,Hoja1!$A$2:$H$72,2,FALSE)</f>
        <v>380-2014- SUNAFIL/ILM/SIRE1</v>
      </c>
      <c r="C1872" t="str">
        <f>VLOOKUP(A1872,Hoja1!$A$2:$H$72,3,FALSE)</f>
        <v>GLORIA S.A.</v>
      </c>
      <c r="D1872">
        <f>VLOOKUP(A1872,Hoja1!$A$2:$H$72,4,FALSE)</f>
        <v>20100190797</v>
      </c>
      <c r="E1872" t="str">
        <f>VLOOKUP(A1872,Hoja1!$A$2:$H$72,5,FALSE)</f>
        <v>231-2015- SUNAFIL/ILM</v>
      </c>
      <c r="F1872" s="1">
        <f>VLOOKUP(A1872,Hoja1!$A$2:$H$72,6,FALSE)</f>
        <v>42180</v>
      </c>
      <c r="G1872" t="str">
        <f>VLOOKUP(A1872,Hoja1!$A$2:$H$72,7,FALSE)</f>
        <v>S/. 18,314.10</v>
      </c>
      <c r="H1872">
        <f>VLOOKUP(A1872,Hoja1!$A$2:$H$72,8,FALSE)</f>
        <v>219</v>
      </c>
      <c r="I1872" t="s">
        <v>21</v>
      </c>
      <c r="J1872" t="s">
        <v>6</v>
      </c>
      <c r="K1872">
        <v>2015</v>
      </c>
      <c r="L1872">
        <v>11</v>
      </c>
      <c r="M1872">
        <v>139288.58319999999</v>
      </c>
      <c r="N1872" t="s">
        <v>4</v>
      </c>
    </row>
    <row r="1873" spans="1:14" x14ac:dyDescent="0.25">
      <c r="A1873">
        <v>39</v>
      </c>
      <c r="B1873" t="str">
        <f>VLOOKUP(A1873,Hoja1!$A$2:$H$72,2,FALSE)</f>
        <v>380-2014- SUNAFIL/ILM/SIRE1</v>
      </c>
      <c r="C1873" t="str">
        <f>VLOOKUP(A1873,Hoja1!$A$2:$H$72,3,FALSE)</f>
        <v>GLORIA S.A.</v>
      </c>
      <c r="D1873">
        <f>VLOOKUP(A1873,Hoja1!$A$2:$H$72,4,FALSE)</f>
        <v>20100190797</v>
      </c>
      <c r="E1873" t="str">
        <f>VLOOKUP(A1873,Hoja1!$A$2:$H$72,5,FALSE)</f>
        <v>231-2015- SUNAFIL/ILM</v>
      </c>
      <c r="F1873" s="1">
        <f>VLOOKUP(A1873,Hoja1!$A$2:$H$72,6,FALSE)</f>
        <v>42180</v>
      </c>
      <c r="G1873" t="str">
        <f>VLOOKUP(A1873,Hoja1!$A$2:$H$72,7,FALSE)</f>
        <v>S/. 18,314.10</v>
      </c>
      <c r="H1873">
        <f>VLOOKUP(A1873,Hoja1!$A$2:$H$72,8,FALSE)</f>
        <v>219</v>
      </c>
      <c r="I1873" t="s">
        <v>21</v>
      </c>
      <c r="J1873" t="s">
        <v>6</v>
      </c>
      <c r="K1873">
        <v>2015</v>
      </c>
      <c r="L1873">
        <v>12</v>
      </c>
      <c r="M1873">
        <v>128128.7448</v>
      </c>
      <c r="N1873" t="s">
        <v>4</v>
      </c>
    </row>
    <row r="1874" spans="1:14" x14ac:dyDescent="0.25">
      <c r="A1874">
        <v>39</v>
      </c>
      <c r="B1874" t="str">
        <f>VLOOKUP(A1874,Hoja1!$A$2:$H$72,2,FALSE)</f>
        <v>380-2014- SUNAFIL/ILM/SIRE1</v>
      </c>
      <c r="C1874" t="str">
        <f>VLOOKUP(A1874,Hoja1!$A$2:$H$72,3,FALSE)</f>
        <v>GLORIA S.A.</v>
      </c>
      <c r="D1874">
        <f>VLOOKUP(A1874,Hoja1!$A$2:$H$72,4,FALSE)</f>
        <v>20100190797</v>
      </c>
      <c r="E1874" t="str">
        <f>VLOOKUP(A1874,Hoja1!$A$2:$H$72,5,FALSE)</f>
        <v>231-2015- SUNAFIL/ILM</v>
      </c>
      <c r="F1874" s="1">
        <f>VLOOKUP(A1874,Hoja1!$A$2:$H$72,6,FALSE)</f>
        <v>42180</v>
      </c>
      <c r="G1874" t="str">
        <f>VLOOKUP(A1874,Hoja1!$A$2:$H$72,7,FALSE)</f>
        <v>S/. 18,314.10</v>
      </c>
      <c r="H1874">
        <f>VLOOKUP(A1874,Hoja1!$A$2:$H$72,8,FALSE)</f>
        <v>219</v>
      </c>
      <c r="I1874" t="s">
        <v>21</v>
      </c>
      <c r="J1874" t="s">
        <v>6</v>
      </c>
      <c r="K1874">
        <v>2016</v>
      </c>
      <c r="L1874">
        <v>1</v>
      </c>
      <c r="M1874">
        <v>127768.69899999999</v>
      </c>
      <c r="N1874" t="s">
        <v>4</v>
      </c>
    </row>
    <row r="1875" spans="1:14" x14ac:dyDescent="0.25">
      <c r="A1875">
        <v>39</v>
      </c>
      <c r="B1875" t="str">
        <f>VLOOKUP(A1875,Hoja1!$A$2:$H$72,2,FALSE)</f>
        <v>380-2014- SUNAFIL/ILM/SIRE1</v>
      </c>
      <c r="C1875" t="str">
        <f>VLOOKUP(A1875,Hoja1!$A$2:$H$72,3,FALSE)</f>
        <v>GLORIA S.A.</v>
      </c>
      <c r="D1875">
        <f>VLOOKUP(A1875,Hoja1!$A$2:$H$72,4,FALSE)</f>
        <v>20100190797</v>
      </c>
      <c r="E1875" t="str">
        <f>VLOOKUP(A1875,Hoja1!$A$2:$H$72,5,FALSE)</f>
        <v>231-2015- SUNAFIL/ILM</v>
      </c>
      <c r="F1875" s="1">
        <f>VLOOKUP(A1875,Hoja1!$A$2:$H$72,6,FALSE)</f>
        <v>42180</v>
      </c>
      <c r="G1875" t="str">
        <f>VLOOKUP(A1875,Hoja1!$A$2:$H$72,7,FALSE)</f>
        <v>S/. 18,314.10</v>
      </c>
      <c r="H1875">
        <f>VLOOKUP(A1875,Hoja1!$A$2:$H$72,8,FALSE)</f>
        <v>219</v>
      </c>
      <c r="I1875" t="s">
        <v>21</v>
      </c>
      <c r="J1875" t="s">
        <v>6</v>
      </c>
      <c r="K1875">
        <v>2016</v>
      </c>
      <c r="L1875">
        <v>2</v>
      </c>
      <c r="M1875">
        <v>125678.1066</v>
      </c>
      <c r="N1875" t="s">
        <v>4</v>
      </c>
    </row>
    <row r="1876" spans="1:14" x14ac:dyDescent="0.25">
      <c r="A1876">
        <v>39</v>
      </c>
      <c r="B1876" t="str">
        <f>VLOOKUP(A1876,Hoja1!$A$2:$H$72,2,FALSE)</f>
        <v>380-2014- SUNAFIL/ILM/SIRE1</v>
      </c>
      <c r="C1876" t="str">
        <f>VLOOKUP(A1876,Hoja1!$A$2:$H$72,3,FALSE)</f>
        <v>GLORIA S.A.</v>
      </c>
      <c r="D1876">
        <f>VLOOKUP(A1876,Hoja1!$A$2:$H$72,4,FALSE)</f>
        <v>20100190797</v>
      </c>
      <c r="E1876" t="str">
        <f>VLOOKUP(A1876,Hoja1!$A$2:$H$72,5,FALSE)</f>
        <v>231-2015- SUNAFIL/ILM</v>
      </c>
      <c r="F1876" s="1">
        <f>VLOOKUP(A1876,Hoja1!$A$2:$H$72,6,FALSE)</f>
        <v>42180</v>
      </c>
      <c r="G1876" t="str">
        <f>VLOOKUP(A1876,Hoja1!$A$2:$H$72,7,FALSE)</f>
        <v>S/. 18,314.10</v>
      </c>
      <c r="H1876">
        <f>VLOOKUP(A1876,Hoja1!$A$2:$H$72,8,FALSE)</f>
        <v>219</v>
      </c>
      <c r="I1876" t="s">
        <v>21</v>
      </c>
      <c r="J1876" t="s">
        <v>6</v>
      </c>
      <c r="K1876">
        <v>2016</v>
      </c>
      <c r="L1876">
        <v>3</v>
      </c>
      <c r="M1876">
        <v>128413.90579999999</v>
      </c>
      <c r="N1876" t="s">
        <v>4</v>
      </c>
    </row>
    <row r="1877" spans="1:14" x14ac:dyDescent="0.25">
      <c r="A1877">
        <v>39</v>
      </c>
      <c r="B1877" t="str">
        <f>VLOOKUP(A1877,Hoja1!$A$2:$H$72,2,FALSE)</f>
        <v>380-2014- SUNAFIL/ILM/SIRE1</v>
      </c>
      <c r="C1877" t="str">
        <f>VLOOKUP(A1877,Hoja1!$A$2:$H$72,3,FALSE)</f>
        <v>GLORIA S.A.</v>
      </c>
      <c r="D1877">
        <f>VLOOKUP(A1877,Hoja1!$A$2:$H$72,4,FALSE)</f>
        <v>20100190797</v>
      </c>
      <c r="E1877" t="str">
        <f>VLOOKUP(A1877,Hoja1!$A$2:$H$72,5,FALSE)</f>
        <v>231-2015- SUNAFIL/ILM</v>
      </c>
      <c r="F1877" s="1">
        <f>VLOOKUP(A1877,Hoja1!$A$2:$H$72,6,FALSE)</f>
        <v>42180</v>
      </c>
      <c r="G1877" t="str">
        <f>VLOOKUP(A1877,Hoja1!$A$2:$H$72,7,FALSE)</f>
        <v>S/. 18,314.10</v>
      </c>
      <c r="H1877">
        <f>VLOOKUP(A1877,Hoja1!$A$2:$H$72,8,FALSE)</f>
        <v>219</v>
      </c>
      <c r="I1877" t="s">
        <v>21</v>
      </c>
      <c r="J1877" t="s">
        <v>6</v>
      </c>
      <c r="K1877">
        <v>2016</v>
      </c>
      <c r="L1877">
        <v>4</v>
      </c>
      <c r="M1877">
        <v>131009.73149999999</v>
      </c>
      <c r="N1877" t="s">
        <v>4</v>
      </c>
    </row>
    <row r="1878" spans="1:14" x14ac:dyDescent="0.25">
      <c r="A1878">
        <v>39</v>
      </c>
      <c r="B1878" t="str">
        <f>VLOOKUP(A1878,Hoja1!$A$2:$H$72,2,FALSE)</f>
        <v>380-2014- SUNAFIL/ILM/SIRE1</v>
      </c>
      <c r="C1878" t="str">
        <f>VLOOKUP(A1878,Hoja1!$A$2:$H$72,3,FALSE)</f>
        <v>GLORIA S.A.</v>
      </c>
      <c r="D1878">
        <f>VLOOKUP(A1878,Hoja1!$A$2:$H$72,4,FALSE)</f>
        <v>20100190797</v>
      </c>
      <c r="E1878" t="str">
        <f>VLOOKUP(A1878,Hoja1!$A$2:$H$72,5,FALSE)</f>
        <v>231-2015- SUNAFIL/ILM</v>
      </c>
      <c r="F1878" s="1">
        <f>VLOOKUP(A1878,Hoja1!$A$2:$H$72,6,FALSE)</f>
        <v>42180</v>
      </c>
      <c r="G1878" t="str">
        <f>VLOOKUP(A1878,Hoja1!$A$2:$H$72,7,FALSE)</f>
        <v>S/. 18,314.10</v>
      </c>
      <c r="H1878">
        <f>VLOOKUP(A1878,Hoja1!$A$2:$H$72,8,FALSE)</f>
        <v>219</v>
      </c>
      <c r="I1878" t="s">
        <v>21</v>
      </c>
      <c r="J1878" t="s">
        <v>6</v>
      </c>
      <c r="K1878">
        <v>2016</v>
      </c>
      <c r="L1878">
        <v>5</v>
      </c>
      <c r="M1878">
        <v>130849.8668</v>
      </c>
      <c r="N1878" t="s">
        <v>4</v>
      </c>
    </row>
    <row r="1879" spans="1:14" x14ac:dyDescent="0.25">
      <c r="A1879">
        <v>39</v>
      </c>
      <c r="B1879" t="str">
        <f>VLOOKUP(A1879,Hoja1!$A$2:$H$72,2,FALSE)</f>
        <v>380-2014- SUNAFIL/ILM/SIRE1</v>
      </c>
      <c r="C1879" t="str">
        <f>VLOOKUP(A1879,Hoja1!$A$2:$H$72,3,FALSE)</f>
        <v>GLORIA S.A.</v>
      </c>
      <c r="D1879">
        <f>VLOOKUP(A1879,Hoja1!$A$2:$H$72,4,FALSE)</f>
        <v>20100190797</v>
      </c>
      <c r="E1879" t="str">
        <f>VLOOKUP(A1879,Hoja1!$A$2:$H$72,5,FALSE)</f>
        <v>231-2015- SUNAFIL/ILM</v>
      </c>
      <c r="F1879" s="1">
        <f>VLOOKUP(A1879,Hoja1!$A$2:$H$72,6,FALSE)</f>
        <v>42180</v>
      </c>
      <c r="G1879" t="str">
        <f>VLOOKUP(A1879,Hoja1!$A$2:$H$72,7,FALSE)</f>
        <v>S/. 18,314.10</v>
      </c>
      <c r="H1879">
        <f>VLOOKUP(A1879,Hoja1!$A$2:$H$72,8,FALSE)</f>
        <v>219</v>
      </c>
      <c r="I1879" t="s">
        <v>21</v>
      </c>
      <c r="J1879" t="s">
        <v>6</v>
      </c>
      <c r="K1879">
        <v>2016</v>
      </c>
      <c r="L1879">
        <v>6</v>
      </c>
      <c r="M1879">
        <v>130957.0512</v>
      </c>
      <c r="N1879" t="s">
        <v>4</v>
      </c>
    </row>
    <row r="1880" spans="1:14" x14ac:dyDescent="0.25">
      <c r="A1880">
        <v>39</v>
      </c>
      <c r="B1880" t="str">
        <f>VLOOKUP(A1880,Hoja1!$A$2:$H$72,2,FALSE)</f>
        <v>380-2014- SUNAFIL/ILM/SIRE1</v>
      </c>
      <c r="C1880" t="str">
        <f>VLOOKUP(A1880,Hoja1!$A$2:$H$72,3,FALSE)</f>
        <v>GLORIA S.A.</v>
      </c>
      <c r="D1880">
        <f>VLOOKUP(A1880,Hoja1!$A$2:$H$72,4,FALSE)</f>
        <v>20100190797</v>
      </c>
      <c r="E1880" t="str">
        <f>VLOOKUP(A1880,Hoja1!$A$2:$H$72,5,FALSE)</f>
        <v>231-2015- SUNAFIL/ILM</v>
      </c>
      <c r="F1880" s="1">
        <f>VLOOKUP(A1880,Hoja1!$A$2:$H$72,6,FALSE)</f>
        <v>42180</v>
      </c>
      <c r="G1880" t="str">
        <f>VLOOKUP(A1880,Hoja1!$A$2:$H$72,7,FALSE)</f>
        <v>S/. 18,314.10</v>
      </c>
      <c r="H1880">
        <f>VLOOKUP(A1880,Hoja1!$A$2:$H$72,8,FALSE)</f>
        <v>219</v>
      </c>
      <c r="I1880" t="s">
        <v>21</v>
      </c>
      <c r="J1880" t="s">
        <v>6</v>
      </c>
      <c r="K1880">
        <v>2016</v>
      </c>
      <c r="L1880">
        <v>7</v>
      </c>
      <c r="M1880">
        <v>132567.98439999999</v>
      </c>
      <c r="N1880" t="s">
        <v>4</v>
      </c>
    </row>
    <row r="1881" spans="1:14" x14ac:dyDescent="0.25">
      <c r="A1881">
        <v>39</v>
      </c>
      <c r="B1881" t="str">
        <f>VLOOKUP(A1881,Hoja1!$A$2:$H$72,2,FALSE)</f>
        <v>380-2014- SUNAFIL/ILM/SIRE1</v>
      </c>
      <c r="C1881" t="str">
        <f>VLOOKUP(A1881,Hoja1!$A$2:$H$72,3,FALSE)</f>
        <v>GLORIA S.A.</v>
      </c>
      <c r="D1881">
        <f>VLOOKUP(A1881,Hoja1!$A$2:$H$72,4,FALSE)</f>
        <v>20100190797</v>
      </c>
      <c r="E1881" t="str">
        <f>VLOOKUP(A1881,Hoja1!$A$2:$H$72,5,FALSE)</f>
        <v>231-2015- SUNAFIL/ILM</v>
      </c>
      <c r="F1881" s="1">
        <f>VLOOKUP(A1881,Hoja1!$A$2:$H$72,6,FALSE)</f>
        <v>42180</v>
      </c>
      <c r="G1881" t="str">
        <f>VLOOKUP(A1881,Hoja1!$A$2:$H$72,7,FALSE)</f>
        <v>S/. 18,314.10</v>
      </c>
      <c r="H1881">
        <f>VLOOKUP(A1881,Hoja1!$A$2:$H$72,8,FALSE)</f>
        <v>219</v>
      </c>
      <c r="I1881" t="s">
        <v>21</v>
      </c>
      <c r="J1881" t="s">
        <v>6</v>
      </c>
      <c r="K1881">
        <v>2016</v>
      </c>
      <c r="L1881">
        <v>8</v>
      </c>
      <c r="M1881">
        <v>132313.1237</v>
      </c>
      <c r="N1881" t="s">
        <v>4</v>
      </c>
    </row>
    <row r="1882" spans="1:14" x14ac:dyDescent="0.25">
      <c r="A1882">
        <v>39</v>
      </c>
      <c r="B1882" t="str">
        <f>VLOOKUP(A1882,Hoja1!$A$2:$H$72,2,FALSE)</f>
        <v>380-2014- SUNAFIL/ILM/SIRE1</v>
      </c>
      <c r="C1882" t="str">
        <f>VLOOKUP(A1882,Hoja1!$A$2:$H$72,3,FALSE)</f>
        <v>GLORIA S.A.</v>
      </c>
      <c r="D1882">
        <f>VLOOKUP(A1882,Hoja1!$A$2:$H$72,4,FALSE)</f>
        <v>20100190797</v>
      </c>
      <c r="E1882" t="str">
        <f>VLOOKUP(A1882,Hoja1!$A$2:$H$72,5,FALSE)</f>
        <v>231-2015- SUNAFIL/ILM</v>
      </c>
      <c r="F1882" s="1">
        <f>VLOOKUP(A1882,Hoja1!$A$2:$H$72,6,FALSE)</f>
        <v>42180</v>
      </c>
      <c r="G1882" t="str">
        <f>VLOOKUP(A1882,Hoja1!$A$2:$H$72,7,FALSE)</f>
        <v>S/. 18,314.10</v>
      </c>
      <c r="H1882">
        <f>VLOOKUP(A1882,Hoja1!$A$2:$H$72,8,FALSE)</f>
        <v>219</v>
      </c>
      <c r="I1882" t="s">
        <v>21</v>
      </c>
      <c r="J1882" t="s">
        <v>6</v>
      </c>
      <c r="K1882">
        <v>2016</v>
      </c>
      <c r="L1882">
        <v>9</v>
      </c>
      <c r="M1882">
        <v>133051.62700000001</v>
      </c>
      <c r="N1882" t="s">
        <v>4</v>
      </c>
    </row>
    <row r="1883" spans="1:14" x14ac:dyDescent="0.25">
      <c r="A1883">
        <v>39</v>
      </c>
      <c r="B1883" t="str">
        <f>VLOOKUP(A1883,Hoja1!$A$2:$H$72,2,FALSE)</f>
        <v>380-2014- SUNAFIL/ILM/SIRE1</v>
      </c>
      <c r="C1883" t="str">
        <f>VLOOKUP(A1883,Hoja1!$A$2:$H$72,3,FALSE)</f>
        <v>GLORIA S.A.</v>
      </c>
      <c r="D1883">
        <f>VLOOKUP(A1883,Hoja1!$A$2:$H$72,4,FALSE)</f>
        <v>20100190797</v>
      </c>
      <c r="E1883" t="str">
        <f>VLOOKUP(A1883,Hoja1!$A$2:$H$72,5,FALSE)</f>
        <v>231-2015- SUNAFIL/ILM</v>
      </c>
      <c r="F1883" s="1">
        <f>VLOOKUP(A1883,Hoja1!$A$2:$H$72,6,FALSE)</f>
        <v>42180</v>
      </c>
      <c r="G1883" t="str">
        <f>VLOOKUP(A1883,Hoja1!$A$2:$H$72,7,FALSE)</f>
        <v>S/. 18,314.10</v>
      </c>
      <c r="H1883">
        <f>VLOOKUP(A1883,Hoja1!$A$2:$H$72,8,FALSE)</f>
        <v>219</v>
      </c>
      <c r="I1883" t="s">
        <v>21</v>
      </c>
      <c r="J1883" t="s">
        <v>6</v>
      </c>
      <c r="K1883">
        <v>2016</v>
      </c>
      <c r="L1883">
        <v>10</v>
      </c>
      <c r="M1883">
        <v>134252.81200000001</v>
      </c>
      <c r="N1883" t="s">
        <v>4</v>
      </c>
    </row>
    <row r="1884" spans="1:14" x14ac:dyDescent="0.25">
      <c r="A1884">
        <v>39</v>
      </c>
      <c r="B1884" t="str">
        <f>VLOOKUP(A1884,Hoja1!$A$2:$H$72,2,FALSE)</f>
        <v>380-2014- SUNAFIL/ILM/SIRE1</v>
      </c>
      <c r="C1884" t="str">
        <f>VLOOKUP(A1884,Hoja1!$A$2:$H$72,3,FALSE)</f>
        <v>GLORIA S.A.</v>
      </c>
      <c r="D1884">
        <f>VLOOKUP(A1884,Hoja1!$A$2:$H$72,4,FALSE)</f>
        <v>20100190797</v>
      </c>
      <c r="E1884" t="str">
        <f>VLOOKUP(A1884,Hoja1!$A$2:$H$72,5,FALSE)</f>
        <v>231-2015- SUNAFIL/ILM</v>
      </c>
      <c r="F1884" s="1">
        <f>VLOOKUP(A1884,Hoja1!$A$2:$H$72,6,FALSE)</f>
        <v>42180</v>
      </c>
      <c r="G1884" t="str">
        <f>VLOOKUP(A1884,Hoja1!$A$2:$H$72,7,FALSE)</f>
        <v>S/. 18,314.10</v>
      </c>
      <c r="H1884">
        <f>VLOOKUP(A1884,Hoja1!$A$2:$H$72,8,FALSE)</f>
        <v>219</v>
      </c>
      <c r="I1884" t="s">
        <v>21</v>
      </c>
      <c r="J1884" t="s">
        <v>6</v>
      </c>
      <c r="K1884">
        <v>2016</v>
      </c>
      <c r="L1884">
        <v>11</v>
      </c>
      <c r="M1884">
        <v>133438.69510000001</v>
      </c>
      <c r="N1884" t="s">
        <v>4</v>
      </c>
    </row>
    <row r="1885" spans="1:14" x14ac:dyDescent="0.25">
      <c r="A1885">
        <v>39</v>
      </c>
      <c r="B1885" t="str">
        <f>VLOOKUP(A1885,Hoja1!$A$2:$H$72,2,FALSE)</f>
        <v>380-2014- SUNAFIL/ILM/SIRE1</v>
      </c>
      <c r="C1885" t="str">
        <f>VLOOKUP(A1885,Hoja1!$A$2:$H$72,3,FALSE)</f>
        <v>GLORIA S.A.</v>
      </c>
      <c r="D1885">
        <f>VLOOKUP(A1885,Hoja1!$A$2:$H$72,4,FALSE)</f>
        <v>20100190797</v>
      </c>
      <c r="E1885" t="str">
        <f>VLOOKUP(A1885,Hoja1!$A$2:$H$72,5,FALSE)</f>
        <v>231-2015- SUNAFIL/ILM</v>
      </c>
      <c r="F1885" s="1">
        <f>VLOOKUP(A1885,Hoja1!$A$2:$H$72,6,FALSE)</f>
        <v>42180</v>
      </c>
      <c r="G1885" t="str">
        <f>VLOOKUP(A1885,Hoja1!$A$2:$H$72,7,FALSE)</f>
        <v>S/. 18,314.10</v>
      </c>
      <c r="H1885">
        <f>VLOOKUP(A1885,Hoja1!$A$2:$H$72,8,FALSE)</f>
        <v>219</v>
      </c>
      <c r="I1885" t="s">
        <v>21</v>
      </c>
      <c r="J1885" t="s">
        <v>6</v>
      </c>
      <c r="K1885">
        <v>2016</v>
      </c>
      <c r="L1885">
        <v>12</v>
      </c>
      <c r="M1885">
        <v>132649.0839</v>
      </c>
      <c r="N1885" t="s">
        <v>4</v>
      </c>
    </row>
    <row r="1886" spans="1:14" x14ac:dyDescent="0.25">
      <c r="A1886">
        <v>39</v>
      </c>
      <c r="B1886" t="str">
        <f>VLOOKUP(A1886,Hoja1!$A$2:$H$72,2,FALSE)</f>
        <v>380-2014- SUNAFIL/ILM/SIRE1</v>
      </c>
      <c r="C1886" t="str">
        <f>VLOOKUP(A1886,Hoja1!$A$2:$H$72,3,FALSE)</f>
        <v>GLORIA S.A.</v>
      </c>
      <c r="D1886">
        <f>VLOOKUP(A1886,Hoja1!$A$2:$H$72,4,FALSE)</f>
        <v>20100190797</v>
      </c>
      <c r="E1886" t="str">
        <f>VLOOKUP(A1886,Hoja1!$A$2:$H$72,5,FALSE)</f>
        <v>231-2015- SUNAFIL/ILM</v>
      </c>
      <c r="F1886" s="1">
        <f>VLOOKUP(A1886,Hoja1!$A$2:$H$72,6,FALSE)</f>
        <v>42180</v>
      </c>
      <c r="G1886" t="str">
        <f>VLOOKUP(A1886,Hoja1!$A$2:$H$72,7,FALSE)</f>
        <v>S/. 18,314.10</v>
      </c>
      <c r="H1886">
        <f>VLOOKUP(A1886,Hoja1!$A$2:$H$72,8,FALSE)</f>
        <v>219</v>
      </c>
      <c r="I1886" t="s">
        <v>21</v>
      </c>
      <c r="J1886" t="s">
        <v>6</v>
      </c>
      <c r="K1886">
        <v>2017</v>
      </c>
      <c r="L1886">
        <v>2</v>
      </c>
      <c r="M1886">
        <v>264535.88740000001</v>
      </c>
      <c r="N1886" t="s">
        <v>4</v>
      </c>
    </row>
    <row r="1887" spans="1:14" x14ac:dyDescent="0.25">
      <c r="A1887">
        <v>39</v>
      </c>
      <c r="B1887" t="str">
        <f>VLOOKUP(A1887,Hoja1!$A$2:$H$72,2,FALSE)</f>
        <v>380-2014- SUNAFIL/ILM/SIRE1</v>
      </c>
      <c r="C1887" t="str">
        <f>VLOOKUP(A1887,Hoja1!$A$2:$H$72,3,FALSE)</f>
        <v>GLORIA S.A.</v>
      </c>
      <c r="D1887">
        <f>VLOOKUP(A1887,Hoja1!$A$2:$H$72,4,FALSE)</f>
        <v>20100190797</v>
      </c>
      <c r="E1887" t="str">
        <f>VLOOKUP(A1887,Hoja1!$A$2:$H$72,5,FALSE)</f>
        <v>231-2015- SUNAFIL/ILM</v>
      </c>
      <c r="F1887" s="1">
        <f>VLOOKUP(A1887,Hoja1!$A$2:$H$72,6,FALSE)</f>
        <v>42180</v>
      </c>
      <c r="G1887" t="str">
        <f>VLOOKUP(A1887,Hoja1!$A$2:$H$72,7,FALSE)</f>
        <v>S/. 18,314.10</v>
      </c>
      <c r="H1887">
        <f>VLOOKUP(A1887,Hoja1!$A$2:$H$72,8,FALSE)</f>
        <v>219</v>
      </c>
      <c r="I1887" t="s">
        <v>21</v>
      </c>
      <c r="J1887" t="s">
        <v>7</v>
      </c>
      <c r="K1887">
        <v>2015</v>
      </c>
      <c r="L1887">
        <v>5</v>
      </c>
      <c r="M1887">
        <v>95817.937049999993</v>
      </c>
      <c r="N1887" t="s">
        <v>2</v>
      </c>
    </row>
    <row r="1888" spans="1:14" x14ac:dyDescent="0.25">
      <c r="A1888">
        <v>39</v>
      </c>
      <c r="B1888" t="str">
        <f>VLOOKUP(A1888,Hoja1!$A$2:$H$72,2,FALSE)</f>
        <v>380-2014- SUNAFIL/ILM/SIRE1</v>
      </c>
      <c r="C1888" t="str">
        <f>VLOOKUP(A1888,Hoja1!$A$2:$H$72,3,FALSE)</f>
        <v>GLORIA S.A.</v>
      </c>
      <c r="D1888">
        <f>VLOOKUP(A1888,Hoja1!$A$2:$H$72,4,FALSE)</f>
        <v>20100190797</v>
      </c>
      <c r="E1888" t="str">
        <f>VLOOKUP(A1888,Hoja1!$A$2:$H$72,5,FALSE)</f>
        <v>231-2015- SUNAFIL/ILM</v>
      </c>
      <c r="F1888" s="1">
        <f>VLOOKUP(A1888,Hoja1!$A$2:$H$72,6,FALSE)</f>
        <v>42180</v>
      </c>
      <c r="G1888" t="str">
        <f>VLOOKUP(A1888,Hoja1!$A$2:$H$72,7,FALSE)</f>
        <v>S/. 18,314.10</v>
      </c>
      <c r="H1888">
        <f>VLOOKUP(A1888,Hoja1!$A$2:$H$72,8,FALSE)</f>
        <v>219</v>
      </c>
      <c r="I1888" t="s">
        <v>21</v>
      </c>
      <c r="J1888" t="s">
        <v>7</v>
      </c>
      <c r="K1888">
        <v>2015</v>
      </c>
      <c r="L1888">
        <v>6</v>
      </c>
      <c r="M1888">
        <v>115381.8579</v>
      </c>
      <c r="N1888" t="s">
        <v>3</v>
      </c>
    </row>
    <row r="1889" spans="1:14" x14ac:dyDescent="0.25">
      <c r="A1889">
        <v>39</v>
      </c>
      <c r="B1889" t="str">
        <f>VLOOKUP(A1889,Hoja1!$A$2:$H$72,2,FALSE)</f>
        <v>380-2014- SUNAFIL/ILM/SIRE1</v>
      </c>
      <c r="C1889" t="str">
        <f>VLOOKUP(A1889,Hoja1!$A$2:$H$72,3,FALSE)</f>
        <v>GLORIA S.A.</v>
      </c>
      <c r="D1889">
        <f>VLOOKUP(A1889,Hoja1!$A$2:$H$72,4,FALSE)</f>
        <v>20100190797</v>
      </c>
      <c r="E1889" t="str">
        <f>VLOOKUP(A1889,Hoja1!$A$2:$H$72,5,FALSE)</f>
        <v>231-2015- SUNAFIL/ILM</v>
      </c>
      <c r="F1889" s="1">
        <f>VLOOKUP(A1889,Hoja1!$A$2:$H$72,6,FALSE)</f>
        <v>42180</v>
      </c>
      <c r="G1889" t="str">
        <f>VLOOKUP(A1889,Hoja1!$A$2:$H$72,7,FALSE)</f>
        <v>S/. 18,314.10</v>
      </c>
      <c r="H1889">
        <f>VLOOKUP(A1889,Hoja1!$A$2:$H$72,8,FALSE)</f>
        <v>219</v>
      </c>
      <c r="I1889" t="s">
        <v>21</v>
      </c>
      <c r="J1889" t="s">
        <v>7</v>
      </c>
      <c r="K1889">
        <v>2015</v>
      </c>
      <c r="L1889">
        <v>7</v>
      </c>
      <c r="M1889">
        <v>115199.3572</v>
      </c>
      <c r="N1889" t="s">
        <v>4</v>
      </c>
    </row>
    <row r="1890" spans="1:14" x14ac:dyDescent="0.25">
      <c r="A1890">
        <v>39</v>
      </c>
      <c r="B1890" t="str">
        <f>VLOOKUP(A1890,Hoja1!$A$2:$H$72,2,FALSE)</f>
        <v>380-2014- SUNAFIL/ILM/SIRE1</v>
      </c>
      <c r="C1890" t="str">
        <f>VLOOKUP(A1890,Hoja1!$A$2:$H$72,3,FALSE)</f>
        <v>GLORIA S.A.</v>
      </c>
      <c r="D1890">
        <f>VLOOKUP(A1890,Hoja1!$A$2:$H$72,4,FALSE)</f>
        <v>20100190797</v>
      </c>
      <c r="E1890" t="str">
        <f>VLOOKUP(A1890,Hoja1!$A$2:$H$72,5,FALSE)</f>
        <v>231-2015- SUNAFIL/ILM</v>
      </c>
      <c r="F1890" s="1">
        <f>VLOOKUP(A1890,Hoja1!$A$2:$H$72,6,FALSE)</f>
        <v>42180</v>
      </c>
      <c r="G1890" t="str">
        <f>VLOOKUP(A1890,Hoja1!$A$2:$H$72,7,FALSE)</f>
        <v>S/. 18,314.10</v>
      </c>
      <c r="H1890">
        <f>VLOOKUP(A1890,Hoja1!$A$2:$H$72,8,FALSE)</f>
        <v>219</v>
      </c>
      <c r="I1890" t="s">
        <v>21</v>
      </c>
      <c r="J1890" t="s">
        <v>7</v>
      </c>
      <c r="K1890">
        <v>2015</v>
      </c>
      <c r="L1890">
        <v>8</v>
      </c>
      <c r="M1890">
        <v>113098.3312</v>
      </c>
      <c r="N1890" t="s">
        <v>4</v>
      </c>
    </row>
    <row r="1891" spans="1:14" x14ac:dyDescent="0.25">
      <c r="A1891">
        <v>39</v>
      </c>
      <c r="B1891" t="str">
        <f>VLOOKUP(A1891,Hoja1!$A$2:$H$72,2,FALSE)</f>
        <v>380-2014- SUNAFIL/ILM/SIRE1</v>
      </c>
      <c r="C1891" t="str">
        <f>VLOOKUP(A1891,Hoja1!$A$2:$H$72,3,FALSE)</f>
        <v>GLORIA S.A.</v>
      </c>
      <c r="D1891">
        <f>VLOOKUP(A1891,Hoja1!$A$2:$H$72,4,FALSE)</f>
        <v>20100190797</v>
      </c>
      <c r="E1891" t="str">
        <f>VLOOKUP(A1891,Hoja1!$A$2:$H$72,5,FALSE)</f>
        <v>231-2015- SUNAFIL/ILM</v>
      </c>
      <c r="F1891" s="1">
        <f>VLOOKUP(A1891,Hoja1!$A$2:$H$72,6,FALSE)</f>
        <v>42180</v>
      </c>
      <c r="G1891" t="str">
        <f>VLOOKUP(A1891,Hoja1!$A$2:$H$72,7,FALSE)</f>
        <v>S/. 18,314.10</v>
      </c>
      <c r="H1891">
        <f>VLOOKUP(A1891,Hoja1!$A$2:$H$72,8,FALSE)</f>
        <v>219</v>
      </c>
      <c r="I1891" t="s">
        <v>21</v>
      </c>
      <c r="J1891" t="s">
        <v>7</v>
      </c>
      <c r="K1891">
        <v>2015</v>
      </c>
      <c r="L1891">
        <v>9</v>
      </c>
      <c r="M1891">
        <v>108631.1673</v>
      </c>
      <c r="N1891" t="s">
        <v>4</v>
      </c>
    </row>
    <row r="1892" spans="1:14" x14ac:dyDescent="0.25">
      <c r="A1892">
        <v>39</v>
      </c>
      <c r="B1892" t="str">
        <f>VLOOKUP(A1892,Hoja1!$A$2:$H$72,2,FALSE)</f>
        <v>380-2014- SUNAFIL/ILM/SIRE1</v>
      </c>
      <c r="C1892" t="str">
        <f>VLOOKUP(A1892,Hoja1!$A$2:$H$72,3,FALSE)</f>
        <v>GLORIA S.A.</v>
      </c>
      <c r="D1892">
        <f>VLOOKUP(A1892,Hoja1!$A$2:$H$72,4,FALSE)</f>
        <v>20100190797</v>
      </c>
      <c r="E1892" t="str">
        <f>VLOOKUP(A1892,Hoja1!$A$2:$H$72,5,FALSE)</f>
        <v>231-2015- SUNAFIL/ILM</v>
      </c>
      <c r="F1892" s="1">
        <f>VLOOKUP(A1892,Hoja1!$A$2:$H$72,6,FALSE)</f>
        <v>42180</v>
      </c>
      <c r="G1892" t="str">
        <f>VLOOKUP(A1892,Hoja1!$A$2:$H$72,7,FALSE)</f>
        <v>S/. 18,314.10</v>
      </c>
      <c r="H1892">
        <f>VLOOKUP(A1892,Hoja1!$A$2:$H$72,8,FALSE)</f>
        <v>219</v>
      </c>
      <c r="I1892" t="s">
        <v>21</v>
      </c>
      <c r="J1892" t="s">
        <v>7</v>
      </c>
      <c r="K1892">
        <v>2015</v>
      </c>
      <c r="L1892">
        <v>10</v>
      </c>
      <c r="M1892">
        <v>107931.3205</v>
      </c>
      <c r="N1892" t="s">
        <v>4</v>
      </c>
    </row>
    <row r="1893" spans="1:14" x14ac:dyDescent="0.25">
      <c r="A1893">
        <v>39</v>
      </c>
      <c r="B1893" t="str">
        <f>VLOOKUP(A1893,Hoja1!$A$2:$H$72,2,FALSE)</f>
        <v>380-2014- SUNAFIL/ILM/SIRE1</v>
      </c>
      <c r="C1893" t="str">
        <f>VLOOKUP(A1893,Hoja1!$A$2:$H$72,3,FALSE)</f>
        <v>GLORIA S.A.</v>
      </c>
      <c r="D1893">
        <f>VLOOKUP(A1893,Hoja1!$A$2:$H$72,4,FALSE)</f>
        <v>20100190797</v>
      </c>
      <c r="E1893" t="str">
        <f>VLOOKUP(A1893,Hoja1!$A$2:$H$72,5,FALSE)</f>
        <v>231-2015- SUNAFIL/ILM</v>
      </c>
      <c r="F1893" s="1">
        <f>VLOOKUP(A1893,Hoja1!$A$2:$H$72,6,FALSE)</f>
        <v>42180</v>
      </c>
      <c r="G1893" t="str">
        <f>VLOOKUP(A1893,Hoja1!$A$2:$H$72,7,FALSE)</f>
        <v>S/. 18,314.10</v>
      </c>
      <c r="H1893">
        <f>VLOOKUP(A1893,Hoja1!$A$2:$H$72,8,FALSE)</f>
        <v>219</v>
      </c>
      <c r="I1893" t="s">
        <v>21</v>
      </c>
      <c r="J1893" t="s">
        <v>7</v>
      </c>
      <c r="K1893">
        <v>2015</v>
      </c>
      <c r="L1893">
        <v>11</v>
      </c>
      <c r="M1893">
        <v>108150.3377</v>
      </c>
      <c r="N1893" t="s">
        <v>4</v>
      </c>
    </row>
    <row r="1894" spans="1:14" x14ac:dyDescent="0.25">
      <c r="A1894">
        <v>39</v>
      </c>
      <c r="B1894" t="str">
        <f>VLOOKUP(A1894,Hoja1!$A$2:$H$72,2,FALSE)</f>
        <v>380-2014- SUNAFIL/ILM/SIRE1</v>
      </c>
      <c r="C1894" t="str">
        <f>VLOOKUP(A1894,Hoja1!$A$2:$H$72,3,FALSE)</f>
        <v>GLORIA S.A.</v>
      </c>
      <c r="D1894">
        <f>VLOOKUP(A1894,Hoja1!$A$2:$H$72,4,FALSE)</f>
        <v>20100190797</v>
      </c>
      <c r="E1894" t="str">
        <f>VLOOKUP(A1894,Hoja1!$A$2:$H$72,5,FALSE)</f>
        <v>231-2015- SUNAFIL/ILM</v>
      </c>
      <c r="F1894" s="1">
        <f>VLOOKUP(A1894,Hoja1!$A$2:$H$72,6,FALSE)</f>
        <v>42180</v>
      </c>
      <c r="G1894" t="str">
        <f>VLOOKUP(A1894,Hoja1!$A$2:$H$72,7,FALSE)</f>
        <v>S/. 18,314.10</v>
      </c>
      <c r="H1894">
        <f>VLOOKUP(A1894,Hoja1!$A$2:$H$72,8,FALSE)</f>
        <v>219</v>
      </c>
      <c r="I1894" t="s">
        <v>21</v>
      </c>
      <c r="J1894" t="s">
        <v>7</v>
      </c>
      <c r="K1894">
        <v>2015</v>
      </c>
      <c r="L1894">
        <v>12</v>
      </c>
      <c r="M1894">
        <v>106626.5889</v>
      </c>
      <c r="N1894" t="s">
        <v>4</v>
      </c>
    </row>
    <row r="1895" spans="1:14" x14ac:dyDescent="0.25">
      <c r="A1895">
        <v>39</v>
      </c>
      <c r="B1895" t="str">
        <f>VLOOKUP(A1895,Hoja1!$A$2:$H$72,2,FALSE)</f>
        <v>380-2014- SUNAFIL/ILM/SIRE1</v>
      </c>
      <c r="C1895" t="str">
        <f>VLOOKUP(A1895,Hoja1!$A$2:$H$72,3,FALSE)</f>
        <v>GLORIA S.A.</v>
      </c>
      <c r="D1895">
        <f>VLOOKUP(A1895,Hoja1!$A$2:$H$72,4,FALSE)</f>
        <v>20100190797</v>
      </c>
      <c r="E1895" t="str">
        <f>VLOOKUP(A1895,Hoja1!$A$2:$H$72,5,FALSE)</f>
        <v>231-2015- SUNAFIL/ILM</v>
      </c>
      <c r="F1895" s="1">
        <f>VLOOKUP(A1895,Hoja1!$A$2:$H$72,6,FALSE)</f>
        <v>42180</v>
      </c>
      <c r="G1895" t="str">
        <f>VLOOKUP(A1895,Hoja1!$A$2:$H$72,7,FALSE)</f>
        <v>S/. 18,314.10</v>
      </c>
      <c r="H1895">
        <f>VLOOKUP(A1895,Hoja1!$A$2:$H$72,8,FALSE)</f>
        <v>219</v>
      </c>
      <c r="I1895" t="s">
        <v>21</v>
      </c>
      <c r="J1895" t="s">
        <v>7</v>
      </c>
      <c r="K1895">
        <v>2016</v>
      </c>
      <c r="L1895">
        <v>1</v>
      </c>
      <c r="M1895">
        <v>106392.6952</v>
      </c>
      <c r="N1895" t="s">
        <v>4</v>
      </c>
    </row>
    <row r="1896" spans="1:14" x14ac:dyDescent="0.25">
      <c r="A1896">
        <v>39</v>
      </c>
      <c r="B1896" t="str">
        <f>VLOOKUP(A1896,Hoja1!$A$2:$H$72,2,FALSE)</f>
        <v>380-2014- SUNAFIL/ILM/SIRE1</v>
      </c>
      <c r="C1896" t="str">
        <f>VLOOKUP(A1896,Hoja1!$A$2:$H$72,3,FALSE)</f>
        <v>GLORIA S.A.</v>
      </c>
      <c r="D1896">
        <f>VLOOKUP(A1896,Hoja1!$A$2:$H$72,4,FALSE)</f>
        <v>20100190797</v>
      </c>
      <c r="E1896" t="str">
        <f>VLOOKUP(A1896,Hoja1!$A$2:$H$72,5,FALSE)</f>
        <v>231-2015- SUNAFIL/ILM</v>
      </c>
      <c r="F1896" s="1">
        <f>VLOOKUP(A1896,Hoja1!$A$2:$H$72,6,FALSE)</f>
        <v>42180</v>
      </c>
      <c r="G1896" t="str">
        <f>VLOOKUP(A1896,Hoja1!$A$2:$H$72,7,FALSE)</f>
        <v>S/. 18,314.10</v>
      </c>
      <c r="H1896">
        <f>VLOOKUP(A1896,Hoja1!$A$2:$H$72,8,FALSE)</f>
        <v>219</v>
      </c>
      <c r="I1896" t="s">
        <v>21</v>
      </c>
      <c r="J1896" t="s">
        <v>7</v>
      </c>
      <c r="K1896">
        <v>2016</v>
      </c>
      <c r="L1896">
        <v>2</v>
      </c>
      <c r="M1896">
        <v>106480.32490000001</v>
      </c>
      <c r="N1896" t="s">
        <v>4</v>
      </c>
    </row>
    <row r="1897" spans="1:14" x14ac:dyDescent="0.25">
      <c r="A1897">
        <v>39</v>
      </c>
      <c r="B1897" t="str">
        <f>VLOOKUP(A1897,Hoja1!$A$2:$H$72,2,FALSE)</f>
        <v>380-2014- SUNAFIL/ILM/SIRE1</v>
      </c>
      <c r="C1897" t="str">
        <f>VLOOKUP(A1897,Hoja1!$A$2:$H$72,3,FALSE)</f>
        <v>GLORIA S.A.</v>
      </c>
      <c r="D1897">
        <f>VLOOKUP(A1897,Hoja1!$A$2:$H$72,4,FALSE)</f>
        <v>20100190797</v>
      </c>
      <c r="E1897" t="str">
        <f>VLOOKUP(A1897,Hoja1!$A$2:$H$72,5,FALSE)</f>
        <v>231-2015- SUNAFIL/ILM</v>
      </c>
      <c r="F1897" s="1">
        <f>VLOOKUP(A1897,Hoja1!$A$2:$H$72,6,FALSE)</f>
        <v>42180</v>
      </c>
      <c r="G1897" t="str">
        <f>VLOOKUP(A1897,Hoja1!$A$2:$H$72,7,FALSE)</f>
        <v>S/. 18,314.10</v>
      </c>
      <c r="H1897">
        <f>VLOOKUP(A1897,Hoja1!$A$2:$H$72,8,FALSE)</f>
        <v>219</v>
      </c>
      <c r="I1897" t="s">
        <v>21</v>
      </c>
      <c r="J1897" t="s">
        <v>7</v>
      </c>
      <c r="K1897">
        <v>2016</v>
      </c>
      <c r="L1897">
        <v>3</v>
      </c>
      <c r="M1897">
        <v>107192.57889999999</v>
      </c>
      <c r="N1897" t="s">
        <v>4</v>
      </c>
    </row>
    <row r="1898" spans="1:14" x14ac:dyDescent="0.25">
      <c r="A1898">
        <v>39</v>
      </c>
      <c r="B1898" t="str">
        <f>VLOOKUP(A1898,Hoja1!$A$2:$H$72,2,FALSE)</f>
        <v>380-2014- SUNAFIL/ILM/SIRE1</v>
      </c>
      <c r="C1898" t="str">
        <f>VLOOKUP(A1898,Hoja1!$A$2:$H$72,3,FALSE)</f>
        <v>GLORIA S.A.</v>
      </c>
      <c r="D1898">
        <f>VLOOKUP(A1898,Hoja1!$A$2:$H$72,4,FALSE)</f>
        <v>20100190797</v>
      </c>
      <c r="E1898" t="str">
        <f>VLOOKUP(A1898,Hoja1!$A$2:$H$72,5,FALSE)</f>
        <v>231-2015- SUNAFIL/ILM</v>
      </c>
      <c r="F1898" s="1">
        <f>VLOOKUP(A1898,Hoja1!$A$2:$H$72,6,FALSE)</f>
        <v>42180</v>
      </c>
      <c r="G1898" t="str">
        <f>VLOOKUP(A1898,Hoja1!$A$2:$H$72,7,FALSE)</f>
        <v>S/. 18,314.10</v>
      </c>
      <c r="H1898">
        <f>VLOOKUP(A1898,Hoja1!$A$2:$H$72,8,FALSE)</f>
        <v>219</v>
      </c>
      <c r="I1898" t="s">
        <v>21</v>
      </c>
      <c r="J1898" t="s">
        <v>7</v>
      </c>
      <c r="K1898">
        <v>2016</v>
      </c>
      <c r="L1898">
        <v>4</v>
      </c>
      <c r="M1898">
        <v>106791.7365</v>
      </c>
      <c r="N1898" t="s">
        <v>4</v>
      </c>
    </row>
    <row r="1899" spans="1:14" x14ac:dyDescent="0.25">
      <c r="A1899">
        <v>39</v>
      </c>
      <c r="B1899" t="str">
        <f>VLOOKUP(A1899,Hoja1!$A$2:$H$72,2,FALSE)</f>
        <v>380-2014- SUNAFIL/ILM/SIRE1</v>
      </c>
      <c r="C1899" t="str">
        <f>VLOOKUP(A1899,Hoja1!$A$2:$H$72,3,FALSE)</f>
        <v>GLORIA S.A.</v>
      </c>
      <c r="D1899">
        <f>VLOOKUP(A1899,Hoja1!$A$2:$H$72,4,FALSE)</f>
        <v>20100190797</v>
      </c>
      <c r="E1899" t="str">
        <f>VLOOKUP(A1899,Hoja1!$A$2:$H$72,5,FALSE)</f>
        <v>231-2015- SUNAFIL/ILM</v>
      </c>
      <c r="F1899" s="1">
        <f>VLOOKUP(A1899,Hoja1!$A$2:$H$72,6,FALSE)</f>
        <v>42180</v>
      </c>
      <c r="G1899" t="str">
        <f>VLOOKUP(A1899,Hoja1!$A$2:$H$72,7,FALSE)</f>
        <v>S/. 18,314.10</v>
      </c>
      <c r="H1899">
        <f>VLOOKUP(A1899,Hoja1!$A$2:$H$72,8,FALSE)</f>
        <v>219</v>
      </c>
      <c r="I1899" t="s">
        <v>21</v>
      </c>
      <c r="J1899" t="s">
        <v>7</v>
      </c>
      <c r="K1899">
        <v>2016</v>
      </c>
      <c r="L1899">
        <v>5</v>
      </c>
      <c r="M1899">
        <v>106692.44590000001</v>
      </c>
      <c r="N1899" t="s">
        <v>4</v>
      </c>
    </row>
    <row r="1900" spans="1:14" x14ac:dyDescent="0.25">
      <c r="A1900">
        <v>39</v>
      </c>
      <c r="B1900" t="str">
        <f>VLOOKUP(A1900,Hoja1!$A$2:$H$72,2,FALSE)</f>
        <v>380-2014- SUNAFIL/ILM/SIRE1</v>
      </c>
      <c r="C1900" t="str">
        <f>VLOOKUP(A1900,Hoja1!$A$2:$H$72,3,FALSE)</f>
        <v>GLORIA S.A.</v>
      </c>
      <c r="D1900">
        <f>VLOOKUP(A1900,Hoja1!$A$2:$H$72,4,FALSE)</f>
        <v>20100190797</v>
      </c>
      <c r="E1900" t="str">
        <f>VLOOKUP(A1900,Hoja1!$A$2:$H$72,5,FALSE)</f>
        <v>231-2015- SUNAFIL/ILM</v>
      </c>
      <c r="F1900" s="1">
        <f>VLOOKUP(A1900,Hoja1!$A$2:$H$72,6,FALSE)</f>
        <v>42180</v>
      </c>
      <c r="G1900" t="str">
        <f>VLOOKUP(A1900,Hoja1!$A$2:$H$72,7,FALSE)</f>
        <v>S/. 18,314.10</v>
      </c>
      <c r="H1900">
        <f>VLOOKUP(A1900,Hoja1!$A$2:$H$72,8,FALSE)</f>
        <v>219</v>
      </c>
      <c r="I1900" t="s">
        <v>21</v>
      </c>
      <c r="J1900" t="s">
        <v>7</v>
      </c>
      <c r="K1900">
        <v>2016</v>
      </c>
      <c r="L1900">
        <v>6</v>
      </c>
      <c r="M1900">
        <v>107203.3023</v>
      </c>
      <c r="N1900" t="s">
        <v>4</v>
      </c>
    </row>
    <row r="1901" spans="1:14" x14ac:dyDescent="0.25">
      <c r="A1901">
        <v>39</v>
      </c>
      <c r="B1901" t="str">
        <f>VLOOKUP(A1901,Hoja1!$A$2:$H$72,2,FALSE)</f>
        <v>380-2014- SUNAFIL/ILM/SIRE1</v>
      </c>
      <c r="C1901" t="str">
        <f>VLOOKUP(A1901,Hoja1!$A$2:$H$72,3,FALSE)</f>
        <v>GLORIA S.A.</v>
      </c>
      <c r="D1901">
        <f>VLOOKUP(A1901,Hoja1!$A$2:$H$72,4,FALSE)</f>
        <v>20100190797</v>
      </c>
      <c r="E1901" t="str">
        <f>VLOOKUP(A1901,Hoja1!$A$2:$H$72,5,FALSE)</f>
        <v>231-2015- SUNAFIL/ILM</v>
      </c>
      <c r="F1901" s="1">
        <f>VLOOKUP(A1901,Hoja1!$A$2:$H$72,6,FALSE)</f>
        <v>42180</v>
      </c>
      <c r="G1901" t="str">
        <f>VLOOKUP(A1901,Hoja1!$A$2:$H$72,7,FALSE)</f>
        <v>S/. 18,314.10</v>
      </c>
      <c r="H1901">
        <f>VLOOKUP(A1901,Hoja1!$A$2:$H$72,8,FALSE)</f>
        <v>219</v>
      </c>
      <c r="I1901" t="s">
        <v>21</v>
      </c>
      <c r="J1901" t="s">
        <v>7</v>
      </c>
      <c r="K1901">
        <v>2016</v>
      </c>
      <c r="L1901">
        <v>7</v>
      </c>
      <c r="M1901">
        <v>108513.99800000001</v>
      </c>
      <c r="N1901" t="s">
        <v>4</v>
      </c>
    </row>
    <row r="1902" spans="1:14" x14ac:dyDescent="0.25">
      <c r="A1902">
        <v>39</v>
      </c>
      <c r="B1902" t="str">
        <f>VLOOKUP(A1902,Hoja1!$A$2:$H$72,2,FALSE)</f>
        <v>380-2014- SUNAFIL/ILM/SIRE1</v>
      </c>
      <c r="C1902" t="str">
        <f>VLOOKUP(A1902,Hoja1!$A$2:$H$72,3,FALSE)</f>
        <v>GLORIA S.A.</v>
      </c>
      <c r="D1902">
        <f>VLOOKUP(A1902,Hoja1!$A$2:$H$72,4,FALSE)</f>
        <v>20100190797</v>
      </c>
      <c r="E1902" t="str">
        <f>VLOOKUP(A1902,Hoja1!$A$2:$H$72,5,FALSE)</f>
        <v>231-2015- SUNAFIL/ILM</v>
      </c>
      <c r="F1902" s="1">
        <f>VLOOKUP(A1902,Hoja1!$A$2:$H$72,6,FALSE)</f>
        <v>42180</v>
      </c>
      <c r="G1902" t="str">
        <f>VLOOKUP(A1902,Hoja1!$A$2:$H$72,7,FALSE)</f>
        <v>S/. 18,314.10</v>
      </c>
      <c r="H1902">
        <f>VLOOKUP(A1902,Hoja1!$A$2:$H$72,8,FALSE)</f>
        <v>219</v>
      </c>
      <c r="I1902" t="s">
        <v>21</v>
      </c>
      <c r="J1902" t="s">
        <v>7</v>
      </c>
      <c r="K1902">
        <v>2016</v>
      </c>
      <c r="L1902">
        <v>8</v>
      </c>
      <c r="M1902">
        <v>108339.7746</v>
      </c>
      <c r="N1902" t="s">
        <v>4</v>
      </c>
    </row>
    <row r="1903" spans="1:14" x14ac:dyDescent="0.25">
      <c r="A1903">
        <v>39</v>
      </c>
      <c r="B1903" t="str">
        <f>VLOOKUP(A1903,Hoja1!$A$2:$H$72,2,FALSE)</f>
        <v>380-2014- SUNAFIL/ILM/SIRE1</v>
      </c>
      <c r="C1903" t="str">
        <f>VLOOKUP(A1903,Hoja1!$A$2:$H$72,3,FALSE)</f>
        <v>GLORIA S.A.</v>
      </c>
      <c r="D1903">
        <f>VLOOKUP(A1903,Hoja1!$A$2:$H$72,4,FALSE)</f>
        <v>20100190797</v>
      </c>
      <c r="E1903" t="str">
        <f>VLOOKUP(A1903,Hoja1!$A$2:$H$72,5,FALSE)</f>
        <v>231-2015- SUNAFIL/ILM</v>
      </c>
      <c r="F1903" s="1">
        <f>VLOOKUP(A1903,Hoja1!$A$2:$H$72,6,FALSE)</f>
        <v>42180</v>
      </c>
      <c r="G1903" t="str">
        <f>VLOOKUP(A1903,Hoja1!$A$2:$H$72,7,FALSE)</f>
        <v>S/. 18,314.10</v>
      </c>
      <c r="H1903">
        <f>VLOOKUP(A1903,Hoja1!$A$2:$H$72,8,FALSE)</f>
        <v>219</v>
      </c>
      <c r="I1903" t="s">
        <v>21</v>
      </c>
      <c r="J1903" t="s">
        <v>7</v>
      </c>
      <c r="K1903">
        <v>2016</v>
      </c>
      <c r="L1903">
        <v>9</v>
      </c>
      <c r="M1903">
        <v>107416.4322</v>
      </c>
      <c r="N1903" t="s">
        <v>4</v>
      </c>
    </row>
    <row r="1904" spans="1:14" x14ac:dyDescent="0.25">
      <c r="A1904">
        <v>39</v>
      </c>
      <c r="B1904" t="str">
        <f>VLOOKUP(A1904,Hoja1!$A$2:$H$72,2,FALSE)</f>
        <v>380-2014- SUNAFIL/ILM/SIRE1</v>
      </c>
      <c r="C1904" t="str">
        <f>VLOOKUP(A1904,Hoja1!$A$2:$H$72,3,FALSE)</f>
        <v>GLORIA S.A.</v>
      </c>
      <c r="D1904">
        <f>VLOOKUP(A1904,Hoja1!$A$2:$H$72,4,FALSE)</f>
        <v>20100190797</v>
      </c>
      <c r="E1904" t="str">
        <f>VLOOKUP(A1904,Hoja1!$A$2:$H$72,5,FALSE)</f>
        <v>231-2015- SUNAFIL/ILM</v>
      </c>
      <c r="F1904" s="1">
        <f>VLOOKUP(A1904,Hoja1!$A$2:$H$72,6,FALSE)</f>
        <v>42180</v>
      </c>
      <c r="G1904" t="str">
        <f>VLOOKUP(A1904,Hoja1!$A$2:$H$72,7,FALSE)</f>
        <v>S/. 18,314.10</v>
      </c>
      <c r="H1904">
        <f>VLOOKUP(A1904,Hoja1!$A$2:$H$72,8,FALSE)</f>
        <v>219</v>
      </c>
      <c r="I1904" t="s">
        <v>21</v>
      </c>
      <c r="J1904" t="s">
        <v>7</v>
      </c>
      <c r="K1904">
        <v>2016</v>
      </c>
      <c r="L1904">
        <v>10</v>
      </c>
      <c r="M1904">
        <v>105958.2521</v>
      </c>
      <c r="N1904" t="s">
        <v>4</v>
      </c>
    </row>
    <row r="1905" spans="1:14" x14ac:dyDescent="0.25">
      <c r="A1905">
        <v>39</v>
      </c>
      <c r="B1905" t="str">
        <f>VLOOKUP(A1905,Hoja1!$A$2:$H$72,2,FALSE)</f>
        <v>380-2014- SUNAFIL/ILM/SIRE1</v>
      </c>
      <c r="C1905" t="str">
        <f>VLOOKUP(A1905,Hoja1!$A$2:$H$72,3,FALSE)</f>
        <v>GLORIA S.A.</v>
      </c>
      <c r="D1905">
        <f>VLOOKUP(A1905,Hoja1!$A$2:$H$72,4,FALSE)</f>
        <v>20100190797</v>
      </c>
      <c r="E1905" t="str">
        <f>VLOOKUP(A1905,Hoja1!$A$2:$H$72,5,FALSE)</f>
        <v>231-2015- SUNAFIL/ILM</v>
      </c>
      <c r="F1905" s="1">
        <f>VLOOKUP(A1905,Hoja1!$A$2:$H$72,6,FALSE)</f>
        <v>42180</v>
      </c>
      <c r="G1905" t="str">
        <f>VLOOKUP(A1905,Hoja1!$A$2:$H$72,7,FALSE)</f>
        <v>S/. 18,314.10</v>
      </c>
      <c r="H1905">
        <f>VLOOKUP(A1905,Hoja1!$A$2:$H$72,8,FALSE)</f>
        <v>219</v>
      </c>
      <c r="I1905" t="s">
        <v>21</v>
      </c>
      <c r="J1905" t="s">
        <v>7</v>
      </c>
      <c r="K1905">
        <v>2016</v>
      </c>
      <c r="L1905">
        <v>11</v>
      </c>
      <c r="M1905">
        <v>105285.3483</v>
      </c>
      <c r="N1905" t="s">
        <v>4</v>
      </c>
    </row>
    <row r="1906" spans="1:14" x14ac:dyDescent="0.25">
      <c r="A1906">
        <v>39</v>
      </c>
      <c r="B1906" t="str">
        <f>VLOOKUP(A1906,Hoja1!$A$2:$H$72,2,FALSE)</f>
        <v>380-2014- SUNAFIL/ILM/SIRE1</v>
      </c>
      <c r="C1906" t="str">
        <f>VLOOKUP(A1906,Hoja1!$A$2:$H$72,3,FALSE)</f>
        <v>GLORIA S.A.</v>
      </c>
      <c r="D1906">
        <f>VLOOKUP(A1906,Hoja1!$A$2:$H$72,4,FALSE)</f>
        <v>20100190797</v>
      </c>
      <c r="E1906" t="str">
        <f>VLOOKUP(A1906,Hoja1!$A$2:$H$72,5,FALSE)</f>
        <v>231-2015- SUNAFIL/ILM</v>
      </c>
      <c r="F1906" s="1">
        <f>VLOOKUP(A1906,Hoja1!$A$2:$H$72,6,FALSE)</f>
        <v>42180</v>
      </c>
      <c r="G1906" t="str">
        <f>VLOOKUP(A1906,Hoja1!$A$2:$H$72,7,FALSE)</f>
        <v>S/. 18,314.10</v>
      </c>
      <c r="H1906">
        <f>VLOOKUP(A1906,Hoja1!$A$2:$H$72,8,FALSE)</f>
        <v>219</v>
      </c>
      <c r="I1906" t="s">
        <v>21</v>
      </c>
      <c r="J1906" t="s">
        <v>7</v>
      </c>
      <c r="K1906">
        <v>2016</v>
      </c>
      <c r="L1906">
        <v>12</v>
      </c>
      <c r="M1906">
        <v>105043.67019999999</v>
      </c>
      <c r="N1906" t="s">
        <v>4</v>
      </c>
    </row>
    <row r="1907" spans="1:14" x14ac:dyDescent="0.25">
      <c r="A1907">
        <v>39</v>
      </c>
      <c r="B1907" t="str">
        <f>VLOOKUP(A1907,Hoja1!$A$2:$H$72,2,FALSE)</f>
        <v>380-2014- SUNAFIL/ILM/SIRE1</v>
      </c>
      <c r="C1907" t="str">
        <f>VLOOKUP(A1907,Hoja1!$A$2:$H$72,3,FALSE)</f>
        <v>GLORIA S.A.</v>
      </c>
      <c r="D1907">
        <f>VLOOKUP(A1907,Hoja1!$A$2:$H$72,4,FALSE)</f>
        <v>20100190797</v>
      </c>
      <c r="E1907" t="str">
        <f>VLOOKUP(A1907,Hoja1!$A$2:$H$72,5,FALSE)</f>
        <v>231-2015- SUNAFIL/ILM</v>
      </c>
      <c r="F1907" s="1">
        <f>VLOOKUP(A1907,Hoja1!$A$2:$H$72,6,FALSE)</f>
        <v>42180</v>
      </c>
      <c r="G1907" t="str">
        <f>VLOOKUP(A1907,Hoja1!$A$2:$H$72,7,FALSE)</f>
        <v>S/. 18,314.10</v>
      </c>
      <c r="H1907">
        <f>VLOOKUP(A1907,Hoja1!$A$2:$H$72,8,FALSE)</f>
        <v>219</v>
      </c>
      <c r="I1907" t="s">
        <v>21</v>
      </c>
      <c r="J1907" t="s">
        <v>7</v>
      </c>
      <c r="K1907">
        <v>2017</v>
      </c>
      <c r="L1907">
        <v>2</v>
      </c>
      <c r="M1907">
        <v>209514.65150000001</v>
      </c>
      <c r="N1907" t="s">
        <v>4</v>
      </c>
    </row>
    <row r="1908" spans="1:14" x14ac:dyDescent="0.25">
      <c r="A1908">
        <v>40</v>
      </c>
      <c r="B1908" t="str">
        <f>VLOOKUP(A1908,Hoja1!$A$2:$H$72,2,FALSE)</f>
        <v>368-2015- SUNAFIL/ILM/SIRE2</v>
      </c>
      <c r="C1908" t="str">
        <f>VLOOKUP(A1908,Hoja1!$A$2:$H$72,3,FALSE)</f>
        <v>GLORIA S.A.</v>
      </c>
      <c r="D1908">
        <f>VLOOKUP(A1908,Hoja1!$A$2:$H$72,4,FALSE)</f>
        <v>20100190797</v>
      </c>
      <c r="E1908" t="str">
        <f>VLOOKUP(A1908,Hoja1!$A$2:$H$72,5,FALSE)</f>
        <v>035-2016- SUNAFIL/ILM</v>
      </c>
      <c r="F1908" s="1">
        <f>VLOOKUP(A1908,Hoja1!$A$2:$H$72,6,FALSE)</f>
        <v>42404</v>
      </c>
      <c r="G1908" t="str">
        <f>VLOOKUP(A1908,Hoja1!$A$2:$H$72,7,FALSE)</f>
        <v>S/. 35,910.00</v>
      </c>
      <c r="H1908">
        <f>VLOOKUP(A1908,Hoja1!$A$2:$H$72,8,FALSE)</f>
        <v>1</v>
      </c>
      <c r="I1908" t="s">
        <v>21</v>
      </c>
      <c r="J1908" t="s">
        <v>1</v>
      </c>
      <c r="K1908">
        <v>2016</v>
      </c>
      <c r="L1908">
        <v>1</v>
      </c>
      <c r="M1908">
        <v>9343.4592850000008</v>
      </c>
      <c r="N1908" t="s">
        <v>2</v>
      </c>
    </row>
    <row r="1909" spans="1:14" x14ac:dyDescent="0.25">
      <c r="A1909">
        <v>40</v>
      </c>
      <c r="B1909" t="str">
        <f>VLOOKUP(A1909,Hoja1!$A$2:$H$72,2,FALSE)</f>
        <v>368-2015- SUNAFIL/ILM/SIRE2</v>
      </c>
      <c r="C1909" t="str">
        <f>VLOOKUP(A1909,Hoja1!$A$2:$H$72,3,FALSE)</f>
        <v>GLORIA S.A.</v>
      </c>
      <c r="D1909">
        <f>VLOOKUP(A1909,Hoja1!$A$2:$H$72,4,FALSE)</f>
        <v>20100190797</v>
      </c>
      <c r="E1909" t="str">
        <f>VLOOKUP(A1909,Hoja1!$A$2:$H$72,5,FALSE)</f>
        <v>035-2016- SUNAFIL/ILM</v>
      </c>
      <c r="F1909" s="1">
        <f>VLOOKUP(A1909,Hoja1!$A$2:$H$72,6,FALSE)</f>
        <v>42404</v>
      </c>
      <c r="G1909" t="str">
        <f>VLOOKUP(A1909,Hoja1!$A$2:$H$72,7,FALSE)</f>
        <v>S/. 35,910.00</v>
      </c>
      <c r="H1909">
        <f>VLOOKUP(A1909,Hoja1!$A$2:$H$72,8,FALSE)</f>
        <v>1</v>
      </c>
      <c r="I1909" t="s">
        <v>21</v>
      </c>
      <c r="J1909" t="s">
        <v>1</v>
      </c>
      <c r="K1909">
        <v>2016</v>
      </c>
      <c r="L1909">
        <v>2</v>
      </c>
      <c r="M1909">
        <v>9447.5928590000003</v>
      </c>
      <c r="N1909" t="s">
        <v>3</v>
      </c>
    </row>
    <row r="1910" spans="1:14" x14ac:dyDescent="0.25">
      <c r="A1910">
        <v>40</v>
      </c>
      <c r="B1910" t="str">
        <f>VLOOKUP(A1910,Hoja1!$A$2:$H$72,2,FALSE)</f>
        <v>368-2015- SUNAFIL/ILM/SIRE2</v>
      </c>
      <c r="C1910" t="str">
        <f>VLOOKUP(A1910,Hoja1!$A$2:$H$72,3,FALSE)</f>
        <v>GLORIA S.A.</v>
      </c>
      <c r="D1910">
        <f>VLOOKUP(A1910,Hoja1!$A$2:$H$72,4,FALSE)</f>
        <v>20100190797</v>
      </c>
      <c r="E1910" t="str">
        <f>VLOOKUP(A1910,Hoja1!$A$2:$H$72,5,FALSE)</f>
        <v>035-2016- SUNAFIL/ILM</v>
      </c>
      <c r="F1910" s="1">
        <f>VLOOKUP(A1910,Hoja1!$A$2:$H$72,6,FALSE)</f>
        <v>42404</v>
      </c>
      <c r="G1910" t="str">
        <f>VLOOKUP(A1910,Hoja1!$A$2:$H$72,7,FALSE)</f>
        <v>S/. 35,910.00</v>
      </c>
      <c r="H1910">
        <f>VLOOKUP(A1910,Hoja1!$A$2:$H$72,8,FALSE)</f>
        <v>1</v>
      </c>
      <c r="I1910" t="s">
        <v>21</v>
      </c>
      <c r="J1910" t="s">
        <v>1</v>
      </c>
      <c r="K1910">
        <v>2016</v>
      </c>
      <c r="L1910">
        <v>3</v>
      </c>
      <c r="M1910">
        <v>9669.2423099999996</v>
      </c>
      <c r="N1910" t="s">
        <v>4</v>
      </c>
    </row>
    <row r="1911" spans="1:14" x14ac:dyDescent="0.25">
      <c r="A1911">
        <v>40</v>
      </c>
      <c r="B1911" t="str">
        <f>VLOOKUP(A1911,Hoja1!$A$2:$H$72,2,FALSE)</f>
        <v>368-2015- SUNAFIL/ILM/SIRE2</v>
      </c>
      <c r="C1911" t="str">
        <f>VLOOKUP(A1911,Hoja1!$A$2:$H$72,3,FALSE)</f>
        <v>GLORIA S.A.</v>
      </c>
      <c r="D1911">
        <f>VLOOKUP(A1911,Hoja1!$A$2:$H$72,4,FALSE)</f>
        <v>20100190797</v>
      </c>
      <c r="E1911" t="str">
        <f>VLOOKUP(A1911,Hoja1!$A$2:$H$72,5,FALSE)</f>
        <v>035-2016- SUNAFIL/ILM</v>
      </c>
      <c r="F1911" s="1">
        <f>VLOOKUP(A1911,Hoja1!$A$2:$H$72,6,FALSE)</f>
        <v>42404</v>
      </c>
      <c r="G1911" t="str">
        <f>VLOOKUP(A1911,Hoja1!$A$2:$H$72,7,FALSE)</f>
        <v>S/. 35,910.00</v>
      </c>
      <c r="H1911">
        <f>VLOOKUP(A1911,Hoja1!$A$2:$H$72,8,FALSE)</f>
        <v>1</v>
      </c>
      <c r="I1911" t="s">
        <v>21</v>
      </c>
      <c r="J1911" t="s">
        <v>1</v>
      </c>
      <c r="K1911">
        <v>2016</v>
      </c>
      <c r="L1911">
        <v>4</v>
      </c>
      <c r="M1911">
        <v>9855.5298170000005</v>
      </c>
      <c r="N1911" t="s">
        <v>4</v>
      </c>
    </row>
    <row r="1912" spans="1:14" x14ac:dyDescent="0.25">
      <c r="A1912">
        <v>40</v>
      </c>
      <c r="B1912" t="str">
        <f>VLOOKUP(A1912,Hoja1!$A$2:$H$72,2,FALSE)</f>
        <v>368-2015- SUNAFIL/ILM/SIRE2</v>
      </c>
      <c r="C1912" t="str">
        <f>VLOOKUP(A1912,Hoja1!$A$2:$H$72,3,FALSE)</f>
        <v>GLORIA S.A.</v>
      </c>
      <c r="D1912">
        <f>VLOOKUP(A1912,Hoja1!$A$2:$H$72,4,FALSE)</f>
        <v>20100190797</v>
      </c>
      <c r="E1912" t="str">
        <f>VLOOKUP(A1912,Hoja1!$A$2:$H$72,5,FALSE)</f>
        <v>035-2016- SUNAFIL/ILM</v>
      </c>
      <c r="F1912" s="1">
        <f>VLOOKUP(A1912,Hoja1!$A$2:$H$72,6,FALSE)</f>
        <v>42404</v>
      </c>
      <c r="G1912" t="str">
        <f>VLOOKUP(A1912,Hoja1!$A$2:$H$72,7,FALSE)</f>
        <v>S/. 35,910.00</v>
      </c>
      <c r="H1912">
        <f>VLOOKUP(A1912,Hoja1!$A$2:$H$72,8,FALSE)</f>
        <v>1</v>
      </c>
      <c r="I1912" t="s">
        <v>21</v>
      </c>
      <c r="J1912" t="s">
        <v>1</v>
      </c>
      <c r="K1912">
        <v>2016</v>
      </c>
      <c r="L1912">
        <v>5</v>
      </c>
      <c r="M1912">
        <v>12392.02325</v>
      </c>
      <c r="N1912" t="s">
        <v>4</v>
      </c>
    </row>
    <row r="1913" spans="1:14" x14ac:dyDescent="0.25">
      <c r="A1913">
        <v>40</v>
      </c>
      <c r="B1913" t="str">
        <f>VLOOKUP(A1913,Hoja1!$A$2:$H$72,2,FALSE)</f>
        <v>368-2015- SUNAFIL/ILM/SIRE2</v>
      </c>
      <c r="C1913" t="str">
        <f>VLOOKUP(A1913,Hoja1!$A$2:$H$72,3,FALSE)</f>
        <v>GLORIA S.A.</v>
      </c>
      <c r="D1913">
        <f>VLOOKUP(A1913,Hoja1!$A$2:$H$72,4,FALSE)</f>
        <v>20100190797</v>
      </c>
      <c r="E1913" t="str">
        <f>VLOOKUP(A1913,Hoja1!$A$2:$H$72,5,FALSE)</f>
        <v>035-2016- SUNAFIL/ILM</v>
      </c>
      <c r="F1913" s="1">
        <f>VLOOKUP(A1913,Hoja1!$A$2:$H$72,6,FALSE)</f>
        <v>42404</v>
      </c>
      <c r="G1913" t="str">
        <f>VLOOKUP(A1913,Hoja1!$A$2:$H$72,7,FALSE)</f>
        <v>S/. 35,910.00</v>
      </c>
      <c r="H1913">
        <f>VLOOKUP(A1913,Hoja1!$A$2:$H$72,8,FALSE)</f>
        <v>1</v>
      </c>
      <c r="I1913" t="s">
        <v>21</v>
      </c>
      <c r="J1913" t="s">
        <v>1</v>
      </c>
      <c r="K1913">
        <v>2016</v>
      </c>
      <c r="L1913">
        <v>6</v>
      </c>
      <c r="M1913">
        <v>12265.272510000001</v>
      </c>
      <c r="N1913" t="s">
        <v>4</v>
      </c>
    </row>
    <row r="1914" spans="1:14" x14ac:dyDescent="0.25">
      <c r="A1914">
        <v>40</v>
      </c>
      <c r="B1914" t="str">
        <f>VLOOKUP(A1914,Hoja1!$A$2:$H$72,2,FALSE)</f>
        <v>368-2015- SUNAFIL/ILM/SIRE2</v>
      </c>
      <c r="C1914" t="str">
        <f>VLOOKUP(A1914,Hoja1!$A$2:$H$72,3,FALSE)</f>
        <v>GLORIA S.A.</v>
      </c>
      <c r="D1914">
        <f>VLOOKUP(A1914,Hoja1!$A$2:$H$72,4,FALSE)</f>
        <v>20100190797</v>
      </c>
      <c r="E1914" t="str">
        <f>VLOOKUP(A1914,Hoja1!$A$2:$H$72,5,FALSE)</f>
        <v>035-2016- SUNAFIL/ILM</v>
      </c>
      <c r="F1914" s="1">
        <f>VLOOKUP(A1914,Hoja1!$A$2:$H$72,6,FALSE)</f>
        <v>42404</v>
      </c>
      <c r="G1914" t="str">
        <f>VLOOKUP(A1914,Hoja1!$A$2:$H$72,7,FALSE)</f>
        <v>S/. 35,910.00</v>
      </c>
      <c r="H1914">
        <f>VLOOKUP(A1914,Hoja1!$A$2:$H$72,8,FALSE)</f>
        <v>1</v>
      </c>
      <c r="I1914" t="s">
        <v>21</v>
      </c>
      <c r="J1914" t="s">
        <v>1</v>
      </c>
      <c r="K1914">
        <v>2016</v>
      </c>
      <c r="L1914">
        <v>7</v>
      </c>
      <c r="M1914">
        <v>12414.05997</v>
      </c>
      <c r="N1914" t="s">
        <v>4</v>
      </c>
    </row>
    <row r="1915" spans="1:14" x14ac:dyDescent="0.25">
      <c r="A1915">
        <v>40</v>
      </c>
      <c r="B1915" t="str">
        <f>VLOOKUP(A1915,Hoja1!$A$2:$H$72,2,FALSE)</f>
        <v>368-2015- SUNAFIL/ILM/SIRE2</v>
      </c>
      <c r="C1915" t="str">
        <f>VLOOKUP(A1915,Hoja1!$A$2:$H$72,3,FALSE)</f>
        <v>GLORIA S.A.</v>
      </c>
      <c r="D1915">
        <f>VLOOKUP(A1915,Hoja1!$A$2:$H$72,4,FALSE)</f>
        <v>20100190797</v>
      </c>
      <c r="E1915" t="str">
        <f>VLOOKUP(A1915,Hoja1!$A$2:$H$72,5,FALSE)</f>
        <v>035-2016- SUNAFIL/ILM</v>
      </c>
      <c r="F1915" s="1">
        <f>VLOOKUP(A1915,Hoja1!$A$2:$H$72,6,FALSE)</f>
        <v>42404</v>
      </c>
      <c r="G1915" t="str">
        <f>VLOOKUP(A1915,Hoja1!$A$2:$H$72,7,FALSE)</f>
        <v>S/. 35,910.00</v>
      </c>
      <c r="H1915">
        <f>VLOOKUP(A1915,Hoja1!$A$2:$H$72,8,FALSE)</f>
        <v>1</v>
      </c>
      <c r="I1915" t="s">
        <v>21</v>
      </c>
      <c r="J1915" t="s">
        <v>1</v>
      </c>
      <c r="K1915">
        <v>2016</v>
      </c>
      <c r="L1915">
        <v>8</v>
      </c>
      <c r="M1915">
        <v>17564.22121</v>
      </c>
      <c r="N1915" t="s">
        <v>4</v>
      </c>
    </row>
    <row r="1916" spans="1:14" x14ac:dyDescent="0.25">
      <c r="A1916">
        <v>40</v>
      </c>
      <c r="B1916" t="str">
        <f>VLOOKUP(A1916,Hoja1!$A$2:$H$72,2,FALSE)</f>
        <v>368-2015- SUNAFIL/ILM/SIRE2</v>
      </c>
      <c r="C1916" t="str">
        <f>VLOOKUP(A1916,Hoja1!$A$2:$H$72,3,FALSE)</f>
        <v>GLORIA S.A.</v>
      </c>
      <c r="D1916">
        <f>VLOOKUP(A1916,Hoja1!$A$2:$H$72,4,FALSE)</f>
        <v>20100190797</v>
      </c>
      <c r="E1916" t="str">
        <f>VLOOKUP(A1916,Hoja1!$A$2:$H$72,5,FALSE)</f>
        <v>035-2016- SUNAFIL/ILM</v>
      </c>
      <c r="F1916" s="1">
        <f>VLOOKUP(A1916,Hoja1!$A$2:$H$72,6,FALSE)</f>
        <v>42404</v>
      </c>
      <c r="G1916" t="str">
        <f>VLOOKUP(A1916,Hoja1!$A$2:$H$72,7,FALSE)</f>
        <v>S/. 35,910.00</v>
      </c>
      <c r="H1916">
        <f>VLOOKUP(A1916,Hoja1!$A$2:$H$72,8,FALSE)</f>
        <v>1</v>
      </c>
      <c r="I1916" t="s">
        <v>21</v>
      </c>
      <c r="J1916" t="s">
        <v>1</v>
      </c>
      <c r="K1916">
        <v>2016</v>
      </c>
      <c r="L1916">
        <v>9</v>
      </c>
      <c r="M1916">
        <v>17615.83611</v>
      </c>
      <c r="N1916" t="s">
        <v>4</v>
      </c>
    </row>
    <row r="1917" spans="1:14" x14ac:dyDescent="0.25">
      <c r="A1917">
        <v>40</v>
      </c>
      <c r="B1917" t="str">
        <f>VLOOKUP(A1917,Hoja1!$A$2:$H$72,2,FALSE)</f>
        <v>368-2015- SUNAFIL/ILM/SIRE2</v>
      </c>
      <c r="C1917" t="str">
        <f>VLOOKUP(A1917,Hoja1!$A$2:$H$72,3,FALSE)</f>
        <v>GLORIA S.A.</v>
      </c>
      <c r="D1917">
        <f>VLOOKUP(A1917,Hoja1!$A$2:$H$72,4,FALSE)</f>
        <v>20100190797</v>
      </c>
      <c r="E1917" t="str">
        <f>VLOOKUP(A1917,Hoja1!$A$2:$H$72,5,FALSE)</f>
        <v>035-2016- SUNAFIL/ILM</v>
      </c>
      <c r="F1917" s="1">
        <f>VLOOKUP(A1917,Hoja1!$A$2:$H$72,6,FALSE)</f>
        <v>42404</v>
      </c>
      <c r="G1917" t="str">
        <f>VLOOKUP(A1917,Hoja1!$A$2:$H$72,7,FALSE)</f>
        <v>S/. 35,910.00</v>
      </c>
      <c r="H1917">
        <f>VLOOKUP(A1917,Hoja1!$A$2:$H$72,8,FALSE)</f>
        <v>1</v>
      </c>
      <c r="I1917" t="s">
        <v>21</v>
      </c>
      <c r="J1917" t="s">
        <v>1</v>
      </c>
      <c r="K1917">
        <v>2016</v>
      </c>
      <c r="L1917">
        <v>10</v>
      </c>
      <c r="M1917">
        <v>17775.013050000001</v>
      </c>
      <c r="N1917" t="s">
        <v>4</v>
      </c>
    </row>
    <row r="1918" spans="1:14" x14ac:dyDescent="0.25">
      <c r="A1918">
        <v>40</v>
      </c>
      <c r="B1918" t="str">
        <f>VLOOKUP(A1918,Hoja1!$A$2:$H$72,2,FALSE)</f>
        <v>368-2015- SUNAFIL/ILM/SIRE2</v>
      </c>
      <c r="C1918" t="str">
        <f>VLOOKUP(A1918,Hoja1!$A$2:$H$72,3,FALSE)</f>
        <v>GLORIA S.A.</v>
      </c>
      <c r="D1918">
        <f>VLOOKUP(A1918,Hoja1!$A$2:$H$72,4,FALSE)</f>
        <v>20100190797</v>
      </c>
      <c r="E1918" t="str">
        <f>VLOOKUP(A1918,Hoja1!$A$2:$H$72,5,FALSE)</f>
        <v>035-2016- SUNAFIL/ILM</v>
      </c>
      <c r="F1918" s="1">
        <f>VLOOKUP(A1918,Hoja1!$A$2:$H$72,6,FALSE)</f>
        <v>42404</v>
      </c>
      <c r="G1918" t="str">
        <f>VLOOKUP(A1918,Hoja1!$A$2:$H$72,7,FALSE)</f>
        <v>S/. 35,910.00</v>
      </c>
      <c r="H1918">
        <f>VLOOKUP(A1918,Hoja1!$A$2:$H$72,8,FALSE)</f>
        <v>1</v>
      </c>
      <c r="I1918" t="s">
        <v>21</v>
      </c>
      <c r="J1918" t="s">
        <v>1</v>
      </c>
      <c r="K1918">
        <v>2016</v>
      </c>
      <c r="L1918">
        <v>11</v>
      </c>
      <c r="M1918">
        <v>17586.719529999998</v>
      </c>
      <c r="N1918" t="s">
        <v>4</v>
      </c>
    </row>
    <row r="1919" spans="1:14" x14ac:dyDescent="0.25">
      <c r="A1919">
        <v>40</v>
      </c>
      <c r="B1919" t="str">
        <f>VLOOKUP(A1919,Hoja1!$A$2:$H$72,2,FALSE)</f>
        <v>368-2015- SUNAFIL/ILM/SIRE2</v>
      </c>
      <c r="C1919" t="str">
        <f>VLOOKUP(A1919,Hoja1!$A$2:$H$72,3,FALSE)</f>
        <v>GLORIA S.A.</v>
      </c>
      <c r="D1919">
        <f>VLOOKUP(A1919,Hoja1!$A$2:$H$72,4,FALSE)</f>
        <v>20100190797</v>
      </c>
      <c r="E1919" t="str">
        <f>VLOOKUP(A1919,Hoja1!$A$2:$H$72,5,FALSE)</f>
        <v>035-2016- SUNAFIL/ILM</v>
      </c>
      <c r="F1919" s="1">
        <f>VLOOKUP(A1919,Hoja1!$A$2:$H$72,6,FALSE)</f>
        <v>42404</v>
      </c>
      <c r="G1919" t="str">
        <f>VLOOKUP(A1919,Hoja1!$A$2:$H$72,7,FALSE)</f>
        <v>S/. 35,910.00</v>
      </c>
      <c r="H1919">
        <f>VLOOKUP(A1919,Hoja1!$A$2:$H$72,8,FALSE)</f>
        <v>1</v>
      </c>
      <c r="I1919" t="s">
        <v>21</v>
      </c>
      <c r="J1919" t="s">
        <v>1</v>
      </c>
      <c r="K1919">
        <v>2016</v>
      </c>
      <c r="L1919">
        <v>12</v>
      </c>
      <c r="M1919">
        <v>17339.317340000001</v>
      </c>
      <c r="N1919" t="s">
        <v>4</v>
      </c>
    </row>
    <row r="1920" spans="1:14" x14ac:dyDescent="0.25">
      <c r="A1920">
        <v>40</v>
      </c>
      <c r="B1920" t="str">
        <f>VLOOKUP(A1920,Hoja1!$A$2:$H$72,2,FALSE)</f>
        <v>368-2015- SUNAFIL/ILM/SIRE2</v>
      </c>
      <c r="C1920" t="str">
        <f>VLOOKUP(A1920,Hoja1!$A$2:$H$72,3,FALSE)</f>
        <v>GLORIA S.A.</v>
      </c>
      <c r="D1920">
        <f>VLOOKUP(A1920,Hoja1!$A$2:$H$72,4,FALSE)</f>
        <v>20100190797</v>
      </c>
      <c r="E1920" t="str">
        <f>VLOOKUP(A1920,Hoja1!$A$2:$H$72,5,FALSE)</f>
        <v>035-2016- SUNAFIL/ILM</v>
      </c>
      <c r="F1920" s="1">
        <f>VLOOKUP(A1920,Hoja1!$A$2:$H$72,6,FALSE)</f>
        <v>42404</v>
      </c>
      <c r="G1920" t="str">
        <f>VLOOKUP(A1920,Hoja1!$A$2:$H$72,7,FALSE)</f>
        <v>S/. 35,910.00</v>
      </c>
      <c r="H1920">
        <f>VLOOKUP(A1920,Hoja1!$A$2:$H$72,8,FALSE)</f>
        <v>1</v>
      </c>
      <c r="I1920" t="s">
        <v>21</v>
      </c>
      <c r="J1920" t="s">
        <v>1</v>
      </c>
      <c r="K1920">
        <v>2017</v>
      </c>
      <c r="L1920">
        <v>2</v>
      </c>
      <c r="M1920">
        <v>34445.004719999997</v>
      </c>
      <c r="N1920" t="s">
        <v>4</v>
      </c>
    </row>
    <row r="1921" spans="1:14" x14ac:dyDescent="0.25">
      <c r="A1921">
        <v>40</v>
      </c>
      <c r="B1921" t="str">
        <f>VLOOKUP(A1921,Hoja1!$A$2:$H$72,2,FALSE)</f>
        <v>368-2015- SUNAFIL/ILM/SIRE2</v>
      </c>
      <c r="C1921" t="str">
        <f>VLOOKUP(A1921,Hoja1!$A$2:$H$72,3,FALSE)</f>
        <v>GLORIA S.A.</v>
      </c>
      <c r="D1921">
        <f>VLOOKUP(A1921,Hoja1!$A$2:$H$72,4,FALSE)</f>
        <v>20100190797</v>
      </c>
      <c r="E1921" t="str">
        <f>VLOOKUP(A1921,Hoja1!$A$2:$H$72,5,FALSE)</f>
        <v>035-2016- SUNAFIL/ILM</v>
      </c>
      <c r="F1921" s="1">
        <f>VLOOKUP(A1921,Hoja1!$A$2:$H$72,6,FALSE)</f>
        <v>42404</v>
      </c>
      <c r="G1921" t="str">
        <f>VLOOKUP(A1921,Hoja1!$A$2:$H$72,7,FALSE)</f>
        <v>S/. 35,910.00</v>
      </c>
      <c r="H1921">
        <f>VLOOKUP(A1921,Hoja1!$A$2:$H$72,8,FALSE)</f>
        <v>1</v>
      </c>
      <c r="I1921" t="s">
        <v>21</v>
      </c>
      <c r="J1921" t="s">
        <v>5</v>
      </c>
      <c r="K1921">
        <v>2016</v>
      </c>
      <c r="L1921">
        <v>1</v>
      </c>
      <c r="M1921">
        <v>11599.469569999999</v>
      </c>
      <c r="N1921" t="s">
        <v>2</v>
      </c>
    </row>
    <row r="1922" spans="1:14" x14ac:dyDescent="0.25">
      <c r="A1922">
        <v>40</v>
      </c>
      <c r="B1922" t="str">
        <f>VLOOKUP(A1922,Hoja1!$A$2:$H$72,2,FALSE)</f>
        <v>368-2015- SUNAFIL/ILM/SIRE2</v>
      </c>
      <c r="C1922" t="str">
        <f>VLOOKUP(A1922,Hoja1!$A$2:$H$72,3,FALSE)</f>
        <v>GLORIA S.A.</v>
      </c>
      <c r="D1922">
        <f>VLOOKUP(A1922,Hoja1!$A$2:$H$72,4,FALSE)</f>
        <v>20100190797</v>
      </c>
      <c r="E1922" t="str">
        <f>VLOOKUP(A1922,Hoja1!$A$2:$H$72,5,FALSE)</f>
        <v>035-2016- SUNAFIL/ILM</v>
      </c>
      <c r="F1922" s="1">
        <f>VLOOKUP(A1922,Hoja1!$A$2:$H$72,6,FALSE)</f>
        <v>42404</v>
      </c>
      <c r="G1922" t="str">
        <f>VLOOKUP(A1922,Hoja1!$A$2:$H$72,7,FALSE)</f>
        <v>S/. 35,910.00</v>
      </c>
      <c r="H1922">
        <f>VLOOKUP(A1922,Hoja1!$A$2:$H$72,8,FALSE)</f>
        <v>1</v>
      </c>
      <c r="I1922" t="s">
        <v>21</v>
      </c>
      <c r="J1922" t="s">
        <v>5</v>
      </c>
      <c r="K1922">
        <v>2016</v>
      </c>
      <c r="L1922">
        <v>2</v>
      </c>
      <c r="M1922">
        <v>11649.80314</v>
      </c>
      <c r="N1922" t="s">
        <v>3</v>
      </c>
    </row>
    <row r="1923" spans="1:14" x14ac:dyDescent="0.25">
      <c r="A1923">
        <v>40</v>
      </c>
      <c r="B1923" t="str">
        <f>VLOOKUP(A1923,Hoja1!$A$2:$H$72,2,FALSE)</f>
        <v>368-2015- SUNAFIL/ILM/SIRE2</v>
      </c>
      <c r="C1923" t="str">
        <f>VLOOKUP(A1923,Hoja1!$A$2:$H$72,3,FALSE)</f>
        <v>GLORIA S.A.</v>
      </c>
      <c r="D1923">
        <f>VLOOKUP(A1923,Hoja1!$A$2:$H$72,4,FALSE)</f>
        <v>20100190797</v>
      </c>
      <c r="E1923" t="str">
        <f>VLOOKUP(A1923,Hoja1!$A$2:$H$72,5,FALSE)</f>
        <v>035-2016- SUNAFIL/ILM</v>
      </c>
      <c r="F1923" s="1">
        <f>VLOOKUP(A1923,Hoja1!$A$2:$H$72,6,FALSE)</f>
        <v>42404</v>
      </c>
      <c r="G1923" t="str">
        <f>VLOOKUP(A1923,Hoja1!$A$2:$H$72,7,FALSE)</f>
        <v>S/. 35,910.00</v>
      </c>
      <c r="H1923">
        <f>VLOOKUP(A1923,Hoja1!$A$2:$H$72,8,FALSE)</f>
        <v>1</v>
      </c>
      <c r="I1923" t="s">
        <v>21</v>
      </c>
      <c r="J1923" t="s">
        <v>5</v>
      </c>
      <c r="K1923">
        <v>2016</v>
      </c>
      <c r="L1923">
        <v>3</v>
      </c>
      <c r="M1923">
        <v>11235.824500000001</v>
      </c>
      <c r="N1923" t="s">
        <v>4</v>
      </c>
    </row>
    <row r="1924" spans="1:14" x14ac:dyDescent="0.25">
      <c r="A1924">
        <v>40</v>
      </c>
      <c r="B1924" t="str">
        <f>VLOOKUP(A1924,Hoja1!$A$2:$H$72,2,FALSE)</f>
        <v>368-2015- SUNAFIL/ILM/SIRE2</v>
      </c>
      <c r="C1924" t="str">
        <f>VLOOKUP(A1924,Hoja1!$A$2:$H$72,3,FALSE)</f>
        <v>GLORIA S.A.</v>
      </c>
      <c r="D1924">
        <f>VLOOKUP(A1924,Hoja1!$A$2:$H$72,4,FALSE)</f>
        <v>20100190797</v>
      </c>
      <c r="E1924" t="str">
        <f>VLOOKUP(A1924,Hoja1!$A$2:$H$72,5,FALSE)</f>
        <v>035-2016- SUNAFIL/ILM</v>
      </c>
      <c r="F1924" s="1">
        <f>VLOOKUP(A1924,Hoja1!$A$2:$H$72,6,FALSE)</f>
        <v>42404</v>
      </c>
      <c r="G1924" t="str">
        <f>VLOOKUP(A1924,Hoja1!$A$2:$H$72,7,FALSE)</f>
        <v>S/. 35,910.00</v>
      </c>
      <c r="H1924">
        <f>VLOOKUP(A1924,Hoja1!$A$2:$H$72,8,FALSE)</f>
        <v>1</v>
      </c>
      <c r="I1924" t="s">
        <v>21</v>
      </c>
      <c r="J1924" t="s">
        <v>5</v>
      </c>
      <c r="K1924">
        <v>2016</v>
      </c>
      <c r="L1924">
        <v>4</v>
      </c>
      <c r="M1924">
        <v>8117.2025880000001</v>
      </c>
      <c r="N1924" t="s">
        <v>4</v>
      </c>
    </row>
    <row r="1925" spans="1:14" x14ac:dyDescent="0.25">
      <c r="A1925">
        <v>40</v>
      </c>
      <c r="B1925" t="str">
        <f>VLOOKUP(A1925,Hoja1!$A$2:$H$72,2,FALSE)</f>
        <v>368-2015- SUNAFIL/ILM/SIRE2</v>
      </c>
      <c r="C1925" t="str">
        <f>VLOOKUP(A1925,Hoja1!$A$2:$H$72,3,FALSE)</f>
        <v>GLORIA S.A.</v>
      </c>
      <c r="D1925">
        <f>VLOOKUP(A1925,Hoja1!$A$2:$H$72,4,FALSE)</f>
        <v>20100190797</v>
      </c>
      <c r="E1925" t="str">
        <f>VLOOKUP(A1925,Hoja1!$A$2:$H$72,5,FALSE)</f>
        <v>035-2016- SUNAFIL/ILM</v>
      </c>
      <c r="F1925" s="1">
        <f>VLOOKUP(A1925,Hoja1!$A$2:$H$72,6,FALSE)</f>
        <v>42404</v>
      </c>
      <c r="G1925" t="str">
        <f>VLOOKUP(A1925,Hoja1!$A$2:$H$72,7,FALSE)</f>
        <v>S/. 35,910.00</v>
      </c>
      <c r="H1925">
        <f>VLOOKUP(A1925,Hoja1!$A$2:$H$72,8,FALSE)</f>
        <v>1</v>
      </c>
      <c r="I1925" t="s">
        <v>21</v>
      </c>
      <c r="J1925" t="s">
        <v>5</v>
      </c>
      <c r="K1925">
        <v>2016</v>
      </c>
      <c r="L1925">
        <v>5</v>
      </c>
      <c r="M1925">
        <v>8158.2489249999999</v>
      </c>
      <c r="N1925" t="s">
        <v>4</v>
      </c>
    </row>
    <row r="1926" spans="1:14" x14ac:dyDescent="0.25">
      <c r="A1926">
        <v>40</v>
      </c>
      <c r="B1926" t="str">
        <f>VLOOKUP(A1926,Hoja1!$A$2:$H$72,2,FALSE)</f>
        <v>368-2015- SUNAFIL/ILM/SIRE2</v>
      </c>
      <c r="C1926" t="str">
        <f>VLOOKUP(A1926,Hoja1!$A$2:$H$72,3,FALSE)</f>
        <v>GLORIA S.A.</v>
      </c>
      <c r="D1926">
        <f>VLOOKUP(A1926,Hoja1!$A$2:$H$72,4,FALSE)</f>
        <v>20100190797</v>
      </c>
      <c r="E1926" t="str">
        <f>VLOOKUP(A1926,Hoja1!$A$2:$H$72,5,FALSE)</f>
        <v>035-2016- SUNAFIL/ILM</v>
      </c>
      <c r="F1926" s="1">
        <f>VLOOKUP(A1926,Hoja1!$A$2:$H$72,6,FALSE)</f>
        <v>42404</v>
      </c>
      <c r="G1926" t="str">
        <f>VLOOKUP(A1926,Hoja1!$A$2:$H$72,7,FALSE)</f>
        <v>S/. 35,910.00</v>
      </c>
      <c r="H1926">
        <f>VLOOKUP(A1926,Hoja1!$A$2:$H$72,8,FALSE)</f>
        <v>1</v>
      </c>
      <c r="I1926" t="s">
        <v>21</v>
      </c>
      <c r="J1926" t="s">
        <v>5</v>
      </c>
      <c r="K1926">
        <v>2016</v>
      </c>
      <c r="L1926">
        <v>6</v>
      </c>
      <c r="M1926">
        <v>8196.2313880000002</v>
      </c>
      <c r="N1926" t="s">
        <v>4</v>
      </c>
    </row>
    <row r="1927" spans="1:14" x14ac:dyDescent="0.25">
      <c r="A1927">
        <v>40</v>
      </c>
      <c r="B1927" t="str">
        <f>VLOOKUP(A1927,Hoja1!$A$2:$H$72,2,FALSE)</f>
        <v>368-2015- SUNAFIL/ILM/SIRE2</v>
      </c>
      <c r="C1927" t="str">
        <f>VLOOKUP(A1927,Hoja1!$A$2:$H$72,3,FALSE)</f>
        <v>GLORIA S.A.</v>
      </c>
      <c r="D1927">
        <f>VLOOKUP(A1927,Hoja1!$A$2:$H$72,4,FALSE)</f>
        <v>20100190797</v>
      </c>
      <c r="E1927" t="str">
        <f>VLOOKUP(A1927,Hoja1!$A$2:$H$72,5,FALSE)</f>
        <v>035-2016- SUNAFIL/ILM</v>
      </c>
      <c r="F1927" s="1">
        <f>VLOOKUP(A1927,Hoja1!$A$2:$H$72,6,FALSE)</f>
        <v>42404</v>
      </c>
      <c r="G1927" t="str">
        <f>VLOOKUP(A1927,Hoja1!$A$2:$H$72,7,FALSE)</f>
        <v>S/. 35,910.00</v>
      </c>
      <c r="H1927">
        <f>VLOOKUP(A1927,Hoja1!$A$2:$H$72,8,FALSE)</f>
        <v>1</v>
      </c>
      <c r="I1927" t="s">
        <v>21</v>
      </c>
      <c r="J1927" t="s">
        <v>5</v>
      </c>
      <c r="K1927">
        <v>2016</v>
      </c>
      <c r="L1927">
        <v>7</v>
      </c>
      <c r="M1927">
        <v>8241.1885419999999</v>
      </c>
      <c r="N1927" t="s">
        <v>4</v>
      </c>
    </row>
    <row r="1928" spans="1:14" x14ac:dyDescent="0.25">
      <c r="A1928">
        <v>40</v>
      </c>
      <c r="B1928" t="str">
        <f>VLOOKUP(A1928,Hoja1!$A$2:$H$72,2,FALSE)</f>
        <v>368-2015- SUNAFIL/ILM/SIRE2</v>
      </c>
      <c r="C1928" t="str">
        <f>VLOOKUP(A1928,Hoja1!$A$2:$H$72,3,FALSE)</f>
        <v>GLORIA S.A.</v>
      </c>
      <c r="D1928">
        <f>VLOOKUP(A1928,Hoja1!$A$2:$H$72,4,FALSE)</f>
        <v>20100190797</v>
      </c>
      <c r="E1928" t="str">
        <f>VLOOKUP(A1928,Hoja1!$A$2:$H$72,5,FALSE)</f>
        <v>035-2016- SUNAFIL/ILM</v>
      </c>
      <c r="F1928" s="1">
        <f>VLOOKUP(A1928,Hoja1!$A$2:$H$72,6,FALSE)</f>
        <v>42404</v>
      </c>
      <c r="G1928" t="str">
        <f>VLOOKUP(A1928,Hoja1!$A$2:$H$72,7,FALSE)</f>
        <v>S/. 35,910.00</v>
      </c>
      <c r="H1928">
        <f>VLOOKUP(A1928,Hoja1!$A$2:$H$72,8,FALSE)</f>
        <v>1</v>
      </c>
      <c r="I1928" t="s">
        <v>21</v>
      </c>
      <c r="J1928" t="s">
        <v>5</v>
      </c>
      <c r="K1928">
        <v>2016</v>
      </c>
      <c r="L1928">
        <v>8</v>
      </c>
      <c r="M1928">
        <v>8283.9427899999991</v>
      </c>
      <c r="N1928" t="s">
        <v>4</v>
      </c>
    </row>
    <row r="1929" spans="1:14" x14ac:dyDescent="0.25">
      <c r="A1929">
        <v>40</v>
      </c>
      <c r="B1929" t="str">
        <f>VLOOKUP(A1929,Hoja1!$A$2:$H$72,2,FALSE)</f>
        <v>368-2015- SUNAFIL/ILM/SIRE2</v>
      </c>
      <c r="C1929" t="str">
        <f>VLOOKUP(A1929,Hoja1!$A$2:$H$72,3,FALSE)</f>
        <v>GLORIA S.A.</v>
      </c>
      <c r="D1929">
        <f>VLOOKUP(A1929,Hoja1!$A$2:$H$72,4,FALSE)</f>
        <v>20100190797</v>
      </c>
      <c r="E1929" t="str">
        <f>VLOOKUP(A1929,Hoja1!$A$2:$H$72,5,FALSE)</f>
        <v>035-2016- SUNAFIL/ILM</v>
      </c>
      <c r="F1929" s="1">
        <f>VLOOKUP(A1929,Hoja1!$A$2:$H$72,6,FALSE)</f>
        <v>42404</v>
      </c>
      <c r="G1929" t="str">
        <f>VLOOKUP(A1929,Hoja1!$A$2:$H$72,7,FALSE)</f>
        <v>S/. 35,910.00</v>
      </c>
      <c r="H1929">
        <f>VLOOKUP(A1929,Hoja1!$A$2:$H$72,8,FALSE)</f>
        <v>1</v>
      </c>
      <c r="I1929" t="s">
        <v>21</v>
      </c>
      <c r="J1929" t="s">
        <v>5</v>
      </c>
      <c r="K1929">
        <v>2016</v>
      </c>
      <c r="L1929">
        <v>9</v>
      </c>
      <c r="M1929">
        <v>7819.4379129999998</v>
      </c>
      <c r="N1929" t="s">
        <v>4</v>
      </c>
    </row>
    <row r="1930" spans="1:14" x14ac:dyDescent="0.25">
      <c r="A1930">
        <v>40</v>
      </c>
      <c r="B1930" t="str">
        <f>VLOOKUP(A1930,Hoja1!$A$2:$H$72,2,FALSE)</f>
        <v>368-2015- SUNAFIL/ILM/SIRE2</v>
      </c>
      <c r="C1930" t="str">
        <f>VLOOKUP(A1930,Hoja1!$A$2:$H$72,3,FALSE)</f>
        <v>GLORIA S.A.</v>
      </c>
      <c r="D1930">
        <f>VLOOKUP(A1930,Hoja1!$A$2:$H$72,4,FALSE)</f>
        <v>20100190797</v>
      </c>
      <c r="E1930" t="str">
        <f>VLOOKUP(A1930,Hoja1!$A$2:$H$72,5,FALSE)</f>
        <v>035-2016- SUNAFIL/ILM</v>
      </c>
      <c r="F1930" s="1">
        <f>VLOOKUP(A1930,Hoja1!$A$2:$H$72,6,FALSE)</f>
        <v>42404</v>
      </c>
      <c r="G1930" t="str">
        <f>VLOOKUP(A1930,Hoja1!$A$2:$H$72,7,FALSE)</f>
        <v>S/. 35,910.00</v>
      </c>
      <c r="H1930">
        <f>VLOOKUP(A1930,Hoja1!$A$2:$H$72,8,FALSE)</f>
        <v>1</v>
      </c>
      <c r="I1930" t="s">
        <v>21</v>
      </c>
      <c r="J1930" t="s">
        <v>5</v>
      </c>
      <c r="K1930">
        <v>2016</v>
      </c>
      <c r="L1930">
        <v>10</v>
      </c>
      <c r="M1930">
        <v>4763.501448</v>
      </c>
      <c r="N1930" t="s">
        <v>4</v>
      </c>
    </row>
    <row r="1931" spans="1:14" x14ac:dyDescent="0.25">
      <c r="A1931">
        <v>40</v>
      </c>
      <c r="B1931" t="str">
        <f>VLOOKUP(A1931,Hoja1!$A$2:$H$72,2,FALSE)</f>
        <v>368-2015- SUNAFIL/ILM/SIRE2</v>
      </c>
      <c r="C1931" t="str">
        <f>VLOOKUP(A1931,Hoja1!$A$2:$H$72,3,FALSE)</f>
        <v>GLORIA S.A.</v>
      </c>
      <c r="D1931">
        <f>VLOOKUP(A1931,Hoja1!$A$2:$H$72,4,FALSE)</f>
        <v>20100190797</v>
      </c>
      <c r="E1931" t="str">
        <f>VLOOKUP(A1931,Hoja1!$A$2:$H$72,5,FALSE)</f>
        <v>035-2016- SUNAFIL/ILM</v>
      </c>
      <c r="F1931" s="1">
        <f>VLOOKUP(A1931,Hoja1!$A$2:$H$72,6,FALSE)</f>
        <v>42404</v>
      </c>
      <c r="G1931" t="str">
        <f>VLOOKUP(A1931,Hoja1!$A$2:$H$72,7,FALSE)</f>
        <v>S/. 35,910.00</v>
      </c>
      <c r="H1931">
        <f>VLOOKUP(A1931,Hoja1!$A$2:$H$72,8,FALSE)</f>
        <v>1</v>
      </c>
      <c r="I1931" t="s">
        <v>21</v>
      </c>
      <c r="J1931" t="s">
        <v>5</v>
      </c>
      <c r="K1931">
        <v>2016</v>
      </c>
      <c r="L1931">
        <v>11</v>
      </c>
      <c r="M1931">
        <v>4778.9174119999998</v>
      </c>
      <c r="N1931" t="s">
        <v>4</v>
      </c>
    </row>
    <row r="1932" spans="1:14" x14ac:dyDescent="0.25">
      <c r="A1932">
        <v>40</v>
      </c>
      <c r="B1932" t="str">
        <f>VLOOKUP(A1932,Hoja1!$A$2:$H$72,2,FALSE)</f>
        <v>368-2015- SUNAFIL/ILM/SIRE2</v>
      </c>
      <c r="C1932" t="str">
        <f>VLOOKUP(A1932,Hoja1!$A$2:$H$72,3,FALSE)</f>
        <v>GLORIA S.A.</v>
      </c>
      <c r="D1932">
        <f>VLOOKUP(A1932,Hoja1!$A$2:$H$72,4,FALSE)</f>
        <v>20100190797</v>
      </c>
      <c r="E1932" t="str">
        <f>VLOOKUP(A1932,Hoja1!$A$2:$H$72,5,FALSE)</f>
        <v>035-2016- SUNAFIL/ILM</v>
      </c>
      <c r="F1932" s="1">
        <f>VLOOKUP(A1932,Hoja1!$A$2:$H$72,6,FALSE)</f>
        <v>42404</v>
      </c>
      <c r="G1932" t="str">
        <f>VLOOKUP(A1932,Hoja1!$A$2:$H$72,7,FALSE)</f>
        <v>S/. 35,910.00</v>
      </c>
      <c r="H1932">
        <f>VLOOKUP(A1932,Hoja1!$A$2:$H$72,8,FALSE)</f>
        <v>1</v>
      </c>
      <c r="I1932" t="s">
        <v>21</v>
      </c>
      <c r="J1932" t="s">
        <v>5</v>
      </c>
      <c r="K1932">
        <v>2016</v>
      </c>
      <c r="L1932">
        <v>12</v>
      </c>
      <c r="M1932">
        <v>4797.2297769999996</v>
      </c>
      <c r="N1932" t="s">
        <v>4</v>
      </c>
    </row>
    <row r="1933" spans="1:14" x14ac:dyDescent="0.25">
      <c r="A1933">
        <v>40</v>
      </c>
      <c r="B1933" t="str">
        <f>VLOOKUP(A1933,Hoja1!$A$2:$H$72,2,FALSE)</f>
        <v>368-2015- SUNAFIL/ILM/SIRE2</v>
      </c>
      <c r="C1933" t="str">
        <f>VLOOKUP(A1933,Hoja1!$A$2:$H$72,3,FALSE)</f>
        <v>GLORIA S.A.</v>
      </c>
      <c r="D1933">
        <f>VLOOKUP(A1933,Hoja1!$A$2:$H$72,4,FALSE)</f>
        <v>20100190797</v>
      </c>
      <c r="E1933" t="str">
        <f>VLOOKUP(A1933,Hoja1!$A$2:$H$72,5,FALSE)</f>
        <v>035-2016- SUNAFIL/ILM</v>
      </c>
      <c r="F1933" s="1">
        <f>VLOOKUP(A1933,Hoja1!$A$2:$H$72,6,FALSE)</f>
        <v>42404</v>
      </c>
      <c r="G1933" t="str">
        <f>VLOOKUP(A1933,Hoja1!$A$2:$H$72,7,FALSE)</f>
        <v>S/. 35,910.00</v>
      </c>
      <c r="H1933">
        <f>VLOOKUP(A1933,Hoja1!$A$2:$H$72,8,FALSE)</f>
        <v>1</v>
      </c>
      <c r="I1933" t="s">
        <v>21</v>
      </c>
      <c r="J1933" t="s">
        <v>5</v>
      </c>
      <c r="K1933">
        <v>2017</v>
      </c>
      <c r="L1933">
        <v>2</v>
      </c>
      <c r="M1933">
        <v>9658.8229449999999</v>
      </c>
      <c r="N1933" t="s">
        <v>4</v>
      </c>
    </row>
    <row r="1934" spans="1:14" x14ac:dyDescent="0.25">
      <c r="A1934">
        <v>40</v>
      </c>
      <c r="B1934" t="str">
        <f>VLOOKUP(A1934,Hoja1!$A$2:$H$72,2,FALSE)</f>
        <v>368-2015- SUNAFIL/ILM/SIRE2</v>
      </c>
      <c r="C1934" t="str">
        <f>VLOOKUP(A1934,Hoja1!$A$2:$H$72,3,FALSE)</f>
        <v>GLORIA S.A.</v>
      </c>
      <c r="D1934">
        <f>VLOOKUP(A1934,Hoja1!$A$2:$H$72,4,FALSE)</f>
        <v>20100190797</v>
      </c>
      <c r="E1934" t="str">
        <f>VLOOKUP(A1934,Hoja1!$A$2:$H$72,5,FALSE)</f>
        <v>035-2016- SUNAFIL/ILM</v>
      </c>
      <c r="F1934" s="1">
        <f>VLOOKUP(A1934,Hoja1!$A$2:$H$72,6,FALSE)</f>
        <v>42404</v>
      </c>
      <c r="G1934" t="str">
        <f>VLOOKUP(A1934,Hoja1!$A$2:$H$72,7,FALSE)</f>
        <v>S/. 35,910.00</v>
      </c>
      <c r="H1934">
        <f>VLOOKUP(A1934,Hoja1!$A$2:$H$72,8,FALSE)</f>
        <v>1</v>
      </c>
      <c r="I1934" t="s">
        <v>21</v>
      </c>
      <c r="J1934" t="s">
        <v>6</v>
      </c>
      <c r="K1934">
        <v>2016</v>
      </c>
      <c r="L1934">
        <v>1</v>
      </c>
      <c r="M1934">
        <v>127768.69899999999</v>
      </c>
      <c r="N1934" t="s">
        <v>2</v>
      </c>
    </row>
    <row r="1935" spans="1:14" x14ac:dyDescent="0.25">
      <c r="A1935">
        <v>40</v>
      </c>
      <c r="B1935" t="str">
        <f>VLOOKUP(A1935,Hoja1!$A$2:$H$72,2,FALSE)</f>
        <v>368-2015- SUNAFIL/ILM/SIRE2</v>
      </c>
      <c r="C1935" t="str">
        <f>VLOOKUP(A1935,Hoja1!$A$2:$H$72,3,FALSE)</f>
        <v>GLORIA S.A.</v>
      </c>
      <c r="D1935">
        <f>VLOOKUP(A1935,Hoja1!$A$2:$H$72,4,FALSE)</f>
        <v>20100190797</v>
      </c>
      <c r="E1935" t="str">
        <f>VLOOKUP(A1935,Hoja1!$A$2:$H$72,5,FALSE)</f>
        <v>035-2016- SUNAFIL/ILM</v>
      </c>
      <c r="F1935" s="1">
        <f>VLOOKUP(A1935,Hoja1!$A$2:$H$72,6,FALSE)</f>
        <v>42404</v>
      </c>
      <c r="G1935" t="str">
        <f>VLOOKUP(A1935,Hoja1!$A$2:$H$72,7,FALSE)</f>
        <v>S/. 35,910.00</v>
      </c>
      <c r="H1935">
        <f>VLOOKUP(A1935,Hoja1!$A$2:$H$72,8,FALSE)</f>
        <v>1</v>
      </c>
      <c r="I1935" t="s">
        <v>21</v>
      </c>
      <c r="J1935" t="s">
        <v>6</v>
      </c>
      <c r="K1935">
        <v>2016</v>
      </c>
      <c r="L1935">
        <v>2</v>
      </c>
      <c r="M1935">
        <v>125678.1066</v>
      </c>
      <c r="N1935" t="s">
        <v>3</v>
      </c>
    </row>
    <row r="1936" spans="1:14" x14ac:dyDescent="0.25">
      <c r="A1936">
        <v>40</v>
      </c>
      <c r="B1936" t="str">
        <f>VLOOKUP(A1936,Hoja1!$A$2:$H$72,2,FALSE)</f>
        <v>368-2015- SUNAFIL/ILM/SIRE2</v>
      </c>
      <c r="C1936" t="str">
        <f>VLOOKUP(A1936,Hoja1!$A$2:$H$72,3,FALSE)</f>
        <v>GLORIA S.A.</v>
      </c>
      <c r="D1936">
        <f>VLOOKUP(A1936,Hoja1!$A$2:$H$72,4,FALSE)</f>
        <v>20100190797</v>
      </c>
      <c r="E1936" t="str">
        <f>VLOOKUP(A1936,Hoja1!$A$2:$H$72,5,FALSE)</f>
        <v>035-2016- SUNAFIL/ILM</v>
      </c>
      <c r="F1936" s="1">
        <f>VLOOKUP(A1936,Hoja1!$A$2:$H$72,6,FALSE)</f>
        <v>42404</v>
      </c>
      <c r="G1936" t="str">
        <f>VLOOKUP(A1936,Hoja1!$A$2:$H$72,7,FALSE)</f>
        <v>S/. 35,910.00</v>
      </c>
      <c r="H1936">
        <f>VLOOKUP(A1936,Hoja1!$A$2:$H$72,8,FALSE)</f>
        <v>1</v>
      </c>
      <c r="I1936" t="s">
        <v>21</v>
      </c>
      <c r="J1936" t="s">
        <v>6</v>
      </c>
      <c r="K1936">
        <v>2016</v>
      </c>
      <c r="L1936">
        <v>3</v>
      </c>
      <c r="M1936">
        <v>128413.90579999999</v>
      </c>
      <c r="N1936" t="s">
        <v>4</v>
      </c>
    </row>
    <row r="1937" spans="1:14" x14ac:dyDescent="0.25">
      <c r="A1937">
        <v>40</v>
      </c>
      <c r="B1937" t="str">
        <f>VLOOKUP(A1937,Hoja1!$A$2:$H$72,2,FALSE)</f>
        <v>368-2015- SUNAFIL/ILM/SIRE2</v>
      </c>
      <c r="C1937" t="str">
        <f>VLOOKUP(A1937,Hoja1!$A$2:$H$72,3,FALSE)</f>
        <v>GLORIA S.A.</v>
      </c>
      <c r="D1937">
        <f>VLOOKUP(A1937,Hoja1!$A$2:$H$72,4,FALSE)</f>
        <v>20100190797</v>
      </c>
      <c r="E1937" t="str">
        <f>VLOOKUP(A1937,Hoja1!$A$2:$H$72,5,FALSE)</f>
        <v>035-2016- SUNAFIL/ILM</v>
      </c>
      <c r="F1937" s="1">
        <f>VLOOKUP(A1937,Hoja1!$A$2:$H$72,6,FALSE)</f>
        <v>42404</v>
      </c>
      <c r="G1937" t="str">
        <f>VLOOKUP(A1937,Hoja1!$A$2:$H$72,7,FALSE)</f>
        <v>S/. 35,910.00</v>
      </c>
      <c r="H1937">
        <f>VLOOKUP(A1937,Hoja1!$A$2:$H$72,8,FALSE)</f>
        <v>1</v>
      </c>
      <c r="I1937" t="s">
        <v>21</v>
      </c>
      <c r="J1937" t="s">
        <v>6</v>
      </c>
      <c r="K1937">
        <v>2016</v>
      </c>
      <c r="L1937">
        <v>4</v>
      </c>
      <c r="M1937">
        <v>131009.73149999999</v>
      </c>
      <c r="N1937" t="s">
        <v>4</v>
      </c>
    </row>
    <row r="1938" spans="1:14" x14ac:dyDescent="0.25">
      <c r="A1938">
        <v>40</v>
      </c>
      <c r="B1938" t="str">
        <f>VLOOKUP(A1938,Hoja1!$A$2:$H$72,2,FALSE)</f>
        <v>368-2015- SUNAFIL/ILM/SIRE2</v>
      </c>
      <c r="C1938" t="str">
        <f>VLOOKUP(A1938,Hoja1!$A$2:$H$72,3,FALSE)</f>
        <v>GLORIA S.A.</v>
      </c>
      <c r="D1938">
        <f>VLOOKUP(A1938,Hoja1!$A$2:$H$72,4,FALSE)</f>
        <v>20100190797</v>
      </c>
      <c r="E1938" t="str">
        <f>VLOOKUP(A1938,Hoja1!$A$2:$H$72,5,FALSE)</f>
        <v>035-2016- SUNAFIL/ILM</v>
      </c>
      <c r="F1938" s="1">
        <f>VLOOKUP(A1938,Hoja1!$A$2:$H$72,6,FALSE)</f>
        <v>42404</v>
      </c>
      <c r="G1938" t="str">
        <f>VLOOKUP(A1938,Hoja1!$A$2:$H$72,7,FALSE)</f>
        <v>S/. 35,910.00</v>
      </c>
      <c r="H1938">
        <f>VLOOKUP(A1938,Hoja1!$A$2:$H$72,8,FALSE)</f>
        <v>1</v>
      </c>
      <c r="I1938" t="s">
        <v>21</v>
      </c>
      <c r="J1938" t="s">
        <v>6</v>
      </c>
      <c r="K1938">
        <v>2016</v>
      </c>
      <c r="L1938">
        <v>5</v>
      </c>
      <c r="M1938">
        <v>130849.8668</v>
      </c>
      <c r="N1938" t="s">
        <v>4</v>
      </c>
    </row>
    <row r="1939" spans="1:14" x14ac:dyDescent="0.25">
      <c r="A1939">
        <v>40</v>
      </c>
      <c r="B1939" t="str">
        <f>VLOOKUP(A1939,Hoja1!$A$2:$H$72,2,FALSE)</f>
        <v>368-2015- SUNAFIL/ILM/SIRE2</v>
      </c>
      <c r="C1939" t="str">
        <f>VLOOKUP(A1939,Hoja1!$A$2:$H$72,3,FALSE)</f>
        <v>GLORIA S.A.</v>
      </c>
      <c r="D1939">
        <f>VLOOKUP(A1939,Hoja1!$A$2:$H$72,4,FALSE)</f>
        <v>20100190797</v>
      </c>
      <c r="E1939" t="str">
        <f>VLOOKUP(A1939,Hoja1!$A$2:$H$72,5,FALSE)</f>
        <v>035-2016- SUNAFIL/ILM</v>
      </c>
      <c r="F1939" s="1">
        <f>VLOOKUP(A1939,Hoja1!$A$2:$H$72,6,FALSE)</f>
        <v>42404</v>
      </c>
      <c r="G1939" t="str">
        <f>VLOOKUP(A1939,Hoja1!$A$2:$H$72,7,FALSE)</f>
        <v>S/. 35,910.00</v>
      </c>
      <c r="H1939">
        <f>VLOOKUP(A1939,Hoja1!$A$2:$H$72,8,FALSE)</f>
        <v>1</v>
      </c>
      <c r="I1939" t="s">
        <v>21</v>
      </c>
      <c r="J1939" t="s">
        <v>6</v>
      </c>
      <c r="K1939">
        <v>2016</v>
      </c>
      <c r="L1939">
        <v>6</v>
      </c>
      <c r="M1939">
        <v>130957.0512</v>
      </c>
      <c r="N1939" t="s">
        <v>4</v>
      </c>
    </row>
    <row r="1940" spans="1:14" x14ac:dyDescent="0.25">
      <c r="A1940">
        <v>40</v>
      </c>
      <c r="B1940" t="str">
        <f>VLOOKUP(A1940,Hoja1!$A$2:$H$72,2,FALSE)</f>
        <v>368-2015- SUNAFIL/ILM/SIRE2</v>
      </c>
      <c r="C1940" t="str">
        <f>VLOOKUP(A1940,Hoja1!$A$2:$H$72,3,FALSE)</f>
        <v>GLORIA S.A.</v>
      </c>
      <c r="D1940">
        <f>VLOOKUP(A1940,Hoja1!$A$2:$H$72,4,FALSE)</f>
        <v>20100190797</v>
      </c>
      <c r="E1940" t="str">
        <f>VLOOKUP(A1940,Hoja1!$A$2:$H$72,5,FALSE)</f>
        <v>035-2016- SUNAFIL/ILM</v>
      </c>
      <c r="F1940" s="1">
        <f>VLOOKUP(A1940,Hoja1!$A$2:$H$72,6,FALSE)</f>
        <v>42404</v>
      </c>
      <c r="G1940" t="str">
        <f>VLOOKUP(A1940,Hoja1!$A$2:$H$72,7,FALSE)</f>
        <v>S/. 35,910.00</v>
      </c>
      <c r="H1940">
        <f>VLOOKUP(A1940,Hoja1!$A$2:$H$72,8,FALSE)</f>
        <v>1</v>
      </c>
      <c r="I1940" t="s">
        <v>21</v>
      </c>
      <c r="J1940" t="s">
        <v>6</v>
      </c>
      <c r="K1940">
        <v>2016</v>
      </c>
      <c r="L1940">
        <v>7</v>
      </c>
      <c r="M1940">
        <v>132567.98439999999</v>
      </c>
      <c r="N1940" t="s">
        <v>4</v>
      </c>
    </row>
    <row r="1941" spans="1:14" x14ac:dyDescent="0.25">
      <c r="A1941">
        <v>40</v>
      </c>
      <c r="B1941" t="str">
        <f>VLOOKUP(A1941,Hoja1!$A$2:$H$72,2,FALSE)</f>
        <v>368-2015- SUNAFIL/ILM/SIRE2</v>
      </c>
      <c r="C1941" t="str">
        <f>VLOOKUP(A1941,Hoja1!$A$2:$H$72,3,FALSE)</f>
        <v>GLORIA S.A.</v>
      </c>
      <c r="D1941">
        <f>VLOOKUP(A1941,Hoja1!$A$2:$H$72,4,FALSE)</f>
        <v>20100190797</v>
      </c>
      <c r="E1941" t="str">
        <f>VLOOKUP(A1941,Hoja1!$A$2:$H$72,5,FALSE)</f>
        <v>035-2016- SUNAFIL/ILM</v>
      </c>
      <c r="F1941" s="1">
        <f>VLOOKUP(A1941,Hoja1!$A$2:$H$72,6,FALSE)</f>
        <v>42404</v>
      </c>
      <c r="G1941" t="str">
        <f>VLOOKUP(A1941,Hoja1!$A$2:$H$72,7,FALSE)</f>
        <v>S/. 35,910.00</v>
      </c>
      <c r="H1941">
        <f>VLOOKUP(A1941,Hoja1!$A$2:$H$72,8,FALSE)</f>
        <v>1</v>
      </c>
      <c r="I1941" t="s">
        <v>21</v>
      </c>
      <c r="J1941" t="s">
        <v>6</v>
      </c>
      <c r="K1941">
        <v>2016</v>
      </c>
      <c r="L1941">
        <v>8</v>
      </c>
      <c r="M1941">
        <v>132313.1237</v>
      </c>
      <c r="N1941" t="s">
        <v>4</v>
      </c>
    </row>
    <row r="1942" spans="1:14" x14ac:dyDescent="0.25">
      <c r="A1942">
        <v>40</v>
      </c>
      <c r="B1942" t="str">
        <f>VLOOKUP(A1942,Hoja1!$A$2:$H$72,2,FALSE)</f>
        <v>368-2015- SUNAFIL/ILM/SIRE2</v>
      </c>
      <c r="C1942" t="str">
        <f>VLOOKUP(A1942,Hoja1!$A$2:$H$72,3,FALSE)</f>
        <v>GLORIA S.A.</v>
      </c>
      <c r="D1942">
        <f>VLOOKUP(A1942,Hoja1!$A$2:$H$72,4,FALSE)</f>
        <v>20100190797</v>
      </c>
      <c r="E1942" t="str">
        <f>VLOOKUP(A1942,Hoja1!$A$2:$H$72,5,FALSE)</f>
        <v>035-2016- SUNAFIL/ILM</v>
      </c>
      <c r="F1942" s="1">
        <f>VLOOKUP(A1942,Hoja1!$A$2:$H$72,6,FALSE)</f>
        <v>42404</v>
      </c>
      <c r="G1942" t="str">
        <f>VLOOKUP(A1942,Hoja1!$A$2:$H$72,7,FALSE)</f>
        <v>S/. 35,910.00</v>
      </c>
      <c r="H1942">
        <f>VLOOKUP(A1942,Hoja1!$A$2:$H$72,8,FALSE)</f>
        <v>1</v>
      </c>
      <c r="I1942" t="s">
        <v>21</v>
      </c>
      <c r="J1942" t="s">
        <v>6</v>
      </c>
      <c r="K1942">
        <v>2016</v>
      </c>
      <c r="L1942">
        <v>9</v>
      </c>
      <c r="M1942">
        <v>133051.62700000001</v>
      </c>
      <c r="N1942" t="s">
        <v>4</v>
      </c>
    </row>
    <row r="1943" spans="1:14" x14ac:dyDescent="0.25">
      <c r="A1943">
        <v>40</v>
      </c>
      <c r="B1943" t="str">
        <f>VLOOKUP(A1943,Hoja1!$A$2:$H$72,2,FALSE)</f>
        <v>368-2015- SUNAFIL/ILM/SIRE2</v>
      </c>
      <c r="C1943" t="str">
        <f>VLOOKUP(A1943,Hoja1!$A$2:$H$72,3,FALSE)</f>
        <v>GLORIA S.A.</v>
      </c>
      <c r="D1943">
        <f>VLOOKUP(A1943,Hoja1!$A$2:$H$72,4,FALSE)</f>
        <v>20100190797</v>
      </c>
      <c r="E1943" t="str">
        <f>VLOOKUP(A1943,Hoja1!$A$2:$H$72,5,FALSE)</f>
        <v>035-2016- SUNAFIL/ILM</v>
      </c>
      <c r="F1943" s="1">
        <f>VLOOKUP(A1943,Hoja1!$A$2:$H$72,6,FALSE)</f>
        <v>42404</v>
      </c>
      <c r="G1943" t="str">
        <f>VLOOKUP(A1943,Hoja1!$A$2:$H$72,7,FALSE)</f>
        <v>S/. 35,910.00</v>
      </c>
      <c r="H1943">
        <f>VLOOKUP(A1943,Hoja1!$A$2:$H$72,8,FALSE)</f>
        <v>1</v>
      </c>
      <c r="I1943" t="s">
        <v>21</v>
      </c>
      <c r="J1943" t="s">
        <v>6</v>
      </c>
      <c r="K1943">
        <v>2016</v>
      </c>
      <c r="L1943">
        <v>10</v>
      </c>
      <c r="M1943">
        <v>134252.81200000001</v>
      </c>
      <c r="N1943" t="s">
        <v>4</v>
      </c>
    </row>
    <row r="1944" spans="1:14" x14ac:dyDescent="0.25">
      <c r="A1944">
        <v>40</v>
      </c>
      <c r="B1944" t="str">
        <f>VLOOKUP(A1944,Hoja1!$A$2:$H$72,2,FALSE)</f>
        <v>368-2015- SUNAFIL/ILM/SIRE2</v>
      </c>
      <c r="C1944" t="str">
        <f>VLOOKUP(A1944,Hoja1!$A$2:$H$72,3,FALSE)</f>
        <v>GLORIA S.A.</v>
      </c>
      <c r="D1944">
        <f>VLOOKUP(A1944,Hoja1!$A$2:$H$72,4,FALSE)</f>
        <v>20100190797</v>
      </c>
      <c r="E1944" t="str">
        <f>VLOOKUP(A1944,Hoja1!$A$2:$H$72,5,FALSE)</f>
        <v>035-2016- SUNAFIL/ILM</v>
      </c>
      <c r="F1944" s="1">
        <f>VLOOKUP(A1944,Hoja1!$A$2:$H$72,6,FALSE)</f>
        <v>42404</v>
      </c>
      <c r="G1944" t="str">
        <f>VLOOKUP(A1944,Hoja1!$A$2:$H$72,7,FALSE)</f>
        <v>S/. 35,910.00</v>
      </c>
      <c r="H1944">
        <f>VLOOKUP(A1944,Hoja1!$A$2:$H$72,8,FALSE)</f>
        <v>1</v>
      </c>
      <c r="I1944" t="s">
        <v>21</v>
      </c>
      <c r="J1944" t="s">
        <v>6</v>
      </c>
      <c r="K1944">
        <v>2016</v>
      </c>
      <c r="L1944">
        <v>11</v>
      </c>
      <c r="M1944">
        <v>133438.69510000001</v>
      </c>
      <c r="N1944" t="s">
        <v>4</v>
      </c>
    </row>
    <row r="1945" spans="1:14" x14ac:dyDescent="0.25">
      <c r="A1945">
        <v>40</v>
      </c>
      <c r="B1945" t="str">
        <f>VLOOKUP(A1945,Hoja1!$A$2:$H$72,2,FALSE)</f>
        <v>368-2015- SUNAFIL/ILM/SIRE2</v>
      </c>
      <c r="C1945" t="str">
        <f>VLOOKUP(A1945,Hoja1!$A$2:$H$72,3,FALSE)</f>
        <v>GLORIA S.A.</v>
      </c>
      <c r="D1945">
        <f>VLOOKUP(A1945,Hoja1!$A$2:$H$72,4,FALSE)</f>
        <v>20100190797</v>
      </c>
      <c r="E1945" t="str">
        <f>VLOOKUP(A1945,Hoja1!$A$2:$H$72,5,FALSE)</f>
        <v>035-2016- SUNAFIL/ILM</v>
      </c>
      <c r="F1945" s="1">
        <f>VLOOKUP(A1945,Hoja1!$A$2:$H$72,6,FALSE)</f>
        <v>42404</v>
      </c>
      <c r="G1945" t="str">
        <f>VLOOKUP(A1945,Hoja1!$A$2:$H$72,7,FALSE)</f>
        <v>S/. 35,910.00</v>
      </c>
      <c r="H1945">
        <f>VLOOKUP(A1945,Hoja1!$A$2:$H$72,8,FALSE)</f>
        <v>1</v>
      </c>
      <c r="I1945" t="s">
        <v>21</v>
      </c>
      <c r="J1945" t="s">
        <v>6</v>
      </c>
      <c r="K1945">
        <v>2016</v>
      </c>
      <c r="L1945">
        <v>12</v>
      </c>
      <c r="M1945">
        <v>132649.0839</v>
      </c>
      <c r="N1945" t="s">
        <v>4</v>
      </c>
    </row>
    <row r="1946" spans="1:14" x14ac:dyDescent="0.25">
      <c r="A1946">
        <v>40</v>
      </c>
      <c r="B1946" t="str">
        <f>VLOOKUP(A1946,Hoja1!$A$2:$H$72,2,FALSE)</f>
        <v>368-2015- SUNAFIL/ILM/SIRE2</v>
      </c>
      <c r="C1946" t="str">
        <f>VLOOKUP(A1946,Hoja1!$A$2:$H$72,3,FALSE)</f>
        <v>GLORIA S.A.</v>
      </c>
      <c r="D1946">
        <f>VLOOKUP(A1946,Hoja1!$A$2:$H$72,4,FALSE)</f>
        <v>20100190797</v>
      </c>
      <c r="E1946" t="str">
        <f>VLOOKUP(A1946,Hoja1!$A$2:$H$72,5,FALSE)</f>
        <v>035-2016- SUNAFIL/ILM</v>
      </c>
      <c r="F1946" s="1">
        <f>VLOOKUP(A1946,Hoja1!$A$2:$H$72,6,FALSE)</f>
        <v>42404</v>
      </c>
      <c r="G1946" t="str">
        <f>VLOOKUP(A1946,Hoja1!$A$2:$H$72,7,FALSE)</f>
        <v>S/. 35,910.00</v>
      </c>
      <c r="H1946">
        <f>VLOOKUP(A1946,Hoja1!$A$2:$H$72,8,FALSE)</f>
        <v>1</v>
      </c>
      <c r="I1946" t="s">
        <v>21</v>
      </c>
      <c r="J1946" t="s">
        <v>6</v>
      </c>
      <c r="K1946">
        <v>2017</v>
      </c>
      <c r="L1946">
        <v>2</v>
      </c>
      <c r="M1946">
        <v>264535.88740000001</v>
      </c>
      <c r="N1946" t="s">
        <v>4</v>
      </c>
    </row>
    <row r="1947" spans="1:14" x14ac:dyDescent="0.25">
      <c r="A1947">
        <v>40</v>
      </c>
      <c r="B1947" t="str">
        <f>VLOOKUP(A1947,Hoja1!$A$2:$H$72,2,FALSE)</f>
        <v>368-2015- SUNAFIL/ILM/SIRE2</v>
      </c>
      <c r="C1947" t="str">
        <f>VLOOKUP(A1947,Hoja1!$A$2:$H$72,3,FALSE)</f>
        <v>GLORIA S.A.</v>
      </c>
      <c r="D1947">
        <f>VLOOKUP(A1947,Hoja1!$A$2:$H$72,4,FALSE)</f>
        <v>20100190797</v>
      </c>
      <c r="E1947" t="str">
        <f>VLOOKUP(A1947,Hoja1!$A$2:$H$72,5,FALSE)</f>
        <v>035-2016- SUNAFIL/ILM</v>
      </c>
      <c r="F1947" s="1">
        <f>VLOOKUP(A1947,Hoja1!$A$2:$H$72,6,FALSE)</f>
        <v>42404</v>
      </c>
      <c r="G1947" t="str">
        <f>VLOOKUP(A1947,Hoja1!$A$2:$H$72,7,FALSE)</f>
        <v>S/. 35,910.00</v>
      </c>
      <c r="H1947">
        <f>VLOOKUP(A1947,Hoja1!$A$2:$H$72,8,FALSE)</f>
        <v>1</v>
      </c>
      <c r="I1947" t="s">
        <v>21</v>
      </c>
      <c r="J1947" t="s">
        <v>7</v>
      </c>
      <c r="K1947">
        <v>2016</v>
      </c>
      <c r="L1947">
        <v>1</v>
      </c>
      <c r="M1947">
        <v>106392.6952</v>
      </c>
      <c r="N1947" t="s">
        <v>2</v>
      </c>
    </row>
    <row r="1948" spans="1:14" x14ac:dyDescent="0.25">
      <c r="A1948">
        <v>40</v>
      </c>
      <c r="B1948" t="str">
        <f>VLOOKUP(A1948,Hoja1!$A$2:$H$72,2,FALSE)</f>
        <v>368-2015- SUNAFIL/ILM/SIRE2</v>
      </c>
      <c r="C1948" t="str">
        <f>VLOOKUP(A1948,Hoja1!$A$2:$H$72,3,FALSE)</f>
        <v>GLORIA S.A.</v>
      </c>
      <c r="D1948">
        <f>VLOOKUP(A1948,Hoja1!$A$2:$H$72,4,FALSE)</f>
        <v>20100190797</v>
      </c>
      <c r="E1948" t="str">
        <f>VLOOKUP(A1948,Hoja1!$A$2:$H$72,5,FALSE)</f>
        <v>035-2016- SUNAFIL/ILM</v>
      </c>
      <c r="F1948" s="1">
        <f>VLOOKUP(A1948,Hoja1!$A$2:$H$72,6,FALSE)</f>
        <v>42404</v>
      </c>
      <c r="G1948" t="str">
        <f>VLOOKUP(A1948,Hoja1!$A$2:$H$72,7,FALSE)</f>
        <v>S/. 35,910.00</v>
      </c>
      <c r="H1948">
        <f>VLOOKUP(A1948,Hoja1!$A$2:$H$72,8,FALSE)</f>
        <v>1</v>
      </c>
      <c r="I1948" t="s">
        <v>21</v>
      </c>
      <c r="J1948" t="s">
        <v>7</v>
      </c>
      <c r="K1948">
        <v>2016</v>
      </c>
      <c r="L1948">
        <v>2</v>
      </c>
      <c r="M1948">
        <v>106480.32490000001</v>
      </c>
      <c r="N1948" t="s">
        <v>3</v>
      </c>
    </row>
    <row r="1949" spans="1:14" x14ac:dyDescent="0.25">
      <c r="A1949">
        <v>40</v>
      </c>
      <c r="B1949" t="str">
        <f>VLOOKUP(A1949,Hoja1!$A$2:$H$72,2,FALSE)</f>
        <v>368-2015- SUNAFIL/ILM/SIRE2</v>
      </c>
      <c r="C1949" t="str">
        <f>VLOOKUP(A1949,Hoja1!$A$2:$H$72,3,FALSE)</f>
        <v>GLORIA S.A.</v>
      </c>
      <c r="D1949">
        <f>VLOOKUP(A1949,Hoja1!$A$2:$H$72,4,FALSE)</f>
        <v>20100190797</v>
      </c>
      <c r="E1949" t="str">
        <f>VLOOKUP(A1949,Hoja1!$A$2:$H$72,5,FALSE)</f>
        <v>035-2016- SUNAFIL/ILM</v>
      </c>
      <c r="F1949" s="1">
        <f>VLOOKUP(A1949,Hoja1!$A$2:$H$72,6,FALSE)</f>
        <v>42404</v>
      </c>
      <c r="G1949" t="str">
        <f>VLOOKUP(A1949,Hoja1!$A$2:$H$72,7,FALSE)</f>
        <v>S/. 35,910.00</v>
      </c>
      <c r="H1949">
        <f>VLOOKUP(A1949,Hoja1!$A$2:$H$72,8,FALSE)</f>
        <v>1</v>
      </c>
      <c r="I1949" t="s">
        <v>21</v>
      </c>
      <c r="J1949" t="s">
        <v>7</v>
      </c>
      <c r="K1949">
        <v>2016</v>
      </c>
      <c r="L1949">
        <v>3</v>
      </c>
      <c r="M1949">
        <v>107192.57889999999</v>
      </c>
      <c r="N1949" t="s">
        <v>4</v>
      </c>
    </row>
    <row r="1950" spans="1:14" x14ac:dyDescent="0.25">
      <c r="A1950">
        <v>40</v>
      </c>
      <c r="B1950" t="str">
        <f>VLOOKUP(A1950,Hoja1!$A$2:$H$72,2,FALSE)</f>
        <v>368-2015- SUNAFIL/ILM/SIRE2</v>
      </c>
      <c r="C1950" t="str">
        <f>VLOOKUP(A1950,Hoja1!$A$2:$H$72,3,FALSE)</f>
        <v>GLORIA S.A.</v>
      </c>
      <c r="D1950">
        <f>VLOOKUP(A1950,Hoja1!$A$2:$H$72,4,FALSE)</f>
        <v>20100190797</v>
      </c>
      <c r="E1950" t="str">
        <f>VLOOKUP(A1950,Hoja1!$A$2:$H$72,5,FALSE)</f>
        <v>035-2016- SUNAFIL/ILM</v>
      </c>
      <c r="F1950" s="1">
        <f>VLOOKUP(A1950,Hoja1!$A$2:$H$72,6,FALSE)</f>
        <v>42404</v>
      </c>
      <c r="G1950" t="str">
        <f>VLOOKUP(A1950,Hoja1!$A$2:$H$72,7,FALSE)</f>
        <v>S/. 35,910.00</v>
      </c>
      <c r="H1950">
        <f>VLOOKUP(A1950,Hoja1!$A$2:$H$72,8,FALSE)</f>
        <v>1</v>
      </c>
      <c r="I1950" t="s">
        <v>21</v>
      </c>
      <c r="J1950" t="s">
        <v>7</v>
      </c>
      <c r="K1950">
        <v>2016</v>
      </c>
      <c r="L1950">
        <v>4</v>
      </c>
      <c r="M1950">
        <v>106791.7365</v>
      </c>
      <c r="N1950" t="s">
        <v>4</v>
      </c>
    </row>
    <row r="1951" spans="1:14" x14ac:dyDescent="0.25">
      <c r="A1951">
        <v>40</v>
      </c>
      <c r="B1951" t="str">
        <f>VLOOKUP(A1951,Hoja1!$A$2:$H$72,2,FALSE)</f>
        <v>368-2015- SUNAFIL/ILM/SIRE2</v>
      </c>
      <c r="C1951" t="str">
        <f>VLOOKUP(A1951,Hoja1!$A$2:$H$72,3,FALSE)</f>
        <v>GLORIA S.A.</v>
      </c>
      <c r="D1951">
        <f>VLOOKUP(A1951,Hoja1!$A$2:$H$72,4,FALSE)</f>
        <v>20100190797</v>
      </c>
      <c r="E1951" t="str">
        <f>VLOOKUP(A1951,Hoja1!$A$2:$H$72,5,FALSE)</f>
        <v>035-2016- SUNAFIL/ILM</v>
      </c>
      <c r="F1951" s="1">
        <f>VLOOKUP(A1951,Hoja1!$A$2:$H$72,6,FALSE)</f>
        <v>42404</v>
      </c>
      <c r="G1951" t="str">
        <f>VLOOKUP(A1951,Hoja1!$A$2:$H$72,7,FALSE)</f>
        <v>S/. 35,910.00</v>
      </c>
      <c r="H1951">
        <f>VLOOKUP(A1951,Hoja1!$A$2:$H$72,8,FALSE)</f>
        <v>1</v>
      </c>
      <c r="I1951" t="s">
        <v>21</v>
      </c>
      <c r="J1951" t="s">
        <v>7</v>
      </c>
      <c r="K1951">
        <v>2016</v>
      </c>
      <c r="L1951">
        <v>5</v>
      </c>
      <c r="M1951">
        <v>106692.44590000001</v>
      </c>
      <c r="N1951" t="s">
        <v>4</v>
      </c>
    </row>
    <row r="1952" spans="1:14" x14ac:dyDescent="0.25">
      <c r="A1952">
        <v>40</v>
      </c>
      <c r="B1952" t="str">
        <f>VLOOKUP(A1952,Hoja1!$A$2:$H$72,2,FALSE)</f>
        <v>368-2015- SUNAFIL/ILM/SIRE2</v>
      </c>
      <c r="C1952" t="str">
        <f>VLOOKUP(A1952,Hoja1!$A$2:$H$72,3,FALSE)</f>
        <v>GLORIA S.A.</v>
      </c>
      <c r="D1952">
        <f>VLOOKUP(A1952,Hoja1!$A$2:$H$72,4,FALSE)</f>
        <v>20100190797</v>
      </c>
      <c r="E1952" t="str">
        <f>VLOOKUP(A1952,Hoja1!$A$2:$H$72,5,FALSE)</f>
        <v>035-2016- SUNAFIL/ILM</v>
      </c>
      <c r="F1952" s="1">
        <f>VLOOKUP(A1952,Hoja1!$A$2:$H$72,6,FALSE)</f>
        <v>42404</v>
      </c>
      <c r="G1952" t="str">
        <f>VLOOKUP(A1952,Hoja1!$A$2:$H$72,7,FALSE)</f>
        <v>S/. 35,910.00</v>
      </c>
      <c r="H1952">
        <f>VLOOKUP(A1952,Hoja1!$A$2:$H$72,8,FALSE)</f>
        <v>1</v>
      </c>
      <c r="I1952" t="s">
        <v>21</v>
      </c>
      <c r="J1952" t="s">
        <v>7</v>
      </c>
      <c r="K1952">
        <v>2016</v>
      </c>
      <c r="L1952">
        <v>6</v>
      </c>
      <c r="M1952">
        <v>107203.3023</v>
      </c>
      <c r="N1952" t="s">
        <v>4</v>
      </c>
    </row>
    <row r="1953" spans="1:14" x14ac:dyDescent="0.25">
      <c r="A1953">
        <v>40</v>
      </c>
      <c r="B1953" t="str">
        <f>VLOOKUP(A1953,Hoja1!$A$2:$H$72,2,FALSE)</f>
        <v>368-2015- SUNAFIL/ILM/SIRE2</v>
      </c>
      <c r="C1953" t="str">
        <f>VLOOKUP(A1953,Hoja1!$A$2:$H$72,3,FALSE)</f>
        <v>GLORIA S.A.</v>
      </c>
      <c r="D1953">
        <f>VLOOKUP(A1953,Hoja1!$A$2:$H$72,4,FALSE)</f>
        <v>20100190797</v>
      </c>
      <c r="E1953" t="str">
        <f>VLOOKUP(A1953,Hoja1!$A$2:$H$72,5,FALSE)</f>
        <v>035-2016- SUNAFIL/ILM</v>
      </c>
      <c r="F1953" s="1">
        <f>VLOOKUP(A1953,Hoja1!$A$2:$H$72,6,FALSE)</f>
        <v>42404</v>
      </c>
      <c r="G1953" t="str">
        <f>VLOOKUP(A1953,Hoja1!$A$2:$H$72,7,FALSE)</f>
        <v>S/. 35,910.00</v>
      </c>
      <c r="H1953">
        <f>VLOOKUP(A1953,Hoja1!$A$2:$H$72,8,FALSE)</f>
        <v>1</v>
      </c>
      <c r="I1953" t="s">
        <v>21</v>
      </c>
      <c r="J1953" t="s">
        <v>7</v>
      </c>
      <c r="K1953">
        <v>2016</v>
      </c>
      <c r="L1953">
        <v>7</v>
      </c>
      <c r="M1953">
        <v>108513.99800000001</v>
      </c>
      <c r="N1953" t="s">
        <v>4</v>
      </c>
    </row>
    <row r="1954" spans="1:14" x14ac:dyDescent="0.25">
      <c r="A1954">
        <v>40</v>
      </c>
      <c r="B1954" t="str">
        <f>VLOOKUP(A1954,Hoja1!$A$2:$H$72,2,FALSE)</f>
        <v>368-2015- SUNAFIL/ILM/SIRE2</v>
      </c>
      <c r="C1954" t="str">
        <f>VLOOKUP(A1954,Hoja1!$A$2:$H$72,3,FALSE)</f>
        <v>GLORIA S.A.</v>
      </c>
      <c r="D1954">
        <f>VLOOKUP(A1954,Hoja1!$A$2:$H$72,4,FALSE)</f>
        <v>20100190797</v>
      </c>
      <c r="E1954" t="str">
        <f>VLOOKUP(A1954,Hoja1!$A$2:$H$72,5,FALSE)</f>
        <v>035-2016- SUNAFIL/ILM</v>
      </c>
      <c r="F1954" s="1">
        <f>VLOOKUP(A1954,Hoja1!$A$2:$H$72,6,FALSE)</f>
        <v>42404</v>
      </c>
      <c r="G1954" t="str">
        <f>VLOOKUP(A1954,Hoja1!$A$2:$H$72,7,FALSE)</f>
        <v>S/. 35,910.00</v>
      </c>
      <c r="H1954">
        <f>VLOOKUP(A1954,Hoja1!$A$2:$H$72,8,FALSE)</f>
        <v>1</v>
      </c>
      <c r="I1954" t="s">
        <v>21</v>
      </c>
      <c r="J1954" t="s">
        <v>7</v>
      </c>
      <c r="K1954">
        <v>2016</v>
      </c>
      <c r="L1954">
        <v>8</v>
      </c>
      <c r="M1954">
        <v>108339.7746</v>
      </c>
      <c r="N1954" t="s">
        <v>4</v>
      </c>
    </row>
    <row r="1955" spans="1:14" x14ac:dyDescent="0.25">
      <c r="A1955">
        <v>40</v>
      </c>
      <c r="B1955" t="str">
        <f>VLOOKUP(A1955,Hoja1!$A$2:$H$72,2,FALSE)</f>
        <v>368-2015- SUNAFIL/ILM/SIRE2</v>
      </c>
      <c r="C1955" t="str">
        <f>VLOOKUP(A1955,Hoja1!$A$2:$H$72,3,FALSE)</f>
        <v>GLORIA S.A.</v>
      </c>
      <c r="D1955">
        <f>VLOOKUP(A1955,Hoja1!$A$2:$H$72,4,FALSE)</f>
        <v>20100190797</v>
      </c>
      <c r="E1955" t="str">
        <f>VLOOKUP(A1955,Hoja1!$A$2:$H$72,5,FALSE)</f>
        <v>035-2016- SUNAFIL/ILM</v>
      </c>
      <c r="F1955" s="1">
        <f>VLOOKUP(A1955,Hoja1!$A$2:$H$72,6,FALSE)</f>
        <v>42404</v>
      </c>
      <c r="G1955" t="str">
        <f>VLOOKUP(A1955,Hoja1!$A$2:$H$72,7,FALSE)</f>
        <v>S/. 35,910.00</v>
      </c>
      <c r="H1955">
        <f>VLOOKUP(A1955,Hoja1!$A$2:$H$72,8,FALSE)</f>
        <v>1</v>
      </c>
      <c r="I1955" t="s">
        <v>21</v>
      </c>
      <c r="J1955" t="s">
        <v>7</v>
      </c>
      <c r="K1955">
        <v>2016</v>
      </c>
      <c r="L1955">
        <v>9</v>
      </c>
      <c r="M1955">
        <v>107416.4322</v>
      </c>
      <c r="N1955" t="s">
        <v>4</v>
      </c>
    </row>
    <row r="1956" spans="1:14" x14ac:dyDescent="0.25">
      <c r="A1956">
        <v>40</v>
      </c>
      <c r="B1956" t="str">
        <f>VLOOKUP(A1956,Hoja1!$A$2:$H$72,2,FALSE)</f>
        <v>368-2015- SUNAFIL/ILM/SIRE2</v>
      </c>
      <c r="C1956" t="str">
        <f>VLOOKUP(A1956,Hoja1!$A$2:$H$72,3,FALSE)</f>
        <v>GLORIA S.A.</v>
      </c>
      <c r="D1956">
        <f>VLOOKUP(A1956,Hoja1!$A$2:$H$72,4,FALSE)</f>
        <v>20100190797</v>
      </c>
      <c r="E1956" t="str">
        <f>VLOOKUP(A1956,Hoja1!$A$2:$H$72,5,FALSE)</f>
        <v>035-2016- SUNAFIL/ILM</v>
      </c>
      <c r="F1956" s="1">
        <f>VLOOKUP(A1956,Hoja1!$A$2:$H$72,6,FALSE)</f>
        <v>42404</v>
      </c>
      <c r="G1956" t="str">
        <f>VLOOKUP(A1956,Hoja1!$A$2:$H$72,7,FALSE)</f>
        <v>S/. 35,910.00</v>
      </c>
      <c r="H1956">
        <f>VLOOKUP(A1956,Hoja1!$A$2:$H$72,8,FALSE)</f>
        <v>1</v>
      </c>
      <c r="I1956" t="s">
        <v>21</v>
      </c>
      <c r="J1956" t="s">
        <v>7</v>
      </c>
      <c r="K1956">
        <v>2016</v>
      </c>
      <c r="L1956">
        <v>10</v>
      </c>
      <c r="M1956">
        <v>105958.2521</v>
      </c>
      <c r="N1956" t="s">
        <v>4</v>
      </c>
    </row>
    <row r="1957" spans="1:14" x14ac:dyDescent="0.25">
      <c r="A1957">
        <v>40</v>
      </c>
      <c r="B1957" t="str">
        <f>VLOOKUP(A1957,Hoja1!$A$2:$H$72,2,FALSE)</f>
        <v>368-2015- SUNAFIL/ILM/SIRE2</v>
      </c>
      <c r="C1957" t="str">
        <f>VLOOKUP(A1957,Hoja1!$A$2:$H$72,3,FALSE)</f>
        <v>GLORIA S.A.</v>
      </c>
      <c r="D1957">
        <f>VLOOKUP(A1957,Hoja1!$A$2:$H$72,4,FALSE)</f>
        <v>20100190797</v>
      </c>
      <c r="E1957" t="str">
        <f>VLOOKUP(A1957,Hoja1!$A$2:$H$72,5,FALSE)</f>
        <v>035-2016- SUNAFIL/ILM</v>
      </c>
      <c r="F1957" s="1">
        <f>VLOOKUP(A1957,Hoja1!$A$2:$H$72,6,FALSE)</f>
        <v>42404</v>
      </c>
      <c r="G1957" t="str">
        <f>VLOOKUP(A1957,Hoja1!$A$2:$H$72,7,FALSE)</f>
        <v>S/. 35,910.00</v>
      </c>
      <c r="H1957">
        <f>VLOOKUP(A1957,Hoja1!$A$2:$H$72,8,FALSE)</f>
        <v>1</v>
      </c>
      <c r="I1957" t="s">
        <v>21</v>
      </c>
      <c r="J1957" t="s">
        <v>7</v>
      </c>
      <c r="K1957">
        <v>2016</v>
      </c>
      <c r="L1957">
        <v>11</v>
      </c>
      <c r="M1957">
        <v>105285.3483</v>
      </c>
      <c r="N1957" t="s">
        <v>4</v>
      </c>
    </row>
    <row r="1958" spans="1:14" x14ac:dyDescent="0.25">
      <c r="A1958">
        <v>40</v>
      </c>
      <c r="B1958" t="str">
        <f>VLOOKUP(A1958,Hoja1!$A$2:$H$72,2,FALSE)</f>
        <v>368-2015- SUNAFIL/ILM/SIRE2</v>
      </c>
      <c r="C1958" t="str">
        <f>VLOOKUP(A1958,Hoja1!$A$2:$H$72,3,FALSE)</f>
        <v>GLORIA S.A.</v>
      </c>
      <c r="D1958">
        <f>VLOOKUP(A1958,Hoja1!$A$2:$H$72,4,FALSE)</f>
        <v>20100190797</v>
      </c>
      <c r="E1958" t="str">
        <f>VLOOKUP(A1958,Hoja1!$A$2:$H$72,5,FALSE)</f>
        <v>035-2016- SUNAFIL/ILM</v>
      </c>
      <c r="F1958" s="1">
        <f>VLOOKUP(A1958,Hoja1!$A$2:$H$72,6,FALSE)</f>
        <v>42404</v>
      </c>
      <c r="G1958" t="str">
        <f>VLOOKUP(A1958,Hoja1!$A$2:$H$72,7,FALSE)</f>
        <v>S/. 35,910.00</v>
      </c>
      <c r="H1958">
        <f>VLOOKUP(A1958,Hoja1!$A$2:$H$72,8,FALSE)</f>
        <v>1</v>
      </c>
      <c r="I1958" t="s">
        <v>21</v>
      </c>
      <c r="J1958" t="s">
        <v>7</v>
      </c>
      <c r="K1958">
        <v>2016</v>
      </c>
      <c r="L1958">
        <v>12</v>
      </c>
      <c r="M1958">
        <v>105043.67019999999</v>
      </c>
      <c r="N1958" t="s">
        <v>4</v>
      </c>
    </row>
    <row r="1959" spans="1:14" x14ac:dyDescent="0.25">
      <c r="A1959">
        <v>40</v>
      </c>
      <c r="B1959" t="str">
        <f>VLOOKUP(A1959,Hoja1!$A$2:$H$72,2,FALSE)</f>
        <v>368-2015- SUNAFIL/ILM/SIRE2</v>
      </c>
      <c r="C1959" t="str">
        <f>VLOOKUP(A1959,Hoja1!$A$2:$H$72,3,FALSE)</f>
        <v>GLORIA S.A.</v>
      </c>
      <c r="D1959">
        <f>VLOOKUP(A1959,Hoja1!$A$2:$H$72,4,FALSE)</f>
        <v>20100190797</v>
      </c>
      <c r="E1959" t="str">
        <f>VLOOKUP(A1959,Hoja1!$A$2:$H$72,5,FALSE)</f>
        <v>035-2016- SUNAFIL/ILM</v>
      </c>
      <c r="F1959" s="1">
        <f>VLOOKUP(A1959,Hoja1!$A$2:$H$72,6,FALSE)</f>
        <v>42404</v>
      </c>
      <c r="G1959" t="str">
        <f>VLOOKUP(A1959,Hoja1!$A$2:$H$72,7,FALSE)</f>
        <v>S/. 35,910.00</v>
      </c>
      <c r="H1959">
        <f>VLOOKUP(A1959,Hoja1!$A$2:$H$72,8,FALSE)</f>
        <v>1</v>
      </c>
      <c r="I1959" t="s">
        <v>21</v>
      </c>
      <c r="J1959" t="s">
        <v>7</v>
      </c>
      <c r="K1959">
        <v>2017</v>
      </c>
      <c r="L1959">
        <v>2</v>
      </c>
      <c r="M1959">
        <v>209514.65150000001</v>
      </c>
      <c r="N1959" t="s">
        <v>4</v>
      </c>
    </row>
    <row r="1960" spans="1:14" x14ac:dyDescent="0.25">
      <c r="A1960">
        <v>41</v>
      </c>
      <c r="B1960" t="str">
        <f>VLOOKUP(A1960,Hoja1!$A$2:$H$72,2,FALSE)</f>
        <v>351-2015- SUNAFIL/ILM/SIRE3</v>
      </c>
      <c r="C1960" t="str">
        <f>VLOOKUP(A1960,Hoja1!$A$2:$H$72,3,FALSE)</f>
        <v>GLORIA S.A.</v>
      </c>
      <c r="D1960">
        <f>VLOOKUP(A1960,Hoja1!$A$2:$H$72,4,FALSE)</f>
        <v>20100190797</v>
      </c>
      <c r="E1960" t="str">
        <f>VLOOKUP(A1960,Hoja1!$A$2:$H$72,5,FALSE)</f>
        <v xml:space="preserve">395-2015- SUNAFIL/ILM </v>
      </c>
      <c r="F1960" s="1">
        <f>VLOOKUP(A1960,Hoja1!$A$2:$H$72,6,FALSE)</f>
        <v>42271</v>
      </c>
      <c r="G1960" t="str">
        <f>VLOOKUP(A1960,Hoja1!$A$2:$H$72,7,FALSE)</f>
        <v>5/. 13,475.00</v>
      </c>
      <c r="H1960">
        <f>VLOOKUP(A1960,Hoja1!$A$2:$H$72,8,FALSE)</f>
        <v>1</v>
      </c>
      <c r="I1960" t="s">
        <v>21</v>
      </c>
      <c r="J1960" t="s">
        <v>1</v>
      </c>
      <c r="K1960">
        <v>2015</v>
      </c>
      <c r="L1960">
        <v>8</v>
      </c>
      <c r="M1960">
        <v>11818.246789999999</v>
      </c>
      <c r="N1960" t="s">
        <v>2</v>
      </c>
    </row>
    <row r="1961" spans="1:14" x14ac:dyDescent="0.25">
      <c r="A1961">
        <v>41</v>
      </c>
      <c r="B1961" t="str">
        <f>VLOOKUP(A1961,Hoja1!$A$2:$H$72,2,FALSE)</f>
        <v>351-2015- SUNAFIL/ILM/SIRE3</v>
      </c>
      <c r="C1961" t="str">
        <f>VLOOKUP(A1961,Hoja1!$A$2:$H$72,3,FALSE)</f>
        <v>GLORIA S.A.</v>
      </c>
      <c r="D1961">
        <f>VLOOKUP(A1961,Hoja1!$A$2:$H$72,4,FALSE)</f>
        <v>20100190797</v>
      </c>
      <c r="E1961" t="str">
        <f>VLOOKUP(A1961,Hoja1!$A$2:$H$72,5,FALSE)</f>
        <v xml:space="preserve">395-2015- SUNAFIL/ILM </v>
      </c>
      <c r="F1961" s="1">
        <f>VLOOKUP(A1961,Hoja1!$A$2:$H$72,6,FALSE)</f>
        <v>42271</v>
      </c>
      <c r="G1961" t="str">
        <f>VLOOKUP(A1961,Hoja1!$A$2:$H$72,7,FALSE)</f>
        <v>5/. 13,475.00</v>
      </c>
      <c r="H1961">
        <f>VLOOKUP(A1961,Hoja1!$A$2:$H$72,8,FALSE)</f>
        <v>1</v>
      </c>
      <c r="I1961" t="s">
        <v>21</v>
      </c>
      <c r="J1961" t="s">
        <v>1</v>
      </c>
      <c r="K1961">
        <v>2015</v>
      </c>
      <c r="L1961">
        <v>9</v>
      </c>
      <c r="M1961">
        <v>11644.342420000001</v>
      </c>
      <c r="N1961" t="s">
        <v>3</v>
      </c>
    </row>
    <row r="1962" spans="1:14" x14ac:dyDescent="0.25">
      <c r="A1962">
        <v>41</v>
      </c>
      <c r="B1962" t="str">
        <f>VLOOKUP(A1962,Hoja1!$A$2:$H$72,2,FALSE)</f>
        <v>351-2015- SUNAFIL/ILM/SIRE3</v>
      </c>
      <c r="C1962" t="str">
        <f>VLOOKUP(A1962,Hoja1!$A$2:$H$72,3,FALSE)</f>
        <v>GLORIA S.A.</v>
      </c>
      <c r="D1962">
        <f>VLOOKUP(A1962,Hoja1!$A$2:$H$72,4,FALSE)</f>
        <v>20100190797</v>
      </c>
      <c r="E1962" t="str">
        <f>VLOOKUP(A1962,Hoja1!$A$2:$H$72,5,FALSE)</f>
        <v xml:space="preserve">395-2015- SUNAFIL/ILM </v>
      </c>
      <c r="F1962" s="1">
        <f>VLOOKUP(A1962,Hoja1!$A$2:$H$72,6,FALSE)</f>
        <v>42271</v>
      </c>
      <c r="G1962" t="str">
        <f>VLOOKUP(A1962,Hoja1!$A$2:$H$72,7,FALSE)</f>
        <v>5/. 13,475.00</v>
      </c>
      <c r="H1962">
        <f>VLOOKUP(A1962,Hoja1!$A$2:$H$72,8,FALSE)</f>
        <v>1</v>
      </c>
      <c r="I1962" t="s">
        <v>21</v>
      </c>
      <c r="J1962" t="s">
        <v>1</v>
      </c>
      <c r="K1962">
        <v>2015</v>
      </c>
      <c r="L1962">
        <v>10</v>
      </c>
      <c r="M1962">
        <v>11821.700989999999</v>
      </c>
      <c r="N1962" t="s">
        <v>4</v>
      </c>
    </row>
    <row r="1963" spans="1:14" x14ac:dyDescent="0.25">
      <c r="A1963">
        <v>41</v>
      </c>
      <c r="B1963" t="str">
        <f>VLOOKUP(A1963,Hoja1!$A$2:$H$72,2,FALSE)</f>
        <v>351-2015- SUNAFIL/ILM/SIRE3</v>
      </c>
      <c r="C1963" t="str">
        <f>VLOOKUP(A1963,Hoja1!$A$2:$H$72,3,FALSE)</f>
        <v>GLORIA S.A.</v>
      </c>
      <c r="D1963">
        <f>VLOOKUP(A1963,Hoja1!$A$2:$H$72,4,FALSE)</f>
        <v>20100190797</v>
      </c>
      <c r="E1963" t="str">
        <f>VLOOKUP(A1963,Hoja1!$A$2:$H$72,5,FALSE)</f>
        <v xml:space="preserve">395-2015- SUNAFIL/ILM </v>
      </c>
      <c r="F1963" s="1">
        <f>VLOOKUP(A1963,Hoja1!$A$2:$H$72,6,FALSE)</f>
        <v>42271</v>
      </c>
      <c r="G1963" t="str">
        <f>VLOOKUP(A1963,Hoja1!$A$2:$H$72,7,FALSE)</f>
        <v>5/. 13,475.00</v>
      </c>
      <c r="H1963">
        <f>VLOOKUP(A1963,Hoja1!$A$2:$H$72,8,FALSE)</f>
        <v>1</v>
      </c>
      <c r="I1963" t="s">
        <v>21</v>
      </c>
      <c r="J1963" t="s">
        <v>1</v>
      </c>
      <c r="K1963">
        <v>2015</v>
      </c>
      <c r="L1963">
        <v>11</v>
      </c>
      <c r="M1963">
        <v>12763.83035</v>
      </c>
      <c r="N1963" t="s">
        <v>4</v>
      </c>
    </row>
    <row r="1964" spans="1:14" x14ac:dyDescent="0.25">
      <c r="A1964">
        <v>41</v>
      </c>
      <c r="B1964" t="str">
        <f>VLOOKUP(A1964,Hoja1!$A$2:$H$72,2,FALSE)</f>
        <v>351-2015- SUNAFIL/ILM/SIRE3</v>
      </c>
      <c r="C1964" t="str">
        <f>VLOOKUP(A1964,Hoja1!$A$2:$H$72,3,FALSE)</f>
        <v>GLORIA S.A.</v>
      </c>
      <c r="D1964">
        <f>VLOOKUP(A1964,Hoja1!$A$2:$H$72,4,FALSE)</f>
        <v>20100190797</v>
      </c>
      <c r="E1964" t="str">
        <f>VLOOKUP(A1964,Hoja1!$A$2:$H$72,5,FALSE)</f>
        <v xml:space="preserve">395-2015- SUNAFIL/ILM </v>
      </c>
      <c r="F1964" s="1">
        <f>VLOOKUP(A1964,Hoja1!$A$2:$H$72,6,FALSE)</f>
        <v>42271</v>
      </c>
      <c r="G1964" t="str">
        <f>VLOOKUP(A1964,Hoja1!$A$2:$H$72,7,FALSE)</f>
        <v>5/. 13,475.00</v>
      </c>
      <c r="H1964">
        <f>VLOOKUP(A1964,Hoja1!$A$2:$H$72,8,FALSE)</f>
        <v>1</v>
      </c>
      <c r="I1964" t="s">
        <v>21</v>
      </c>
      <c r="J1964" t="s">
        <v>1</v>
      </c>
      <c r="K1964">
        <v>2015</v>
      </c>
      <c r="L1964">
        <v>12</v>
      </c>
      <c r="M1964">
        <v>9364.9146029999993</v>
      </c>
      <c r="N1964" t="s">
        <v>4</v>
      </c>
    </row>
    <row r="1965" spans="1:14" x14ac:dyDescent="0.25">
      <c r="A1965">
        <v>41</v>
      </c>
      <c r="B1965" t="str">
        <f>VLOOKUP(A1965,Hoja1!$A$2:$H$72,2,FALSE)</f>
        <v>351-2015- SUNAFIL/ILM/SIRE3</v>
      </c>
      <c r="C1965" t="str">
        <f>VLOOKUP(A1965,Hoja1!$A$2:$H$72,3,FALSE)</f>
        <v>GLORIA S.A.</v>
      </c>
      <c r="D1965">
        <f>VLOOKUP(A1965,Hoja1!$A$2:$H$72,4,FALSE)</f>
        <v>20100190797</v>
      </c>
      <c r="E1965" t="str">
        <f>VLOOKUP(A1965,Hoja1!$A$2:$H$72,5,FALSE)</f>
        <v xml:space="preserve">395-2015- SUNAFIL/ILM </v>
      </c>
      <c r="F1965" s="1">
        <f>VLOOKUP(A1965,Hoja1!$A$2:$H$72,6,FALSE)</f>
        <v>42271</v>
      </c>
      <c r="G1965" t="str">
        <f>VLOOKUP(A1965,Hoja1!$A$2:$H$72,7,FALSE)</f>
        <v>5/. 13,475.00</v>
      </c>
      <c r="H1965">
        <f>VLOOKUP(A1965,Hoja1!$A$2:$H$72,8,FALSE)</f>
        <v>1</v>
      </c>
      <c r="I1965" t="s">
        <v>21</v>
      </c>
      <c r="J1965" t="s">
        <v>1</v>
      </c>
      <c r="K1965">
        <v>2016</v>
      </c>
      <c r="L1965">
        <v>1</v>
      </c>
      <c r="M1965">
        <v>9343.4592850000008</v>
      </c>
      <c r="N1965" t="s">
        <v>4</v>
      </c>
    </row>
    <row r="1966" spans="1:14" x14ac:dyDescent="0.25">
      <c r="A1966">
        <v>41</v>
      </c>
      <c r="B1966" t="str">
        <f>VLOOKUP(A1966,Hoja1!$A$2:$H$72,2,FALSE)</f>
        <v>351-2015- SUNAFIL/ILM/SIRE3</v>
      </c>
      <c r="C1966" t="str">
        <f>VLOOKUP(A1966,Hoja1!$A$2:$H$72,3,FALSE)</f>
        <v>GLORIA S.A.</v>
      </c>
      <c r="D1966">
        <f>VLOOKUP(A1966,Hoja1!$A$2:$H$72,4,FALSE)</f>
        <v>20100190797</v>
      </c>
      <c r="E1966" t="str">
        <f>VLOOKUP(A1966,Hoja1!$A$2:$H$72,5,FALSE)</f>
        <v xml:space="preserve">395-2015- SUNAFIL/ILM </v>
      </c>
      <c r="F1966" s="1">
        <f>VLOOKUP(A1966,Hoja1!$A$2:$H$72,6,FALSE)</f>
        <v>42271</v>
      </c>
      <c r="G1966" t="str">
        <f>VLOOKUP(A1966,Hoja1!$A$2:$H$72,7,FALSE)</f>
        <v>5/. 13,475.00</v>
      </c>
      <c r="H1966">
        <f>VLOOKUP(A1966,Hoja1!$A$2:$H$72,8,FALSE)</f>
        <v>1</v>
      </c>
      <c r="I1966" t="s">
        <v>21</v>
      </c>
      <c r="J1966" t="s">
        <v>1</v>
      </c>
      <c r="K1966">
        <v>2016</v>
      </c>
      <c r="L1966">
        <v>2</v>
      </c>
      <c r="M1966">
        <v>9447.5928590000003</v>
      </c>
      <c r="N1966" t="s">
        <v>4</v>
      </c>
    </row>
    <row r="1967" spans="1:14" x14ac:dyDescent="0.25">
      <c r="A1967">
        <v>41</v>
      </c>
      <c r="B1967" t="str">
        <f>VLOOKUP(A1967,Hoja1!$A$2:$H$72,2,FALSE)</f>
        <v>351-2015- SUNAFIL/ILM/SIRE3</v>
      </c>
      <c r="C1967" t="str">
        <f>VLOOKUP(A1967,Hoja1!$A$2:$H$72,3,FALSE)</f>
        <v>GLORIA S.A.</v>
      </c>
      <c r="D1967">
        <f>VLOOKUP(A1967,Hoja1!$A$2:$H$72,4,FALSE)</f>
        <v>20100190797</v>
      </c>
      <c r="E1967" t="str">
        <f>VLOOKUP(A1967,Hoja1!$A$2:$H$72,5,FALSE)</f>
        <v xml:space="preserve">395-2015- SUNAFIL/ILM </v>
      </c>
      <c r="F1967" s="1">
        <f>VLOOKUP(A1967,Hoja1!$A$2:$H$72,6,FALSE)</f>
        <v>42271</v>
      </c>
      <c r="G1967" t="str">
        <f>VLOOKUP(A1967,Hoja1!$A$2:$H$72,7,FALSE)</f>
        <v>5/. 13,475.00</v>
      </c>
      <c r="H1967">
        <f>VLOOKUP(A1967,Hoja1!$A$2:$H$72,8,FALSE)</f>
        <v>1</v>
      </c>
      <c r="I1967" t="s">
        <v>21</v>
      </c>
      <c r="J1967" t="s">
        <v>1</v>
      </c>
      <c r="K1967">
        <v>2016</v>
      </c>
      <c r="L1967">
        <v>3</v>
      </c>
      <c r="M1967">
        <v>9669.2423099999996</v>
      </c>
      <c r="N1967" t="s">
        <v>4</v>
      </c>
    </row>
    <row r="1968" spans="1:14" x14ac:dyDescent="0.25">
      <c r="A1968">
        <v>41</v>
      </c>
      <c r="B1968" t="str">
        <f>VLOOKUP(A1968,Hoja1!$A$2:$H$72,2,FALSE)</f>
        <v>351-2015- SUNAFIL/ILM/SIRE3</v>
      </c>
      <c r="C1968" t="str">
        <f>VLOOKUP(A1968,Hoja1!$A$2:$H$72,3,FALSE)</f>
        <v>GLORIA S.A.</v>
      </c>
      <c r="D1968">
        <f>VLOOKUP(A1968,Hoja1!$A$2:$H$72,4,FALSE)</f>
        <v>20100190797</v>
      </c>
      <c r="E1968" t="str">
        <f>VLOOKUP(A1968,Hoja1!$A$2:$H$72,5,FALSE)</f>
        <v xml:space="preserve">395-2015- SUNAFIL/ILM </v>
      </c>
      <c r="F1968" s="1">
        <f>VLOOKUP(A1968,Hoja1!$A$2:$H$72,6,FALSE)</f>
        <v>42271</v>
      </c>
      <c r="G1968" t="str">
        <f>VLOOKUP(A1968,Hoja1!$A$2:$H$72,7,FALSE)</f>
        <v>5/. 13,475.00</v>
      </c>
      <c r="H1968">
        <f>VLOOKUP(A1968,Hoja1!$A$2:$H$72,8,FALSE)</f>
        <v>1</v>
      </c>
      <c r="I1968" t="s">
        <v>21</v>
      </c>
      <c r="J1968" t="s">
        <v>1</v>
      </c>
      <c r="K1968">
        <v>2016</v>
      </c>
      <c r="L1968">
        <v>4</v>
      </c>
      <c r="M1968">
        <v>9855.5298170000005</v>
      </c>
      <c r="N1968" t="s">
        <v>4</v>
      </c>
    </row>
    <row r="1969" spans="1:14" x14ac:dyDescent="0.25">
      <c r="A1969">
        <v>41</v>
      </c>
      <c r="B1969" t="str">
        <f>VLOOKUP(A1969,Hoja1!$A$2:$H$72,2,FALSE)</f>
        <v>351-2015- SUNAFIL/ILM/SIRE3</v>
      </c>
      <c r="C1969" t="str">
        <f>VLOOKUP(A1969,Hoja1!$A$2:$H$72,3,FALSE)</f>
        <v>GLORIA S.A.</v>
      </c>
      <c r="D1969">
        <f>VLOOKUP(A1969,Hoja1!$A$2:$H$72,4,FALSE)</f>
        <v>20100190797</v>
      </c>
      <c r="E1969" t="str">
        <f>VLOOKUP(A1969,Hoja1!$A$2:$H$72,5,FALSE)</f>
        <v xml:space="preserve">395-2015- SUNAFIL/ILM </v>
      </c>
      <c r="F1969" s="1">
        <f>VLOOKUP(A1969,Hoja1!$A$2:$H$72,6,FALSE)</f>
        <v>42271</v>
      </c>
      <c r="G1969" t="str">
        <f>VLOOKUP(A1969,Hoja1!$A$2:$H$72,7,FALSE)</f>
        <v>5/. 13,475.00</v>
      </c>
      <c r="H1969">
        <f>VLOOKUP(A1969,Hoja1!$A$2:$H$72,8,FALSE)</f>
        <v>1</v>
      </c>
      <c r="I1969" t="s">
        <v>21</v>
      </c>
      <c r="J1969" t="s">
        <v>1</v>
      </c>
      <c r="K1969">
        <v>2016</v>
      </c>
      <c r="L1969">
        <v>5</v>
      </c>
      <c r="M1969">
        <v>12392.02325</v>
      </c>
      <c r="N1969" t="s">
        <v>4</v>
      </c>
    </row>
    <row r="1970" spans="1:14" x14ac:dyDescent="0.25">
      <c r="A1970">
        <v>41</v>
      </c>
      <c r="B1970" t="str">
        <f>VLOOKUP(A1970,Hoja1!$A$2:$H$72,2,FALSE)</f>
        <v>351-2015- SUNAFIL/ILM/SIRE3</v>
      </c>
      <c r="C1970" t="str">
        <f>VLOOKUP(A1970,Hoja1!$A$2:$H$72,3,FALSE)</f>
        <v>GLORIA S.A.</v>
      </c>
      <c r="D1970">
        <f>VLOOKUP(A1970,Hoja1!$A$2:$H$72,4,FALSE)</f>
        <v>20100190797</v>
      </c>
      <c r="E1970" t="str">
        <f>VLOOKUP(A1970,Hoja1!$A$2:$H$72,5,FALSE)</f>
        <v xml:space="preserve">395-2015- SUNAFIL/ILM </v>
      </c>
      <c r="F1970" s="1">
        <f>VLOOKUP(A1970,Hoja1!$A$2:$H$72,6,FALSE)</f>
        <v>42271</v>
      </c>
      <c r="G1970" t="str">
        <f>VLOOKUP(A1970,Hoja1!$A$2:$H$72,7,FALSE)</f>
        <v>5/. 13,475.00</v>
      </c>
      <c r="H1970">
        <f>VLOOKUP(A1970,Hoja1!$A$2:$H$72,8,FALSE)</f>
        <v>1</v>
      </c>
      <c r="I1970" t="s">
        <v>21</v>
      </c>
      <c r="J1970" t="s">
        <v>1</v>
      </c>
      <c r="K1970">
        <v>2016</v>
      </c>
      <c r="L1970">
        <v>6</v>
      </c>
      <c r="M1970">
        <v>12265.272510000001</v>
      </c>
      <c r="N1970" t="s">
        <v>4</v>
      </c>
    </row>
    <row r="1971" spans="1:14" x14ac:dyDescent="0.25">
      <c r="A1971">
        <v>41</v>
      </c>
      <c r="B1971" t="str">
        <f>VLOOKUP(A1971,Hoja1!$A$2:$H$72,2,FALSE)</f>
        <v>351-2015- SUNAFIL/ILM/SIRE3</v>
      </c>
      <c r="C1971" t="str">
        <f>VLOOKUP(A1971,Hoja1!$A$2:$H$72,3,FALSE)</f>
        <v>GLORIA S.A.</v>
      </c>
      <c r="D1971">
        <f>VLOOKUP(A1971,Hoja1!$A$2:$H$72,4,FALSE)</f>
        <v>20100190797</v>
      </c>
      <c r="E1971" t="str">
        <f>VLOOKUP(A1971,Hoja1!$A$2:$H$72,5,FALSE)</f>
        <v xml:space="preserve">395-2015- SUNAFIL/ILM </v>
      </c>
      <c r="F1971" s="1">
        <f>VLOOKUP(A1971,Hoja1!$A$2:$H$72,6,FALSE)</f>
        <v>42271</v>
      </c>
      <c r="G1971" t="str">
        <f>VLOOKUP(A1971,Hoja1!$A$2:$H$72,7,FALSE)</f>
        <v>5/. 13,475.00</v>
      </c>
      <c r="H1971">
        <f>VLOOKUP(A1971,Hoja1!$A$2:$H$72,8,FALSE)</f>
        <v>1</v>
      </c>
      <c r="I1971" t="s">
        <v>21</v>
      </c>
      <c r="J1971" t="s">
        <v>1</v>
      </c>
      <c r="K1971">
        <v>2016</v>
      </c>
      <c r="L1971">
        <v>7</v>
      </c>
      <c r="M1971">
        <v>12414.05997</v>
      </c>
      <c r="N1971" t="s">
        <v>4</v>
      </c>
    </row>
    <row r="1972" spans="1:14" x14ac:dyDescent="0.25">
      <c r="A1972">
        <v>41</v>
      </c>
      <c r="B1972" t="str">
        <f>VLOOKUP(A1972,Hoja1!$A$2:$H$72,2,FALSE)</f>
        <v>351-2015- SUNAFIL/ILM/SIRE3</v>
      </c>
      <c r="C1972" t="str">
        <f>VLOOKUP(A1972,Hoja1!$A$2:$H$72,3,FALSE)</f>
        <v>GLORIA S.A.</v>
      </c>
      <c r="D1972">
        <f>VLOOKUP(A1972,Hoja1!$A$2:$H$72,4,FALSE)</f>
        <v>20100190797</v>
      </c>
      <c r="E1972" t="str">
        <f>VLOOKUP(A1972,Hoja1!$A$2:$H$72,5,FALSE)</f>
        <v xml:space="preserve">395-2015- SUNAFIL/ILM </v>
      </c>
      <c r="F1972" s="1">
        <f>VLOOKUP(A1972,Hoja1!$A$2:$H$72,6,FALSE)</f>
        <v>42271</v>
      </c>
      <c r="G1972" t="str">
        <f>VLOOKUP(A1972,Hoja1!$A$2:$H$72,7,FALSE)</f>
        <v>5/. 13,475.00</v>
      </c>
      <c r="H1972">
        <f>VLOOKUP(A1972,Hoja1!$A$2:$H$72,8,FALSE)</f>
        <v>1</v>
      </c>
      <c r="I1972" t="s">
        <v>21</v>
      </c>
      <c r="J1972" t="s">
        <v>1</v>
      </c>
      <c r="K1972">
        <v>2016</v>
      </c>
      <c r="L1972">
        <v>8</v>
      </c>
      <c r="M1972">
        <v>17564.22121</v>
      </c>
      <c r="N1972" t="s">
        <v>4</v>
      </c>
    </row>
    <row r="1973" spans="1:14" x14ac:dyDescent="0.25">
      <c r="A1973">
        <v>41</v>
      </c>
      <c r="B1973" t="str">
        <f>VLOOKUP(A1973,Hoja1!$A$2:$H$72,2,FALSE)</f>
        <v>351-2015- SUNAFIL/ILM/SIRE3</v>
      </c>
      <c r="C1973" t="str">
        <f>VLOOKUP(A1973,Hoja1!$A$2:$H$72,3,FALSE)</f>
        <v>GLORIA S.A.</v>
      </c>
      <c r="D1973">
        <f>VLOOKUP(A1973,Hoja1!$A$2:$H$72,4,FALSE)</f>
        <v>20100190797</v>
      </c>
      <c r="E1973" t="str">
        <f>VLOOKUP(A1973,Hoja1!$A$2:$H$72,5,FALSE)</f>
        <v xml:space="preserve">395-2015- SUNAFIL/ILM </v>
      </c>
      <c r="F1973" s="1">
        <f>VLOOKUP(A1973,Hoja1!$A$2:$H$72,6,FALSE)</f>
        <v>42271</v>
      </c>
      <c r="G1973" t="str">
        <f>VLOOKUP(A1973,Hoja1!$A$2:$H$72,7,FALSE)</f>
        <v>5/. 13,475.00</v>
      </c>
      <c r="H1973">
        <f>VLOOKUP(A1973,Hoja1!$A$2:$H$72,8,FALSE)</f>
        <v>1</v>
      </c>
      <c r="I1973" t="s">
        <v>21</v>
      </c>
      <c r="J1973" t="s">
        <v>1</v>
      </c>
      <c r="K1973">
        <v>2016</v>
      </c>
      <c r="L1973">
        <v>9</v>
      </c>
      <c r="M1973">
        <v>17615.83611</v>
      </c>
      <c r="N1973" t="s">
        <v>4</v>
      </c>
    </row>
    <row r="1974" spans="1:14" x14ac:dyDescent="0.25">
      <c r="A1974">
        <v>41</v>
      </c>
      <c r="B1974" t="str">
        <f>VLOOKUP(A1974,Hoja1!$A$2:$H$72,2,FALSE)</f>
        <v>351-2015- SUNAFIL/ILM/SIRE3</v>
      </c>
      <c r="C1974" t="str">
        <f>VLOOKUP(A1974,Hoja1!$A$2:$H$72,3,FALSE)</f>
        <v>GLORIA S.A.</v>
      </c>
      <c r="D1974">
        <f>VLOOKUP(A1974,Hoja1!$A$2:$H$72,4,FALSE)</f>
        <v>20100190797</v>
      </c>
      <c r="E1974" t="str">
        <f>VLOOKUP(A1974,Hoja1!$A$2:$H$72,5,FALSE)</f>
        <v xml:space="preserve">395-2015- SUNAFIL/ILM </v>
      </c>
      <c r="F1974" s="1">
        <f>VLOOKUP(A1974,Hoja1!$A$2:$H$72,6,FALSE)</f>
        <v>42271</v>
      </c>
      <c r="G1974" t="str">
        <f>VLOOKUP(A1974,Hoja1!$A$2:$H$72,7,FALSE)</f>
        <v>5/. 13,475.00</v>
      </c>
      <c r="H1974">
        <f>VLOOKUP(A1974,Hoja1!$A$2:$H$72,8,FALSE)</f>
        <v>1</v>
      </c>
      <c r="I1974" t="s">
        <v>21</v>
      </c>
      <c r="J1974" t="s">
        <v>1</v>
      </c>
      <c r="K1974">
        <v>2016</v>
      </c>
      <c r="L1974">
        <v>10</v>
      </c>
      <c r="M1974">
        <v>17775.013050000001</v>
      </c>
      <c r="N1974" t="s">
        <v>4</v>
      </c>
    </row>
    <row r="1975" spans="1:14" x14ac:dyDescent="0.25">
      <c r="A1975">
        <v>41</v>
      </c>
      <c r="B1975" t="str">
        <f>VLOOKUP(A1975,Hoja1!$A$2:$H$72,2,FALSE)</f>
        <v>351-2015- SUNAFIL/ILM/SIRE3</v>
      </c>
      <c r="C1975" t="str">
        <f>VLOOKUP(A1975,Hoja1!$A$2:$H$72,3,FALSE)</f>
        <v>GLORIA S.A.</v>
      </c>
      <c r="D1975">
        <f>VLOOKUP(A1975,Hoja1!$A$2:$H$72,4,FALSE)</f>
        <v>20100190797</v>
      </c>
      <c r="E1975" t="str">
        <f>VLOOKUP(A1975,Hoja1!$A$2:$H$72,5,FALSE)</f>
        <v xml:space="preserve">395-2015- SUNAFIL/ILM </v>
      </c>
      <c r="F1975" s="1">
        <f>VLOOKUP(A1975,Hoja1!$A$2:$H$72,6,FALSE)</f>
        <v>42271</v>
      </c>
      <c r="G1975" t="str">
        <f>VLOOKUP(A1975,Hoja1!$A$2:$H$72,7,FALSE)</f>
        <v>5/. 13,475.00</v>
      </c>
      <c r="H1975">
        <f>VLOOKUP(A1975,Hoja1!$A$2:$H$72,8,FALSE)</f>
        <v>1</v>
      </c>
      <c r="I1975" t="s">
        <v>21</v>
      </c>
      <c r="J1975" t="s">
        <v>1</v>
      </c>
      <c r="K1975">
        <v>2016</v>
      </c>
      <c r="L1975">
        <v>11</v>
      </c>
      <c r="M1975">
        <v>17586.719529999998</v>
      </c>
      <c r="N1975" t="s">
        <v>4</v>
      </c>
    </row>
    <row r="1976" spans="1:14" x14ac:dyDescent="0.25">
      <c r="A1976">
        <v>41</v>
      </c>
      <c r="B1976" t="str">
        <f>VLOOKUP(A1976,Hoja1!$A$2:$H$72,2,FALSE)</f>
        <v>351-2015- SUNAFIL/ILM/SIRE3</v>
      </c>
      <c r="C1976" t="str">
        <f>VLOOKUP(A1976,Hoja1!$A$2:$H$72,3,FALSE)</f>
        <v>GLORIA S.A.</v>
      </c>
      <c r="D1976">
        <f>VLOOKUP(A1976,Hoja1!$A$2:$H$72,4,FALSE)</f>
        <v>20100190797</v>
      </c>
      <c r="E1976" t="str">
        <f>VLOOKUP(A1976,Hoja1!$A$2:$H$72,5,FALSE)</f>
        <v xml:space="preserve">395-2015- SUNAFIL/ILM </v>
      </c>
      <c r="F1976" s="1">
        <f>VLOOKUP(A1976,Hoja1!$A$2:$H$72,6,FALSE)</f>
        <v>42271</v>
      </c>
      <c r="G1976" t="str">
        <f>VLOOKUP(A1976,Hoja1!$A$2:$H$72,7,FALSE)</f>
        <v>5/. 13,475.00</v>
      </c>
      <c r="H1976">
        <f>VLOOKUP(A1976,Hoja1!$A$2:$H$72,8,FALSE)</f>
        <v>1</v>
      </c>
      <c r="I1976" t="s">
        <v>21</v>
      </c>
      <c r="J1976" t="s">
        <v>1</v>
      </c>
      <c r="K1976">
        <v>2016</v>
      </c>
      <c r="L1976">
        <v>12</v>
      </c>
      <c r="M1976">
        <v>17339.317340000001</v>
      </c>
      <c r="N1976" t="s">
        <v>4</v>
      </c>
    </row>
    <row r="1977" spans="1:14" x14ac:dyDescent="0.25">
      <c r="A1977">
        <v>41</v>
      </c>
      <c r="B1977" t="str">
        <f>VLOOKUP(A1977,Hoja1!$A$2:$H$72,2,FALSE)</f>
        <v>351-2015- SUNAFIL/ILM/SIRE3</v>
      </c>
      <c r="C1977" t="str">
        <f>VLOOKUP(A1977,Hoja1!$A$2:$H$72,3,FALSE)</f>
        <v>GLORIA S.A.</v>
      </c>
      <c r="D1977">
        <f>VLOOKUP(A1977,Hoja1!$A$2:$H$72,4,FALSE)</f>
        <v>20100190797</v>
      </c>
      <c r="E1977" t="str">
        <f>VLOOKUP(A1977,Hoja1!$A$2:$H$72,5,FALSE)</f>
        <v xml:space="preserve">395-2015- SUNAFIL/ILM </v>
      </c>
      <c r="F1977" s="1">
        <f>VLOOKUP(A1977,Hoja1!$A$2:$H$72,6,FALSE)</f>
        <v>42271</v>
      </c>
      <c r="G1977" t="str">
        <f>VLOOKUP(A1977,Hoja1!$A$2:$H$72,7,FALSE)</f>
        <v>5/. 13,475.00</v>
      </c>
      <c r="H1977">
        <f>VLOOKUP(A1977,Hoja1!$A$2:$H$72,8,FALSE)</f>
        <v>1</v>
      </c>
      <c r="I1977" t="s">
        <v>21</v>
      </c>
      <c r="J1977" t="s">
        <v>1</v>
      </c>
      <c r="K1977">
        <v>2017</v>
      </c>
      <c r="L1977">
        <v>2</v>
      </c>
      <c r="M1977">
        <v>34445.004719999997</v>
      </c>
      <c r="N1977" t="s">
        <v>4</v>
      </c>
    </row>
    <row r="1978" spans="1:14" x14ac:dyDescent="0.25">
      <c r="A1978">
        <v>41</v>
      </c>
      <c r="B1978" t="str">
        <f>VLOOKUP(A1978,Hoja1!$A$2:$H$72,2,FALSE)</f>
        <v>351-2015- SUNAFIL/ILM/SIRE3</v>
      </c>
      <c r="C1978" t="str">
        <f>VLOOKUP(A1978,Hoja1!$A$2:$H$72,3,FALSE)</f>
        <v>GLORIA S.A.</v>
      </c>
      <c r="D1978">
        <f>VLOOKUP(A1978,Hoja1!$A$2:$H$72,4,FALSE)</f>
        <v>20100190797</v>
      </c>
      <c r="E1978" t="str">
        <f>VLOOKUP(A1978,Hoja1!$A$2:$H$72,5,FALSE)</f>
        <v xml:space="preserve">395-2015- SUNAFIL/ILM </v>
      </c>
      <c r="F1978" s="1">
        <f>VLOOKUP(A1978,Hoja1!$A$2:$H$72,6,FALSE)</f>
        <v>42271</v>
      </c>
      <c r="G1978" t="str">
        <f>VLOOKUP(A1978,Hoja1!$A$2:$H$72,7,FALSE)</f>
        <v>5/. 13,475.00</v>
      </c>
      <c r="H1978">
        <f>VLOOKUP(A1978,Hoja1!$A$2:$H$72,8,FALSE)</f>
        <v>1</v>
      </c>
      <c r="I1978" t="s">
        <v>21</v>
      </c>
      <c r="J1978" t="s">
        <v>5</v>
      </c>
      <c r="K1978">
        <v>2015</v>
      </c>
      <c r="L1978">
        <v>8</v>
      </c>
      <c r="M1978">
        <v>15323.626130000001</v>
      </c>
      <c r="N1978" t="s">
        <v>2</v>
      </c>
    </row>
    <row r="1979" spans="1:14" x14ac:dyDescent="0.25">
      <c r="A1979">
        <v>41</v>
      </c>
      <c r="B1979" t="str">
        <f>VLOOKUP(A1979,Hoja1!$A$2:$H$72,2,FALSE)</f>
        <v>351-2015- SUNAFIL/ILM/SIRE3</v>
      </c>
      <c r="C1979" t="str">
        <f>VLOOKUP(A1979,Hoja1!$A$2:$H$72,3,FALSE)</f>
        <v>GLORIA S.A.</v>
      </c>
      <c r="D1979">
        <f>VLOOKUP(A1979,Hoja1!$A$2:$H$72,4,FALSE)</f>
        <v>20100190797</v>
      </c>
      <c r="E1979" t="str">
        <f>VLOOKUP(A1979,Hoja1!$A$2:$H$72,5,FALSE)</f>
        <v xml:space="preserve">395-2015- SUNAFIL/ILM </v>
      </c>
      <c r="F1979" s="1">
        <f>VLOOKUP(A1979,Hoja1!$A$2:$H$72,6,FALSE)</f>
        <v>42271</v>
      </c>
      <c r="G1979" t="str">
        <f>VLOOKUP(A1979,Hoja1!$A$2:$H$72,7,FALSE)</f>
        <v>5/. 13,475.00</v>
      </c>
      <c r="H1979">
        <f>VLOOKUP(A1979,Hoja1!$A$2:$H$72,8,FALSE)</f>
        <v>1</v>
      </c>
      <c r="I1979" t="s">
        <v>21</v>
      </c>
      <c r="J1979" t="s">
        <v>5</v>
      </c>
      <c r="K1979">
        <v>2015</v>
      </c>
      <c r="L1979">
        <v>9</v>
      </c>
      <c r="M1979">
        <v>14720.885780000001</v>
      </c>
      <c r="N1979" t="s">
        <v>3</v>
      </c>
    </row>
    <row r="1980" spans="1:14" x14ac:dyDescent="0.25">
      <c r="A1980">
        <v>41</v>
      </c>
      <c r="B1980" t="str">
        <f>VLOOKUP(A1980,Hoja1!$A$2:$H$72,2,FALSE)</f>
        <v>351-2015- SUNAFIL/ILM/SIRE3</v>
      </c>
      <c r="C1980" t="str">
        <f>VLOOKUP(A1980,Hoja1!$A$2:$H$72,3,FALSE)</f>
        <v>GLORIA S.A.</v>
      </c>
      <c r="D1980">
        <f>VLOOKUP(A1980,Hoja1!$A$2:$H$72,4,FALSE)</f>
        <v>20100190797</v>
      </c>
      <c r="E1980" t="str">
        <f>VLOOKUP(A1980,Hoja1!$A$2:$H$72,5,FALSE)</f>
        <v xml:space="preserve">395-2015- SUNAFIL/ILM </v>
      </c>
      <c r="F1980" s="1">
        <f>VLOOKUP(A1980,Hoja1!$A$2:$H$72,6,FALSE)</f>
        <v>42271</v>
      </c>
      <c r="G1980" t="str">
        <f>VLOOKUP(A1980,Hoja1!$A$2:$H$72,7,FALSE)</f>
        <v>5/. 13,475.00</v>
      </c>
      <c r="H1980">
        <f>VLOOKUP(A1980,Hoja1!$A$2:$H$72,8,FALSE)</f>
        <v>1</v>
      </c>
      <c r="I1980" t="s">
        <v>21</v>
      </c>
      <c r="J1980" t="s">
        <v>5</v>
      </c>
      <c r="K1980">
        <v>2015</v>
      </c>
      <c r="L1980">
        <v>10</v>
      </c>
      <c r="M1980">
        <v>11477.05653</v>
      </c>
      <c r="N1980" t="s">
        <v>4</v>
      </c>
    </row>
    <row r="1981" spans="1:14" x14ac:dyDescent="0.25">
      <c r="A1981">
        <v>41</v>
      </c>
      <c r="B1981" t="str">
        <f>VLOOKUP(A1981,Hoja1!$A$2:$H$72,2,FALSE)</f>
        <v>351-2015- SUNAFIL/ILM/SIRE3</v>
      </c>
      <c r="C1981" t="str">
        <f>VLOOKUP(A1981,Hoja1!$A$2:$H$72,3,FALSE)</f>
        <v>GLORIA S.A.</v>
      </c>
      <c r="D1981">
        <f>VLOOKUP(A1981,Hoja1!$A$2:$H$72,4,FALSE)</f>
        <v>20100190797</v>
      </c>
      <c r="E1981" t="str">
        <f>VLOOKUP(A1981,Hoja1!$A$2:$H$72,5,FALSE)</f>
        <v xml:space="preserve">395-2015- SUNAFIL/ILM </v>
      </c>
      <c r="F1981" s="1">
        <f>VLOOKUP(A1981,Hoja1!$A$2:$H$72,6,FALSE)</f>
        <v>42271</v>
      </c>
      <c r="G1981" t="str">
        <f>VLOOKUP(A1981,Hoja1!$A$2:$H$72,7,FALSE)</f>
        <v>5/. 13,475.00</v>
      </c>
      <c r="H1981">
        <f>VLOOKUP(A1981,Hoja1!$A$2:$H$72,8,FALSE)</f>
        <v>1</v>
      </c>
      <c r="I1981" t="s">
        <v>21</v>
      </c>
      <c r="J1981" t="s">
        <v>5</v>
      </c>
      <c r="K1981">
        <v>2015</v>
      </c>
      <c r="L1981">
        <v>11</v>
      </c>
      <c r="M1981">
        <v>11528.814839999999</v>
      </c>
      <c r="N1981" t="s">
        <v>4</v>
      </c>
    </row>
    <row r="1982" spans="1:14" x14ac:dyDescent="0.25">
      <c r="A1982">
        <v>41</v>
      </c>
      <c r="B1982" t="str">
        <f>VLOOKUP(A1982,Hoja1!$A$2:$H$72,2,FALSE)</f>
        <v>351-2015- SUNAFIL/ILM/SIRE3</v>
      </c>
      <c r="C1982" t="str">
        <f>VLOOKUP(A1982,Hoja1!$A$2:$H$72,3,FALSE)</f>
        <v>GLORIA S.A.</v>
      </c>
      <c r="D1982">
        <f>VLOOKUP(A1982,Hoja1!$A$2:$H$72,4,FALSE)</f>
        <v>20100190797</v>
      </c>
      <c r="E1982" t="str">
        <f>VLOOKUP(A1982,Hoja1!$A$2:$H$72,5,FALSE)</f>
        <v xml:space="preserve">395-2015- SUNAFIL/ILM </v>
      </c>
      <c r="F1982" s="1">
        <f>VLOOKUP(A1982,Hoja1!$A$2:$H$72,6,FALSE)</f>
        <v>42271</v>
      </c>
      <c r="G1982" t="str">
        <f>VLOOKUP(A1982,Hoja1!$A$2:$H$72,7,FALSE)</f>
        <v>5/. 13,475.00</v>
      </c>
      <c r="H1982">
        <f>VLOOKUP(A1982,Hoja1!$A$2:$H$72,8,FALSE)</f>
        <v>1</v>
      </c>
      <c r="I1982" t="s">
        <v>21</v>
      </c>
      <c r="J1982" t="s">
        <v>5</v>
      </c>
      <c r="K1982">
        <v>2015</v>
      </c>
      <c r="L1982">
        <v>12</v>
      </c>
      <c r="M1982">
        <v>11555.99978</v>
      </c>
      <c r="N1982" t="s">
        <v>4</v>
      </c>
    </row>
    <row r="1983" spans="1:14" x14ac:dyDescent="0.25">
      <c r="A1983">
        <v>41</v>
      </c>
      <c r="B1983" t="str">
        <f>VLOOKUP(A1983,Hoja1!$A$2:$H$72,2,FALSE)</f>
        <v>351-2015- SUNAFIL/ILM/SIRE3</v>
      </c>
      <c r="C1983" t="str">
        <f>VLOOKUP(A1983,Hoja1!$A$2:$H$72,3,FALSE)</f>
        <v>GLORIA S.A.</v>
      </c>
      <c r="D1983">
        <f>VLOOKUP(A1983,Hoja1!$A$2:$H$72,4,FALSE)</f>
        <v>20100190797</v>
      </c>
      <c r="E1983" t="str">
        <f>VLOOKUP(A1983,Hoja1!$A$2:$H$72,5,FALSE)</f>
        <v xml:space="preserve">395-2015- SUNAFIL/ILM </v>
      </c>
      <c r="F1983" s="1">
        <f>VLOOKUP(A1983,Hoja1!$A$2:$H$72,6,FALSE)</f>
        <v>42271</v>
      </c>
      <c r="G1983" t="str">
        <f>VLOOKUP(A1983,Hoja1!$A$2:$H$72,7,FALSE)</f>
        <v>5/. 13,475.00</v>
      </c>
      <c r="H1983">
        <f>VLOOKUP(A1983,Hoja1!$A$2:$H$72,8,FALSE)</f>
        <v>1</v>
      </c>
      <c r="I1983" t="s">
        <v>21</v>
      </c>
      <c r="J1983" t="s">
        <v>5</v>
      </c>
      <c r="K1983">
        <v>2016</v>
      </c>
      <c r="L1983">
        <v>1</v>
      </c>
      <c r="M1983">
        <v>11599.469569999999</v>
      </c>
      <c r="N1983" t="s">
        <v>4</v>
      </c>
    </row>
    <row r="1984" spans="1:14" x14ac:dyDescent="0.25">
      <c r="A1984">
        <v>41</v>
      </c>
      <c r="B1984" t="str">
        <f>VLOOKUP(A1984,Hoja1!$A$2:$H$72,2,FALSE)</f>
        <v>351-2015- SUNAFIL/ILM/SIRE3</v>
      </c>
      <c r="C1984" t="str">
        <f>VLOOKUP(A1984,Hoja1!$A$2:$H$72,3,FALSE)</f>
        <v>GLORIA S.A.</v>
      </c>
      <c r="D1984">
        <f>VLOOKUP(A1984,Hoja1!$A$2:$H$72,4,FALSE)</f>
        <v>20100190797</v>
      </c>
      <c r="E1984" t="str">
        <f>VLOOKUP(A1984,Hoja1!$A$2:$H$72,5,FALSE)</f>
        <v xml:space="preserve">395-2015- SUNAFIL/ILM </v>
      </c>
      <c r="F1984" s="1">
        <f>VLOOKUP(A1984,Hoja1!$A$2:$H$72,6,FALSE)</f>
        <v>42271</v>
      </c>
      <c r="G1984" t="str">
        <f>VLOOKUP(A1984,Hoja1!$A$2:$H$72,7,FALSE)</f>
        <v>5/. 13,475.00</v>
      </c>
      <c r="H1984">
        <f>VLOOKUP(A1984,Hoja1!$A$2:$H$72,8,FALSE)</f>
        <v>1</v>
      </c>
      <c r="I1984" t="s">
        <v>21</v>
      </c>
      <c r="J1984" t="s">
        <v>5</v>
      </c>
      <c r="K1984">
        <v>2016</v>
      </c>
      <c r="L1984">
        <v>2</v>
      </c>
      <c r="M1984">
        <v>11649.80314</v>
      </c>
      <c r="N1984" t="s">
        <v>4</v>
      </c>
    </row>
    <row r="1985" spans="1:14" x14ac:dyDescent="0.25">
      <c r="A1985">
        <v>41</v>
      </c>
      <c r="B1985" t="str">
        <f>VLOOKUP(A1985,Hoja1!$A$2:$H$72,2,FALSE)</f>
        <v>351-2015- SUNAFIL/ILM/SIRE3</v>
      </c>
      <c r="C1985" t="str">
        <f>VLOOKUP(A1985,Hoja1!$A$2:$H$72,3,FALSE)</f>
        <v>GLORIA S.A.</v>
      </c>
      <c r="D1985">
        <f>VLOOKUP(A1985,Hoja1!$A$2:$H$72,4,FALSE)</f>
        <v>20100190797</v>
      </c>
      <c r="E1985" t="str">
        <f>VLOOKUP(A1985,Hoja1!$A$2:$H$72,5,FALSE)</f>
        <v xml:space="preserve">395-2015- SUNAFIL/ILM </v>
      </c>
      <c r="F1985" s="1">
        <f>VLOOKUP(A1985,Hoja1!$A$2:$H$72,6,FALSE)</f>
        <v>42271</v>
      </c>
      <c r="G1985" t="str">
        <f>VLOOKUP(A1985,Hoja1!$A$2:$H$72,7,FALSE)</f>
        <v>5/. 13,475.00</v>
      </c>
      <c r="H1985">
        <f>VLOOKUP(A1985,Hoja1!$A$2:$H$72,8,FALSE)</f>
        <v>1</v>
      </c>
      <c r="I1985" t="s">
        <v>21</v>
      </c>
      <c r="J1985" t="s">
        <v>5</v>
      </c>
      <c r="K1985">
        <v>2016</v>
      </c>
      <c r="L1985">
        <v>3</v>
      </c>
      <c r="M1985">
        <v>11235.824500000001</v>
      </c>
      <c r="N1985" t="s">
        <v>4</v>
      </c>
    </row>
    <row r="1986" spans="1:14" x14ac:dyDescent="0.25">
      <c r="A1986">
        <v>41</v>
      </c>
      <c r="B1986" t="str">
        <f>VLOOKUP(A1986,Hoja1!$A$2:$H$72,2,FALSE)</f>
        <v>351-2015- SUNAFIL/ILM/SIRE3</v>
      </c>
      <c r="C1986" t="str">
        <f>VLOOKUP(A1986,Hoja1!$A$2:$H$72,3,FALSE)</f>
        <v>GLORIA S.A.</v>
      </c>
      <c r="D1986">
        <f>VLOOKUP(A1986,Hoja1!$A$2:$H$72,4,FALSE)</f>
        <v>20100190797</v>
      </c>
      <c r="E1986" t="str">
        <f>VLOOKUP(A1986,Hoja1!$A$2:$H$72,5,FALSE)</f>
        <v xml:space="preserve">395-2015- SUNAFIL/ILM </v>
      </c>
      <c r="F1986" s="1">
        <f>VLOOKUP(A1986,Hoja1!$A$2:$H$72,6,FALSE)</f>
        <v>42271</v>
      </c>
      <c r="G1986" t="str">
        <f>VLOOKUP(A1986,Hoja1!$A$2:$H$72,7,FALSE)</f>
        <v>5/. 13,475.00</v>
      </c>
      <c r="H1986">
        <f>VLOOKUP(A1986,Hoja1!$A$2:$H$72,8,FALSE)</f>
        <v>1</v>
      </c>
      <c r="I1986" t="s">
        <v>21</v>
      </c>
      <c r="J1986" t="s">
        <v>5</v>
      </c>
      <c r="K1986">
        <v>2016</v>
      </c>
      <c r="L1986">
        <v>4</v>
      </c>
      <c r="M1986">
        <v>8117.2025880000001</v>
      </c>
      <c r="N1986" t="s">
        <v>4</v>
      </c>
    </row>
    <row r="1987" spans="1:14" x14ac:dyDescent="0.25">
      <c r="A1987">
        <v>41</v>
      </c>
      <c r="B1987" t="str">
        <f>VLOOKUP(A1987,Hoja1!$A$2:$H$72,2,FALSE)</f>
        <v>351-2015- SUNAFIL/ILM/SIRE3</v>
      </c>
      <c r="C1987" t="str">
        <f>VLOOKUP(A1987,Hoja1!$A$2:$H$72,3,FALSE)</f>
        <v>GLORIA S.A.</v>
      </c>
      <c r="D1987">
        <f>VLOOKUP(A1987,Hoja1!$A$2:$H$72,4,FALSE)</f>
        <v>20100190797</v>
      </c>
      <c r="E1987" t="str">
        <f>VLOOKUP(A1987,Hoja1!$A$2:$H$72,5,FALSE)</f>
        <v xml:space="preserve">395-2015- SUNAFIL/ILM </v>
      </c>
      <c r="F1987" s="1">
        <f>VLOOKUP(A1987,Hoja1!$A$2:$H$72,6,FALSE)</f>
        <v>42271</v>
      </c>
      <c r="G1987" t="str">
        <f>VLOOKUP(A1987,Hoja1!$A$2:$H$72,7,FALSE)</f>
        <v>5/. 13,475.00</v>
      </c>
      <c r="H1987">
        <f>VLOOKUP(A1987,Hoja1!$A$2:$H$72,8,FALSE)</f>
        <v>1</v>
      </c>
      <c r="I1987" t="s">
        <v>21</v>
      </c>
      <c r="J1987" t="s">
        <v>5</v>
      </c>
      <c r="K1987">
        <v>2016</v>
      </c>
      <c r="L1987">
        <v>5</v>
      </c>
      <c r="M1987">
        <v>8158.2489249999999</v>
      </c>
      <c r="N1987" t="s">
        <v>4</v>
      </c>
    </row>
    <row r="1988" spans="1:14" x14ac:dyDescent="0.25">
      <c r="A1988">
        <v>41</v>
      </c>
      <c r="B1988" t="str">
        <f>VLOOKUP(A1988,Hoja1!$A$2:$H$72,2,FALSE)</f>
        <v>351-2015- SUNAFIL/ILM/SIRE3</v>
      </c>
      <c r="C1988" t="str">
        <f>VLOOKUP(A1988,Hoja1!$A$2:$H$72,3,FALSE)</f>
        <v>GLORIA S.A.</v>
      </c>
      <c r="D1988">
        <f>VLOOKUP(A1988,Hoja1!$A$2:$H$72,4,FALSE)</f>
        <v>20100190797</v>
      </c>
      <c r="E1988" t="str">
        <f>VLOOKUP(A1988,Hoja1!$A$2:$H$72,5,FALSE)</f>
        <v xml:space="preserve">395-2015- SUNAFIL/ILM </v>
      </c>
      <c r="F1988" s="1">
        <f>VLOOKUP(A1988,Hoja1!$A$2:$H$72,6,FALSE)</f>
        <v>42271</v>
      </c>
      <c r="G1988" t="str">
        <f>VLOOKUP(A1988,Hoja1!$A$2:$H$72,7,FALSE)</f>
        <v>5/. 13,475.00</v>
      </c>
      <c r="H1988">
        <f>VLOOKUP(A1988,Hoja1!$A$2:$H$72,8,FALSE)</f>
        <v>1</v>
      </c>
      <c r="I1988" t="s">
        <v>21</v>
      </c>
      <c r="J1988" t="s">
        <v>5</v>
      </c>
      <c r="K1988">
        <v>2016</v>
      </c>
      <c r="L1988">
        <v>6</v>
      </c>
      <c r="M1988">
        <v>8196.2313880000002</v>
      </c>
      <c r="N1988" t="s">
        <v>4</v>
      </c>
    </row>
    <row r="1989" spans="1:14" x14ac:dyDescent="0.25">
      <c r="A1989">
        <v>41</v>
      </c>
      <c r="B1989" t="str">
        <f>VLOOKUP(A1989,Hoja1!$A$2:$H$72,2,FALSE)</f>
        <v>351-2015- SUNAFIL/ILM/SIRE3</v>
      </c>
      <c r="C1989" t="str">
        <f>VLOOKUP(A1989,Hoja1!$A$2:$H$72,3,FALSE)</f>
        <v>GLORIA S.A.</v>
      </c>
      <c r="D1989">
        <f>VLOOKUP(A1989,Hoja1!$A$2:$H$72,4,FALSE)</f>
        <v>20100190797</v>
      </c>
      <c r="E1989" t="str">
        <f>VLOOKUP(A1989,Hoja1!$A$2:$H$72,5,FALSE)</f>
        <v xml:space="preserve">395-2015- SUNAFIL/ILM </v>
      </c>
      <c r="F1989" s="1">
        <f>VLOOKUP(A1989,Hoja1!$A$2:$H$72,6,FALSE)</f>
        <v>42271</v>
      </c>
      <c r="G1989" t="str">
        <f>VLOOKUP(A1989,Hoja1!$A$2:$H$72,7,FALSE)</f>
        <v>5/. 13,475.00</v>
      </c>
      <c r="H1989">
        <f>VLOOKUP(A1989,Hoja1!$A$2:$H$72,8,FALSE)</f>
        <v>1</v>
      </c>
      <c r="I1989" t="s">
        <v>21</v>
      </c>
      <c r="J1989" t="s">
        <v>5</v>
      </c>
      <c r="K1989">
        <v>2016</v>
      </c>
      <c r="L1989">
        <v>7</v>
      </c>
      <c r="M1989">
        <v>8241.1885419999999</v>
      </c>
      <c r="N1989" t="s">
        <v>4</v>
      </c>
    </row>
    <row r="1990" spans="1:14" x14ac:dyDescent="0.25">
      <c r="A1990">
        <v>41</v>
      </c>
      <c r="B1990" t="str">
        <f>VLOOKUP(A1990,Hoja1!$A$2:$H$72,2,FALSE)</f>
        <v>351-2015- SUNAFIL/ILM/SIRE3</v>
      </c>
      <c r="C1990" t="str">
        <f>VLOOKUP(A1990,Hoja1!$A$2:$H$72,3,FALSE)</f>
        <v>GLORIA S.A.</v>
      </c>
      <c r="D1990">
        <f>VLOOKUP(A1990,Hoja1!$A$2:$H$72,4,FALSE)</f>
        <v>20100190797</v>
      </c>
      <c r="E1990" t="str">
        <f>VLOOKUP(A1990,Hoja1!$A$2:$H$72,5,FALSE)</f>
        <v xml:space="preserve">395-2015- SUNAFIL/ILM </v>
      </c>
      <c r="F1990" s="1">
        <f>VLOOKUP(A1990,Hoja1!$A$2:$H$72,6,FALSE)</f>
        <v>42271</v>
      </c>
      <c r="G1990" t="str">
        <f>VLOOKUP(A1990,Hoja1!$A$2:$H$72,7,FALSE)</f>
        <v>5/. 13,475.00</v>
      </c>
      <c r="H1990">
        <f>VLOOKUP(A1990,Hoja1!$A$2:$H$72,8,FALSE)</f>
        <v>1</v>
      </c>
      <c r="I1990" t="s">
        <v>21</v>
      </c>
      <c r="J1990" t="s">
        <v>5</v>
      </c>
      <c r="K1990">
        <v>2016</v>
      </c>
      <c r="L1990">
        <v>8</v>
      </c>
      <c r="M1990">
        <v>8283.9427899999991</v>
      </c>
      <c r="N1990" t="s">
        <v>4</v>
      </c>
    </row>
    <row r="1991" spans="1:14" x14ac:dyDescent="0.25">
      <c r="A1991">
        <v>41</v>
      </c>
      <c r="B1991" t="str">
        <f>VLOOKUP(A1991,Hoja1!$A$2:$H$72,2,FALSE)</f>
        <v>351-2015- SUNAFIL/ILM/SIRE3</v>
      </c>
      <c r="C1991" t="str">
        <f>VLOOKUP(A1991,Hoja1!$A$2:$H$72,3,FALSE)</f>
        <v>GLORIA S.A.</v>
      </c>
      <c r="D1991">
        <f>VLOOKUP(A1991,Hoja1!$A$2:$H$72,4,FALSE)</f>
        <v>20100190797</v>
      </c>
      <c r="E1991" t="str">
        <f>VLOOKUP(A1991,Hoja1!$A$2:$H$72,5,FALSE)</f>
        <v xml:space="preserve">395-2015- SUNAFIL/ILM </v>
      </c>
      <c r="F1991" s="1">
        <f>VLOOKUP(A1991,Hoja1!$A$2:$H$72,6,FALSE)</f>
        <v>42271</v>
      </c>
      <c r="G1991" t="str">
        <f>VLOOKUP(A1991,Hoja1!$A$2:$H$72,7,FALSE)</f>
        <v>5/. 13,475.00</v>
      </c>
      <c r="H1991">
        <f>VLOOKUP(A1991,Hoja1!$A$2:$H$72,8,FALSE)</f>
        <v>1</v>
      </c>
      <c r="I1991" t="s">
        <v>21</v>
      </c>
      <c r="J1991" t="s">
        <v>5</v>
      </c>
      <c r="K1991">
        <v>2016</v>
      </c>
      <c r="L1991">
        <v>9</v>
      </c>
      <c r="M1991">
        <v>7819.4379129999998</v>
      </c>
      <c r="N1991" t="s">
        <v>4</v>
      </c>
    </row>
    <row r="1992" spans="1:14" x14ac:dyDescent="0.25">
      <c r="A1992">
        <v>41</v>
      </c>
      <c r="B1992" t="str">
        <f>VLOOKUP(A1992,Hoja1!$A$2:$H$72,2,FALSE)</f>
        <v>351-2015- SUNAFIL/ILM/SIRE3</v>
      </c>
      <c r="C1992" t="str">
        <f>VLOOKUP(A1992,Hoja1!$A$2:$H$72,3,FALSE)</f>
        <v>GLORIA S.A.</v>
      </c>
      <c r="D1992">
        <f>VLOOKUP(A1992,Hoja1!$A$2:$H$72,4,FALSE)</f>
        <v>20100190797</v>
      </c>
      <c r="E1992" t="str">
        <f>VLOOKUP(A1992,Hoja1!$A$2:$H$72,5,FALSE)</f>
        <v xml:space="preserve">395-2015- SUNAFIL/ILM </v>
      </c>
      <c r="F1992" s="1">
        <f>VLOOKUP(A1992,Hoja1!$A$2:$H$72,6,FALSE)</f>
        <v>42271</v>
      </c>
      <c r="G1992" t="str">
        <f>VLOOKUP(A1992,Hoja1!$A$2:$H$72,7,FALSE)</f>
        <v>5/. 13,475.00</v>
      </c>
      <c r="H1992">
        <f>VLOOKUP(A1992,Hoja1!$A$2:$H$72,8,FALSE)</f>
        <v>1</v>
      </c>
      <c r="I1992" t="s">
        <v>21</v>
      </c>
      <c r="J1992" t="s">
        <v>5</v>
      </c>
      <c r="K1992">
        <v>2016</v>
      </c>
      <c r="L1992">
        <v>10</v>
      </c>
      <c r="M1992">
        <v>4763.501448</v>
      </c>
      <c r="N1992" t="s">
        <v>4</v>
      </c>
    </row>
    <row r="1993" spans="1:14" x14ac:dyDescent="0.25">
      <c r="A1993">
        <v>41</v>
      </c>
      <c r="B1993" t="str">
        <f>VLOOKUP(A1993,Hoja1!$A$2:$H$72,2,FALSE)</f>
        <v>351-2015- SUNAFIL/ILM/SIRE3</v>
      </c>
      <c r="C1993" t="str">
        <f>VLOOKUP(A1993,Hoja1!$A$2:$H$72,3,FALSE)</f>
        <v>GLORIA S.A.</v>
      </c>
      <c r="D1993">
        <f>VLOOKUP(A1993,Hoja1!$A$2:$H$72,4,FALSE)</f>
        <v>20100190797</v>
      </c>
      <c r="E1993" t="str">
        <f>VLOOKUP(A1993,Hoja1!$A$2:$H$72,5,FALSE)</f>
        <v xml:space="preserve">395-2015- SUNAFIL/ILM </v>
      </c>
      <c r="F1993" s="1">
        <f>VLOOKUP(A1993,Hoja1!$A$2:$H$72,6,FALSE)</f>
        <v>42271</v>
      </c>
      <c r="G1993" t="str">
        <f>VLOOKUP(A1993,Hoja1!$A$2:$H$72,7,FALSE)</f>
        <v>5/. 13,475.00</v>
      </c>
      <c r="H1993">
        <f>VLOOKUP(A1993,Hoja1!$A$2:$H$72,8,FALSE)</f>
        <v>1</v>
      </c>
      <c r="I1993" t="s">
        <v>21</v>
      </c>
      <c r="J1993" t="s">
        <v>5</v>
      </c>
      <c r="K1993">
        <v>2016</v>
      </c>
      <c r="L1993">
        <v>11</v>
      </c>
      <c r="M1993">
        <v>4778.9174119999998</v>
      </c>
      <c r="N1993" t="s">
        <v>4</v>
      </c>
    </row>
    <row r="1994" spans="1:14" x14ac:dyDescent="0.25">
      <c r="A1994">
        <v>41</v>
      </c>
      <c r="B1994" t="str">
        <f>VLOOKUP(A1994,Hoja1!$A$2:$H$72,2,FALSE)</f>
        <v>351-2015- SUNAFIL/ILM/SIRE3</v>
      </c>
      <c r="C1994" t="str">
        <f>VLOOKUP(A1994,Hoja1!$A$2:$H$72,3,FALSE)</f>
        <v>GLORIA S.A.</v>
      </c>
      <c r="D1994">
        <f>VLOOKUP(A1994,Hoja1!$A$2:$H$72,4,FALSE)</f>
        <v>20100190797</v>
      </c>
      <c r="E1994" t="str">
        <f>VLOOKUP(A1994,Hoja1!$A$2:$H$72,5,FALSE)</f>
        <v xml:space="preserve">395-2015- SUNAFIL/ILM </v>
      </c>
      <c r="F1994" s="1">
        <f>VLOOKUP(A1994,Hoja1!$A$2:$H$72,6,FALSE)</f>
        <v>42271</v>
      </c>
      <c r="G1994" t="str">
        <f>VLOOKUP(A1994,Hoja1!$A$2:$H$72,7,FALSE)</f>
        <v>5/. 13,475.00</v>
      </c>
      <c r="H1994">
        <f>VLOOKUP(A1994,Hoja1!$A$2:$H$72,8,FALSE)</f>
        <v>1</v>
      </c>
      <c r="I1994" t="s">
        <v>21</v>
      </c>
      <c r="J1994" t="s">
        <v>5</v>
      </c>
      <c r="K1994">
        <v>2016</v>
      </c>
      <c r="L1994">
        <v>12</v>
      </c>
      <c r="M1994">
        <v>4797.2297769999996</v>
      </c>
      <c r="N1994" t="s">
        <v>4</v>
      </c>
    </row>
    <row r="1995" spans="1:14" x14ac:dyDescent="0.25">
      <c r="A1995">
        <v>41</v>
      </c>
      <c r="B1995" t="str">
        <f>VLOOKUP(A1995,Hoja1!$A$2:$H$72,2,FALSE)</f>
        <v>351-2015- SUNAFIL/ILM/SIRE3</v>
      </c>
      <c r="C1995" t="str">
        <f>VLOOKUP(A1995,Hoja1!$A$2:$H$72,3,FALSE)</f>
        <v>GLORIA S.A.</v>
      </c>
      <c r="D1995">
        <f>VLOOKUP(A1995,Hoja1!$A$2:$H$72,4,FALSE)</f>
        <v>20100190797</v>
      </c>
      <c r="E1995" t="str">
        <f>VLOOKUP(A1995,Hoja1!$A$2:$H$72,5,FALSE)</f>
        <v xml:space="preserve">395-2015- SUNAFIL/ILM </v>
      </c>
      <c r="F1995" s="1">
        <f>VLOOKUP(A1995,Hoja1!$A$2:$H$72,6,FALSE)</f>
        <v>42271</v>
      </c>
      <c r="G1995" t="str">
        <f>VLOOKUP(A1995,Hoja1!$A$2:$H$72,7,FALSE)</f>
        <v>5/. 13,475.00</v>
      </c>
      <c r="H1995">
        <f>VLOOKUP(A1995,Hoja1!$A$2:$H$72,8,FALSE)</f>
        <v>1</v>
      </c>
      <c r="I1995" t="s">
        <v>21</v>
      </c>
      <c r="J1995" t="s">
        <v>5</v>
      </c>
      <c r="K1995">
        <v>2017</v>
      </c>
      <c r="L1995">
        <v>2</v>
      </c>
      <c r="M1995">
        <v>9658.8229449999999</v>
      </c>
      <c r="N1995" t="s">
        <v>4</v>
      </c>
    </row>
    <row r="1996" spans="1:14" x14ac:dyDescent="0.25">
      <c r="A1996">
        <v>41</v>
      </c>
      <c r="B1996" t="str">
        <f>VLOOKUP(A1996,Hoja1!$A$2:$H$72,2,FALSE)</f>
        <v>351-2015- SUNAFIL/ILM/SIRE3</v>
      </c>
      <c r="C1996" t="str">
        <f>VLOOKUP(A1996,Hoja1!$A$2:$H$72,3,FALSE)</f>
        <v>GLORIA S.A.</v>
      </c>
      <c r="D1996">
        <f>VLOOKUP(A1996,Hoja1!$A$2:$H$72,4,FALSE)</f>
        <v>20100190797</v>
      </c>
      <c r="E1996" t="str">
        <f>VLOOKUP(A1996,Hoja1!$A$2:$H$72,5,FALSE)</f>
        <v xml:space="preserve">395-2015- SUNAFIL/ILM </v>
      </c>
      <c r="F1996" s="1">
        <f>VLOOKUP(A1996,Hoja1!$A$2:$H$72,6,FALSE)</f>
        <v>42271</v>
      </c>
      <c r="G1996" t="str">
        <f>VLOOKUP(A1996,Hoja1!$A$2:$H$72,7,FALSE)</f>
        <v>5/. 13,475.00</v>
      </c>
      <c r="H1996">
        <f>VLOOKUP(A1996,Hoja1!$A$2:$H$72,8,FALSE)</f>
        <v>1</v>
      </c>
      <c r="I1996" t="s">
        <v>21</v>
      </c>
      <c r="J1996" t="s">
        <v>6</v>
      </c>
      <c r="K1996">
        <v>2015</v>
      </c>
      <c r="L1996">
        <v>8</v>
      </c>
      <c r="M1996">
        <v>172082.0485</v>
      </c>
      <c r="N1996" t="s">
        <v>2</v>
      </c>
    </row>
    <row r="1997" spans="1:14" x14ac:dyDescent="0.25">
      <c r="A1997">
        <v>41</v>
      </c>
      <c r="B1997" t="str">
        <f>VLOOKUP(A1997,Hoja1!$A$2:$H$72,2,FALSE)</f>
        <v>351-2015- SUNAFIL/ILM/SIRE3</v>
      </c>
      <c r="C1997" t="str">
        <f>VLOOKUP(A1997,Hoja1!$A$2:$H$72,3,FALSE)</f>
        <v>GLORIA S.A.</v>
      </c>
      <c r="D1997">
        <f>VLOOKUP(A1997,Hoja1!$A$2:$H$72,4,FALSE)</f>
        <v>20100190797</v>
      </c>
      <c r="E1997" t="str">
        <f>VLOOKUP(A1997,Hoja1!$A$2:$H$72,5,FALSE)</f>
        <v xml:space="preserve">395-2015- SUNAFIL/ILM </v>
      </c>
      <c r="F1997" s="1">
        <f>VLOOKUP(A1997,Hoja1!$A$2:$H$72,6,FALSE)</f>
        <v>42271</v>
      </c>
      <c r="G1997" t="str">
        <f>VLOOKUP(A1997,Hoja1!$A$2:$H$72,7,FALSE)</f>
        <v>5/. 13,475.00</v>
      </c>
      <c r="H1997">
        <f>VLOOKUP(A1997,Hoja1!$A$2:$H$72,8,FALSE)</f>
        <v>1</v>
      </c>
      <c r="I1997" t="s">
        <v>21</v>
      </c>
      <c r="J1997" t="s">
        <v>6</v>
      </c>
      <c r="K1997">
        <v>2015</v>
      </c>
      <c r="L1997">
        <v>9</v>
      </c>
      <c r="M1997">
        <v>157138.33410000001</v>
      </c>
      <c r="N1997" t="s">
        <v>3</v>
      </c>
    </row>
    <row r="1998" spans="1:14" x14ac:dyDescent="0.25">
      <c r="A1998">
        <v>41</v>
      </c>
      <c r="B1998" t="str">
        <f>VLOOKUP(A1998,Hoja1!$A$2:$H$72,2,FALSE)</f>
        <v>351-2015- SUNAFIL/ILM/SIRE3</v>
      </c>
      <c r="C1998" t="str">
        <f>VLOOKUP(A1998,Hoja1!$A$2:$H$72,3,FALSE)</f>
        <v>GLORIA S.A.</v>
      </c>
      <c r="D1998">
        <f>VLOOKUP(A1998,Hoja1!$A$2:$H$72,4,FALSE)</f>
        <v>20100190797</v>
      </c>
      <c r="E1998" t="str">
        <f>VLOOKUP(A1998,Hoja1!$A$2:$H$72,5,FALSE)</f>
        <v xml:space="preserve">395-2015- SUNAFIL/ILM </v>
      </c>
      <c r="F1998" s="1">
        <f>VLOOKUP(A1998,Hoja1!$A$2:$H$72,6,FALSE)</f>
        <v>42271</v>
      </c>
      <c r="G1998" t="str">
        <f>VLOOKUP(A1998,Hoja1!$A$2:$H$72,7,FALSE)</f>
        <v>5/. 13,475.00</v>
      </c>
      <c r="H1998">
        <f>VLOOKUP(A1998,Hoja1!$A$2:$H$72,8,FALSE)</f>
        <v>1</v>
      </c>
      <c r="I1998" t="s">
        <v>21</v>
      </c>
      <c r="J1998" t="s">
        <v>6</v>
      </c>
      <c r="K1998">
        <v>2015</v>
      </c>
      <c r="L1998">
        <v>10</v>
      </c>
      <c r="M1998">
        <v>160777.0257</v>
      </c>
      <c r="N1998" t="s">
        <v>4</v>
      </c>
    </row>
    <row r="1999" spans="1:14" x14ac:dyDescent="0.25">
      <c r="A1999">
        <v>41</v>
      </c>
      <c r="B1999" t="str">
        <f>VLOOKUP(A1999,Hoja1!$A$2:$H$72,2,FALSE)</f>
        <v>351-2015- SUNAFIL/ILM/SIRE3</v>
      </c>
      <c r="C1999" t="str">
        <f>VLOOKUP(A1999,Hoja1!$A$2:$H$72,3,FALSE)</f>
        <v>GLORIA S.A.</v>
      </c>
      <c r="D1999">
        <f>VLOOKUP(A1999,Hoja1!$A$2:$H$72,4,FALSE)</f>
        <v>20100190797</v>
      </c>
      <c r="E1999" t="str">
        <f>VLOOKUP(A1999,Hoja1!$A$2:$H$72,5,FALSE)</f>
        <v xml:space="preserve">395-2015- SUNAFIL/ILM </v>
      </c>
      <c r="F1999" s="1">
        <f>VLOOKUP(A1999,Hoja1!$A$2:$H$72,6,FALSE)</f>
        <v>42271</v>
      </c>
      <c r="G1999" t="str">
        <f>VLOOKUP(A1999,Hoja1!$A$2:$H$72,7,FALSE)</f>
        <v>5/. 13,475.00</v>
      </c>
      <c r="H1999">
        <f>VLOOKUP(A1999,Hoja1!$A$2:$H$72,8,FALSE)</f>
        <v>1</v>
      </c>
      <c r="I1999" t="s">
        <v>21</v>
      </c>
      <c r="J1999" t="s">
        <v>6</v>
      </c>
      <c r="K1999">
        <v>2015</v>
      </c>
      <c r="L1999">
        <v>11</v>
      </c>
      <c r="M1999">
        <v>139288.58319999999</v>
      </c>
      <c r="N1999" t="s">
        <v>4</v>
      </c>
    </row>
    <row r="2000" spans="1:14" x14ac:dyDescent="0.25">
      <c r="A2000">
        <v>41</v>
      </c>
      <c r="B2000" t="str">
        <f>VLOOKUP(A2000,Hoja1!$A$2:$H$72,2,FALSE)</f>
        <v>351-2015- SUNAFIL/ILM/SIRE3</v>
      </c>
      <c r="C2000" t="str">
        <f>VLOOKUP(A2000,Hoja1!$A$2:$H$72,3,FALSE)</f>
        <v>GLORIA S.A.</v>
      </c>
      <c r="D2000">
        <f>VLOOKUP(A2000,Hoja1!$A$2:$H$72,4,FALSE)</f>
        <v>20100190797</v>
      </c>
      <c r="E2000" t="str">
        <f>VLOOKUP(A2000,Hoja1!$A$2:$H$72,5,FALSE)</f>
        <v xml:space="preserve">395-2015- SUNAFIL/ILM </v>
      </c>
      <c r="F2000" s="1">
        <f>VLOOKUP(A2000,Hoja1!$A$2:$H$72,6,FALSE)</f>
        <v>42271</v>
      </c>
      <c r="G2000" t="str">
        <f>VLOOKUP(A2000,Hoja1!$A$2:$H$72,7,FALSE)</f>
        <v>5/. 13,475.00</v>
      </c>
      <c r="H2000">
        <f>VLOOKUP(A2000,Hoja1!$A$2:$H$72,8,FALSE)</f>
        <v>1</v>
      </c>
      <c r="I2000" t="s">
        <v>21</v>
      </c>
      <c r="J2000" t="s">
        <v>6</v>
      </c>
      <c r="K2000">
        <v>2015</v>
      </c>
      <c r="L2000">
        <v>12</v>
      </c>
      <c r="M2000">
        <v>128128.7448</v>
      </c>
      <c r="N2000" t="s">
        <v>4</v>
      </c>
    </row>
    <row r="2001" spans="1:14" x14ac:dyDescent="0.25">
      <c r="A2001">
        <v>41</v>
      </c>
      <c r="B2001" t="str">
        <f>VLOOKUP(A2001,Hoja1!$A$2:$H$72,2,FALSE)</f>
        <v>351-2015- SUNAFIL/ILM/SIRE3</v>
      </c>
      <c r="C2001" t="str">
        <f>VLOOKUP(A2001,Hoja1!$A$2:$H$72,3,FALSE)</f>
        <v>GLORIA S.A.</v>
      </c>
      <c r="D2001">
        <f>VLOOKUP(A2001,Hoja1!$A$2:$H$72,4,FALSE)</f>
        <v>20100190797</v>
      </c>
      <c r="E2001" t="str">
        <f>VLOOKUP(A2001,Hoja1!$A$2:$H$72,5,FALSE)</f>
        <v xml:space="preserve">395-2015- SUNAFIL/ILM </v>
      </c>
      <c r="F2001" s="1">
        <f>VLOOKUP(A2001,Hoja1!$A$2:$H$72,6,FALSE)</f>
        <v>42271</v>
      </c>
      <c r="G2001" t="str">
        <f>VLOOKUP(A2001,Hoja1!$A$2:$H$72,7,FALSE)</f>
        <v>5/. 13,475.00</v>
      </c>
      <c r="H2001">
        <f>VLOOKUP(A2001,Hoja1!$A$2:$H$72,8,FALSE)</f>
        <v>1</v>
      </c>
      <c r="I2001" t="s">
        <v>21</v>
      </c>
      <c r="J2001" t="s">
        <v>6</v>
      </c>
      <c r="K2001">
        <v>2016</v>
      </c>
      <c r="L2001">
        <v>1</v>
      </c>
      <c r="M2001">
        <v>127768.69899999999</v>
      </c>
      <c r="N2001" t="s">
        <v>4</v>
      </c>
    </row>
    <row r="2002" spans="1:14" x14ac:dyDescent="0.25">
      <c r="A2002">
        <v>41</v>
      </c>
      <c r="B2002" t="str">
        <f>VLOOKUP(A2002,Hoja1!$A$2:$H$72,2,FALSE)</f>
        <v>351-2015- SUNAFIL/ILM/SIRE3</v>
      </c>
      <c r="C2002" t="str">
        <f>VLOOKUP(A2002,Hoja1!$A$2:$H$72,3,FALSE)</f>
        <v>GLORIA S.A.</v>
      </c>
      <c r="D2002">
        <f>VLOOKUP(A2002,Hoja1!$A$2:$H$72,4,FALSE)</f>
        <v>20100190797</v>
      </c>
      <c r="E2002" t="str">
        <f>VLOOKUP(A2002,Hoja1!$A$2:$H$72,5,FALSE)</f>
        <v xml:space="preserve">395-2015- SUNAFIL/ILM </v>
      </c>
      <c r="F2002" s="1">
        <f>VLOOKUP(A2002,Hoja1!$A$2:$H$72,6,FALSE)</f>
        <v>42271</v>
      </c>
      <c r="G2002" t="str">
        <f>VLOOKUP(A2002,Hoja1!$A$2:$H$72,7,FALSE)</f>
        <v>5/. 13,475.00</v>
      </c>
      <c r="H2002">
        <f>VLOOKUP(A2002,Hoja1!$A$2:$H$72,8,FALSE)</f>
        <v>1</v>
      </c>
      <c r="I2002" t="s">
        <v>21</v>
      </c>
      <c r="J2002" t="s">
        <v>6</v>
      </c>
      <c r="K2002">
        <v>2016</v>
      </c>
      <c r="L2002">
        <v>2</v>
      </c>
      <c r="M2002">
        <v>125678.1066</v>
      </c>
      <c r="N2002" t="s">
        <v>4</v>
      </c>
    </row>
    <row r="2003" spans="1:14" x14ac:dyDescent="0.25">
      <c r="A2003">
        <v>41</v>
      </c>
      <c r="B2003" t="str">
        <f>VLOOKUP(A2003,Hoja1!$A$2:$H$72,2,FALSE)</f>
        <v>351-2015- SUNAFIL/ILM/SIRE3</v>
      </c>
      <c r="C2003" t="str">
        <f>VLOOKUP(A2003,Hoja1!$A$2:$H$72,3,FALSE)</f>
        <v>GLORIA S.A.</v>
      </c>
      <c r="D2003">
        <f>VLOOKUP(A2003,Hoja1!$A$2:$H$72,4,FALSE)</f>
        <v>20100190797</v>
      </c>
      <c r="E2003" t="str">
        <f>VLOOKUP(A2003,Hoja1!$A$2:$H$72,5,FALSE)</f>
        <v xml:space="preserve">395-2015- SUNAFIL/ILM </v>
      </c>
      <c r="F2003" s="1">
        <f>VLOOKUP(A2003,Hoja1!$A$2:$H$72,6,FALSE)</f>
        <v>42271</v>
      </c>
      <c r="G2003" t="str">
        <f>VLOOKUP(A2003,Hoja1!$A$2:$H$72,7,FALSE)</f>
        <v>5/. 13,475.00</v>
      </c>
      <c r="H2003">
        <f>VLOOKUP(A2003,Hoja1!$A$2:$H$72,8,FALSE)</f>
        <v>1</v>
      </c>
      <c r="I2003" t="s">
        <v>21</v>
      </c>
      <c r="J2003" t="s">
        <v>6</v>
      </c>
      <c r="K2003">
        <v>2016</v>
      </c>
      <c r="L2003">
        <v>3</v>
      </c>
      <c r="M2003">
        <v>128413.90579999999</v>
      </c>
      <c r="N2003" t="s">
        <v>4</v>
      </c>
    </row>
    <row r="2004" spans="1:14" x14ac:dyDescent="0.25">
      <c r="A2004">
        <v>41</v>
      </c>
      <c r="B2004" t="str">
        <f>VLOOKUP(A2004,Hoja1!$A$2:$H$72,2,FALSE)</f>
        <v>351-2015- SUNAFIL/ILM/SIRE3</v>
      </c>
      <c r="C2004" t="str">
        <f>VLOOKUP(A2004,Hoja1!$A$2:$H$72,3,FALSE)</f>
        <v>GLORIA S.A.</v>
      </c>
      <c r="D2004">
        <f>VLOOKUP(A2004,Hoja1!$A$2:$H$72,4,FALSE)</f>
        <v>20100190797</v>
      </c>
      <c r="E2004" t="str">
        <f>VLOOKUP(A2004,Hoja1!$A$2:$H$72,5,FALSE)</f>
        <v xml:space="preserve">395-2015- SUNAFIL/ILM </v>
      </c>
      <c r="F2004" s="1">
        <f>VLOOKUP(A2004,Hoja1!$A$2:$H$72,6,FALSE)</f>
        <v>42271</v>
      </c>
      <c r="G2004" t="str">
        <f>VLOOKUP(A2004,Hoja1!$A$2:$H$72,7,FALSE)</f>
        <v>5/. 13,475.00</v>
      </c>
      <c r="H2004">
        <f>VLOOKUP(A2004,Hoja1!$A$2:$H$72,8,FALSE)</f>
        <v>1</v>
      </c>
      <c r="I2004" t="s">
        <v>21</v>
      </c>
      <c r="J2004" t="s">
        <v>6</v>
      </c>
      <c r="K2004">
        <v>2016</v>
      </c>
      <c r="L2004">
        <v>4</v>
      </c>
      <c r="M2004">
        <v>131009.73149999999</v>
      </c>
      <c r="N2004" t="s">
        <v>4</v>
      </c>
    </row>
    <row r="2005" spans="1:14" x14ac:dyDescent="0.25">
      <c r="A2005">
        <v>41</v>
      </c>
      <c r="B2005" t="str">
        <f>VLOOKUP(A2005,Hoja1!$A$2:$H$72,2,FALSE)</f>
        <v>351-2015- SUNAFIL/ILM/SIRE3</v>
      </c>
      <c r="C2005" t="str">
        <f>VLOOKUP(A2005,Hoja1!$A$2:$H$72,3,FALSE)</f>
        <v>GLORIA S.A.</v>
      </c>
      <c r="D2005">
        <f>VLOOKUP(A2005,Hoja1!$A$2:$H$72,4,FALSE)</f>
        <v>20100190797</v>
      </c>
      <c r="E2005" t="str">
        <f>VLOOKUP(A2005,Hoja1!$A$2:$H$72,5,FALSE)</f>
        <v xml:space="preserve">395-2015- SUNAFIL/ILM </v>
      </c>
      <c r="F2005" s="1">
        <f>VLOOKUP(A2005,Hoja1!$A$2:$H$72,6,FALSE)</f>
        <v>42271</v>
      </c>
      <c r="G2005" t="str">
        <f>VLOOKUP(A2005,Hoja1!$A$2:$H$72,7,FALSE)</f>
        <v>5/. 13,475.00</v>
      </c>
      <c r="H2005">
        <f>VLOOKUP(A2005,Hoja1!$A$2:$H$72,8,FALSE)</f>
        <v>1</v>
      </c>
      <c r="I2005" t="s">
        <v>21</v>
      </c>
      <c r="J2005" t="s">
        <v>6</v>
      </c>
      <c r="K2005">
        <v>2016</v>
      </c>
      <c r="L2005">
        <v>5</v>
      </c>
      <c r="M2005">
        <v>130849.8668</v>
      </c>
      <c r="N2005" t="s">
        <v>4</v>
      </c>
    </row>
    <row r="2006" spans="1:14" x14ac:dyDescent="0.25">
      <c r="A2006">
        <v>41</v>
      </c>
      <c r="B2006" t="str">
        <f>VLOOKUP(A2006,Hoja1!$A$2:$H$72,2,FALSE)</f>
        <v>351-2015- SUNAFIL/ILM/SIRE3</v>
      </c>
      <c r="C2006" t="str">
        <f>VLOOKUP(A2006,Hoja1!$A$2:$H$72,3,FALSE)</f>
        <v>GLORIA S.A.</v>
      </c>
      <c r="D2006">
        <f>VLOOKUP(A2006,Hoja1!$A$2:$H$72,4,FALSE)</f>
        <v>20100190797</v>
      </c>
      <c r="E2006" t="str">
        <f>VLOOKUP(A2006,Hoja1!$A$2:$H$72,5,FALSE)</f>
        <v xml:space="preserve">395-2015- SUNAFIL/ILM </v>
      </c>
      <c r="F2006" s="1">
        <f>VLOOKUP(A2006,Hoja1!$A$2:$H$72,6,FALSE)</f>
        <v>42271</v>
      </c>
      <c r="G2006" t="str">
        <f>VLOOKUP(A2006,Hoja1!$A$2:$H$72,7,FALSE)</f>
        <v>5/. 13,475.00</v>
      </c>
      <c r="H2006">
        <f>VLOOKUP(A2006,Hoja1!$A$2:$H$72,8,FALSE)</f>
        <v>1</v>
      </c>
      <c r="I2006" t="s">
        <v>21</v>
      </c>
      <c r="J2006" t="s">
        <v>6</v>
      </c>
      <c r="K2006">
        <v>2016</v>
      </c>
      <c r="L2006">
        <v>6</v>
      </c>
      <c r="M2006">
        <v>130957.0512</v>
      </c>
      <c r="N2006" t="s">
        <v>4</v>
      </c>
    </row>
    <row r="2007" spans="1:14" x14ac:dyDescent="0.25">
      <c r="A2007">
        <v>41</v>
      </c>
      <c r="B2007" t="str">
        <f>VLOOKUP(A2007,Hoja1!$A$2:$H$72,2,FALSE)</f>
        <v>351-2015- SUNAFIL/ILM/SIRE3</v>
      </c>
      <c r="C2007" t="str">
        <f>VLOOKUP(A2007,Hoja1!$A$2:$H$72,3,FALSE)</f>
        <v>GLORIA S.A.</v>
      </c>
      <c r="D2007">
        <f>VLOOKUP(A2007,Hoja1!$A$2:$H$72,4,FALSE)</f>
        <v>20100190797</v>
      </c>
      <c r="E2007" t="str">
        <f>VLOOKUP(A2007,Hoja1!$A$2:$H$72,5,FALSE)</f>
        <v xml:space="preserve">395-2015- SUNAFIL/ILM </v>
      </c>
      <c r="F2007" s="1">
        <f>VLOOKUP(A2007,Hoja1!$A$2:$H$72,6,FALSE)</f>
        <v>42271</v>
      </c>
      <c r="G2007" t="str">
        <f>VLOOKUP(A2007,Hoja1!$A$2:$H$72,7,FALSE)</f>
        <v>5/. 13,475.00</v>
      </c>
      <c r="H2007">
        <f>VLOOKUP(A2007,Hoja1!$A$2:$H$72,8,FALSE)</f>
        <v>1</v>
      </c>
      <c r="I2007" t="s">
        <v>21</v>
      </c>
      <c r="J2007" t="s">
        <v>6</v>
      </c>
      <c r="K2007">
        <v>2016</v>
      </c>
      <c r="L2007">
        <v>7</v>
      </c>
      <c r="M2007">
        <v>132567.98439999999</v>
      </c>
      <c r="N2007" t="s">
        <v>4</v>
      </c>
    </row>
    <row r="2008" spans="1:14" x14ac:dyDescent="0.25">
      <c r="A2008">
        <v>41</v>
      </c>
      <c r="B2008" t="str">
        <f>VLOOKUP(A2008,Hoja1!$A$2:$H$72,2,FALSE)</f>
        <v>351-2015- SUNAFIL/ILM/SIRE3</v>
      </c>
      <c r="C2008" t="str">
        <f>VLOOKUP(A2008,Hoja1!$A$2:$H$72,3,FALSE)</f>
        <v>GLORIA S.A.</v>
      </c>
      <c r="D2008">
        <f>VLOOKUP(A2008,Hoja1!$A$2:$H$72,4,FALSE)</f>
        <v>20100190797</v>
      </c>
      <c r="E2008" t="str">
        <f>VLOOKUP(A2008,Hoja1!$A$2:$H$72,5,FALSE)</f>
        <v xml:space="preserve">395-2015- SUNAFIL/ILM </v>
      </c>
      <c r="F2008" s="1">
        <f>VLOOKUP(A2008,Hoja1!$A$2:$H$72,6,FALSE)</f>
        <v>42271</v>
      </c>
      <c r="G2008" t="str">
        <f>VLOOKUP(A2008,Hoja1!$A$2:$H$72,7,FALSE)</f>
        <v>5/. 13,475.00</v>
      </c>
      <c r="H2008">
        <f>VLOOKUP(A2008,Hoja1!$A$2:$H$72,8,FALSE)</f>
        <v>1</v>
      </c>
      <c r="I2008" t="s">
        <v>21</v>
      </c>
      <c r="J2008" t="s">
        <v>6</v>
      </c>
      <c r="K2008">
        <v>2016</v>
      </c>
      <c r="L2008">
        <v>8</v>
      </c>
      <c r="M2008">
        <v>132313.1237</v>
      </c>
      <c r="N2008" t="s">
        <v>4</v>
      </c>
    </row>
    <row r="2009" spans="1:14" x14ac:dyDescent="0.25">
      <c r="A2009">
        <v>41</v>
      </c>
      <c r="B2009" t="str">
        <f>VLOOKUP(A2009,Hoja1!$A$2:$H$72,2,FALSE)</f>
        <v>351-2015- SUNAFIL/ILM/SIRE3</v>
      </c>
      <c r="C2009" t="str">
        <f>VLOOKUP(A2009,Hoja1!$A$2:$H$72,3,FALSE)</f>
        <v>GLORIA S.A.</v>
      </c>
      <c r="D2009">
        <f>VLOOKUP(A2009,Hoja1!$A$2:$H$72,4,FALSE)</f>
        <v>20100190797</v>
      </c>
      <c r="E2009" t="str">
        <f>VLOOKUP(A2009,Hoja1!$A$2:$H$72,5,FALSE)</f>
        <v xml:space="preserve">395-2015- SUNAFIL/ILM </v>
      </c>
      <c r="F2009" s="1">
        <f>VLOOKUP(A2009,Hoja1!$A$2:$H$72,6,FALSE)</f>
        <v>42271</v>
      </c>
      <c r="G2009" t="str">
        <f>VLOOKUP(A2009,Hoja1!$A$2:$H$72,7,FALSE)</f>
        <v>5/. 13,475.00</v>
      </c>
      <c r="H2009">
        <f>VLOOKUP(A2009,Hoja1!$A$2:$H$72,8,FALSE)</f>
        <v>1</v>
      </c>
      <c r="I2009" t="s">
        <v>21</v>
      </c>
      <c r="J2009" t="s">
        <v>6</v>
      </c>
      <c r="K2009">
        <v>2016</v>
      </c>
      <c r="L2009">
        <v>9</v>
      </c>
      <c r="M2009">
        <v>133051.62700000001</v>
      </c>
      <c r="N2009" t="s">
        <v>4</v>
      </c>
    </row>
    <row r="2010" spans="1:14" x14ac:dyDescent="0.25">
      <c r="A2010">
        <v>41</v>
      </c>
      <c r="B2010" t="str">
        <f>VLOOKUP(A2010,Hoja1!$A$2:$H$72,2,FALSE)</f>
        <v>351-2015- SUNAFIL/ILM/SIRE3</v>
      </c>
      <c r="C2010" t="str">
        <f>VLOOKUP(A2010,Hoja1!$A$2:$H$72,3,FALSE)</f>
        <v>GLORIA S.A.</v>
      </c>
      <c r="D2010">
        <f>VLOOKUP(A2010,Hoja1!$A$2:$H$72,4,FALSE)</f>
        <v>20100190797</v>
      </c>
      <c r="E2010" t="str">
        <f>VLOOKUP(A2010,Hoja1!$A$2:$H$72,5,FALSE)</f>
        <v xml:space="preserve">395-2015- SUNAFIL/ILM </v>
      </c>
      <c r="F2010" s="1">
        <f>VLOOKUP(A2010,Hoja1!$A$2:$H$72,6,FALSE)</f>
        <v>42271</v>
      </c>
      <c r="G2010" t="str">
        <f>VLOOKUP(A2010,Hoja1!$A$2:$H$72,7,FALSE)</f>
        <v>5/. 13,475.00</v>
      </c>
      <c r="H2010">
        <f>VLOOKUP(A2010,Hoja1!$A$2:$H$72,8,FALSE)</f>
        <v>1</v>
      </c>
      <c r="I2010" t="s">
        <v>21</v>
      </c>
      <c r="J2010" t="s">
        <v>6</v>
      </c>
      <c r="K2010">
        <v>2016</v>
      </c>
      <c r="L2010">
        <v>10</v>
      </c>
      <c r="M2010">
        <v>134252.81200000001</v>
      </c>
      <c r="N2010" t="s">
        <v>4</v>
      </c>
    </row>
    <row r="2011" spans="1:14" x14ac:dyDescent="0.25">
      <c r="A2011">
        <v>41</v>
      </c>
      <c r="B2011" t="str">
        <f>VLOOKUP(A2011,Hoja1!$A$2:$H$72,2,FALSE)</f>
        <v>351-2015- SUNAFIL/ILM/SIRE3</v>
      </c>
      <c r="C2011" t="str">
        <f>VLOOKUP(A2011,Hoja1!$A$2:$H$72,3,FALSE)</f>
        <v>GLORIA S.A.</v>
      </c>
      <c r="D2011">
        <f>VLOOKUP(A2011,Hoja1!$A$2:$H$72,4,FALSE)</f>
        <v>20100190797</v>
      </c>
      <c r="E2011" t="str">
        <f>VLOOKUP(A2011,Hoja1!$A$2:$H$72,5,FALSE)</f>
        <v xml:space="preserve">395-2015- SUNAFIL/ILM </v>
      </c>
      <c r="F2011" s="1">
        <f>VLOOKUP(A2011,Hoja1!$A$2:$H$72,6,FALSE)</f>
        <v>42271</v>
      </c>
      <c r="G2011" t="str">
        <f>VLOOKUP(A2011,Hoja1!$A$2:$H$72,7,FALSE)</f>
        <v>5/. 13,475.00</v>
      </c>
      <c r="H2011">
        <f>VLOOKUP(A2011,Hoja1!$A$2:$H$72,8,FALSE)</f>
        <v>1</v>
      </c>
      <c r="I2011" t="s">
        <v>21</v>
      </c>
      <c r="J2011" t="s">
        <v>6</v>
      </c>
      <c r="K2011">
        <v>2016</v>
      </c>
      <c r="L2011">
        <v>11</v>
      </c>
      <c r="M2011">
        <v>133438.69510000001</v>
      </c>
      <c r="N2011" t="s">
        <v>4</v>
      </c>
    </row>
    <row r="2012" spans="1:14" x14ac:dyDescent="0.25">
      <c r="A2012">
        <v>41</v>
      </c>
      <c r="B2012" t="str">
        <f>VLOOKUP(A2012,Hoja1!$A$2:$H$72,2,FALSE)</f>
        <v>351-2015- SUNAFIL/ILM/SIRE3</v>
      </c>
      <c r="C2012" t="str">
        <f>VLOOKUP(A2012,Hoja1!$A$2:$H$72,3,FALSE)</f>
        <v>GLORIA S.A.</v>
      </c>
      <c r="D2012">
        <f>VLOOKUP(A2012,Hoja1!$A$2:$H$72,4,FALSE)</f>
        <v>20100190797</v>
      </c>
      <c r="E2012" t="str">
        <f>VLOOKUP(A2012,Hoja1!$A$2:$H$72,5,FALSE)</f>
        <v xml:space="preserve">395-2015- SUNAFIL/ILM </v>
      </c>
      <c r="F2012" s="1">
        <f>VLOOKUP(A2012,Hoja1!$A$2:$H$72,6,FALSE)</f>
        <v>42271</v>
      </c>
      <c r="G2012" t="str">
        <f>VLOOKUP(A2012,Hoja1!$A$2:$H$72,7,FALSE)</f>
        <v>5/. 13,475.00</v>
      </c>
      <c r="H2012">
        <f>VLOOKUP(A2012,Hoja1!$A$2:$H$72,8,FALSE)</f>
        <v>1</v>
      </c>
      <c r="I2012" t="s">
        <v>21</v>
      </c>
      <c r="J2012" t="s">
        <v>6</v>
      </c>
      <c r="K2012">
        <v>2016</v>
      </c>
      <c r="L2012">
        <v>12</v>
      </c>
      <c r="M2012">
        <v>132649.0839</v>
      </c>
      <c r="N2012" t="s">
        <v>4</v>
      </c>
    </row>
    <row r="2013" spans="1:14" x14ac:dyDescent="0.25">
      <c r="A2013">
        <v>41</v>
      </c>
      <c r="B2013" t="str">
        <f>VLOOKUP(A2013,Hoja1!$A$2:$H$72,2,FALSE)</f>
        <v>351-2015- SUNAFIL/ILM/SIRE3</v>
      </c>
      <c r="C2013" t="str">
        <f>VLOOKUP(A2013,Hoja1!$A$2:$H$72,3,FALSE)</f>
        <v>GLORIA S.A.</v>
      </c>
      <c r="D2013">
        <f>VLOOKUP(A2013,Hoja1!$A$2:$H$72,4,FALSE)</f>
        <v>20100190797</v>
      </c>
      <c r="E2013" t="str">
        <f>VLOOKUP(A2013,Hoja1!$A$2:$H$72,5,FALSE)</f>
        <v xml:space="preserve">395-2015- SUNAFIL/ILM </v>
      </c>
      <c r="F2013" s="1">
        <f>VLOOKUP(A2013,Hoja1!$A$2:$H$72,6,FALSE)</f>
        <v>42271</v>
      </c>
      <c r="G2013" t="str">
        <f>VLOOKUP(A2013,Hoja1!$A$2:$H$72,7,FALSE)</f>
        <v>5/. 13,475.00</v>
      </c>
      <c r="H2013">
        <f>VLOOKUP(A2013,Hoja1!$A$2:$H$72,8,FALSE)</f>
        <v>1</v>
      </c>
      <c r="I2013" t="s">
        <v>21</v>
      </c>
      <c r="J2013" t="s">
        <v>6</v>
      </c>
      <c r="K2013">
        <v>2017</v>
      </c>
      <c r="L2013">
        <v>2</v>
      </c>
      <c r="M2013">
        <v>264535.88740000001</v>
      </c>
      <c r="N2013" t="s">
        <v>4</v>
      </c>
    </row>
    <row r="2014" spans="1:14" x14ac:dyDescent="0.25">
      <c r="A2014">
        <v>41</v>
      </c>
      <c r="B2014" t="str">
        <f>VLOOKUP(A2014,Hoja1!$A$2:$H$72,2,FALSE)</f>
        <v>351-2015- SUNAFIL/ILM/SIRE3</v>
      </c>
      <c r="C2014" t="str">
        <f>VLOOKUP(A2014,Hoja1!$A$2:$H$72,3,FALSE)</f>
        <v>GLORIA S.A.</v>
      </c>
      <c r="D2014">
        <f>VLOOKUP(A2014,Hoja1!$A$2:$H$72,4,FALSE)</f>
        <v>20100190797</v>
      </c>
      <c r="E2014" t="str">
        <f>VLOOKUP(A2014,Hoja1!$A$2:$H$72,5,FALSE)</f>
        <v xml:space="preserve">395-2015- SUNAFIL/ILM </v>
      </c>
      <c r="F2014" s="1">
        <f>VLOOKUP(A2014,Hoja1!$A$2:$H$72,6,FALSE)</f>
        <v>42271</v>
      </c>
      <c r="G2014" t="str">
        <f>VLOOKUP(A2014,Hoja1!$A$2:$H$72,7,FALSE)</f>
        <v>5/. 13,475.00</v>
      </c>
      <c r="H2014">
        <f>VLOOKUP(A2014,Hoja1!$A$2:$H$72,8,FALSE)</f>
        <v>1</v>
      </c>
      <c r="I2014" t="s">
        <v>21</v>
      </c>
      <c r="J2014" t="s">
        <v>7</v>
      </c>
      <c r="K2014">
        <v>2015</v>
      </c>
      <c r="L2014">
        <v>8</v>
      </c>
      <c r="M2014">
        <v>113098.3312</v>
      </c>
      <c r="N2014" t="s">
        <v>2</v>
      </c>
    </row>
    <row r="2015" spans="1:14" x14ac:dyDescent="0.25">
      <c r="A2015">
        <v>41</v>
      </c>
      <c r="B2015" t="str">
        <f>VLOOKUP(A2015,Hoja1!$A$2:$H$72,2,FALSE)</f>
        <v>351-2015- SUNAFIL/ILM/SIRE3</v>
      </c>
      <c r="C2015" t="str">
        <f>VLOOKUP(A2015,Hoja1!$A$2:$H$72,3,FALSE)</f>
        <v>GLORIA S.A.</v>
      </c>
      <c r="D2015">
        <f>VLOOKUP(A2015,Hoja1!$A$2:$H$72,4,FALSE)</f>
        <v>20100190797</v>
      </c>
      <c r="E2015" t="str">
        <f>VLOOKUP(A2015,Hoja1!$A$2:$H$72,5,FALSE)</f>
        <v xml:space="preserve">395-2015- SUNAFIL/ILM </v>
      </c>
      <c r="F2015" s="1">
        <f>VLOOKUP(A2015,Hoja1!$A$2:$H$72,6,FALSE)</f>
        <v>42271</v>
      </c>
      <c r="G2015" t="str">
        <f>VLOOKUP(A2015,Hoja1!$A$2:$H$72,7,FALSE)</f>
        <v>5/. 13,475.00</v>
      </c>
      <c r="H2015">
        <f>VLOOKUP(A2015,Hoja1!$A$2:$H$72,8,FALSE)</f>
        <v>1</v>
      </c>
      <c r="I2015" t="s">
        <v>21</v>
      </c>
      <c r="J2015" t="s">
        <v>7</v>
      </c>
      <c r="K2015">
        <v>2015</v>
      </c>
      <c r="L2015">
        <v>9</v>
      </c>
      <c r="M2015">
        <v>108631.1673</v>
      </c>
      <c r="N2015" t="s">
        <v>3</v>
      </c>
    </row>
    <row r="2016" spans="1:14" x14ac:dyDescent="0.25">
      <c r="A2016">
        <v>41</v>
      </c>
      <c r="B2016" t="str">
        <f>VLOOKUP(A2016,Hoja1!$A$2:$H$72,2,FALSE)</f>
        <v>351-2015- SUNAFIL/ILM/SIRE3</v>
      </c>
      <c r="C2016" t="str">
        <f>VLOOKUP(A2016,Hoja1!$A$2:$H$72,3,FALSE)</f>
        <v>GLORIA S.A.</v>
      </c>
      <c r="D2016">
        <f>VLOOKUP(A2016,Hoja1!$A$2:$H$72,4,FALSE)</f>
        <v>20100190797</v>
      </c>
      <c r="E2016" t="str">
        <f>VLOOKUP(A2016,Hoja1!$A$2:$H$72,5,FALSE)</f>
        <v xml:space="preserve">395-2015- SUNAFIL/ILM </v>
      </c>
      <c r="F2016" s="1">
        <f>VLOOKUP(A2016,Hoja1!$A$2:$H$72,6,FALSE)</f>
        <v>42271</v>
      </c>
      <c r="G2016" t="str">
        <f>VLOOKUP(A2016,Hoja1!$A$2:$H$72,7,FALSE)</f>
        <v>5/. 13,475.00</v>
      </c>
      <c r="H2016">
        <f>VLOOKUP(A2016,Hoja1!$A$2:$H$72,8,FALSE)</f>
        <v>1</v>
      </c>
      <c r="I2016" t="s">
        <v>21</v>
      </c>
      <c r="J2016" t="s">
        <v>7</v>
      </c>
      <c r="K2016">
        <v>2015</v>
      </c>
      <c r="L2016">
        <v>10</v>
      </c>
      <c r="M2016">
        <v>107931.3205</v>
      </c>
      <c r="N2016" t="s">
        <v>4</v>
      </c>
    </row>
    <row r="2017" spans="1:14" x14ac:dyDescent="0.25">
      <c r="A2017">
        <v>41</v>
      </c>
      <c r="B2017" t="str">
        <f>VLOOKUP(A2017,Hoja1!$A$2:$H$72,2,FALSE)</f>
        <v>351-2015- SUNAFIL/ILM/SIRE3</v>
      </c>
      <c r="C2017" t="str">
        <f>VLOOKUP(A2017,Hoja1!$A$2:$H$72,3,FALSE)</f>
        <v>GLORIA S.A.</v>
      </c>
      <c r="D2017">
        <f>VLOOKUP(A2017,Hoja1!$A$2:$H$72,4,FALSE)</f>
        <v>20100190797</v>
      </c>
      <c r="E2017" t="str">
        <f>VLOOKUP(A2017,Hoja1!$A$2:$H$72,5,FALSE)</f>
        <v xml:space="preserve">395-2015- SUNAFIL/ILM </v>
      </c>
      <c r="F2017" s="1">
        <f>VLOOKUP(A2017,Hoja1!$A$2:$H$72,6,FALSE)</f>
        <v>42271</v>
      </c>
      <c r="G2017" t="str">
        <f>VLOOKUP(A2017,Hoja1!$A$2:$H$72,7,FALSE)</f>
        <v>5/. 13,475.00</v>
      </c>
      <c r="H2017">
        <f>VLOOKUP(A2017,Hoja1!$A$2:$H$72,8,FALSE)</f>
        <v>1</v>
      </c>
      <c r="I2017" t="s">
        <v>21</v>
      </c>
      <c r="J2017" t="s">
        <v>7</v>
      </c>
      <c r="K2017">
        <v>2015</v>
      </c>
      <c r="L2017">
        <v>11</v>
      </c>
      <c r="M2017">
        <v>108150.3377</v>
      </c>
      <c r="N2017" t="s">
        <v>4</v>
      </c>
    </row>
    <row r="2018" spans="1:14" x14ac:dyDescent="0.25">
      <c r="A2018">
        <v>41</v>
      </c>
      <c r="B2018" t="str">
        <f>VLOOKUP(A2018,Hoja1!$A$2:$H$72,2,FALSE)</f>
        <v>351-2015- SUNAFIL/ILM/SIRE3</v>
      </c>
      <c r="C2018" t="str">
        <f>VLOOKUP(A2018,Hoja1!$A$2:$H$72,3,FALSE)</f>
        <v>GLORIA S.A.</v>
      </c>
      <c r="D2018">
        <f>VLOOKUP(A2018,Hoja1!$A$2:$H$72,4,FALSE)</f>
        <v>20100190797</v>
      </c>
      <c r="E2018" t="str">
        <f>VLOOKUP(A2018,Hoja1!$A$2:$H$72,5,FALSE)</f>
        <v xml:space="preserve">395-2015- SUNAFIL/ILM </v>
      </c>
      <c r="F2018" s="1">
        <f>VLOOKUP(A2018,Hoja1!$A$2:$H$72,6,FALSE)</f>
        <v>42271</v>
      </c>
      <c r="G2018" t="str">
        <f>VLOOKUP(A2018,Hoja1!$A$2:$H$72,7,FALSE)</f>
        <v>5/. 13,475.00</v>
      </c>
      <c r="H2018">
        <f>VLOOKUP(A2018,Hoja1!$A$2:$H$72,8,FALSE)</f>
        <v>1</v>
      </c>
      <c r="I2018" t="s">
        <v>21</v>
      </c>
      <c r="J2018" t="s">
        <v>7</v>
      </c>
      <c r="K2018">
        <v>2015</v>
      </c>
      <c r="L2018">
        <v>12</v>
      </c>
      <c r="M2018">
        <v>106626.5889</v>
      </c>
      <c r="N2018" t="s">
        <v>4</v>
      </c>
    </row>
    <row r="2019" spans="1:14" x14ac:dyDescent="0.25">
      <c r="A2019">
        <v>41</v>
      </c>
      <c r="B2019" t="str">
        <f>VLOOKUP(A2019,Hoja1!$A$2:$H$72,2,FALSE)</f>
        <v>351-2015- SUNAFIL/ILM/SIRE3</v>
      </c>
      <c r="C2019" t="str">
        <f>VLOOKUP(A2019,Hoja1!$A$2:$H$72,3,FALSE)</f>
        <v>GLORIA S.A.</v>
      </c>
      <c r="D2019">
        <f>VLOOKUP(A2019,Hoja1!$A$2:$H$72,4,FALSE)</f>
        <v>20100190797</v>
      </c>
      <c r="E2019" t="str">
        <f>VLOOKUP(A2019,Hoja1!$A$2:$H$72,5,FALSE)</f>
        <v xml:space="preserve">395-2015- SUNAFIL/ILM </v>
      </c>
      <c r="F2019" s="1">
        <f>VLOOKUP(A2019,Hoja1!$A$2:$H$72,6,FALSE)</f>
        <v>42271</v>
      </c>
      <c r="G2019" t="str">
        <f>VLOOKUP(A2019,Hoja1!$A$2:$H$72,7,FALSE)</f>
        <v>5/. 13,475.00</v>
      </c>
      <c r="H2019">
        <f>VLOOKUP(A2019,Hoja1!$A$2:$H$72,8,FALSE)</f>
        <v>1</v>
      </c>
      <c r="I2019" t="s">
        <v>21</v>
      </c>
      <c r="J2019" t="s">
        <v>7</v>
      </c>
      <c r="K2019">
        <v>2016</v>
      </c>
      <c r="L2019">
        <v>1</v>
      </c>
      <c r="M2019">
        <v>106392.6952</v>
      </c>
      <c r="N2019" t="s">
        <v>4</v>
      </c>
    </row>
    <row r="2020" spans="1:14" x14ac:dyDescent="0.25">
      <c r="A2020">
        <v>41</v>
      </c>
      <c r="B2020" t="str">
        <f>VLOOKUP(A2020,Hoja1!$A$2:$H$72,2,FALSE)</f>
        <v>351-2015- SUNAFIL/ILM/SIRE3</v>
      </c>
      <c r="C2020" t="str">
        <f>VLOOKUP(A2020,Hoja1!$A$2:$H$72,3,FALSE)</f>
        <v>GLORIA S.A.</v>
      </c>
      <c r="D2020">
        <f>VLOOKUP(A2020,Hoja1!$A$2:$H$72,4,FALSE)</f>
        <v>20100190797</v>
      </c>
      <c r="E2020" t="str">
        <f>VLOOKUP(A2020,Hoja1!$A$2:$H$72,5,FALSE)</f>
        <v xml:space="preserve">395-2015- SUNAFIL/ILM </v>
      </c>
      <c r="F2020" s="1">
        <f>VLOOKUP(A2020,Hoja1!$A$2:$H$72,6,FALSE)</f>
        <v>42271</v>
      </c>
      <c r="G2020" t="str">
        <f>VLOOKUP(A2020,Hoja1!$A$2:$H$72,7,FALSE)</f>
        <v>5/. 13,475.00</v>
      </c>
      <c r="H2020">
        <f>VLOOKUP(A2020,Hoja1!$A$2:$H$72,8,FALSE)</f>
        <v>1</v>
      </c>
      <c r="I2020" t="s">
        <v>21</v>
      </c>
      <c r="J2020" t="s">
        <v>7</v>
      </c>
      <c r="K2020">
        <v>2016</v>
      </c>
      <c r="L2020">
        <v>2</v>
      </c>
      <c r="M2020">
        <v>106480.32490000001</v>
      </c>
      <c r="N2020" t="s">
        <v>4</v>
      </c>
    </row>
    <row r="2021" spans="1:14" x14ac:dyDescent="0.25">
      <c r="A2021">
        <v>41</v>
      </c>
      <c r="B2021" t="str">
        <f>VLOOKUP(A2021,Hoja1!$A$2:$H$72,2,FALSE)</f>
        <v>351-2015- SUNAFIL/ILM/SIRE3</v>
      </c>
      <c r="C2021" t="str">
        <f>VLOOKUP(A2021,Hoja1!$A$2:$H$72,3,FALSE)</f>
        <v>GLORIA S.A.</v>
      </c>
      <c r="D2021">
        <f>VLOOKUP(A2021,Hoja1!$A$2:$H$72,4,FALSE)</f>
        <v>20100190797</v>
      </c>
      <c r="E2021" t="str">
        <f>VLOOKUP(A2021,Hoja1!$A$2:$H$72,5,FALSE)</f>
        <v xml:space="preserve">395-2015- SUNAFIL/ILM </v>
      </c>
      <c r="F2021" s="1">
        <f>VLOOKUP(A2021,Hoja1!$A$2:$H$72,6,FALSE)</f>
        <v>42271</v>
      </c>
      <c r="G2021" t="str">
        <f>VLOOKUP(A2021,Hoja1!$A$2:$H$72,7,FALSE)</f>
        <v>5/. 13,475.00</v>
      </c>
      <c r="H2021">
        <f>VLOOKUP(A2021,Hoja1!$A$2:$H$72,8,FALSE)</f>
        <v>1</v>
      </c>
      <c r="I2021" t="s">
        <v>21</v>
      </c>
      <c r="J2021" t="s">
        <v>7</v>
      </c>
      <c r="K2021">
        <v>2016</v>
      </c>
      <c r="L2021">
        <v>3</v>
      </c>
      <c r="M2021">
        <v>107192.57889999999</v>
      </c>
      <c r="N2021" t="s">
        <v>4</v>
      </c>
    </row>
    <row r="2022" spans="1:14" x14ac:dyDescent="0.25">
      <c r="A2022">
        <v>41</v>
      </c>
      <c r="B2022" t="str">
        <f>VLOOKUP(A2022,Hoja1!$A$2:$H$72,2,FALSE)</f>
        <v>351-2015- SUNAFIL/ILM/SIRE3</v>
      </c>
      <c r="C2022" t="str">
        <f>VLOOKUP(A2022,Hoja1!$A$2:$H$72,3,FALSE)</f>
        <v>GLORIA S.A.</v>
      </c>
      <c r="D2022">
        <f>VLOOKUP(A2022,Hoja1!$A$2:$H$72,4,FALSE)</f>
        <v>20100190797</v>
      </c>
      <c r="E2022" t="str">
        <f>VLOOKUP(A2022,Hoja1!$A$2:$H$72,5,FALSE)</f>
        <v xml:space="preserve">395-2015- SUNAFIL/ILM </v>
      </c>
      <c r="F2022" s="1">
        <f>VLOOKUP(A2022,Hoja1!$A$2:$H$72,6,FALSE)</f>
        <v>42271</v>
      </c>
      <c r="G2022" t="str">
        <f>VLOOKUP(A2022,Hoja1!$A$2:$H$72,7,FALSE)</f>
        <v>5/. 13,475.00</v>
      </c>
      <c r="H2022">
        <f>VLOOKUP(A2022,Hoja1!$A$2:$H$72,8,FALSE)</f>
        <v>1</v>
      </c>
      <c r="I2022" t="s">
        <v>21</v>
      </c>
      <c r="J2022" t="s">
        <v>7</v>
      </c>
      <c r="K2022">
        <v>2016</v>
      </c>
      <c r="L2022">
        <v>4</v>
      </c>
      <c r="M2022">
        <v>106791.7365</v>
      </c>
      <c r="N2022" t="s">
        <v>4</v>
      </c>
    </row>
    <row r="2023" spans="1:14" x14ac:dyDescent="0.25">
      <c r="A2023">
        <v>41</v>
      </c>
      <c r="B2023" t="str">
        <f>VLOOKUP(A2023,Hoja1!$A$2:$H$72,2,FALSE)</f>
        <v>351-2015- SUNAFIL/ILM/SIRE3</v>
      </c>
      <c r="C2023" t="str">
        <f>VLOOKUP(A2023,Hoja1!$A$2:$H$72,3,FALSE)</f>
        <v>GLORIA S.A.</v>
      </c>
      <c r="D2023">
        <f>VLOOKUP(A2023,Hoja1!$A$2:$H$72,4,FALSE)</f>
        <v>20100190797</v>
      </c>
      <c r="E2023" t="str">
        <f>VLOOKUP(A2023,Hoja1!$A$2:$H$72,5,FALSE)</f>
        <v xml:space="preserve">395-2015- SUNAFIL/ILM </v>
      </c>
      <c r="F2023" s="1">
        <f>VLOOKUP(A2023,Hoja1!$A$2:$H$72,6,FALSE)</f>
        <v>42271</v>
      </c>
      <c r="G2023" t="str">
        <f>VLOOKUP(A2023,Hoja1!$A$2:$H$72,7,FALSE)</f>
        <v>5/. 13,475.00</v>
      </c>
      <c r="H2023">
        <f>VLOOKUP(A2023,Hoja1!$A$2:$H$72,8,FALSE)</f>
        <v>1</v>
      </c>
      <c r="I2023" t="s">
        <v>21</v>
      </c>
      <c r="J2023" t="s">
        <v>7</v>
      </c>
      <c r="K2023">
        <v>2016</v>
      </c>
      <c r="L2023">
        <v>5</v>
      </c>
      <c r="M2023">
        <v>106692.44590000001</v>
      </c>
      <c r="N2023" t="s">
        <v>4</v>
      </c>
    </row>
    <row r="2024" spans="1:14" x14ac:dyDescent="0.25">
      <c r="A2024">
        <v>41</v>
      </c>
      <c r="B2024" t="str">
        <f>VLOOKUP(A2024,Hoja1!$A$2:$H$72,2,FALSE)</f>
        <v>351-2015- SUNAFIL/ILM/SIRE3</v>
      </c>
      <c r="C2024" t="str">
        <f>VLOOKUP(A2024,Hoja1!$A$2:$H$72,3,FALSE)</f>
        <v>GLORIA S.A.</v>
      </c>
      <c r="D2024">
        <f>VLOOKUP(A2024,Hoja1!$A$2:$H$72,4,FALSE)</f>
        <v>20100190797</v>
      </c>
      <c r="E2024" t="str">
        <f>VLOOKUP(A2024,Hoja1!$A$2:$H$72,5,FALSE)</f>
        <v xml:space="preserve">395-2015- SUNAFIL/ILM </v>
      </c>
      <c r="F2024" s="1">
        <f>VLOOKUP(A2024,Hoja1!$A$2:$H$72,6,FALSE)</f>
        <v>42271</v>
      </c>
      <c r="G2024" t="str">
        <f>VLOOKUP(A2024,Hoja1!$A$2:$H$72,7,FALSE)</f>
        <v>5/. 13,475.00</v>
      </c>
      <c r="H2024">
        <f>VLOOKUP(A2024,Hoja1!$A$2:$H$72,8,FALSE)</f>
        <v>1</v>
      </c>
      <c r="I2024" t="s">
        <v>21</v>
      </c>
      <c r="J2024" t="s">
        <v>7</v>
      </c>
      <c r="K2024">
        <v>2016</v>
      </c>
      <c r="L2024">
        <v>6</v>
      </c>
      <c r="M2024">
        <v>107203.3023</v>
      </c>
      <c r="N2024" t="s">
        <v>4</v>
      </c>
    </row>
    <row r="2025" spans="1:14" x14ac:dyDescent="0.25">
      <c r="A2025">
        <v>41</v>
      </c>
      <c r="B2025" t="str">
        <f>VLOOKUP(A2025,Hoja1!$A$2:$H$72,2,FALSE)</f>
        <v>351-2015- SUNAFIL/ILM/SIRE3</v>
      </c>
      <c r="C2025" t="str">
        <f>VLOOKUP(A2025,Hoja1!$A$2:$H$72,3,FALSE)</f>
        <v>GLORIA S.A.</v>
      </c>
      <c r="D2025">
        <f>VLOOKUP(A2025,Hoja1!$A$2:$H$72,4,FALSE)</f>
        <v>20100190797</v>
      </c>
      <c r="E2025" t="str">
        <f>VLOOKUP(A2025,Hoja1!$A$2:$H$72,5,FALSE)</f>
        <v xml:space="preserve">395-2015- SUNAFIL/ILM </v>
      </c>
      <c r="F2025" s="1">
        <f>VLOOKUP(A2025,Hoja1!$A$2:$H$72,6,FALSE)</f>
        <v>42271</v>
      </c>
      <c r="G2025" t="str">
        <f>VLOOKUP(A2025,Hoja1!$A$2:$H$72,7,FALSE)</f>
        <v>5/. 13,475.00</v>
      </c>
      <c r="H2025">
        <f>VLOOKUP(A2025,Hoja1!$A$2:$H$72,8,FALSE)</f>
        <v>1</v>
      </c>
      <c r="I2025" t="s">
        <v>21</v>
      </c>
      <c r="J2025" t="s">
        <v>7</v>
      </c>
      <c r="K2025">
        <v>2016</v>
      </c>
      <c r="L2025">
        <v>7</v>
      </c>
      <c r="M2025">
        <v>108513.99800000001</v>
      </c>
      <c r="N2025" t="s">
        <v>4</v>
      </c>
    </row>
    <row r="2026" spans="1:14" x14ac:dyDescent="0.25">
      <c r="A2026">
        <v>41</v>
      </c>
      <c r="B2026" t="str">
        <f>VLOOKUP(A2026,Hoja1!$A$2:$H$72,2,FALSE)</f>
        <v>351-2015- SUNAFIL/ILM/SIRE3</v>
      </c>
      <c r="C2026" t="str">
        <f>VLOOKUP(A2026,Hoja1!$A$2:$H$72,3,FALSE)</f>
        <v>GLORIA S.A.</v>
      </c>
      <c r="D2026">
        <f>VLOOKUP(A2026,Hoja1!$A$2:$H$72,4,FALSE)</f>
        <v>20100190797</v>
      </c>
      <c r="E2026" t="str">
        <f>VLOOKUP(A2026,Hoja1!$A$2:$H$72,5,FALSE)</f>
        <v xml:space="preserve">395-2015- SUNAFIL/ILM </v>
      </c>
      <c r="F2026" s="1">
        <f>VLOOKUP(A2026,Hoja1!$A$2:$H$72,6,FALSE)</f>
        <v>42271</v>
      </c>
      <c r="G2026" t="str">
        <f>VLOOKUP(A2026,Hoja1!$A$2:$H$72,7,FALSE)</f>
        <v>5/. 13,475.00</v>
      </c>
      <c r="H2026">
        <f>VLOOKUP(A2026,Hoja1!$A$2:$H$72,8,FALSE)</f>
        <v>1</v>
      </c>
      <c r="I2026" t="s">
        <v>21</v>
      </c>
      <c r="J2026" t="s">
        <v>7</v>
      </c>
      <c r="K2026">
        <v>2016</v>
      </c>
      <c r="L2026">
        <v>8</v>
      </c>
      <c r="M2026">
        <v>108339.7746</v>
      </c>
      <c r="N2026" t="s">
        <v>4</v>
      </c>
    </row>
    <row r="2027" spans="1:14" x14ac:dyDescent="0.25">
      <c r="A2027">
        <v>41</v>
      </c>
      <c r="B2027" t="str">
        <f>VLOOKUP(A2027,Hoja1!$A$2:$H$72,2,FALSE)</f>
        <v>351-2015- SUNAFIL/ILM/SIRE3</v>
      </c>
      <c r="C2027" t="str">
        <f>VLOOKUP(A2027,Hoja1!$A$2:$H$72,3,FALSE)</f>
        <v>GLORIA S.A.</v>
      </c>
      <c r="D2027">
        <f>VLOOKUP(A2027,Hoja1!$A$2:$H$72,4,FALSE)</f>
        <v>20100190797</v>
      </c>
      <c r="E2027" t="str">
        <f>VLOOKUP(A2027,Hoja1!$A$2:$H$72,5,FALSE)</f>
        <v xml:space="preserve">395-2015- SUNAFIL/ILM </v>
      </c>
      <c r="F2027" s="1">
        <f>VLOOKUP(A2027,Hoja1!$A$2:$H$72,6,FALSE)</f>
        <v>42271</v>
      </c>
      <c r="G2027" t="str">
        <f>VLOOKUP(A2027,Hoja1!$A$2:$H$72,7,FALSE)</f>
        <v>5/. 13,475.00</v>
      </c>
      <c r="H2027">
        <f>VLOOKUP(A2027,Hoja1!$A$2:$H$72,8,FALSE)</f>
        <v>1</v>
      </c>
      <c r="I2027" t="s">
        <v>21</v>
      </c>
      <c r="J2027" t="s">
        <v>7</v>
      </c>
      <c r="K2027">
        <v>2016</v>
      </c>
      <c r="L2027">
        <v>9</v>
      </c>
      <c r="M2027">
        <v>107416.4322</v>
      </c>
      <c r="N2027" t="s">
        <v>4</v>
      </c>
    </row>
    <row r="2028" spans="1:14" x14ac:dyDescent="0.25">
      <c r="A2028">
        <v>41</v>
      </c>
      <c r="B2028" t="str">
        <f>VLOOKUP(A2028,Hoja1!$A$2:$H$72,2,FALSE)</f>
        <v>351-2015- SUNAFIL/ILM/SIRE3</v>
      </c>
      <c r="C2028" t="str">
        <f>VLOOKUP(A2028,Hoja1!$A$2:$H$72,3,FALSE)</f>
        <v>GLORIA S.A.</v>
      </c>
      <c r="D2028">
        <f>VLOOKUP(A2028,Hoja1!$A$2:$H$72,4,FALSE)</f>
        <v>20100190797</v>
      </c>
      <c r="E2028" t="str">
        <f>VLOOKUP(A2028,Hoja1!$A$2:$H$72,5,FALSE)</f>
        <v xml:space="preserve">395-2015- SUNAFIL/ILM </v>
      </c>
      <c r="F2028" s="1">
        <f>VLOOKUP(A2028,Hoja1!$A$2:$H$72,6,FALSE)</f>
        <v>42271</v>
      </c>
      <c r="G2028" t="str">
        <f>VLOOKUP(A2028,Hoja1!$A$2:$H$72,7,FALSE)</f>
        <v>5/. 13,475.00</v>
      </c>
      <c r="H2028">
        <f>VLOOKUP(A2028,Hoja1!$A$2:$H$72,8,FALSE)</f>
        <v>1</v>
      </c>
      <c r="I2028" t="s">
        <v>21</v>
      </c>
      <c r="J2028" t="s">
        <v>7</v>
      </c>
      <c r="K2028">
        <v>2016</v>
      </c>
      <c r="L2028">
        <v>10</v>
      </c>
      <c r="M2028">
        <v>105958.2521</v>
      </c>
      <c r="N2028" t="s">
        <v>4</v>
      </c>
    </row>
    <row r="2029" spans="1:14" x14ac:dyDescent="0.25">
      <c r="A2029">
        <v>41</v>
      </c>
      <c r="B2029" t="str">
        <f>VLOOKUP(A2029,Hoja1!$A$2:$H$72,2,FALSE)</f>
        <v>351-2015- SUNAFIL/ILM/SIRE3</v>
      </c>
      <c r="C2029" t="str">
        <f>VLOOKUP(A2029,Hoja1!$A$2:$H$72,3,FALSE)</f>
        <v>GLORIA S.A.</v>
      </c>
      <c r="D2029">
        <f>VLOOKUP(A2029,Hoja1!$A$2:$H$72,4,FALSE)</f>
        <v>20100190797</v>
      </c>
      <c r="E2029" t="str">
        <f>VLOOKUP(A2029,Hoja1!$A$2:$H$72,5,FALSE)</f>
        <v xml:space="preserve">395-2015- SUNAFIL/ILM </v>
      </c>
      <c r="F2029" s="1">
        <f>VLOOKUP(A2029,Hoja1!$A$2:$H$72,6,FALSE)</f>
        <v>42271</v>
      </c>
      <c r="G2029" t="str">
        <f>VLOOKUP(A2029,Hoja1!$A$2:$H$72,7,FALSE)</f>
        <v>5/. 13,475.00</v>
      </c>
      <c r="H2029">
        <f>VLOOKUP(A2029,Hoja1!$A$2:$H$72,8,FALSE)</f>
        <v>1</v>
      </c>
      <c r="I2029" t="s">
        <v>21</v>
      </c>
      <c r="J2029" t="s">
        <v>7</v>
      </c>
      <c r="K2029">
        <v>2016</v>
      </c>
      <c r="L2029">
        <v>11</v>
      </c>
      <c r="M2029">
        <v>105285.3483</v>
      </c>
      <c r="N2029" t="s">
        <v>4</v>
      </c>
    </row>
    <row r="2030" spans="1:14" x14ac:dyDescent="0.25">
      <c r="A2030">
        <v>41</v>
      </c>
      <c r="B2030" t="str">
        <f>VLOOKUP(A2030,Hoja1!$A$2:$H$72,2,FALSE)</f>
        <v>351-2015- SUNAFIL/ILM/SIRE3</v>
      </c>
      <c r="C2030" t="str">
        <f>VLOOKUP(A2030,Hoja1!$A$2:$H$72,3,FALSE)</f>
        <v>GLORIA S.A.</v>
      </c>
      <c r="D2030">
        <f>VLOOKUP(A2030,Hoja1!$A$2:$H$72,4,FALSE)</f>
        <v>20100190797</v>
      </c>
      <c r="E2030" t="str">
        <f>VLOOKUP(A2030,Hoja1!$A$2:$H$72,5,FALSE)</f>
        <v xml:space="preserve">395-2015- SUNAFIL/ILM </v>
      </c>
      <c r="F2030" s="1">
        <f>VLOOKUP(A2030,Hoja1!$A$2:$H$72,6,FALSE)</f>
        <v>42271</v>
      </c>
      <c r="G2030" t="str">
        <f>VLOOKUP(A2030,Hoja1!$A$2:$H$72,7,FALSE)</f>
        <v>5/. 13,475.00</v>
      </c>
      <c r="H2030">
        <f>VLOOKUP(A2030,Hoja1!$A$2:$H$72,8,FALSE)</f>
        <v>1</v>
      </c>
      <c r="I2030" t="s">
        <v>21</v>
      </c>
      <c r="J2030" t="s">
        <v>7</v>
      </c>
      <c r="K2030">
        <v>2016</v>
      </c>
      <c r="L2030">
        <v>12</v>
      </c>
      <c r="M2030">
        <v>105043.67019999999</v>
      </c>
      <c r="N2030" t="s">
        <v>4</v>
      </c>
    </row>
    <row r="2031" spans="1:14" x14ac:dyDescent="0.25">
      <c r="A2031">
        <v>41</v>
      </c>
      <c r="B2031" t="str">
        <f>VLOOKUP(A2031,Hoja1!$A$2:$H$72,2,FALSE)</f>
        <v>351-2015- SUNAFIL/ILM/SIRE3</v>
      </c>
      <c r="C2031" t="str">
        <f>VLOOKUP(A2031,Hoja1!$A$2:$H$72,3,FALSE)</f>
        <v>GLORIA S.A.</v>
      </c>
      <c r="D2031">
        <f>VLOOKUP(A2031,Hoja1!$A$2:$H$72,4,FALSE)</f>
        <v>20100190797</v>
      </c>
      <c r="E2031" t="str">
        <f>VLOOKUP(A2031,Hoja1!$A$2:$H$72,5,FALSE)</f>
        <v xml:space="preserve">395-2015- SUNAFIL/ILM </v>
      </c>
      <c r="F2031" s="1">
        <f>VLOOKUP(A2031,Hoja1!$A$2:$H$72,6,FALSE)</f>
        <v>42271</v>
      </c>
      <c r="G2031" t="str">
        <f>VLOOKUP(A2031,Hoja1!$A$2:$H$72,7,FALSE)</f>
        <v>5/. 13,475.00</v>
      </c>
      <c r="H2031">
        <f>VLOOKUP(A2031,Hoja1!$A$2:$H$72,8,FALSE)</f>
        <v>1</v>
      </c>
      <c r="I2031" t="s">
        <v>21</v>
      </c>
      <c r="J2031" t="s">
        <v>7</v>
      </c>
      <c r="K2031">
        <v>2017</v>
      </c>
      <c r="L2031">
        <v>2</v>
      </c>
      <c r="M2031">
        <v>209514.65150000001</v>
      </c>
      <c r="N2031" t="s">
        <v>4</v>
      </c>
    </row>
    <row r="2032" spans="1:14" x14ac:dyDescent="0.25">
      <c r="A2032">
        <v>42</v>
      </c>
      <c r="B2032" t="str">
        <f>VLOOKUP(A2032,Hoja1!$A$2:$H$72,2,FALSE)</f>
        <v>2233-2015- SUNAFIL/ILM/SIRE1</v>
      </c>
      <c r="C2032" t="str">
        <f>VLOOKUP(A2032,Hoja1!$A$2:$H$72,3,FALSE)</f>
        <v>GLORIA S.A.</v>
      </c>
      <c r="D2032">
        <f>VLOOKUP(A2032,Hoja1!$A$2:$H$72,4,FALSE)</f>
        <v>20100190797</v>
      </c>
      <c r="E2032" t="str">
        <f>VLOOKUP(A2032,Hoja1!$A$2:$H$72,5,FALSE)</f>
        <v>295-2016- SUNAFIL/ILM/SIRE1</v>
      </c>
      <c r="F2032" s="1">
        <f>VLOOKUP(A2032,Hoja1!$A$2:$H$72,6,FALSE)</f>
        <v>42640</v>
      </c>
      <c r="G2032" t="str">
        <f>VLOOKUP(A2032,Hoja1!$A$2:$H$72,7,FALSE)</f>
        <v>S/. 10,780.00</v>
      </c>
      <c r="H2032">
        <f>VLOOKUP(A2032,Hoja1!$A$2:$H$72,8,FALSE)</f>
        <v>1</v>
      </c>
      <c r="I2032" t="s">
        <v>21</v>
      </c>
      <c r="J2032" t="s">
        <v>1</v>
      </c>
      <c r="K2032">
        <v>2016</v>
      </c>
      <c r="L2032">
        <v>8</v>
      </c>
      <c r="M2032">
        <v>17564.22121</v>
      </c>
      <c r="N2032" t="s">
        <v>2</v>
      </c>
    </row>
    <row r="2033" spans="1:14" x14ac:dyDescent="0.25">
      <c r="A2033">
        <v>42</v>
      </c>
      <c r="B2033" t="str">
        <f>VLOOKUP(A2033,Hoja1!$A$2:$H$72,2,FALSE)</f>
        <v>2233-2015- SUNAFIL/ILM/SIRE1</v>
      </c>
      <c r="C2033" t="str">
        <f>VLOOKUP(A2033,Hoja1!$A$2:$H$72,3,FALSE)</f>
        <v>GLORIA S.A.</v>
      </c>
      <c r="D2033">
        <f>VLOOKUP(A2033,Hoja1!$A$2:$H$72,4,FALSE)</f>
        <v>20100190797</v>
      </c>
      <c r="E2033" t="str">
        <f>VLOOKUP(A2033,Hoja1!$A$2:$H$72,5,FALSE)</f>
        <v>295-2016- SUNAFIL/ILM/SIRE1</v>
      </c>
      <c r="F2033" s="1">
        <f>VLOOKUP(A2033,Hoja1!$A$2:$H$72,6,FALSE)</f>
        <v>42640</v>
      </c>
      <c r="G2033" t="str">
        <f>VLOOKUP(A2033,Hoja1!$A$2:$H$72,7,FALSE)</f>
        <v>S/. 10,780.00</v>
      </c>
      <c r="H2033">
        <f>VLOOKUP(A2033,Hoja1!$A$2:$H$72,8,FALSE)</f>
        <v>1</v>
      </c>
      <c r="I2033" t="s">
        <v>21</v>
      </c>
      <c r="J2033" t="s">
        <v>1</v>
      </c>
      <c r="K2033">
        <v>2016</v>
      </c>
      <c r="L2033">
        <v>9</v>
      </c>
      <c r="M2033">
        <v>17615.83611</v>
      </c>
      <c r="N2033" t="s">
        <v>3</v>
      </c>
    </row>
    <row r="2034" spans="1:14" x14ac:dyDescent="0.25">
      <c r="A2034">
        <v>42</v>
      </c>
      <c r="B2034" t="str">
        <f>VLOOKUP(A2034,Hoja1!$A$2:$H$72,2,FALSE)</f>
        <v>2233-2015- SUNAFIL/ILM/SIRE1</v>
      </c>
      <c r="C2034" t="str">
        <f>VLOOKUP(A2034,Hoja1!$A$2:$H$72,3,FALSE)</f>
        <v>GLORIA S.A.</v>
      </c>
      <c r="D2034">
        <f>VLOOKUP(A2034,Hoja1!$A$2:$H$72,4,FALSE)</f>
        <v>20100190797</v>
      </c>
      <c r="E2034" t="str">
        <f>VLOOKUP(A2034,Hoja1!$A$2:$H$72,5,FALSE)</f>
        <v>295-2016- SUNAFIL/ILM/SIRE1</v>
      </c>
      <c r="F2034" s="1">
        <f>VLOOKUP(A2034,Hoja1!$A$2:$H$72,6,FALSE)</f>
        <v>42640</v>
      </c>
      <c r="G2034" t="str">
        <f>VLOOKUP(A2034,Hoja1!$A$2:$H$72,7,FALSE)</f>
        <v>S/. 10,780.00</v>
      </c>
      <c r="H2034">
        <f>VLOOKUP(A2034,Hoja1!$A$2:$H$72,8,FALSE)</f>
        <v>1</v>
      </c>
      <c r="I2034" t="s">
        <v>21</v>
      </c>
      <c r="J2034" t="s">
        <v>1</v>
      </c>
      <c r="K2034">
        <v>2016</v>
      </c>
      <c r="L2034">
        <v>10</v>
      </c>
      <c r="M2034">
        <v>17775.013050000001</v>
      </c>
      <c r="N2034" t="s">
        <v>4</v>
      </c>
    </row>
    <row r="2035" spans="1:14" x14ac:dyDescent="0.25">
      <c r="A2035">
        <v>42</v>
      </c>
      <c r="B2035" t="str">
        <f>VLOOKUP(A2035,Hoja1!$A$2:$H$72,2,FALSE)</f>
        <v>2233-2015- SUNAFIL/ILM/SIRE1</v>
      </c>
      <c r="C2035" t="str">
        <f>VLOOKUP(A2035,Hoja1!$A$2:$H$72,3,FALSE)</f>
        <v>GLORIA S.A.</v>
      </c>
      <c r="D2035">
        <f>VLOOKUP(A2035,Hoja1!$A$2:$H$72,4,FALSE)</f>
        <v>20100190797</v>
      </c>
      <c r="E2035" t="str">
        <f>VLOOKUP(A2035,Hoja1!$A$2:$H$72,5,FALSE)</f>
        <v>295-2016- SUNAFIL/ILM/SIRE1</v>
      </c>
      <c r="F2035" s="1">
        <f>VLOOKUP(A2035,Hoja1!$A$2:$H$72,6,FALSE)</f>
        <v>42640</v>
      </c>
      <c r="G2035" t="str">
        <f>VLOOKUP(A2035,Hoja1!$A$2:$H$72,7,FALSE)</f>
        <v>S/. 10,780.00</v>
      </c>
      <c r="H2035">
        <f>VLOOKUP(A2035,Hoja1!$A$2:$H$72,8,FALSE)</f>
        <v>1</v>
      </c>
      <c r="I2035" t="s">
        <v>21</v>
      </c>
      <c r="J2035" t="s">
        <v>1</v>
      </c>
      <c r="K2035">
        <v>2016</v>
      </c>
      <c r="L2035">
        <v>11</v>
      </c>
      <c r="M2035">
        <v>17586.719529999998</v>
      </c>
      <c r="N2035" t="s">
        <v>4</v>
      </c>
    </row>
    <row r="2036" spans="1:14" x14ac:dyDescent="0.25">
      <c r="A2036">
        <v>42</v>
      </c>
      <c r="B2036" t="str">
        <f>VLOOKUP(A2036,Hoja1!$A$2:$H$72,2,FALSE)</f>
        <v>2233-2015- SUNAFIL/ILM/SIRE1</v>
      </c>
      <c r="C2036" t="str">
        <f>VLOOKUP(A2036,Hoja1!$A$2:$H$72,3,FALSE)</f>
        <v>GLORIA S.A.</v>
      </c>
      <c r="D2036">
        <f>VLOOKUP(A2036,Hoja1!$A$2:$H$72,4,FALSE)</f>
        <v>20100190797</v>
      </c>
      <c r="E2036" t="str">
        <f>VLOOKUP(A2036,Hoja1!$A$2:$H$72,5,FALSE)</f>
        <v>295-2016- SUNAFIL/ILM/SIRE1</v>
      </c>
      <c r="F2036" s="1">
        <f>VLOOKUP(A2036,Hoja1!$A$2:$H$72,6,FALSE)</f>
        <v>42640</v>
      </c>
      <c r="G2036" t="str">
        <f>VLOOKUP(A2036,Hoja1!$A$2:$H$72,7,FALSE)</f>
        <v>S/. 10,780.00</v>
      </c>
      <c r="H2036">
        <f>VLOOKUP(A2036,Hoja1!$A$2:$H$72,8,FALSE)</f>
        <v>1</v>
      </c>
      <c r="I2036" t="s">
        <v>21</v>
      </c>
      <c r="J2036" t="s">
        <v>1</v>
      </c>
      <c r="K2036">
        <v>2016</v>
      </c>
      <c r="L2036">
        <v>12</v>
      </c>
      <c r="M2036">
        <v>17339.317340000001</v>
      </c>
      <c r="N2036" t="s">
        <v>4</v>
      </c>
    </row>
    <row r="2037" spans="1:14" x14ac:dyDescent="0.25">
      <c r="A2037">
        <v>42</v>
      </c>
      <c r="B2037" t="str">
        <f>VLOOKUP(A2037,Hoja1!$A$2:$H$72,2,FALSE)</f>
        <v>2233-2015- SUNAFIL/ILM/SIRE1</v>
      </c>
      <c r="C2037" t="str">
        <f>VLOOKUP(A2037,Hoja1!$A$2:$H$72,3,FALSE)</f>
        <v>GLORIA S.A.</v>
      </c>
      <c r="D2037">
        <f>VLOOKUP(A2037,Hoja1!$A$2:$H$72,4,FALSE)</f>
        <v>20100190797</v>
      </c>
      <c r="E2037" t="str">
        <f>VLOOKUP(A2037,Hoja1!$A$2:$H$72,5,FALSE)</f>
        <v>295-2016- SUNAFIL/ILM/SIRE1</v>
      </c>
      <c r="F2037" s="1">
        <f>VLOOKUP(A2037,Hoja1!$A$2:$H$72,6,FALSE)</f>
        <v>42640</v>
      </c>
      <c r="G2037" t="str">
        <f>VLOOKUP(A2037,Hoja1!$A$2:$H$72,7,FALSE)</f>
        <v>S/. 10,780.00</v>
      </c>
      <c r="H2037">
        <f>VLOOKUP(A2037,Hoja1!$A$2:$H$72,8,FALSE)</f>
        <v>1</v>
      </c>
      <c r="I2037" t="s">
        <v>21</v>
      </c>
      <c r="J2037" t="s">
        <v>1</v>
      </c>
      <c r="K2037">
        <v>2017</v>
      </c>
      <c r="L2037">
        <v>2</v>
      </c>
      <c r="M2037">
        <v>34445.004719999997</v>
      </c>
      <c r="N2037" t="s">
        <v>4</v>
      </c>
    </row>
    <row r="2038" spans="1:14" x14ac:dyDescent="0.25">
      <c r="A2038">
        <v>42</v>
      </c>
      <c r="B2038" t="str">
        <f>VLOOKUP(A2038,Hoja1!$A$2:$H$72,2,FALSE)</f>
        <v>2233-2015- SUNAFIL/ILM/SIRE1</v>
      </c>
      <c r="C2038" t="str">
        <f>VLOOKUP(A2038,Hoja1!$A$2:$H$72,3,FALSE)</f>
        <v>GLORIA S.A.</v>
      </c>
      <c r="D2038">
        <f>VLOOKUP(A2038,Hoja1!$A$2:$H$72,4,FALSE)</f>
        <v>20100190797</v>
      </c>
      <c r="E2038" t="str">
        <f>VLOOKUP(A2038,Hoja1!$A$2:$H$72,5,FALSE)</f>
        <v>295-2016- SUNAFIL/ILM/SIRE1</v>
      </c>
      <c r="F2038" s="1">
        <f>VLOOKUP(A2038,Hoja1!$A$2:$H$72,6,FALSE)</f>
        <v>42640</v>
      </c>
      <c r="G2038" t="str">
        <f>VLOOKUP(A2038,Hoja1!$A$2:$H$72,7,FALSE)</f>
        <v>S/. 10,780.00</v>
      </c>
      <c r="H2038">
        <f>VLOOKUP(A2038,Hoja1!$A$2:$H$72,8,FALSE)</f>
        <v>1</v>
      </c>
      <c r="I2038" t="s">
        <v>21</v>
      </c>
      <c r="J2038" t="s">
        <v>5</v>
      </c>
      <c r="K2038">
        <v>2016</v>
      </c>
      <c r="L2038">
        <v>8</v>
      </c>
      <c r="M2038">
        <v>8283.9427899999991</v>
      </c>
      <c r="N2038" t="s">
        <v>2</v>
      </c>
    </row>
    <row r="2039" spans="1:14" x14ac:dyDescent="0.25">
      <c r="A2039">
        <v>42</v>
      </c>
      <c r="B2039" t="str">
        <f>VLOOKUP(A2039,Hoja1!$A$2:$H$72,2,FALSE)</f>
        <v>2233-2015- SUNAFIL/ILM/SIRE1</v>
      </c>
      <c r="C2039" t="str">
        <f>VLOOKUP(A2039,Hoja1!$A$2:$H$72,3,FALSE)</f>
        <v>GLORIA S.A.</v>
      </c>
      <c r="D2039">
        <f>VLOOKUP(A2039,Hoja1!$A$2:$H$72,4,FALSE)</f>
        <v>20100190797</v>
      </c>
      <c r="E2039" t="str">
        <f>VLOOKUP(A2039,Hoja1!$A$2:$H$72,5,FALSE)</f>
        <v>295-2016- SUNAFIL/ILM/SIRE1</v>
      </c>
      <c r="F2039" s="1">
        <f>VLOOKUP(A2039,Hoja1!$A$2:$H$72,6,FALSE)</f>
        <v>42640</v>
      </c>
      <c r="G2039" t="str">
        <f>VLOOKUP(A2039,Hoja1!$A$2:$H$72,7,FALSE)</f>
        <v>S/. 10,780.00</v>
      </c>
      <c r="H2039">
        <f>VLOOKUP(A2039,Hoja1!$A$2:$H$72,8,FALSE)</f>
        <v>1</v>
      </c>
      <c r="I2039" t="s">
        <v>21</v>
      </c>
      <c r="J2039" t="s">
        <v>5</v>
      </c>
      <c r="K2039">
        <v>2016</v>
      </c>
      <c r="L2039">
        <v>9</v>
      </c>
      <c r="M2039">
        <v>7819.4379129999998</v>
      </c>
      <c r="N2039" t="s">
        <v>3</v>
      </c>
    </row>
    <row r="2040" spans="1:14" x14ac:dyDescent="0.25">
      <c r="A2040">
        <v>42</v>
      </c>
      <c r="B2040" t="str">
        <f>VLOOKUP(A2040,Hoja1!$A$2:$H$72,2,FALSE)</f>
        <v>2233-2015- SUNAFIL/ILM/SIRE1</v>
      </c>
      <c r="C2040" t="str">
        <f>VLOOKUP(A2040,Hoja1!$A$2:$H$72,3,FALSE)</f>
        <v>GLORIA S.A.</v>
      </c>
      <c r="D2040">
        <f>VLOOKUP(A2040,Hoja1!$A$2:$H$72,4,FALSE)</f>
        <v>20100190797</v>
      </c>
      <c r="E2040" t="str">
        <f>VLOOKUP(A2040,Hoja1!$A$2:$H$72,5,FALSE)</f>
        <v>295-2016- SUNAFIL/ILM/SIRE1</v>
      </c>
      <c r="F2040" s="1">
        <f>VLOOKUP(A2040,Hoja1!$A$2:$H$72,6,FALSE)</f>
        <v>42640</v>
      </c>
      <c r="G2040" t="str">
        <f>VLOOKUP(A2040,Hoja1!$A$2:$H$72,7,FALSE)</f>
        <v>S/. 10,780.00</v>
      </c>
      <c r="H2040">
        <f>VLOOKUP(A2040,Hoja1!$A$2:$H$72,8,FALSE)</f>
        <v>1</v>
      </c>
      <c r="I2040" t="s">
        <v>21</v>
      </c>
      <c r="J2040" t="s">
        <v>5</v>
      </c>
      <c r="K2040">
        <v>2016</v>
      </c>
      <c r="L2040">
        <v>10</v>
      </c>
      <c r="M2040">
        <v>4763.501448</v>
      </c>
      <c r="N2040" t="s">
        <v>4</v>
      </c>
    </row>
    <row r="2041" spans="1:14" x14ac:dyDescent="0.25">
      <c r="A2041">
        <v>42</v>
      </c>
      <c r="B2041" t="str">
        <f>VLOOKUP(A2041,Hoja1!$A$2:$H$72,2,FALSE)</f>
        <v>2233-2015- SUNAFIL/ILM/SIRE1</v>
      </c>
      <c r="C2041" t="str">
        <f>VLOOKUP(A2041,Hoja1!$A$2:$H$72,3,FALSE)</f>
        <v>GLORIA S.A.</v>
      </c>
      <c r="D2041">
        <f>VLOOKUP(A2041,Hoja1!$A$2:$H$72,4,FALSE)</f>
        <v>20100190797</v>
      </c>
      <c r="E2041" t="str">
        <f>VLOOKUP(A2041,Hoja1!$A$2:$H$72,5,FALSE)</f>
        <v>295-2016- SUNAFIL/ILM/SIRE1</v>
      </c>
      <c r="F2041" s="1">
        <f>VLOOKUP(A2041,Hoja1!$A$2:$H$72,6,FALSE)</f>
        <v>42640</v>
      </c>
      <c r="G2041" t="str">
        <f>VLOOKUP(A2041,Hoja1!$A$2:$H$72,7,FALSE)</f>
        <v>S/. 10,780.00</v>
      </c>
      <c r="H2041">
        <f>VLOOKUP(A2041,Hoja1!$A$2:$H$72,8,FALSE)</f>
        <v>1</v>
      </c>
      <c r="I2041" t="s">
        <v>21</v>
      </c>
      <c r="J2041" t="s">
        <v>5</v>
      </c>
      <c r="K2041">
        <v>2016</v>
      </c>
      <c r="L2041">
        <v>11</v>
      </c>
      <c r="M2041">
        <v>4778.9174119999998</v>
      </c>
      <c r="N2041" t="s">
        <v>4</v>
      </c>
    </row>
    <row r="2042" spans="1:14" x14ac:dyDescent="0.25">
      <c r="A2042">
        <v>42</v>
      </c>
      <c r="B2042" t="str">
        <f>VLOOKUP(A2042,Hoja1!$A$2:$H$72,2,FALSE)</f>
        <v>2233-2015- SUNAFIL/ILM/SIRE1</v>
      </c>
      <c r="C2042" t="str">
        <f>VLOOKUP(A2042,Hoja1!$A$2:$H$72,3,FALSE)</f>
        <v>GLORIA S.A.</v>
      </c>
      <c r="D2042">
        <f>VLOOKUP(A2042,Hoja1!$A$2:$H$72,4,FALSE)</f>
        <v>20100190797</v>
      </c>
      <c r="E2042" t="str">
        <f>VLOOKUP(A2042,Hoja1!$A$2:$H$72,5,FALSE)</f>
        <v>295-2016- SUNAFIL/ILM/SIRE1</v>
      </c>
      <c r="F2042" s="1">
        <f>VLOOKUP(A2042,Hoja1!$A$2:$H$72,6,FALSE)</f>
        <v>42640</v>
      </c>
      <c r="G2042" t="str">
        <f>VLOOKUP(A2042,Hoja1!$A$2:$H$72,7,FALSE)</f>
        <v>S/. 10,780.00</v>
      </c>
      <c r="H2042">
        <f>VLOOKUP(A2042,Hoja1!$A$2:$H$72,8,FALSE)</f>
        <v>1</v>
      </c>
      <c r="I2042" t="s">
        <v>21</v>
      </c>
      <c r="J2042" t="s">
        <v>5</v>
      </c>
      <c r="K2042">
        <v>2016</v>
      </c>
      <c r="L2042">
        <v>12</v>
      </c>
      <c r="M2042">
        <v>4797.2297769999996</v>
      </c>
      <c r="N2042" t="s">
        <v>4</v>
      </c>
    </row>
    <row r="2043" spans="1:14" x14ac:dyDescent="0.25">
      <c r="A2043">
        <v>42</v>
      </c>
      <c r="B2043" t="str">
        <f>VLOOKUP(A2043,Hoja1!$A$2:$H$72,2,FALSE)</f>
        <v>2233-2015- SUNAFIL/ILM/SIRE1</v>
      </c>
      <c r="C2043" t="str">
        <f>VLOOKUP(A2043,Hoja1!$A$2:$H$72,3,FALSE)</f>
        <v>GLORIA S.A.</v>
      </c>
      <c r="D2043">
        <f>VLOOKUP(A2043,Hoja1!$A$2:$H$72,4,FALSE)</f>
        <v>20100190797</v>
      </c>
      <c r="E2043" t="str">
        <f>VLOOKUP(A2043,Hoja1!$A$2:$H$72,5,FALSE)</f>
        <v>295-2016- SUNAFIL/ILM/SIRE1</v>
      </c>
      <c r="F2043" s="1">
        <f>VLOOKUP(A2043,Hoja1!$A$2:$H$72,6,FALSE)</f>
        <v>42640</v>
      </c>
      <c r="G2043" t="str">
        <f>VLOOKUP(A2043,Hoja1!$A$2:$H$72,7,FALSE)</f>
        <v>S/. 10,780.00</v>
      </c>
      <c r="H2043">
        <f>VLOOKUP(A2043,Hoja1!$A$2:$H$72,8,FALSE)</f>
        <v>1</v>
      </c>
      <c r="I2043" t="s">
        <v>21</v>
      </c>
      <c r="J2043" t="s">
        <v>5</v>
      </c>
      <c r="K2043">
        <v>2017</v>
      </c>
      <c r="L2043">
        <v>2</v>
      </c>
      <c r="M2043">
        <v>9658.8229449999999</v>
      </c>
      <c r="N2043" t="s">
        <v>4</v>
      </c>
    </row>
    <row r="2044" spans="1:14" x14ac:dyDescent="0.25">
      <c r="A2044">
        <v>42</v>
      </c>
      <c r="B2044" t="str">
        <f>VLOOKUP(A2044,Hoja1!$A$2:$H$72,2,FALSE)</f>
        <v>2233-2015- SUNAFIL/ILM/SIRE1</v>
      </c>
      <c r="C2044" t="str">
        <f>VLOOKUP(A2044,Hoja1!$A$2:$H$72,3,FALSE)</f>
        <v>GLORIA S.A.</v>
      </c>
      <c r="D2044">
        <f>VLOOKUP(A2044,Hoja1!$A$2:$H$72,4,FALSE)</f>
        <v>20100190797</v>
      </c>
      <c r="E2044" t="str">
        <f>VLOOKUP(A2044,Hoja1!$A$2:$H$72,5,FALSE)</f>
        <v>295-2016- SUNAFIL/ILM/SIRE1</v>
      </c>
      <c r="F2044" s="1">
        <f>VLOOKUP(A2044,Hoja1!$A$2:$H$72,6,FALSE)</f>
        <v>42640</v>
      </c>
      <c r="G2044" t="str">
        <f>VLOOKUP(A2044,Hoja1!$A$2:$H$72,7,FALSE)</f>
        <v>S/. 10,780.00</v>
      </c>
      <c r="H2044">
        <f>VLOOKUP(A2044,Hoja1!$A$2:$H$72,8,FALSE)</f>
        <v>1</v>
      </c>
      <c r="I2044" t="s">
        <v>21</v>
      </c>
      <c r="J2044" t="s">
        <v>6</v>
      </c>
      <c r="K2044">
        <v>2016</v>
      </c>
      <c r="L2044">
        <v>8</v>
      </c>
      <c r="M2044">
        <v>132313.1237</v>
      </c>
      <c r="N2044" t="s">
        <v>2</v>
      </c>
    </row>
    <row r="2045" spans="1:14" x14ac:dyDescent="0.25">
      <c r="A2045">
        <v>42</v>
      </c>
      <c r="B2045" t="str">
        <f>VLOOKUP(A2045,Hoja1!$A$2:$H$72,2,FALSE)</f>
        <v>2233-2015- SUNAFIL/ILM/SIRE1</v>
      </c>
      <c r="C2045" t="str">
        <f>VLOOKUP(A2045,Hoja1!$A$2:$H$72,3,FALSE)</f>
        <v>GLORIA S.A.</v>
      </c>
      <c r="D2045">
        <f>VLOOKUP(A2045,Hoja1!$A$2:$H$72,4,FALSE)</f>
        <v>20100190797</v>
      </c>
      <c r="E2045" t="str">
        <f>VLOOKUP(A2045,Hoja1!$A$2:$H$72,5,FALSE)</f>
        <v>295-2016- SUNAFIL/ILM/SIRE1</v>
      </c>
      <c r="F2045" s="1">
        <f>VLOOKUP(A2045,Hoja1!$A$2:$H$72,6,FALSE)</f>
        <v>42640</v>
      </c>
      <c r="G2045" t="str">
        <f>VLOOKUP(A2045,Hoja1!$A$2:$H$72,7,FALSE)</f>
        <v>S/. 10,780.00</v>
      </c>
      <c r="H2045">
        <f>VLOOKUP(A2045,Hoja1!$A$2:$H$72,8,FALSE)</f>
        <v>1</v>
      </c>
      <c r="I2045" t="s">
        <v>21</v>
      </c>
      <c r="J2045" t="s">
        <v>6</v>
      </c>
      <c r="K2045">
        <v>2016</v>
      </c>
      <c r="L2045">
        <v>9</v>
      </c>
      <c r="M2045">
        <v>133051.62700000001</v>
      </c>
      <c r="N2045" t="s">
        <v>3</v>
      </c>
    </row>
    <row r="2046" spans="1:14" x14ac:dyDescent="0.25">
      <c r="A2046">
        <v>42</v>
      </c>
      <c r="B2046" t="str">
        <f>VLOOKUP(A2046,Hoja1!$A$2:$H$72,2,FALSE)</f>
        <v>2233-2015- SUNAFIL/ILM/SIRE1</v>
      </c>
      <c r="C2046" t="str">
        <f>VLOOKUP(A2046,Hoja1!$A$2:$H$72,3,FALSE)</f>
        <v>GLORIA S.A.</v>
      </c>
      <c r="D2046">
        <f>VLOOKUP(A2046,Hoja1!$A$2:$H$72,4,FALSE)</f>
        <v>20100190797</v>
      </c>
      <c r="E2046" t="str">
        <f>VLOOKUP(A2046,Hoja1!$A$2:$H$72,5,FALSE)</f>
        <v>295-2016- SUNAFIL/ILM/SIRE1</v>
      </c>
      <c r="F2046" s="1">
        <f>VLOOKUP(A2046,Hoja1!$A$2:$H$72,6,FALSE)</f>
        <v>42640</v>
      </c>
      <c r="G2046" t="str">
        <f>VLOOKUP(A2046,Hoja1!$A$2:$H$72,7,FALSE)</f>
        <v>S/. 10,780.00</v>
      </c>
      <c r="H2046">
        <f>VLOOKUP(A2046,Hoja1!$A$2:$H$72,8,FALSE)</f>
        <v>1</v>
      </c>
      <c r="I2046" t="s">
        <v>21</v>
      </c>
      <c r="J2046" t="s">
        <v>6</v>
      </c>
      <c r="K2046">
        <v>2016</v>
      </c>
      <c r="L2046">
        <v>10</v>
      </c>
      <c r="M2046">
        <v>134252.81200000001</v>
      </c>
      <c r="N2046" t="s">
        <v>4</v>
      </c>
    </row>
    <row r="2047" spans="1:14" x14ac:dyDescent="0.25">
      <c r="A2047">
        <v>42</v>
      </c>
      <c r="B2047" t="str">
        <f>VLOOKUP(A2047,Hoja1!$A$2:$H$72,2,FALSE)</f>
        <v>2233-2015- SUNAFIL/ILM/SIRE1</v>
      </c>
      <c r="C2047" t="str">
        <f>VLOOKUP(A2047,Hoja1!$A$2:$H$72,3,FALSE)</f>
        <v>GLORIA S.A.</v>
      </c>
      <c r="D2047">
        <f>VLOOKUP(A2047,Hoja1!$A$2:$H$72,4,FALSE)</f>
        <v>20100190797</v>
      </c>
      <c r="E2047" t="str">
        <f>VLOOKUP(A2047,Hoja1!$A$2:$H$72,5,FALSE)</f>
        <v>295-2016- SUNAFIL/ILM/SIRE1</v>
      </c>
      <c r="F2047" s="1">
        <f>VLOOKUP(A2047,Hoja1!$A$2:$H$72,6,FALSE)</f>
        <v>42640</v>
      </c>
      <c r="G2047" t="str">
        <f>VLOOKUP(A2047,Hoja1!$A$2:$H$72,7,FALSE)</f>
        <v>S/. 10,780.00</v>
      </c>
      <c r="H2047">
        <f>VLOOKUP(A2047,Hoja1!$A$2:$H$72,8,FALSE)</f>
        <v>1</v>
      </c>
      <c r="I2047" t="s">
        <v>21</v>
      </c>
      <c r="J2047" t="s">
        <v>6</v>
      </c>
      <c r="K2047">
        <v>2016</v>
      </c>
      <c r="L2047">
        <v>11</v>
      </c>
      <c r="M2047">
        <v>133438.69510000001</v>
      </c>
      <c r="N2047" t="s">
        <v>4</v>
      </c>
    </row>
    <row r="2048" spans="1:14" x14ac:dyDescent="0.25">
      <c r="A2048">
        <v>42</v>
      </c>
      <c r="B2048" t="str">
        <f>VLOOKUP(A2048,Hoja1!$A$2:$H$72,2,FALSE)</f>
        <v>2233-2015- SUNAFIL/ILM/SIRE1</v>
      </c>
      <c r="C2048" t="str">
        <f>VLOOKUP(A2048,Hoja1!$A$2:$H$72,3,FALSE)</f>
        <v>GLORIA S.A.</v>
      </c>
      <c r="D2048">
        <f>VLOOKUP(A2048,Hoja1!$A$2:$H$72,4,FALSE)</f>
        <v>20100190797</v>
      </c>
      <c r="E2048" t="str">
        <f>VLOOKUP(A2048,Hoja1!$A$2:$H$72,5,FALSE)</f>
        <v>295-2016- SUNAFIL/ILM/SIRE1</v>
      </c>
      <c r="F2048" s="1">
        <f>VLOOKUP(A2048,Hoja1!$A$2:$H$72,6,FALSE)</f>
        <v>42640</v>
      </c>
      <c r="G2048" t="str">
        <f>VLOOKUP(A2048,Hoja1!$A$2:$H$72,7,FALSE)</f>
        <v>S/. 10,780.00</v>
      </c>
      <c r="H2048">
        <f>VLOOKUP(A2048,Hoja1!$A$2:$H$72,8,FALSE)</f>
        <v>1</v>
      </c>
      <c r="I2048" t="s">
        <v>21</v>
      </c>
      <c r="J2048" t="s">
        <v>6</v>
      </c>
      <c r="K2048">
        <v>2016</v>
      </c>
      <c r="L2048">
        <v>12</v>
      </c>
      <c r="M2048">
        <v>132649.0839</v>
      </c>
      <c r="N2048" t="s">
        <v>4</v>
      </c>
    </row>
    <row r="2049" spans="1:14" x14ac:dyDescent="0.25">
      <c r="A2049">
        <v>42</v>
      </c>
      <c r="B2049" t="str">
        <f>VLOOKUP(A2049,Hoja1!$A$2:$H$72,2,FALSE)</f>
        <v>2233-2015- SUNAFIL/ILM/SIRE1</v>
      </c>
      <c r="C2049" t="str">
        <f>VLOOKUP(A2049,Hoja1!$A$2:$H$72,3,FALSE)</f>
        <v>GLORIA S.A.</v>
      </c>
      <c r="D2049">
        <f>VLOOKUP(A2049,Hoja1!$A$2:$H$72,4,FALSE)</f>
        <v>20100190797</v>
      </c>
      <c r="E2049" t="str">
        <f>VLOOKUP(A2049,Hoja1!$A$2:$H$72,5,FALSE)</f>
        <v>295-2016- SUNAFIL/ILM/SIRE1</v>
      </c>
      <c r="F2049" s="1">
        <f>VLOOKUP(A2049,Hoja1!$A$2:$H$72,6,FALSE)</f>
        <v>42640</v>
      </c>
      <c r="G2049" t="str">
        <f>VLOOKUP(A2049,Hoja1!$A$2:$H$72,7,FALSE)</f>
        <v>S/. 10,780.00</v>
      </c>
      <c r="H2049">
        <f>VLOOKUP(A2049,Hoja1!$A$2:$H$72,8,FALSE)</f>
        <v>1</v>
      </c>
      <c r="I2049" t="s">
        <v>21</v>
      </c>
      <c r="J2049" t="s">
        <v>6</v>
      </c>
      <c r="K2049">
        <v>2017</v>
      </c>
      <c r="L2049">
        <v>2</v>
      </c>
      <c r="M2049">
        <v>264535.88740000001</v>
      </c>
      <c r="N2049" t="s">
        <v>4</v>
      </c>
    </row>
    <row r="2050" spans="1:14" x14ac:dyDescent="0.25">
      <c r="A2050">
        <v>42</v>
      </c>
      <c r="B2050" t="str">
        <f>VLOOKUP(A2050,Hoja1!$A$2:$H$72,2,FALSE)</f>
        <v>2233-2015- SUNAFIL/ILM/SIRE1</v>
      </c>
      <c r="C2050" t="str">
        <f>VLOOKUP(A2050,Hoja1!$A$2:$H$72,3,FALSE)</f>
        <v>GLORIA S.A.</v>
      </c>
      <c r="D2050">
        <f>VLOOKUP(A2050,Hoja1!$A$2:$H$72,4,FALSE)</f>
        <v>20100190797</v>
      </c>
      <c r="E2050" t="str">
        <f>VLOOKUP(A2050,Hoja1!$A$2:$H$72,5,FALSE)</f>
        <v>295-2016- SUNAFIL/ILM/SIRE1</v>
      </c>
      <c r="F2050" s="1">
        <f>VLOOKUP(A2050,Hoja1!$A$2:$H$72,6,FALSE)</f>
        <v>42640</v>
      </c>
      <c r="G2050" t="str">
        <f>VLOOKUP(A2050,Hoja1!$A$2:$H$72,7,FALSE)</f>
        <v>S/. 10,780.00</v>
      </c>
      <c r="H2050">
        <f>VLOOKUP(A2050,Hoja1!$A$2:$H$72,8,FALSE)</f>
        <v>1</v>
      </c>
      <c r="I2050" t="s">
        <v>21</v>
      </c>
      <c r="J2050" t="s">
        <v>7</v>
      </c>
      <c r="K2050">
        <v>2016</v>
      </c>
      <c r="L2050">
        <v>8</v>
      </c>
      <c r="M2050">
        <v>108339.7746</v>
      </c>
      <c r="N2050" t="s">
        <v>2</v>
      </c>
    </row>
    <row r="2051" spans="1:14" x14ac:dyDescent="0.25">
      <c r="A2051">
        <v>42</v>
      </c>
      <c r="B2051" t="str">
        <f>VLOOKUP(A2051,Hoja1!$A$2:$H$72,2,FALSE)</f>
        <v>2233-2015- SUNAFIL/ILM/SIRE1</v>
      </c>
      <c r="C2051" t="str">
        <f>VLOOKUP(A2051,Hoja1!$A$2:$H$72,3,FALSE)</f>
        <v>GLORIA S.A.</v>
      </c>
      <c r="D2051">
        <f>VLOOKUP(A2051,Hoja1!$A$2:$H$72,4,FALSE)</f>
        <v>20100190797</v>
      </c>
      <c r="E2051" t="str">
        <f>VLOOKUP(A2051,Hoja1!$A$2:$H$72,5,FALSE)</f>
        <v>295-2016- SUNAFIL/ILM/SIRE1</v>
      </c>
      <c r="F2051" s="1">
        <f>VLOOKUP(A2051,Hoja1!$A$2:$H$72,6,FALSE)</f>
        <v>42640</v>
      </c>
      <c r="G2051" t="str">
        <f>VLOOKUP(A2051,Hoja1!$A$2:$H$72,7,FALSE)</f>
        <v>S/. 10,780.00</v>
      </c>
      <c r="H2051">
        <f>VLOOKUP(A2051,Hoja1!$A$2:$H$72,8,FALSE)</f>
        <v>1</v>
      </c>
      <c r="I2051" t="s">
        <v>21</v>
      </c>
      <c r="J2051" t="s">
        <v>7</v>
      </c>
      <c r="K2051">
        <v>2016</v>
      </c>
      <c r="L2051">
        <v>9</v>
      </c>
      <c r="M2051">
        <v>107416.4322</v>
      </c>
      <c r="N2051" t="s">
        <v>3</v>
      </c>
    </row>
    <row r="2052" spans="1:14" x14ac:dyDescent="0.25">
      <c r="A2052">
        <v>42</v>
      </c>
      <c r="B2052" t="str">
        <f>VLOOKUP(A2052,Hoja1!$A$2:$H$72,2,FALSE)</f>
        <v>2233-2015- SUNAFIL/ILM/SIRE1</v>
      </c>
      <c r="C2052" t="str">
        <f>VLOOKUP(A2052,Hoja1!$A$2:$H$72,3,FALSE)</f>
        <v>GLORIA S.A.</v>
      </c>
      <c r="D2052">
        <f>VLOOKUP(A2052,Hoja1!$A$2:$H$72,4,FALSE)</f>
        <v>20100190797</v>
      </c>
      <c r="E2052" t="str">
        <f>VLOOKUP(A2052,Hoja1!$A$2:$H$72,5,FALSE)</f>
        <v>295-2016- SUNAFIL/ILM/SIRE1</v>
      </c>
      <c r="F2052" s="1">
        <f>VLOOKUP(A2052,Hoja1!$A$2:$H$72,6,FALSE)</f>
        <v>42640</v>
      </c>
      <c r="G2052" t="str">
        <f>VLOOKUP(A2052,Hoja1!$A$2:$H$72,7,FALSE)</f>
        <v>S/. 10,780.00</v>
      </c>
      <c r="H2052">
        <f>VLOOKUP(A2052,Hoja1!$A$2:$H$72,8,FALSE)</f>
        <v>1</v>
      </c>
      <c r="I2052" t="s">
        <v>21</v>
      </c>
      <c r="J2052" t="s">
        <v>7</v>
      </c>
      <c r="K2052">
        <v>2016</v>
      </c>
      <c r="L2052">
        <v>10</v>
      </c>
      <c r="M2052">
        <v>105958.2521</v>
      </c>
      <c r="N2052" t="s">
        <v>4</v>
      </c>
    </row>
    <row r="2053" spans="1:14" x14ac:dyDescent="0.25">
      <c r="A2053">
        <v>42</v>
      </c>
      <c r="B2053" t="str">
        <f>VLOOKUP(A2053,Hoja1!$A$2:$H$72,2,FALSE)</f>
        <v>2233-2015- SUNAFIL/ILM/SIRE1</v>
      </c>
      <c r="C2053" t="str">
        <f>VLOOKUP(A2053,Hoja1!$A$2:$H$72,3,FALSE)</f>
        <v>GLORIA S.A.</v>
      </c>
      <c r="D2053">
        <f>VLOOKUP(A2053,Hoja1!$A$2:$H$72,4,FALSE)</f>
        <v>20100190797</v>
      </c>
      <c r="E2053" t="str">
        <f>VLOOKUP(A2053,Hoja1!$A$2:$H$72,5,FALSE)</f>
        <v>295-2016- SUNAFIL/ILM/SIRE1</v>
      </c>
      <c r="F2053" s="1">
        <f>VLOOKUP(A2053,Hoja1!$A$2:$H$72,6,FALSE)</f>
        <v>42640</v>
      </c>
      <c r="G2053" t="str">
        <f>VLOOKUP(A2053,Hoja1!$A$2:$H$72,7,FALSE)</f>
        <v>S/. 10,780.00</v>
      </c>
      <c r="H2053">
        <f>VLOOKUP(A2053,Hoja1!$A$2:$H$72,8,FALSE)</f>
        <v>1</v>
      </c>
      <c r="I2053" t="s">
        <v>21</v>
      </c>
      <c r="J2053" t="s">
        <v>7</v>
      </c>
      <c r="K2053">
        <v>2016</v>
      </c>
      <c r="L2053">
        <v>11</v>
      </c>
      <c r="M2053">
        <v>105285.3483</v>
      </c>
      <c r="N2053" t="s">
        <v>4</v>
      </c>
    </row>
    <row r="2054" spans="1:14" x14ac:dyDescent="0.25">
      <c r="A2054">
        <v>42</v>
      </c>
      <c r="B2054" t="str">
        <f>VLOOKUP(A2054,Hoja1!$A$2:$H$72,2,FALSE)</f>
        <v>2233-2015- SUNAFIL/ILM/SIRE1</v>
      </c>
      <c r="C2054" t="str">
        <f>VLOOKUP(A2054,Hoja1!$A$2:$H$72,3,FALSE)</f>
        <v>GLORIA S.A.</v>
      </c>
      <c r="D2054">
        <f>VLOOKUP(A2054,Hoja1!$A$2:$H$72,4,FALSE)</f>
        <v>20100190797</v>
      </c>
      <c r="E2054" t="str">
        <f>VLOOKUP(A2054,Hoja1!$A$2:$H$72,5,FALSE)</f>
        <v>295-2016- SUNAFIL/ILM/SIRE1</v>
      </c>
      <c r="F2054" s="1">
        <f>VLOOKUP(A2054,Hoja1!$A$2:$H$72,6,FALSE)</f>
        <v>42640</v>
      </c>
      <c r="G2054" t="str">
        <f>VLOOKUP(A2054,Hoja1!$A$2:$H$72,7,FALSE)</f>
        <v>S/. 10,780.00</v>
      </c>
      <c r="H2054">
        <f>VLOOKUP(A2054,Hoja1!$A$2:$H$72,8,FALSE)</f>
        <v>1</v>
      </c>
      <c r="I2054" t="s">
        <v>21</v>
      </c>
      <c r="J2054" t="s">
        <v>7</v>
      </c>
      <c r="K2054">
        <v>2016</v>
      </c>
      <c r="L2054">
        <v>12</v>
      </c>
      <c r="M2054">
        <v>105043.67019999999</v>
      </c>
      <c r="N2054" t="s">
        <v>4</v>
      </c>
    </row>
    <row r="2055" spans="1:14" x14ac:dyDescent="0.25">
      <c r="A2055">
        <v>42</v>
      </c>
      <c r="B2055" t="str">
        <f>VLOOKUP(A2055,Hoja1!$A$2:$H$72,2,FALSE)</f>
        <v>2233-2015- SUNAFIL/ILM/SIRE1</v>
      </c>
      <c r="C2055" t="str">
        <f>VLOOKUP(A2055,Hoja1!$A$2:$H$72,3,FALSE)</f>
        <v>GLORIA S.A.</v>
      </c>
      <c r="D2055">
        <f>VLOOKUP(A2055,Hoja1!$A$2:$H$72,4,FALSE)</f>
        <v>20100190797</v>
      </c>
      <c r="E2055" t="str">
        <f>VLOOKUP(A2055,Hoja1!$A$2:$H$72,5,FALSE)</f>
        <v>295-2016- SUNAFIL/ILM/SIRE1</v>
      </c>
      <c r="F2055" s="1">
        <f>VLOOKUP(A2055,Hoja1!$A$2:$H$72,6,FALSE)</f>
        <v>42640</v>
      </c>
      <c r="G2055" t="str">
        <f>VLOOKUP(A2055,Hoja1!$A$2:$H$72,7,FALSE)</f>
        <v>S/. 10,780.00</v>
      </c>
      <c r="H2055">
        <f>VLOOKUP(A2055,Hoja1!$A$2:$H$72,8,FALSE)</f>
        <v>1</v>
      </c>
      <c r="I2055" t="s">
        <v>21</v>
      </c>
      <c r="J2055" t="s">
        <v>7</v>
      </c>
      <c r="K2055">
        <v>2017</v>
      </c>
      <c r="L2055">
        <v>2</v>
      </c>
      <c r="M2055">
        <v>209514.65150000001</v>
      </c>
      <c r="N2055" t="s">
        <v>4</v>
      </c>
    </row>
    <row r="2056" spans="1:14" x14ac:dyDescent="0.25">
      <c r="A2056">
        <v>44</v>
      </c>
      <c r="B2056" t="str">
        <f>VLOOKUP(A2056,Hoja1!$A$2:$H$72,2,FALSE)</f>
        <v>726-2015- SUNAFIL/ILM/SIRE3</v>
      </c>
      <c r="C2056" t="str">
        <f>VLOOKUP(A2056,Hoja1!$A$2:$H$72,3,FALSE)</f>
        <v>REFINERIA LA PAM PILLA S.A.A.</v>
      </c>
      <c r="D2056">
        <f>VLOOKUP(A2056,Hoja1!$A$2:$H$72,4,FALSE)</f>
        <v>20259829594</v>
      </c>
      <c r="E2056" t="str">
        <f>VLOOKUP(A2056,Hoja1!$A$2:$H$72,5,FALSE)</f>
        <v>177-2016- SUNAFIL/ILM/SIRE3</v>
      </c>
      <c r="F2056" s="1">
        <f>VLOOKUP(A2056,Hoja1!$A$2:$H$72,6,FALSE)</f>
        <v>42569</v>
      </c>
      <c r="G2056" t="str">
        <f>VLOOKUP(A2056,Hoja1!$A$2:$H$72,7,FALSE)</f>
        <v>S/. 1,347.50</v>
      </c>
      <c r="H2056">
        <f>VLOOKUP(A2056,Hoja1!$A$2:$H$72,8,FALSE)</f>
        <v>7</v>
      </c>
      <c r="I2056" t="s">
        <v>22</v>
      </c>
      <c r="J2056" t="s">
        <v>5</v>
      </c>
      <c r="K2056">
        <v>2016</v>
      </c>
      <c r="L2056">
        <v>7</v>
      </c>
      <c r="M2056">
        <v>58883.155140000003</v>
      </c>
      <c r="N2056" t="s">
        <v>3</v>
      </c>
    </row>
    <row r="2057" spans="1:14" x14ac:dyDescent="0.25">
      <c r="A2057">
        <v>44</v>
      </c>
      <c r="B2057" t="str">
        <f>VLOOKUP(A2057,Hoja1!$A$2:$H$72,2,FALSE)</f>
        <v>726-2015- SUNAFIL/ILM/SIRE3</v>
      </c>
      <c r="C2057" t="str">
        <f>VLOOKUP(A2057,Hoja1!$A$2:$H$72,3,FALSE)</f>
        <v>REFINERIA LA PAM PILLA S.A.A.</v>
      </c>
      <c r="D2057">
        <f>VLOOKUP(A2057,Hoja1!$A$2:$H$72,4,FALSE)</f>
        <v>20259829594</v>
      </c>
      <c r="E2057" t="str">
        <f>VLOOKUP(A2057,Hoja1!$A$2:$H$72,5,FALSE)</f>
        <v>177-2016- SUNAFIL/ILM/SIRE3</v>
      </c>
      <c r="F2057" s="1">
        <f>VLOOKUP(A2057,Hoja1!$A$2:$H$72,6,FALSE)</f>
        <v>42569</v>
      </c>
      <c r="G2057" t="str">
        <f>VLOOKUP(A2057,Hoja1!$A$2:$H$72,7,FALSE)</f>
        <v>S/. 1,347.50</v>
      </c>
      <c r="H2057">
        <f>VLOOKUP(A2057,Hoja1!$A$2:$H$72,8,FALSE)</f>
        <v>7</v>
      </c>
      <c r="I2057" t="s">
        <v>22</v>
      </c>
      <c r="J2057" t="s">
        <v>5</v>
      </c>
      <c r="K2057">
        <v>2016</v>
      </c>
      <c r="L2057">
        <v>8</v>
      </c>
      <c r="M2057">
        <v>56886.125820000001</v>
      </c>
      <c r="N2057" t="s">
        <v>4</v>
      </c>
    </row>
    <row r="2058" spans="1:14" x14ac:dyDescent="0.25">
      <c r="A2058">
        <v>44</v>
      </c>
      <c r="B2058" t="str">
        <f>VLOOKUP(A2058,Hoja1!$A$2:$H$72,2,FALSE)</f>
        <v>726-2015- SUNAFIL/ILM/SIRE3</v>
      </c>
      <c r="C2058" t="str">
        <f>VLOOKUP(A2058,Hoja1!$A$2:$H$72,3,FALSE)</f>
        <v>REFINERIA LA PAM PILLA S.A.A.</v>
      </c>
      <c r="D2058">
        <f>VLOOKUP(A2058,Hoja1!$A$2:$H$72,4,FALSE)</f>
        <v>20259829594</v>
      </c>
      <c r="E2058" t="str">
        <f>VLOOKUP(A2058,Hoja1!$A$2:$H$72,5,FALSE)</f>
        <v>177-2016- SUNAFIL/ILM/SIRE3</v>
      </c>
      <c r="F2058" s="1">
        <f>VLOOKUP(A2058,Hoja1!$A$2:$H$72,6,FALSE)</f>
        <v>42569</v>
      </c>
      <c r="G2058" t="str">
        <f>VLOOKUP(A2058,Hoja1!$A$2:$H$72,7,FALSE)</f>
        <v>S/. 1,347.50</v>
      </c>
      <c r="H2058">
        <f>VLOOKUP(A2058,Hoja1!$A$2:$H$72,8,FALSE)</f>
        <v>7</v>
      </c>
      <c r="I2058" t="s">
        <v>22</v>
      </c>
      <c r="J2058" t="s">
        <v>5</v>
      </c>
      <c r="K2058">
        <v>2016</v>
      </c>
      <c r="L2058">
        <v>9</v>
      </c>
      <c r="M2058">
        <v>57232.497640000001</v>
      </c>
      <c r="N2058" t="s">
        <v>4</v>
      </c>
    </row>
    <row r="2059" spans="1:14" x14ac:dyDescent="0.25">
      <c r="A2059">
        <v>44</v>
      </c>
      <c r="B2059" t="str">
        <f>VLOOKUP(A2059,Hoja1!$A$2:$H$72,2,FALSE)</f>
        <v>726-2015- SUNAFIL/ILM/SIRE3</v>
      </c>
      <c r="C2059" t="str">
        <f>VLOOKUP(A2059,Hoja1!$A$2:$H$72,3,FALSE)</f>
        <v>REFINERIA LA PAM PILLA S.A.A.</v>
      </c>
      <c r="D2059">
        <f>VLOOKUP(A2059,Hoja1!$A$2:$H$72,4,FALSE)</f>
        <v>20259829594</v>
      </c>
      <c r="E2059" t="str">
        <f>VLOOKUP(A2059,Hoja1!$A$2:$H$72,5,FALSE)</f>
        <v>177-2016- SUNAFIL/ILM/SIRE3</v>
      </c>
      <c r="F2059" s="1">
        <f>VLOOKUP(A2059,Hoja1!$A$2:$H$72,6,FALSE)</f>
        <v>42569</v>
      </c>
      <c r="G2059" t="str">
        <f>VLOOKUP(A2059,Hoja1!$A$2:$H$72,7,FALSE)</f>
        <v>S/. 1,347.50</v>
      </c>
      <c r="H2059">
        <f>VLOOKUP(A2059,Hoja1!$A$2:$H$72,8,FALSE)</f>
        <v>7</v>
      </c>
      <c r="I2059" t="s">
        <v>22</v>
      </c>
      <c r="J2059" t="s">
        <v>5</v>
      </c>
      <c r="K2059">
        <v>2016</v>
      </c>
      <c r="L2059">
        <v>10</v>
      </c>
      <c r="M2059">
        <v>57594.044170000001</v>
      </c>
      <c r="N2059" t="s">
        <v>4</v>
      </c>
    </row>
    <row r="2060" spans="1:14" x14ac:dyDescent="0.25">
      <c r="A2060">
        <v>44</v>
      </c>
      <c r="B2060" t="str">
        <f>VLOOKUP(A2060,Hoja1!$A$2:$H$72,2,FALSE)</f>
        <v>726-2015- SUNAFIL/ILM/SIRE3</v>
      </c>
      <c r="C2060" t="str">
        <f>VLOOKUP(A2060,Hoja1!$A$2:$H$72,3,FALSE)</f>
        <v>REFINERIA LA PAM PILLA S.A.A.</v>
      </c>
      <c r="D2060">
        <f>VLOOKUP(A2060,Hoja1!$A$2:$H$72,4,FALSE)</f>
        <v>20259829594</v>
      </c>
      <c r="E2060" t="str">
        <f>VLOOKUP(A2060,Hoja1!$A$2:$H$72,5,FALSE)</f>
        <v>177-2016- SUNAFIL/ILM/SIRE3</v>
      </c>
      <c r="F2060" s="1">
        <f>VLOOKUP(A2060,Hoja1!$A$2:$H$72,6,FALSE)</f>
        <v>42569</v>
      </c>
      <c r="G2060" t="str">
        <f>VLOOKUP(A2060,Hoja1!$A$2:$H$72,7,FALSE)</f>
        <v>S/. 1,347.50</v>
      </c>
      <c r="H2060">
        <f>VLOOKUP(A2060,Hoja1!$A$2:$H$72,8,FALSE)</f>
        <v>7</v>
      </c>
      <c r="I2060" t="s">
        <v>22</v>
      </c>
      <c r="J2060" t="s">
        <v>5</v>
      </c>
      <c r="K2060">
        <v>2016</v>
      </c>
      <c r="L2060">
        <v>11</v>
      </c>
      <c r="M2060">
        <v>57800.328780000003</v>
      </c>
      <c r="N2060" t="s">
        <v>4</v>
      </c>
    </row>
    <row r="2061" spans="1:14" x14ac:dyDescent="0.25">
      <c r="A2061">
        <v>44</v>
      </c>
      <c r="B2061" t="str">
        <f>VLOOKUP(A2061,Hoja1!$A$2:$H$72,2,FALSE)</f>
        <v>726-2015- SUNAFIL/ILM/SIRE3</v>
      </c>
      <c r="C2061" t="str">
        <f>VLOOKUP(A2061,Hoja1!$A$2:$H$72,3,FALSE)</f>
        <v>REFINERIA LA PAM PILLA S.A.A.</v>
      </c>
      <c r="D2061">
        <f>VLOOKUP(A2061,Hoja1!$A$2:$H$72,4,FALSE)</f>
        <v>20259829594</v>
      </c>
      <c r="E2061" t="str">
        <f>VLOOKUP(A2061,Hoja1!$A$2:$H$72,5,FALSE)</f>
        <v>177-2016- SUNAFIL/ILM/SIRE3</v>
      </c>
      <c r="F2061" s="1">
        <f>VLOOKUP(A2061,Hoja1!$A$2:$H$72,6,FALSE)</f>
        <v>42569</v>
      </c>
      <c r="G2061" t="str">
        <f>VLOOKUP(A2061,Hoja1!$A$2:$H$72,7,FALSE)</f>
        <v>S/. 1,347.50</v>
      </c>
      <c r="H2061">
        <f>VLOOKUP(A2061,Hoja1!$A$2:$H$72,8,FALSE)</f>
        <v>7</v>
      </c>
      <c r="I2061" t="s">
        <v>22</v>
      </c>
      <c r="J2061" t="s">
        <v>5</v>
      </c>
      <c r="K2061">
        <v>2017</v>
      </c>
      <c r="L2061">
        <v>2</v>
      </c>
      <c r="M2061">
        <v>56124.027990000002</v>
      </c>
      <c r="N2061" t="s">
        <v>4</v>
      </c>
    </row>
    <row r="2062" spans="1:14" x14ac:dyDescent="0.25">
      <c r="A2062">
        <v>44</v>
      </c>
      <c r="B2062" t="str">
        <f>VLOOKUP(A2062,Hoja1!$A$2:$H$72,2,FALSE)</f>
        <v>726-2015- SUNAFIL/ILM/SIRE3</v>
      </c>
      <c r="C2062" t="str">
        <f>VLOOKUP(A2062,Hoja1!$A$2:$H$72,3,FALSE)</f>
        <v>REFINERIA LA PAM PILLA S.A.A.</v>
      </c>
      <c r="D2062">
        <f>VLOOKUP(A2062,Hoja1!$A$2:$H$72,4,FALSE)</f>
        <v>20259829594</v>
      </c>
      <c r="E2062" t="str">
        <f>VLOOKUP(A2062,Hoja1!$A$2:$H$72,5,FALSE)</f>
        <v>177-2016- SUNAFIL/ILM/SIRE3</v>
      </c>
      <c r="F2062" s="1">
        <f>VLOOKUP(A2062,Hoja1!$A$2:$H$72,6,FALSE)</f>
        <v>42569</v>
      </c>
      <c r="G2062" t="str">
        <f>VLOOKUP(A2062,Hoja1!$A$2:$H$72,7,FALSE)</f>
        <v>S/. 1,347.50</v>
      </c>
      <c r="H2062">
        <f>VLOOKUP(A2062,Hoja1!$A$2:$H$72,8,FALSE)</f>
        <v>7</v>
      </c>
      <c r="I2062" t="s">
        <v>22</v>
      </c>
      <c r="J2062" t="s">
        <v>7</v>
      </c>
      <c r="K2062">
        <v>2016</v>
      </c>
      <c r="L2062">
        <v>7</v>
      </c>
      <c r="M2062">
        <v>58883.155140000003</v>
      </c>
      <c r="N2062" t="s">
        <v>3</v>
      </c>
    </row>
    <row r="2063" spans="1:14" x14ac:dyDescent="0.25">
      <c r="A2063">
        <v>44</v>
      </c>
      <c r="B2063" t="str">
        <f>VLOOKUP(A2063,Hoja1!$A$2:$H$72,2,FALSE)</f>
        <v>726-2015- SUNAFIL/ILM/SIRE3</v>
      </c>
      <c r="C2063" t="str">
        <f>VLOOKUP(A2063,Hoja1!$A$2:$H$72,3,FALSE)</f>
        <v>REFINERIA LA PAM PILLA S.A.A.</v>
      </c>
      <c r="D2063">
        <f>VLOOKUP(A2063,Hoja1!$A$2:$H$72,4,FALSE)</f>
        <v>20259829594</v>
      </c>
      <c r="E2063" t="str">
        <f>VLOOKUP(A2063,Hoja1!$A$2:$H$72,5,FALSE)</f>
        <v>177-2016- SUNAFIL/ILM/SIRE3</v>
      </c>
      <c r="F2063" s="1">
        <f>VLOOKUP(A2063,Hoja1!$A$2:$H$72,6,FALSE)</f>
        <v>42569</v>
      </c>
      <c r="G2063" t="str">
        <f>VLOOKUP(A2063,Hoja1!$A$2:$H$72,7,FALSE)</f>
        <v>S/. 1,347.50</v>
      </c>
      <c r="H2063">
        <f>VLOOKUP(A2063,Hoja1!$A$2:$H$72,8,FALSE)</f>
        <v>7</v>
      </c>
      <c r="I2063" t="s">
        <v>22</v>
      </c>
      <c r="J2063" t="s">
        <v>7</v>
      </c>
      <c r="K2063">
        <v>2016</v>
      </c>
      <c r="L2063">
        <v>8</v>
      </c>
      <c r="M2063">
        <v>56886.125820000001</v>
      </c>
      <c r="N2063" t="s">
        <v>4</v>
      </c>
    </row>
    <row r="2064" spans="1:14" x14ac:dyDescent="0.25">
      <c r="A2064">
        <v>44</v>
      </c>
      <c r="B2064" t="str">
        <f>VLOOKUP(A2064,Hoja1!$A$2:$H$72,2,FALSE)</f>
        <v>726-2015- SUNAFIL/ILM/SIRE3</v>
      </c>
      <c r="C2064" t="str">
        <f>VLOOKUP(A2064,Hoja1!$A$2:$H$72,3,FALSE)</f>
        <v>REFINERIA LA PAM PILLA S.A.A.</v>
      </c>
      <c r="D2064">
        <f>VLOOKUP(A2064,Hoja1!$A$2:$H$72,4,FALSE)</f>
        <v>20259829594</v>
      </c>
      <c r="E2064" t="str">
        <f>VLOOKUP(A2064,Hoja1!$A$2:$H$72,5,FALSE)</f>
        <v>177-2016- SUNAFIL/ILM/SIRE3</v>
      </c>
      <c r="F2064" s="1">
        <f>VLOOKUP(A2064,Hoja1!$A$2:$H$72,6,FALSE)</f>
        <v>42569</v>
      </c>
      <c r="G2064" t="str">
        <f>VLOOKUP(A2064,Hoja1!$A$2:$H$72,7,FALSE)</f>
        <v>S/. 1,347.50</v>
      </c>
      <c r="H2064">
        <f>VLOOKUP(A2064,Hoja1!$A$2:$H$72,8,FALSE)</f>
        <v>7</v>
      </c>
      <c r="I2064" t="s">
        <v>22</v>
      </c>
      <c r="J2064" t="s">
        <v>7</v>
      </c>
      <c r="K2064">
        <v>2016</v>
      </c>
      <c r="L2064">
        <v>9</v>
      </c>
      <c r="M2064">
        <v>57232.497640000001</v>
      </c>
      <c r="N2064" t="s">
        <v>4</v>
      </c>
    </row>
    <row r="2065" spans="1:14" x14ac:dyDescent="0.25">
      <c r="A2065">
        <v>44</v>
      </c>
      <c r="B2065" t="str">
        <f>VLOOKUP(A2065,Hoja1!$A$2:$H$72,2,FALSE)</f>
        <v>726-2015- SUNAFIL/ILM/SIRE3</v>
      </c>
      <c r="C2065" t="str">
        <f>VLOOKUP(A2065,Hoja1!$A$2:$H$72,3,FALSE)</f>
        <v>REFINERIA LA PAM PILLA S.A.A.</v>
      </c>
      <c r="D2065">
        <f>VLOOKUP(A2065,Hoja1!$A$2:$H$72,4,FALSE)</f>
        <v>20259829594</v>
      </c>
      <c r="E2065" t="str">
        <f>VLOOKUP(A2065,Hoja1!$A$2:$H$72,5,FALSE)</f>
        <v>177-2016- SUNAFIL/ILM/SIRE3</v>
      </c>
      <c r="F2065" s="1">
        <f>VLOOKUP(A2065,Hoja1!$A$2:$H$72,6,FALSE)</f>
        <v>42569</v>
      </c>
      <c r="G2065" t="str">
        <f>VLOOKUP(A2065,Hoja1!$A$2:$H$72,7,FALSE)</f>
        <v>S/. 1,347.50</v>
      </c>
      <c r="H2065">
        <f>VLOOKUP(A2065,Hoja1!$A$2:$H$72,8,FALSE)</f>
        <v>7</v>
      </c>
      <c r="I2065" t="s">
        <v>22</v>
      </c>
      <c r="J2065" t="s">
        <v>7</v>
      </c>
      <c r="K2065">
        <v>2016</v>
      </c>
      <c r="L2065">
        <v>10</v>
      </c>
      <c r="M2065">
        <v>57594.044159999998</v>
      </c>
      <c r="N2065" t="s">
        <v>4</v>
      </c>
    </row>
    <row r="2066" spans="1:14" x14ac:dyDescent="0.25">
      <c r="A2066">
        <v>44</v>
      </c>
      <c r="B2066" t="str">
        <f>VLOOKUP(A2066,Hoja1!$A$2:$H$72,2,FALSE)</f>
        <v>726-2015- SUNAFIL/ILM/SIRE3</v>
      </c>
      <c r="C2066" t="str">
        <f>VLOOKUP(A2066,Hoja1!$A$2:$H$72,3,FALSE)</f>
        <v>REFINERIA LA PAM PILLA S.A.A.</v>
      </c>
      <c r="D2066">
        <f>VLOOKUP(A2066,Hoja1!$A$2:$H$72,4,FALSE)</f>
        <v>20259829594</v>
      </c>
      <c r="E2066" t="str">
        <f>VLOOKUP(A2066,Hoja1!$A$2:$H$72,5,FALSE)</f>
        <v>177-2016- SUNAFIL/ILM/SIRE3</v>
      </c>
      <c r="F2066" s="1">
        <f>VLOOKUP(A2066,Hoja1!$A$2:$H$72,6,FALSE)</f>
        <v>42569</v>
      </c>
      <c r="G2066" t="str">
        <f>VLOOKUP(A2066,Hoja1!$A$2:$H$72,7,FALSE)</f>
        <v>S/. 1,347.50</v>
      </c>
      <c r="H2066">
        <f>VLOOKUP(A2066,Hoja1!$A$2:$H$72,8,FALSE)</f>
        <v>7</v>
      </c>
      <c r="I2066" t="s">
        <v>22</v>
      </c>
      <c r="J2066" t="s">
        <v>7</v>
      </c>
      <c r="K2066">
        <v>2016</v>
      </c>
      <c r="L2066">
        <v>11</v>
      </c>
      <c r="M2066">
        <v>57800.328780000003</v>
      </c>
      <c r="N2066" t="s">
        <v>4</v>
      </c>
    </row>
    <row r="2067" spans="1:14" x14ac:dyDescent="0.25">
      <c r="A2067">
        <v>44</v>
      </c>
      <c r="B2067" t="str">
        <f>VLOOKUP(A2067,Hoja1!$A$2:$H$72,2,FALSE)</f>
        <v>726-2015- SUNAFIL/ILM/SIRE3</v>
      </c>
      <c r="C2067" t="str">
        <f>VLOOKUP(A2067,Hoja1!$A$2:$H$72,3,FALSE)</f>
        <v>REFINERIA LA PAM PILLA S.A.A.</v>
      </c>
      <c r="D2067">
        <f>VLOOKUP(A2067,Hoja1!$A$2:$H$72,4,FALSE)</f>
        <v>20259829594</v>
      </c>
      <c r="E2067" t="str">
        <f>VLOOKUP(A2067,Hoja1!$A$2:$H$72,5,FALSE)</f>
        <v>177-2016- SUNAFIL/ILM/SIRE3</v>
      </c>
      <c r="F2067" s="1">
        <f>VLOOKUP(A2067,Hoja1!$A$2:$H$72,6,FALSE)</f>
        <v>42569</v>
      </c>
      <c r="G2067" t="str">
        <f>VLOOKUP(A2067,Hoja1!$A$2:$H$72,7,FALSE)</f>
        <v>S/. 1,347.50</v>
      </c>
      <c r="H2067">
        <f>VLOOKUP(A2067,Hoja1!$A$2:$H$72,8,FALSE)</f>
        <v>7</v>
      </c>
      <c r="I2067" t="s">
        <v>22</v>
      </c>
      <c r="J2067" t="s">
        <v>7</v>
      </c>
      <c r="K2067">
        <v>2017</v>
      </c>
      <c r="L2067">
        <v>2</v>
      </c>
      <c r="M2067">
        <v>56124.027999999998</v>
      </c>
      <c r="N2067" t="s">
        <v>4</v>
      </c>
    </row>
    <row r="2068" spans="1:14" x14ac:dyDescent="0.25">
      <c r="A2068">
        <v>45</v>
      </c>
      <c r="B2068" t="str">
        <f>VLOOKUP(A2068,Hoja1!$A$2:$H$72,2,FALSE)</f>
        <v>289-2015- SUNAFIL/ILM/SIRE1</v>
      </c>
      <c r="C2068" t="str">
        <f>VLOOKUP(A2068,Hoja1!$A$2:$H$72,3,FALSE)</f>
        <v>SAN MIGUEL INDUSTRIAS PET S.A.</v>
      </c>
      <c r="D2068">
        <f>VLOOKUP(A2068,Hoja1!$A$2:$H$72,4,FALSE)</f>
        <v>20513320915</v>
      </c>
      <c r="E2068" t="str">
        <f>VLOOKUP(A2068,Hoja1!$A$2:$H$72,5,FALSE)</f>
        <v>388-2015- SUNAFIL/ILM</v>
      </c>
      <c r="F2068" s="1">
        <f>VLOOKUP(A2068,Hoja1!$A$2:$H$72,6,FALSE)</f>
        <v>42265</v>
      </c>
      <c r="G2068" t="str">
        <f>VLOOKUP(A2068,Hoja1!$A$2:$H$72,7,FALSE)</f>
        <v>S/. 153,900.00</v>
      </c>
      <c r="H2068">
        <f>VLOOKUP(A2068,Hoja1!$A$2:$H$72,8,FALSE)</f>
        <v>115</v>
      </c>
      <c r="I2068" t="s">
        <v>23</v>
      </c>
      <c r="J2068" t="s">
        <v>1</v>
      </c>
      <c r="K2068">
        <v>2016</v>
      </c>
      <c r="L2068">
        <v>8</v>
      </c>
      <c r="M2068">
        <v>1564.2993839999999</v>
      </c>
      <c r="N2068" t="s">
        <v>4</v>
      </c>
    </row>
    <row r="2069" spans="1:14" x14ac:dyDescent="0.25">
      <c r="A2069">
        <v>45</v>
      </c>
      <c r="B2069" t="str">
        <f>VLOOKUP(A2069,Hoja1!$A$2:$H$72,2,FALSE)</f>
        <v>289-2015- SUNAFIL/ILM/SIRE1</v>
      </c>
      <c r="C2069" t="str">
        <f>VLOOKUP(A2069,Hoja1!$A$2:$H$72,3,FALSE)</f>
        <v>SAN MIGUEL INDUSTRIAS PET S.A.</v>
      </c>
      <c r="D2069">
        <f>VLOOKUP(A2069,Hoja1!$A$2:$H$72,4,FALSE)</f>
        <v>20513320915</v>
      </c>
      <c r="E2069" t="str">
        <f>VLOOKUP(A2069,Hoja1!$A$2:$H$72,5,FALSE)</f>
        <v>388-2015- SUNAFIL/ILM</v>
      </c>
      <c r="F2069" s="1">
        <f>VLOOKUP(A2069,Hoja1!$A$2:$H$72,6,FALSE)</f>
        <v>42265</v>
      </c>
      <c r="G2069" t="str">
        <f>VLOOKUP(A2069,Hoja1!$A$2:$H$72,7,FALSE)</f>
        <v>S/. 153,900.00</v>
      </c>
      <c r="H2069">
        <f>VLOOKUP(A2069,Hoja1!$A$2:$H$72,8,FALSE)</f>
        <v>115</v>
      </c>
      <c r="I2069" t="s">
        <v>23</v>
      </c>
      <c r="J2069" t="s">
        <v>1</v>
      </c>
      <c r="K2069">
        <v>2016</v>
      </c>
      <c r="L2069">
        <v>9</v>
      </c>
      <c r="M2069">
        <v>2963.9912169999998</v>
      </c>
      <c r="N2069" t="s">
        <v>4</v>
      </c>
    </row>
    <row r="2070" spans="1:14" x14ac:dyDescent="0.25">
      <c r="A2070">
        <v>45</v>
      </c>
      <c r="B2070" t="str">
        <f>VLOOKUP(A2070,Hoja1!$A$2:$H$72,2,FALSE)</f>
        <v>289-2015- SUNAFIL/ILM/SIRE1</v>
      </c>
      <c r="C2070" t="str">
        <f>VLOOKUP(A2070,Hoja1!$A$2:$H$72,3,FALSE)</f>
        <v>SAN MIGUEL INDUSTRIAS PET S.A.</v>
      </c>
      <c r="D2070">
        <f>VLOOKUP(A2070,Hoja1!$A$2:$H$72,4,FALSE)</f>
        <v>20513320915</v>
      </c>
      <c r="E2070" t="str">
        <f>VLOOKUP(A2070,Hoja1!$A$2:$H$72,5,FALSE)</f>
        <v>388-2015- SUNAFIL/ILM</v>
      </c>
      <c r="F2070" s="1">
        <f>VLOOKUP(A2070,Hoja1!$A$2:$H$72,6,FALSE)</f>
        <v>42265</v>
      </c>
      <c r="G2070" t="str">
        <f>VLOOKUP(A2070,Hoja1!$A$2:$H$72,7,FALSE)</f>
        <v>S/. 153,900.00</v>
      </c>
      <c r="H2070">
        <f>VLOOKUP(A2070,Hoja1!$A$2:$H$72,8,FALSE)</f>
        <v>115</v>
      </c>
      <c r="I2070" t="s">
        <v>23</v>
      </c>
      <c r="J2070" t="s">
        <v>1</v>
      </c>
      <c r="K2070">
        <v>2016</v>
      </c>
      <c r="L2070">
        <v>10</v>
      </c>
      <c r="M2070">
        <v>13137.610790000001</v>
      </c>
      <c r="N2070" t="s">
        <v>4</v>
      </c>
    </row>
    <row r="2071" spans="1:14" x14ac:dyDescent="0.25">
      <c r="A2071">
        <v>45</v>
      </c>
      <c r="B2071" t="str">
        <f>VLOOKUP(A2071,Hoja1!$A$2:$H$72,2,FALSE)</f>
        <v>289-2015- SUNAFIL/ILM/SIRE1</v>
      </c>
      <c r="C2071" t="str">
        <f>VLOOKUP(A2071,Hoja1!$A$2:$H$72,3,FALSE)</f>
        <v>SAN MIGUEL INDUSTRIAS PET S.A.</v>
      </c>
      <c r="D2071">
        <f>VLOOKUP(A2071,Hoja1!$A$2:$H$72,4,FALSE)</f>
        <v>20513320915</v>
      </c>
      <c r="E2071" t="str">
        <f>VLOOKUP(A2071,Hoja1!$A$2:$H$72,5,FALSE)</f>
        <v>388-2015- SUNAFIL/ILM</v>
      </c>
      <c r="F2071" s="1">
        <f>VLOOKUP(A2071,Hoja1!$A$2:$H$72,6,FALSE)</f>
        <v>42265</v>
      </c>
      <c r="G2071" t="str">
        <f>VLOOKUP(A2071,Hoja1!$A$2:$H$72,7,FALSE)</f>
        <v>S/. 153,900.00</v>
      </c>
      <c r="H2071">
        <f>VLOOKUP(A2071,Hoja1!$A$2:$H$72,8,FALSE)</f>
        <v>115</v>
      </c>
      <c r="I2071" t="s">
        <v>23</v>
      </c>
      <c r="J2071" t="s">
        <v>1</v>
      </c>
      <c r="K2071">
        <v>2016</v>
      </c>
      <c r="L2071">
        <v>11</v>
      </c>
      <c r="M2071">
        <v>13671.832469999999</v>
      </c>
      <c r="N2071" t="s">
        <v>4</v>
      </c>
    </row>
    <row r="2072" spans="1:14" x14ac:dyDescent="0.25">
      <c r="A2072">
        <v>45</v>
      </c>
      <c r="B2072" t="str">
        <f>VLOOKUP(A2072,Hoja1!$A$2:$H$72,2,FALSE)</f>
        <v>289-2015- SUNAFIL/ILM/SIRE1</v>
      </c>
      <c r="C2072" t="str">
        <f>VLOOKUP(A2072,Hoja1!$A$2:$H$72,3,FALSE)</f>
        <v>SAN MIGUEL INDUSTRIAS PET S.A.</v>
      </c>
      <c r="D2072">
        <f>VLOOKUP(A2072,Hoja1!$A$2:$H$72,4,FALSE)</f>
        <v>20513320915</v>
      </c>
      <c r="E2072" t="str">
        <f>VLOOKUP(A2072,Hoja1!$A$2:$H$72,5,FALSE)</f>
        <v>388-2015- SUNAFIL/ILM</v>
      </c>
      <c r="F2072" s="1">
        <f>VLOOKUP(A2072,Hoja1!$A$2:$H$72,6,FALSE)</f>
        <v>42265</v>
      </c>
      <c r="G2072" t="str">
        <f>VLOOKUP(A2072,Hoja1!$A$2:$H$72,7,FALSE)</f>
        <v>S/. 153,900.00</v>
      </c>
      <c r="H2072">
        <f>VLOOKUP(A2072,Hoja1!$A$2:$H$72,8,FALSE)</f>
        <v>115</v>
      </c>
      <c r="I2072" t="s">
        <v>23</v>
      </c>
      <c r="J2072" t="s">
        <v>1</v>
      </c>
      <c r="K2072">
        <v>2016</v>
      </c>
      <c r="L2072">
        <v>12</v>
      </c>
      <c r="M2072">
        <v>14239.49332</v>
      </c>
      <c r="N2072" t="s">
        <v>4</v>
      </c>
    </row>
    <row r="2073" spans="1:14" x14ac:dyDescent="0.25">
      <c r="A2073">
        <v>45</v>
      </c>
      <c r="B2073" t="str">
        <f>VLOOKUP(A2073,Hoja1!$A$2:$H$72,2,FALSE)</f>
        <v>289-2015- SUNAFIL/ILM/SIRE1</v>
      </c>
      <c r="C2073" t="str">
        <f>VLOOKUP(A2073,Hoja1!$A$2:$H$72,3,FALSE)</f>
        <v>SAN MIGUEL INDUSTRIAS PET S.A.</v>
      </c>
      <c r="D2073">
        <f>VLOOKUP(A2073,Hoja1!$A$2:$H$72,4,FALSE)</f>
        <v>20513320915</v>
      </c>
      <c r="E2073" t="str">
        <f>VLOOKUP(A2073,Hoja1!$A$2:$H$72,5,FALSE)</f>
        <v>388-2015- SUNAFIL/ILM</v>
      </c>
      <c r="F2073" s="1">
        <f>VLOOKUP(A2073,Hoja1!$A$2:$H$72,6,FALSE)</f>
        <v>42265</v>
      </c>
      <c r="G2073" t="str">
        <f>VLOOKUP(A2073,Hoja1!$A$2:$H$72,7,FALSE)</f>
        <v>S/. 153,900.00</v>
      </c>
      <c r="H2073">
        <f>VLOOKUP(A2073,Hoja1!$A$2:$H$72,8,FALSE)</f>
        <v>115</v>
      </c>
      <c r="I2073" t="s">
        <v>23</v>
      </c>
      <c r="J2073" t="s">
        <v>1</v>
      </c>
      <c r="K2073">
        <v>2017</v>
      </c>
      <c r="L2073">
        <v>2</v>
      </c>
      <c r="M2073">
        <v>25042.54867</v>
      </c>
      <c r="N2073" t="s">
        <v>4</v>
      </c>
    </row>
    <row r="2074" spans="1:14" x14ac:dyDescent="0.25">
      <c r="A2074">
        <v>46</v>
      </c>
      <c r="B2074" t="str">
        <f>VLOOKUP(A2074,Hoja1!$A$2:$H$72,2,FALSE)</f>
        <v>1482-2015- SUNAFIL/ILM/SIRE3</v>
      </c>
      <c r="C2074" t="str">
        <f>VLOOKUP(A2074,Hoja1!$A$2:$H$72,3,FALSE)</f>
        <v>SAN MIGUEL INDUSTRIAS PET S.A.</v>
      </c>
      <c r="D2074">
        <f>VLOOKUP(A2074,Hoja1!$A$2:$H$72,4,FALSE)</f>
        <v>20513320915</v>
      </c>
      <c r="E2074" t="str">
        <f>VLOOKUP(A2074,Hoja1!$A$2:$H$72,5,FALSE)</f>
        <v>173-2016- SUNAFIL/ILM</v>
      </c>
      <c r="F2074" s="1">
        <f>VLOOKUP(A2074,Hoja1!$A$2:$H$72,6,FALSE)</f>
        <v>42569</v>
      </c>
      <c r="G2074" t="str">
        <f>VLOOKUP(A2074,Hoja1!$A$2:$H$72,7,FALSE)</f>
        <v>S/. 38,500.00</v>
      </c>
      <c r="H2074">
        <f>VLOOKUP(A2074,Hoja1!$A$2:$H$72,8,FALSE)</f>
        <v>1</v>
      </c>
      <c r="I2074" t="s">
        <v>23</v>
      </c>
      <c r="J2074" t="s">
        <v>1</v>
      </c>
      <c r="K2074">
        <v>2016</v>
      </c>
      <c r="L2074">
        <v>8</v>
      </c>
      <c r="M2074">
        <v>1564.2993839999999</v>
      </c>
      <c r="N2074" t="s">
        <v>4</v>
      </c>
    </row>
    <row r="2075" spans="1:14" x14ac:dyDescent="0.25">
      <c r="A2075">
        <v>46</v>
      </c>
      <c r="B2075" t="str">
        <f>VLOOKUP(A2075,Hoja1!$A$2:$H$72,2,FALSE)</f>
        <v>1482-2015- SUNAFIL/ILM/SIRE3</v>
      </c>
      <c r="C2075" t="str">
        <f>VLOOKUP(A2075,Hoja1!$A$2:$H$72,3,FALSE)</f>
        <v>SAN MIGUEL INDUSTRIAS PET S.A.</v>
      </c>
      <c r="D2075">
        <f>VLOOKUP(A2075,Hoja1!$A$2:$H$72,4,FALSE)</f>
        <v>20513320915</v>
      </c>
      <c r="E2075" t="str">
        <f>VLOOKUP(A2075,Hoja1!$A$2:$H$72,5,FALSE)</f>
        <v>173-2016- SUNAFIL/ILM</v>
      </c>
      <c r="F2075" s="1">
        <f>VLOOKUP(A2075,Hoja1!$A$2:$H$72,6,FALSE)</f>
        <v>42569</v>
      </c>
      <c r="G2075" t="str">
        <f>VLOOKUP(A2075,Hoja1!$A$2:$H$72,7,FALSE)</f>
        <v>S/. 38,500.00</v>
      </c>
      <c r="H2075">
        <f>VLOOKUP(A2075,Hoja1!$A$2:$H$72,8,FALSE)</f>
        <v>1</v>
      </c>
      <c r="I2075" t="s">
        <v>23</v>
      </c>
      <c r="J2075" t="s">
        <v>1</v>
      </c>
      <c r="K2075">
        <v>2016</v>
      </c>
      <c r="L2075">
        <v>9</v>
      </c>
      <c r="M2075">
        <v>2963.9912169999998</v>
      </c>
      <c r="N2075" t="s">
        <v>4</v>
      </c>
    </row>
    <row r="2076" spans="1:14" x14ac:dyDescent="0.25">
      <c r="A2076">
        <v>46</v>
      </c>
      <c r="B2076" t="str">
        <f>VLOOKUP(A2076,Hoja1!$A$2:$H$72,2,FALSE)</f>
        <v>1482-2015- SUNAFIL/ILM/SIRE3</v>
      </c>
      <c r="C2076" t="str">
        <f>VLOOKUP(A2076,Hoja1!$A$2:$H$72,3,FALSE)</f>
        <v>SAN MIGUEL INDUSTRIAS PET S.A.</v>
      </c>
      <c r="D2076">
        <f>VLOOKUP(A2076,Hoja1!$A$2:$H$72,4,FALSE)</f>
        <v>20513320915</v>
      </c>
      <c r="E2076" t="str">
        <f>VLOOKUP(A2076,Hoja1!$A$2:$H$72,5,FALSE)</f>
        <v>173-2016- SUNAFIL/ILM</v>
      </c>
      <c r="F2076" s="1">
        <f>VLOOKUP(A2076,Hoja1!$A$2:$H$72,6,FALSE)</f>
        <v>42569</v>
      </c>
      <c r="G2076" t="str">
        <f>VLOOKUP(A2076,Hoja1!$A$2:$H$72,7,FALSE)</f>
        <v>S/. 38,500.00</v>
      </c>
      <c r="H2076">
        <f>VLOOKUP(A2076,Hoja1!$A$2:$H$72,8,FALSE)</f>
        <v>1</v>
      </c>
      <c r="I2076" t="s">
        <v>23</v>
      </c>
      <c r="J2076" t="s">
        <v>1</v>
      </c>
      <c r="K2076">
        <v>2016</v>
      </c>
      <c r="L2076">
        <v>10</v>
      </c>
      <c r="M2076">
        <v>13137.610790000001</v>
      </c>
      <c r="N2076" t="s">
        <v>4</v>
      </c>
    </row>
    <row r="2077" spans="1:14" x14ac:dyDescent="0.25">
      <c r="A2077">
        <v>46</v>
      </c>
      <c r="B2077" t="str">
        <f>VLOOKUP(A2077,Hoja1!$A$2:$H$72,2,FALSE)</f>
        <v>1482-2015- SUNAFIL/ILM/SIRE3</v>
      </c>
      <c r="C2077" t="str">
        <f>VLOOKUP(A2077,Hoja1!$A$2:$H$72,3,FALSE)</f>
        <v>SAN MIGUEL INDUSTRIAS PET S.A.</v>
      </c>
      <c r="D2077">
        <f>VLOOKUP(A2077,Hoja1!$A$2:$H$72,4,FALSE)</f>
        <v>20513320915</v>
      </c>
      <c r="E2077" t="str">
        <f>VLOOKUP(A2077,Hoja1!$A$2:$H$72,5,FALSE)</f>
        <v>173-2016- SUNAFIL/ILM</v>
      </c>
      <c r="F2077" s="1">
        <f>VLOOKUP(A2077,Hoja1!$A$2:$H$72,6,FALSE)</f>
        <v>42569</v>
      </c>
      <c r="G2077" t="str">
        <f>VLOOKUP(A2077,Hoja1!$A$2:$H$72,7,FALSE)</f>
        <v>S/. 38,500.00</v>
      </c>
      <c r="H2077">
        <f>VLOOKUP(A2077,Hoja1!$A$2:$H$72,8,FALSE)</f>
        <v>1</v>
      </c>
      <c r="I2077" t="s">
        <v>23</v>
      </c>
      <c r="J2077" t="s">
        <v>1</v>
      </c>
      <c r="K2077">
        <v>2016</v>
      </c>
      <c r="L2077">
        <v>11</v>
      </c>
      <c r="M2077">
        <v>13671.832469999999</v>
      </c>
      <c r="N2077" t="s">
        <v>4</v>
      </c>
    </row>
    <row r="2078" spans="1:14" x14ac:dyDescent="0.25">
      <c r="A2078">
        <v>46</v>
      </c>
      <c r="B2078" t="str">
        <f>VLOOKUP(A2078,Hoja1!$A$2:$H$72,2,FALSE)</f>
        <v>1482-2015- SUNAFIL/ILM/SIRE3</v>
      </c>
      <c r="C2078" t="str">
        <f>VLOOKUP(A2078,Hoja1!$A$2:$H$72,3,FALSE)</f>
        <v>SAN MIGUEL INDUSTRIAS PET S.A.</v>
      </c>
      <c r="D2078">
        <f>VLOOKUP(A2078,Hoja1!$A$2:$H$72,4,FALSE)</f>
        <v>20513320915</v>
      </c>
      <c r="E2078" t="str">
        <f>VLOOKUP(A2078,Hoja1!$A$2:$H$72,5,FALSE)</f>
        <v>173-2016- SUNAFIL/ILM</v>
      </c>
      <c r="F2078" s="1">
        <f>VLOOKUP(A2078,Hoja1!$A$2:$H$72,6,FALSE)</f>
        <v>42569</v>
      </c>
      <c r="G2078" t="str">
        <f>VLOOKUP(A2078,Hoja1!$A$2:$H$72,7,FALSE)</f>
        <v>S/. 38,500.00</v>
      </c>
      <c r="H2078">
        <f>VLOOKUP(A2078,Hoja1!$A$2:$H$72,8,FALSE)</f>
        <v>1</v>
      </c>
      <c r="I2078" t="s">
        <v>23</v>
      </c>
      <c r="J2078" t="s">
        <v>1</v>
      </c>
      <c r="K2078">
        <v>2016</v>
      </c>
      <c r="L2078">
        <v>12</v>
      </c>
      <c r="M2078">
        <v>14239.49332</v>
      </c>
      <c r="N2078" t="s">
        <v>4</v>
      </c>
    </row>
    <row r="2079" spans="1:14" x14ac:dyDescent="0.25">
      <c r="A2079">
        <v>46</v>
      </c>
      <c r="B2079" t="str">
        <f>VLOOKUP(A2079,Hoja1!$A$2:$H$72,2,FALSE)</f>
        <v>1482-2015- SUNAFIL/ILM/SIRE3</v>
      </c>
      <c r="C2079" t="str">
        <f>VLOOKUP(A2079,Hoja1!$A$2:$H$72,3,FALSE)</f>
        <v>SAN MIGUEL INDUSTRIAS PET S.A.</v>
      </c>
      <c r="D2079">
        <f>VLOOKUP(A2079,Hoja1!$A$2:$H$72,4,FALSE)</f>
        <v>20513320915</v>
      </c>
      <c r="E2079" t="str">
        <f>VLOOKUP(A2079,Hoja1!$A$2:$H$72,5,FALSE)</f>
        <v>173-2016- SUNAFIL/ILM</v>
      </c>
      <c r="F2079" s="1">
        <f>VLOOKUP(A2079,Hoja1!$A$2:$H$72,6,FALSE)</f>
        <v>42569</v>
      </c>
      <c r="G2079" t="str">
        <f>VLOOKUP(A2079,Hoja1!$A$2:$H$72,7,FALSE)</f>
        <v>S/. 38,500.00</v>
      </c>
      <c r="H2079">
        <f>VLOOKUP(A2079,Hoja1!$A$2:$H$72,8,FALSE)</f>
        <v>1</v>
      </c>
      <c r="I2079" t="s">
        <v>23</v>
      </c>
      <c r="J2079" t="s">
        <v>1</v>
      </c>
      <c r="K2079">
        <v>2017</v>
      </c>
      <c r="L2079">
        <v>2</v>
      </c>
      <c r="M2079">
        <v>25042.54867</v>
      </c>
      <c r="N2079" t="s">
        <v>4</v>
      </c>
    </row>
    <row r="2080" spans="1:14" x14ac:dyDescent="0.25">
      <c r="A2080">
        <v>47</v>
      </c>
      <c r="B2080" t="str">
        <f>VLOOKUP(A2080,Hoja1!$A$2:$H$72,2,FALSE)</f>
        <v>1746-2015- SUNAFIL/ILM/SIRE2</v>
      </c>
      <c r="C2080" t="str">
        <f>VLOOKUP(A2080,Hoja1!$A$2:$H$72,3,FALSE)</f>
        <v>SAN MIGUEL INDUSTRIAS PET S.A.</v>
      </c>
      <c r="D2080">
        <f>VLOOKUP(A2080,Hoja1!$A$2:$H$72,4,FALSE)</f>
        <v>20513320915</v>
      </c>
      <c r="E2080" t="str">
        <f>VLOOKUP(A2080,Hoja1!$A$2:$H$72,5,FALSE)</f>
        <v>126-2016- SUNAFIL/ILM</v>
      </c>
      <c r="F2080" s="1">
        <f>VLOOKUP(A2080,Hoja1!$A$2:$H$72,6,FALSE)</f>
        <v>42520</v>
      </c>
      <c r="G2080" t="str">
        <f>VLOOKUP(A2080,Hoja1!$A$2:$H$72,7,FALSE)</f>
        <v>S/. 29,645.00</v>
      </c>
      <c r="H2080">
        <f>VLOOKUP(A2080,Hoja1!$A$2:$H$72,8,FALSE)</f>
        <v>74</v>
      </c>
      <c r="I2080" t="s">
        <v>23</v>
      </c>
      <c r="J2080" t="s">
        <v>1</v>
      </c>
      <c r="K2080">
        <v>2016</v>
      </c>
      <c r="L2080">
        <v>8</v>
      </c>
      <c r="M2080">
        <v>1564.2993839999999</v>
      </c>
      <c r="N2080" t="s">
        <v>4</v>
      </c>
    </row>
    <row r="2081" spans="1:14" x14ac:dyDescent="0.25">
      <c r="A2081">
        <v>47</v>
      </c>
      <c r="B2081" t="str">
        <f>VLOOKUP(A2081,Hoja1!$A$2:$H$72,2,FALSE)</f>
        <v>1746-2015- SUNAFIL/ILM/SIRE2</v>
      </c>
      <c r="C2081" t="str">
        <f>VLOOKUP(A2081,Hoja1!$A$2:$H$72,3,FALSE)</f>
        <v>SAN MIGUEL INDUSTRIAS PET S.A.</v>
      </c>
      <c r="D2081">
        <f>VLOOKUP(A2081,Hoja1!$A$2:$H$72,4,FALSE)</f>
        <v>20513320915</v>
      </c>
      <c r="E2081" t="str">
        <f>VLOOKUP(A2081,Hoja1!$A$2:$H$72,5,FALSE)</f>
        <v>126-2016- SUNAFIL/ILM</v>
      </c>
      <c r="F2081" s="1">
        <f>VLOOKUP(A2081,Hoja1!$A$2:$H$72,6,FALSE)</f>
        <v>42520</v>
      </c>
      <c r="G2081" t="str">
        <f>VLOOKUP(A2081,Hoja1!$A$2:$H$72,7,FALSE)</f>
        <v>S/. 29,645.00</v>
      </c>
      <c r="H2081">
        <f>VLOOKUP(A2081,Hoja1!$A$2:$H$72,8,FALSE)</f>
        <v>74</v>
      </c>
      <c r="I2081" t="s">
        <v>23</v>
      </c>
      <c r="J2081" t="s">
        <v>1</v>
      </c>
      <c r="K2081">
        <v>2016</v>
      </c>
      <c r="L2081">
        <v>9</v>
      </c>
      <c r="M2081">
        <v>2963.9912169999998</v>
      </c>
      <c r="N2081" t="s">
        <v>4</v>
      </c>
    </row>
    <row r="2082" spans="1:14" x14ac:dyDescent="0.25">
      <c r="A2082">
        <v>47</v>
      </c>
      <c r="B2082" t="str">
        <f>VLOOKUP(A2082,Hoja1!$A$2:$H$72,2,FALSE)</f>
        <v>1746-2015- SUNAFIL/ILM/SIRE2</v>
      </c>
      <c r="C2082" t="str">
        <f>VLOOKUP(A2082,Hoja1!$A$2:$H$72,3,FALSE)</f>
        <v>SAN MIGUEL INDUSTRIAS PET S.A.</v>
      </c>
      <c r="D2082">
        <f>VLOOKUP(A2082,Hoja1!$A$2:$H$72,4,FALSE)</f>
        <v>20513320915</v>
      </c>
      <c r="E2082" t="str">
        <f>VLOOKUP(A2082,Hoja1!$A$2:$H$72,5,FALSE)</f>
        <v>126-2016- SUNAFIL/ILM</v>
      </c>
      <c r="F2082" s="1">
        <f>VLOOKUP(A2082,Hoja1!$A$2:$H$72,6,FALSE)</f>
        <v>42520</v>
      </c>
      <c r="G2082" t="str">
        <f>VLOOKUP(A2082,Hoja1!$A$2:$H$72,7,FALSE)</f>
        <v>S/. 29,645.00</v>
      </c>
      <c r="H2082">
        <f>VLOOKUP(A2082,Hoja1!$A$2:$H$72,8,FALSE)</f>
        <v>74</v>
      </c>
      <c r="I2082" t="s">
        <v>23</v>
      </c>
      <c r="J2082" t="s">
        <v>1</v>
      </c>
      <c r="K2082">
        <v>2016</v>
      </c>
      <c r="L2082">
        <v>10</v>
      </c>
      <c r="M2082">
        <v>13137.610790000001</v>
      </c>
      <c r="N2082" t="s">
        <v>4</v>
      </c>
    </row>
    <row r="2083" spans="1:14" x14ac:dyDescent="0.25">
      <c r="A2083">
        <v>47</v>
      </c>
      <c r="B2083" t="str">
        <f>VLOOKUP(A2083,Hoja1!$A$2:$H$72,2,FALSE)</f>
        <v>1746-2015- SUNAFIL/ILM/SIRE2</v>
      </c>
      <c r="C2083" t="str">
        <f>VLOOKUP(A2083,Hoja1!$A$2:$H$72,3,FALSE)</f>
        <v>SAN MIGUEL INDUSTRIAS PET S.A.</v>
      </c>
      <c r="D2083">
        <f>VLOOKUP(A2083,Hoja1!$A$2:$H$72,4,FALSE)</f>
        <v>20513320915</v>
      </c>
      <c r="E2083" t="str">
        <f>VLOOKUP(A2083,Hoja1!$A$2:$H$72,5,FALSE)</f>
        <v>126-2016- SUNAFIL/ILM</v>
      </c>
      <c r="F2083" s="1">
        <f>VLOOKUP(A2083,Hoja1!$A$2:$H$72,6,FALSE)</f>
        <v>42520</v>
      </c>
      <c r="G2083" t="str">
        <f>VLOOKUP(A2083,Hoja1!$A$2:$H$72,7,FALSE)</f>
        <v>S/. 29,645.00</v>
      </c>
      <c r="H2083">
        <f>VLOOKUP(A2083,Hoja1!$A$2:$H$72,8,FALSE)</f>
        <v>74</v>
      </c>
      <c r="I2083" t="s">
        <v>23</v>
      </c>
      <c r="J2083" t="s">
        <v>1</v>
      </c>
      <c r="K2083">
        <v>2016</v>
      </c>
      <c r="L2083">
        <v>11</v>
      </c>
      <c r="M2083">
        <v>13671.832469999999</v>
      </c>
      <c r="N2083" t="s">
        <v>4</v>
      </c>
    </row>
    <row r="2084" spans="1:14" x14ac:dyDescent="0.25">
      <c r="A2084">
        <v>47</v>
      </c>
      <c r="B2084" t="str">
        <f>VLOOKUP(A2084,Hoja1!$A$2:$H$72,2,FALSE)</f>
        <v>1746-2015- SUNAFIL/ILM/SIRE2</v>
      </c>
      <c r="C2084" t="str">
        <f>VLOOKUP(A2084,Hoja1!$A$2:$H$72,3,FALSE)</f>
        <v>SAN MIGUEL INDUSTRIAS PET S.A.</v>
      </c>
      <c r="D2084">
        <f>VLOOKUP(A2084,Hoja1!$A$2:$H$72,4,FALSE)</f>
        <v>20513320915</v>
      </c>
      <c r="E2084" t="str">
        <f>VLOOKUP(A2084,Hoja1!$A$2:$H$72,5,FALSE)</f>
        <v>126-2016- SUNAFIL/ILM</v>
      </c>
      <c r="F2084" s="1">
        <f>VLOOKUP(A2084,Hoja1!$A$2:$H$72,6,FALSE)</f>
        <v>42520</v>
      </c>
      <c r="G2084" t="str">
        <f>VLOOKUP(A2084,Hoja1!$A$2:$H$72,7,FALSE)</f>
        <v>S/. 29,645.00</v>
      </c>
      <c r="H2084">
        <f>VLOOKUP(A2084,Hoja1!$A$2:$H$72,8,FALSE)</f>
        <v>74</v>
      </c>
      <c r="I2084" t="s">
        <v>23</v>
      </c>
      <c r="J2084" t="s">
        <v>1</v>
      </c>
      <c r="K2084">
        <v>2016</v>
      </c>
      <c r="L2084">
        <v>12</v>
      </c>
      <c r="M2084">
        <v>14239.49332</v>
      </c>
      <c r="N2084" t="s">
        <v>4</v>
      </c>
    </row>
    <row r="2085" spans="1:14" x14ac:dyDescent="0.25">
      <c r="A2085">
        <v>47</v>
      </c>
      <c r="B2085" t="str">
        <f>VLOOKUP(A2085,Hoja1!$A$2:$H$72,2,FALSE)</f>
        <v>1746-2015- SUNAFIL/ILM/SIRE2</v>
      </c>
      <c r="C2085" t="str">
        <f>VLOOKUP(A2085,Hoja1!$A$2:$H$72,3,FALSE)</f>
        <v>SAN MIGUEL INDUSTRIAS PET S.A.</v>
      </c>
      <c r="D2085">
        <f>VLOOKUP(A2085,Hoja1!$A$2:$H$72,4,FALSE)</f>
        <v>20513320915</v>
      </c>
      <c r="E2085" t="str">
        <f>VLOOKUP(A2085,Hoja1!$A$2:$H$72,5,FALSE)</f>
        <v>126-2016- SUNAFIL/ILM</v>
      </c>
      <c r="F2085" s="1">
        <f>VLOOKUP(A2085,Hoja1!$A$2:$H$72,6,FALSE)</f>
        <v>42520</v>
      </c>
      <c r="G2085" t="str">
        <f>VLOOKUP(A2085,Hoja1!$A$2:$H$72,7,FALSE)</f>
        <v>S/. 29,645.00</v>
      </c>
      <c r="H2085">
        <f>VLOOKUP(A2085,Hoja1!$A$2:$H$72,8,FALSE)</f>
        <v>74</v>
      </c>
      <c r="I2085" t="s">
        <v>23</v>
      </c>
      <c r="J2085" t="s">
        <v>1</v>
      </c>
      <c r="K2085">
        <v>2017</v>
      </c>
      <c r="L2085">
        <v>2</v>
      </c>
      <c r="M2085">
        <v>25042.54867</v>
      </c>
      <c r="N2085" t="s">
        <v>4</v>
      </c>
    </row>
    <row r="2086" spans="1:14" x14ac:dyDescent="0.25">
      <c r="A2086">
        <v>48</v>
      </c>
      <c r="B2086" t="str">
        <f>VLOOKUP(A2086,Hoja1!$A$2:$H$72,2,FALSE)</f>
        <v>1402-2015- SUNAFILPLM/SIRE3</v>
      </c>
      <c r="C2086" t="str">
        <f>VLOOKUP(A2086,Hoja1!$A$2:$H$72,3,FALSE)</f>
        <v>SAN MIGUEL INDUSTRIAS PET S.A.</v>
      </c>
      <c r="D2086">
        <f>VLOOKUP(A2086,Hoja1!$A$2:$H$72,4,FALSE)</f>
        <v>20513320915</v>
      </c>
      <c r="E2086" t="str">
        <f>VLOOKUP(A2086,Hoja1!$A$2:$H$72,5,FALSE)</f>
        <v>219-2016- SUNAFIL/ILM</v>
      </c>
      <c r="F2086" s="1">
        <f>VLOOKUP(A2086,Hoja1!$A$2:$H$72,6,FALSE)</f>
        <v>42613</v>
      </c>
      <c r="G2086" t="str">
        <f>VLOOKUP(A2086,Hoja1!$A$2:$H$72,7,FALSE)</f>
        <v>S/. 29,645.00</v>
      </c>
      <c r="H2086">
        <f>VLOOKUP(A2086,Hoja1!$A$2:$H$72,8,FALSE)</f>
        <v>74</v>
      </c>
      <c r="I2086" t="s">
        <v>23</v>
      </c>
      <c r="J2086" t="s">
        <v>1</v>
      </c>
      <c r="K2086">
        <v>2016</v>
      </c>
      <c r="L2086">
        <v>8</v>
      </c>
      <c r="M2086">
        <v>1564.2993839999999</v>
      </c>
      <c r="N2086" t="s">
        <v>3</v>
      </c>
    </row>
    <row r="2087" spans="1:14" x14ac:dyDescent="0.25">
      <c r="A2087">
        <v>48</v>
      </c>
      <c r="B2087" t="str">
        <f>VLOOKUP(A2087,Hoja1!$A$2:$H$72,2,FALSE)</f>
        <v>1402-2015- SUNAFILPLM/SIRE3</v>
      </c>
      <c r="C2087" t="str">
        <f>VLOOKUP(A2087,Hoja1!$A$2:$H$72,3,FALSE)</f>
        <v>SAN MIGUEL INDUSTRIAS PET S.A.</v>
      </c>
      <c r="D2087">
        <f>VLOOKUP(A2087,Hoja1!$A$2:$H$72,4,FALSE)</f>
        <v>20513320915</v>
      </c>
      <c r="E2087" t="str">
        <f>VLOOKUP(A2087,Hoja1!$A$2:$H$72,5,FALSE)</f>
        <v>219-2016- SUNAFIL/ILM</v>
      </c>
      <c r="F2087" s="1">
        <f>VLOOKUP(A2087,Hoja1!$A$2:$H$72,6,FALSE)</f>
        <v>42613</v>
      </c>
      <c r="G2087" t="str">
        <f>VLOOKUP(A2087,Hoja1!$A$2:$H$72,7,FALSE)</f>
        <v>S/. 29,645.00</v>
      </c>
      <c r="H2087">
        <f>VLOOKUP(A2087,Hoja1!$A$2:$H$72,8,FALSE)</f>
        <v>74</v>
      </c>
      <c r="I2087" t="s">
        <v>23</v>
      </c>
      <c r="J2087" t="s">
        <v>1</v>
      </c>
      <c r="K2087">
        <v>2016</v>
      </c>
      <c r="L2087">
        <v>9</v>
      </c>
      <c r="M2087">
        <v>2963.9912169999998</v>
      </c>
      <c r="N2087" t="s">
        <v>4</v>
      </c>
    </row>
    <row r="2088" spans="1:14" x14ac:dyDescent="0.25">
      <c r="A2088">
        <v>48</v>
      </c>
      <c r="B2088" t="str">
        <f>VLOOKUP(A2088,Hoja1!$A$2:$H$72,2,FALSE)</f>
        <v>1402-2015- SUNAFILPLM/SIRE3</v>
      </c>
      <c r="C2088" t="str">
        <f>VLOOKUP(A2088,Hoja1!$A$2:$H$72,3,FALSE)</f>
        <v>SAN MIGUEL INDUSTRIAS PET S.A.</v>
      </c>
      <c r="D2088">
        <f>VLOOKUP(A2088,Hoja1!$A$2:$H$72,4,FALSE)</f>
        <v>20513320915</v>
      </c>
      <c r="E2088" t="str">
        <f>VLOOKUP(A2088,Hoja1!$A$2:$H$72,5,FALSE)</f>
        <v>219-2016- SUNAFIL/ILM</v>
      </c>
      <c r="F2088" s="1">
        <f>VLOOKUP(A2088,Hoja1!$A$2:$H$72,6,FALSE)</f>
        <v>42613</v>
      </c>
      <c r="G2088" t="str">
        <f>VLOOKUP(A2088,Hoja1!$A$2:$H$72,7,FALSE)</f>
        <v>S/. 29,645.00</v>
      </c>
      <c r="H2088">
        <f>VLOOKUP(A2088,Hoja1!$A$2:$H$72,8,FALSE)</f>
        <v>74</v>
      </c>
      <c r="I2088" t="s">
        <v>23</v>
      </c>
      <c r="J2088" t="s">
        <v>1</v>
      </c>
      <c r="K2088">
        <v>2016</v>
      </c>
      <c r="L2088">
        <v>10</v>
      </c>
      <c r="M2088">
        <v>13137.610790000001</v>
      </c>
      <c r="N2088" t="s">
        <v>4</v>
      </c>
    </row>
    <row r="2089" spans="1:14" x14ac:dyDescent="0.25">
      <c r="A2089">
        <v>48</v>
      </c>
      <c r="B2089" t="str">
        <f>VLOOKUP(A2089,Hoja1!$A$2:$H$72,2,FALSE)</f>
        <v>1402-2015- SUNAFILPLM/SIRE3</v>
      </c>
      <c r="C2089" t="str">
        <f>VLOOKUP(A2089,Hoja1!$A$2:$H$72,3,FALSE)</f>
        <v>SAN MIGUEL INDUSTRIAS PET S.A.</v>
      </c>
      <c r="D2089">
        <f>VLOOKUP(A2089,Hoja1!$A$2:$H$72,4,FALSE)</f>
        <v>20513320915</v>
      </c>
      <c r="E2089" t="str">
        <f>VLOOKUP(A2089,Hoja1!$A$2:$H$72,5,FALSE)</f>
        <v>219-2016- SUNAFIL/ILM</v>
      </c>
      <c r="F2089" s="1">
        <f>VLOOKUP(A2089,Hoja1!$A$2:$H$72,6,FALSE)</f>
        <v>42613</v>
      </c>
      <c r="G2089" t="str">
        <f>VLOOKUP(A2089,Hoja1!$A$2:$H$72,7,FALSE)</f>
        <v>S/. 29,645.00</v>
      </c>
      <c r="H2089">
        <f>VLOOKUP(A2089,Hoja1!$A$2:$H$72,8,FALSE)</f>
        <v>74</v>
      </c>
      <c r="I2089" t="s">
        <v>23</v>
      </c>
      <c r="J2089" t="s">
        <v>1</v>
      </c>
      <c r="K2089">
        <v>2016</v>
      </c>
      <c r="L2089">
        <v>11</v>
      </c>
      <c r="M2089">
        <v>13671.832469999999</v>
      </c>
      <c r="N2089" t="s">
        <v>4</v>
      </c>
    </row>
    <row r="2090" spans="1:14" x14ac:dyDescent="0.25">
      <c r="A2090">
        <v>48</v>
      </c>
      <c r="B2090" t="str">
        <f>VLOOKUP(A2090,Hoja1!$A$2:$H$72,2,FALSE)</f>
        <v>1402-2015- SUNAFILPLM/SIRE3</v>
      </c>
      <c r="C2090" t="str">
        <f>VLOOKUP(A2090,Hoja1!$A$2:$H$72,3,FALSE)</f>
        <v>SAN MIGUEL INDUSTRIAS PET S.A.</v>
      </c>
      <c r="D2090">
        <f>VLOOKUP(A2090,Hoja1!$A$2:$H$72,4,FALSE)</f>
        <v>20513320915</v>
      </c>
      <c r="E2090" t="str">
        <f>VLOOKUP(A2090,Hoja1!$A$2:$H$72,5,FALSE)</f>
        <v>219-2016- SUNAFIL/ILM</v>
      </c>
      <c r="F2090" s="1">
        <f>VLOOKUP(A2090,Hoja1!$A$2:$H$72,6,FALSE)</f>
        <v>42613</v>
      </c>
      <c r="G2090" t="str">
        <f>VLOOKUP(A2090,Hoja1!$A$2:$H$72,7,FALSE)</f>
        <v>S/. 29,645.00</v>
      </c>
      <c r="H2090">
        <f>VLOOKUP(A2090,Hoja1!$A$2:$H$72,8,FALSE)</f>
        <v>74</v>
      </c>
      <c r="I2090" t="s">
        <v>23</v>
      </c>
      <c r="J2090" t="s">
        <v>1</v>
      </c>
      <c r="K2090">
        <v>2016</v>
      </c>
      <c r="L2090">
        <v>12</v>
      </c>
      <c r="M2090">
        <v>14239.49332</v>
      </c>
      <c r="N2090" t="s">
        <v>4</v>
      </c>
    </row>
    <row r="2091" spans="1:14" x14ac:dyDescent="0.25">
      <c r="A2091">
        <v>48</v>
      </c>
      <c r="B2091" t="str">
        <f>VLOOKUP(A2091,Hoja1!$A$2:$H$72,2,FALSE)</f>
        <v>1402-2015- SUNAFILPLM/SIRE3</v>
      </c>
      <c r="C2091" t="str">
        <f>VLOOKUP(A2091,Hoja1!$A$2:$H$72,3,FALSE)</f>
        <v>SAN MIGUEL INDUSTRIAS PET S.A.</v>
      </c>
      <c r="D2091">
        <f>VLOOKUP(A2091,Hoja1!$A$2:$H$72,4,FALSE)</f>
        <v>20513320915</v>
      </c>
      <c r="E2091" t="str">
        <f>VLOOKUP(A2091,Hoja1!$A$2:$H$72,5,FALSE)</f>
        <v>219-2016- SUNAFIL/ILM</v>
      </c>
      <c r="F2091" s="1">
        <f>VLOOKUP(A2091,Hoja1!$A$2:$H$72,6,FALSE)</f>
        <v>42613</v>
      </c>
      <c r="G2091" t="str">
        <f>VLOOKUP(A2091,Hoja1!$A$2:$H$72,7,FALSE)</f>
        <v>S/. 29,645.00</v>
      </c>
      <c r="H2091">
        <f>VLOOKUP(A2091,Hoja1!$A$2:$H$72,8,FALSE)</f>
        <v>74</v>
      </c>
      <c r="I2091" t="s">
        <v>23</v>
      </c>
      <c r="J2091" t="s">
        <v>1</v>
      </c>
      <c r="K2091">
        <v>2017</v>
      </c>
      <c r="L2091">
        <v>2</v>
      </c>
      <c r="M2091">
        <v>25042.54867</v>
      </c>
      <c r="N2091" t="s">
        <v>4</v>
      </c>
    </row>
    <row r="2092" spans="1:14" x14ac:dyDescent="0.25">
      <c r="A2092">
        <v>49</v>
      </c>
      <c r="B2092" t="str">
        <f>VLOOKUP(A2092,Hoja1!$A$2:$H$72,2,FALSE)</f>
        <v>792-2015- SUNAFIL/ILM/SIRE3</v>
      </c>
      <c r="C2092" t="str">
        <f>VLOOKUP(A2092,Hoja1!$A$2:$H$72,3,FALSE)</f>
        <v>SAN MIGUEL INDUSTRIAS PET S.A.</v>
      </c>
      <c r="D2092">
        <f>VLOOKUP(A2092,Hoja1!$A$2:$H$72,4,FALSE)</f>
        <v>20513320915</v>
      </c>
      <c r="E2092" t="str">
        <f>VLOOKUP(A2092,Hoja1!$A$2:$H$72,5,FALSE)</f>
        <v>267-2016- SUNAFIL/ILM</v>
      </c>
      <c r="F2092" s="1">
        <f>VLOOKUP(A2092,Hoja1!$A$2:$H$72,6,FALSE)</f>
        <v>42653</v>
      </c>
      <c r="G2092" t="str">
        <f>VLOOKUP(A2092,Hoja1!$A$2:$H$72,7,FALSE)</f>
        <v>S/. 3,302.25</v>
      </c>
      <c r="H2092">
        <f>VLOOKUP(A2092,Hoja1!$A$2:$H$72,8,FALSE)</f>
        <v>1</v>
      </c>
      <c r="I2092" t="s">
        <v>23</v>
      </c>
      <c r="J2092" t="s">
        <v>1</v>
      </c>
      <c r="K2092">
        <v>2016</v>
      </c>
      <c r="L2092">
        <v>9</v>
      </c>
      <c r="M2092">
        <v>2963.9912169999998</v>
      </c>
      <c r="N2092" t="s">
        <v>2</v>
      </c>
    </row>
    <row r="2093" spans="1:14" x14ac:dyDescent="0.25">
      <c r="A2093">
        <v>49</v>
      </c>
      <c r="B2093" t="str">
        <f>VLOOKUP(A2093,Hoja1!$A$2:$H$72,2,FALSE)</f>
        <v>792-2015- SUNAFIL/ILM/SIRE3</v>
      </c>
      <c r="C2093" t="str">
        <f>VLOOKUP(A2093,Hoja1!$A$2:$H$72,3,FALSE)</f>
        <v>SAN MIGUEL INDUSTRIAS PET S.A.</v>
      </c>
      <c r="D2093">
        <f>VLOOKUP(A2093,Hoja1!$A$2:$H$72,4,FALSE)</f>
        <v>20513320915</v>
      </c>
      <c r="E2093" t="str">
        <f>VLOOKUP(A2093,Hoja1!$A$2:$H$72,5,FALSE)</f>
        <v>267-2016- SUNAFIL/ILM</v>
      </c>
      <c r="F2093" s="1">
        <f>VLOOKUP(A2093,Hoja1!$A$2:$H$72,6,FALSE)</f>
        <v>42653</v>
      </c>
      <c r="G2093" t="str">
        <f>VLOOKUP(A2093,Hoja1!$A$2:$H$72,7,FALSE)</f>
        <v>S/. 3,302.25</v>
      </c>
      <c r="H2093">
        <f>VLOOKUP(A2093,Hoja1!$A$2:$H$72,8,FALSE)</f>
        <v>1</v>
      </c>
      <c r="I2093" t="s">
        <v>23</v>
      </c>
      <c r="J2093" t="s">
        <v>1</v>
      </c>
      <c r="K2093">
        <v>2016</v>
      </c>
      <c r="L2093">
        <v>10</v>
      </c>
      <c r="M2093">
        <v>13137.610790000001</v>
      </c>
      <c r="N2093" t="s">
        <v>3</v>
      </c>
    </row>
    <row r="2094" spans="1:14" x14ac:dyDescent="0.25">
      <c r="A2094">
        <v>49</v>
      </c>
      <c r="B2094" t="str">
        <f>VLOOKUP(A2094,Hoja1!$A$2:$H$72,2,FALSE)</f>
        <v>792-2015- SUNAFIL/ILM/SIRE3</v>
      </c>
      <c r="C2094" t="str">
        <f>VLOOKUP(A2094,Hoja1!$A$2:$H$72,3,FALSE)</f>
        <v>SAN MIGUEL INDUSTRIAS PET S.A.</v>
      </c>
      <c r="D2094">
        <f>VLOOKUP(A2094,Hoja1!$A$2:$H$72,4,FALSE)</f>
        <v>20513320915</v>
      </c>
      <c r="E2094" t="str">
        <f>VLOOKUP(A2094,Hoja1!$A$2:$H$72,5,FALSE)</f>
        <v>267-2016- SUNAFIL/ILM</v>
      </c>
      <c r="F2094" s="1">
        <f>VLOOKUP(A2094,Hoja1!$A$2:$H$72,6,FALSE)</f>
        <v>42653</v>
      </c>
      <c r="G2094" t="str">
        <f>VLOOKUP(A2094,Hoja1!$A$2:$H$72,7,FALSE)</f>
        <v>S/. 3,302.25</v>
      </c>
      <c r="H2094">
        <f>VLOOKUP(A2094,Hoja1!$A$2:$H$72,8,FALSE)</f>
        <v>1</v>
      </c>
      <c r="I2094" t="s">
        <v>23</v>
      </c>
      <c r="J2094" t="s">
        <v>1</v>
      </c>
      <c r="K2094">
        <v>2016</v>
      </c>
      <c r="L2094">
        <v>11</v>
      </c>
      <c r="M2094">
        <v>13671.832469999999</v>
      </c>
      <c r="N2094" t="s">
        <v>4</v>
      </c>
    </row>
    <row r="2095" spans="1:14" x14ac:dyDescent="0.25">
      <c r="A2095">
        <v>49</v>
      </c>
      <c r="B2095" t="str">
        <f>VLOOKUP(A2095,Hoja1!$A$2:$H$72,2,FALSE)</f>
        <v>792-2015- SUNAFIL/ILM/SIRE3</v>
      </c>
      <c r="C2095" t="str">
        <f>VLOOKUP(A2095,Hoja1!$A$2:$H$72,3,FALSE)</f>
        <v>SAN MIGUEL INDUSTRIAS PET S.A.</v>
      </c>
      <c r="D2095">
        <f>VLOOKUP(A2095,Hoja1!$A$2:$H$72,4,FALSE)</f>
        <v>20513320915</v>
      </c>
      <c r="E2095" t="str">
        <f>VLOOKUP(A2095,Hoja1!$A$2:$H$72,5,FALSE)</f>
        <v>267-2016- SUNAFIL/ILM</v>
      </c>
      <c r="F2095" s="1">
        <f>VLOOKUP(A2095,Hoja1!$A$2:$H$72,6,FALSE)</f>
        <v>42653</v>
      </c>
      <c r="G2095" t="str">
        <f>VLOOKUP(A2095,Hoja1!$A$2:$H$72,7,FALSE)</f>
        <v>S/. 3,302.25</v>
      </c>
      <c r="H2095">
        <f>VLOOKUP(A2095,Hoja1!$A$2:$H$72,8,FALSE)</f>
        <v>1</v>
      </c>
      <c r="I2095" t="s">
        <v>23</v>
      </c>
      <c r="J2095" t="s">
        <v>1</v>
      </c>
      <c r="K2095">
        <v>2016</v>
      </c>
      <c r="L2095">
        <v>12</v>
      </c>
      <c r="M2095">
        <v>14239.49332</v>
      </c>
      <c r="N2095" t="s">
        <v>4</v>
      </c>
    </row>
    <row r="2096" spans="1:14" x14ac:dyDescent="0.25">
      <c r="A2096">
        <v>49</v>
      </c>
      <c r="B2096" t="str">
        <f>VLOOKUP(A2096,Hoja1!$A$2:$H$72,2,FALSE)</f>
        <v>792-2015- SUNAFIL/ILM/SIRE3</v>
      </c>
      <c r="C2096" t="str">
        <f>VLOOKUP(A2096,Hoja1!$A$2:$H$72,3,FALSE)</f>
        <v>SAN MIGUEL INDUSTRIAS PET S.A.</v>
      </c>
      <c r="D2096">
        <f>VLOOKUP(A2096,Hoja1!$A$2:$H$72,4,FALSE)</f>
        <v>20513320915</v>
      </c>
      <c r="E2096" t="str">
        <f>VLOOKUP(A2096,Hoja1!$A$2:$H$72,5,FALSE)</f>
        <v>267-2016- SUNAFIL/ILM</v>
      </c>
      <c r="F2096" s="1">
        <f>VLOOKUP(A2096,Hoja1!$A$2:$H$72,6,FALSE)</f>
        <v>42653</v>
      </c>
      <c r="G2096" t="str">
        <f>VLOOKUP(A2096,Hoja1!$A$2:$H$72,7,FALSE)</f>
        <v>S/. 3,302.25</v>
      </c>
      <c r="H2096">
        <f>VLOOKUP(A2096,Hoja1!$A$2:$H$72,8,FALSE)</f>
        <v>1</v>
      </c>
      <c r="I2096" t="s">
        <v>23</v>
      </c>
      <c r="J2096" t="s">
        <v>1</v>
      </c>
      <c r="K2096">
        <v>2017</v>
      </c>
      <c r="L2096">
        <v>2</v>
      </c>
      <c r="M2096">
        <v>25042.54867</v>
      </c>
      <c r="N2096" t="s">
        <v>4</v>
      </c>
    </row>
    <row r="2097" spans="1:14" x14ac:dyDescent="0.25">
      <c r="A2097">
        <v>61</v>
      </c>
      <c r="B2097" t="str">
        <f>VLOOKUP(A2097,Hoja1!$A$2:$H$72,2,FALSE)</f>
        <v>196-2015- SUNAFIL/ILM/SIRE3</v>
      </c>
      <c r="C2097" t="str">
        <f>VLOOKUP(A2097,Hoja1!$A$2:$H$72,3,FALSE)</f>
        <v>TELEFONICA DEL PERU S.A.A.</v>
      </c>
      <c r="D2097">
        <f>VLOOKUP(A2097,Hoja1!$A$2:$H$72,4,FALSE)</f>
        <v>20100017491</v>
      </c>
      <c r="E2097" t="str">
        <f>VLOOKUP(A2097,Hoja1!$A$2:$H$72,5,FALSE)</f>
        <v>339-2015- SUNAFIL/ILM</v>
      </c>
      <c r="F2097" s="1">
        <f>VLOOKUP(A2097,Hoja1!$A$2:$H$72,6,FALSE)</f>
        <v>42247</v>
      </c>
      <c r="G2097" t="str">
        <f>VLOOKUP(A2097,Hoja1!$A$2:$H$72,7,FALSE)</f>
        <v>5/. 13,300.00</v>
      </c>
      <c r="H2097">
        <f>VLOOKUP(A2097,Hoja1!$A$2:$H$72,8,FALSE)</f>
        <v>1</v>
      </c>
      <c r="I2097" t="s">
        <v>24</v>
      </c>
      <c r="J2097" t="s">
        <v>1</v>
      </c>
      <c r="K2097">
        <v>2015</v>
      </c>
      <c r="L2097">
        <v>7</v>
      </c>
      <c r="M2097">
        <v>533.92349850000005</v>
      </c>
      <c r="N2097" t="s">
        <v>2</v>
      </c>
    </row>
    <row r="2098" spans="1:14" x14ac:dyDescent="0.25">
      <c r="A2098">
        <v>61</v>
      </c>
      <c r="B2098" t="str">
        <f>VLOOKUP(A2098,Hoja1!$A$2:$H$72,2,FALSE)</f>
        <v>196-2015- SUNAFIL/ILM/SIRE3</v>
      </c>
      <c r="C2098" t="str">
        <f>VLOOKUP(A2098,Hoja1!$A$2:$H$72,3,FALSE)</f>
        <v>TELEFONICA DEL PERU S.A.A.</v>
      </c>
      <c r="D2098">
        <f>VLOOKUP(A2098,Hoja1!$A$2:$H$72,4,FALSE)</f>
        <v>20100017491</v>
      </c>
      <c r="E2098" t="str">
        <f>VLOOKUP(A2098,Hoja1!$A$2:$H$72,5,FALSE)</f>
        <v>339-2015- SUNAFIL/ILM</v>
      </c>
      <c r="F2098" s="1">
        <f>VLOOKUP(A2098,Hoja1!$A$2:$H$72,6,FALSE)</f>
        <v>42247</v>
      </c>
      <c r="G2098" t="str">
        <f>VLOOKUP(A2098,Hoja1!$A$2:$H$72,7,FALSE)</f>
        <v>5/. 13,300.00</v>
      </c>
      <c r="H2098">
        <f>VLOOKUP(A2098,Hoja1!$A$2:$H$72,8,FALSE)</f>
        <v>1</v>
      </c>
      <c r="I2098" t="s">
        <v>24</v>
      </c>
      <c r="J2098" t="s">
        <v>1</v>
      </c>
      <c r="K2098">
        <v>2015</v>
      </c>
      <c r="L2098">
        <v>8</v>
      </c>
      <c r="M2098">
        <v>516.90840279999998</v>
      </c>
      <c r="N2098" t="s">
        <v>3</v>
      </c>
    </row>
    <row r="2099" spans="1:14" x14ac:dyDescent="0.25">
      <c r="A2099">
        <v>61</v>
      </c>
      <c r="B2099" t="str">
        <f>VLOOKUP(A2099,Hoja1!$A$2:$H$72,2,FALSE)</f>
        <v>196-2015- SUNAFIL/ILM/SIRE3</v>
      </c>
      <c r="C2099" t="str">
        <f>VLOOKUP(A2099,Hoja1!$A$2:$H$72,3,FALSE)</f>
        <v>TELEFONICA DEL PERU S.A.A.</v>
      </c>
      <c r="D2099">
        <f>VLOOKUP(A2099,Hoja1!$A$2:$H$72,4,FALSE)</f>
        <v>20100017491</v>
      </c>
      <c r="E2099" t="str">
        <f>VLOOKUP(A2099,Hoja1!$A$2:$H$72,5,FALSE)</f>
        <v>339-2015- SUNAFIL/ILM</v>
      </c>
      <c r="F2099" s="1">
        <f>VLOOKUP(A2099,Hoja1!$A$2:$H$72,6,FALSE)</f>
        <v>42247</v>
      </c>
      <c r="G2099" t="str">
        <f>VLOOKUP(A2099,Hoja1!$A$2:$H$72,7,FALSE)</f>
        <v>5/. 13,300.00</v>
      </c>
      <c r="H2099">
        <f>VLOOKUP(A2099,Hoja1!$A$2:$H$72,8,FALSE)</f>
        <v>1</v>
      </c>
      <c r="I2099" t="s">
        <v>24</v>
      </c>
      <c r="J2099" t="s">
        <v>1</v>
      </c>
      <c r="K2099">
        <v>2015</v>
      </c>
      <c r="L2099">
        <v>9</v>
      </c>
      <c r="M2099">
        <v>511.39104350000002</v>
      </c>
      <c r="N2099" t="s">
        <v>4</v>
      </c>
    </row>
    <row r="2100" spans="1:14" x14ac:dyDescent="0.25">
      <c r="A2100">
        <v>61</v>
      </c>
      <c r="B2100" t="str">
        <f>VLOOKUP(A2100,Hoja1!$A$2:$H$72,2,FALSE)</f>
        <v>196-2015- SUNAFIL/ILM/SIRE3</v>
      </c>
      <c r="C2100" t="str">
        <f>VLOOKUP(A2100,Hoja1!$A$2:$H$72,3,FALSE)</f>
        <v>TELEFONICA DEL PERU S.A.A.</v>
      </c>
      <c r="D2100">
        <f>VLOOKUP(A2100,Hoja1!$A$2:$H$72,4,FALSE)</f>
        <v>20100017491</v>
      </c>
      <c r="E2100" t="str">
        <f>VLOOKUP(A2100,Hoja1!$A$2:$H$72,5,FALSE)</f>
        <v>339-2015- SUNAFIL/ILM</v>
      </c>
      <c r="F2100" s="1">
        <f>VLOOKUP(A2100,Hoja1!$A$2:$H$72,6,FALSE)</f>
        <v>42247</v>
      </c>
      <c r="G2100" t="str">
        <f>VLOOKUP(A2100,Hoja1!$A$2:$H$72,7,FALSE)</f>
        <v>5/. 13,300.00</v>
      </c>
      <c r="H2100">
        <f>VLOOKUP(A2100,Hoja1!$A$2:$H$72,8,FALSE)</f>
        <v>1</v>
      </c>
      <c r="I2100" t="s">
        <v>24</v>
      </c>
      <c r="J2100" t="s">
        <v>1</v>
      </c>
      <c r="K2100">
        <v>2015</v>
      </c>
      <c r="L2100">
        <v>10</v>
      </c>
      <c r="M2100">
        <v>513.02303159999997</v>
      </c>
      <c r="N2100" t="s">
        <v>4</v>
      </c>
    </row>
    <row r="2101" spans="1:14" x14ac:dyDescent="0.25">
      <c r="A2101">
        <v>61</v>
      </c>
      <c r="B2101" t="str">
        <f>VLOOKUP(A2101,Hoja1!$A$2:$H$72,2,FALSE)</f>
        <v>196-2015- SUNAFIL/ILM/SIRE3</v>
      </c>
      <c r="C2101" t="str">
        <f>VLOOKUP(A2101,Hoja1!$A$2:$H$72,3,FALSE)</f>
        <v>TELEFONICA DEL PERU S.A.A.</v>
      </c>
      <c r="D2101">
        <f>VLOOKUP(A2101,Hoja1!$A$2:$H$72,4,FALSE)</f>
        <v>20100017491</v>
      </c>
      <c r="E2101" t="str">
        <f>VLOOKUP(A2101,Hoja1!$A$2:$H$72,5,FALSE)</f>
        <v>339-2015- SUNAFIL/ILM</v>
      </c>
      <c r="F2101" s="1">
        <f>VLOOKUP(A2101,Hoja1!$A$2:$H$72,6,FALSE)</f>
        <v>42247</v>
      </c>
      <c r="G2101" t="str">
        <f>VLOOKUP(A2101,Hoja1!$A$2:$H$72,7,FALSE)</f>
        <v>5/. 13,300.00</v>
      </c>
      <c r="H2101">
        <f>VLOOKUP(A2101,Hoja1!$A$2:$H$72,8,FALSE)</f>
        <v>1</v>
      </c>
      <c r="I2101" t="s">
        <v>24</v>
      </c>
      <c r="J2101" t="s">
        <v>1</v>
      </c>
      <c r="K2101">
        <v>2015</v>
      </c>
      <c r="L2101">
        <v>11</v>
      </c>
      <c r="M2101">
        <v>515.94431150000003</v>
      </c>
      <c r="N2101" t="s">
        <v>4</v>
      </c>
    </row>
    <row r="2102" spans="1:14" x14ac:dyDescent="0.25">
      <c r="A2102">
        <v>61</v>
      </c>
      <c r="B2102" t="str">
        <f>VLOOKUP(A2102,Hoja1!$A$2:$H$72,2,FALSE)</f>
        <v>196-2015- SUNAFIL/ILM/SIRE3</v>
      </c>
      <c r="C2102" t="str">
        <f>VLOOKUP(A2102,Hoja1!$A$2:$H$72,3,FALSE)</f>
        <v>TELEFONICA DEL PERU S.A.A.</v>
      </c>
      <c r="D2102">
        <f>VLOOKUP(A2102,Hoja1!$A$2:$H$72,4,FALSE)</f>
        <v>20100017491</v>
      </c>
      <c r="E2102" t="str">
        <f>VLOOKUP(A2102,Hoja1!$A$2:$H$72,5,FALSE)</f>
        <v>339-2015- SUNAFIL/ILM</v>
      </c>
      <c r="F2102" s="1">
        <f>VLOOKUP(A2102,Hoja1!$A$2:$H$72,6,FALSE)</f>
        <v>42247</v>
      </c>
      <c r="G2102" t="str">
        <f>VLOOKUP(A2102,Hoja1!$A$2:$H$72,7,FALSE)</f>
        <v>5/. 13,300.00</v>
      </c>
      <c r="H2102">
        <f>VLOOKUP(A2102,Hoja1!$A$2:$H$72,8,FALSE)</f>
        <v>1</v>
      </c>
      <c r="I2102" t="s">
        <v>24</v>
      </c>
      <c r="J2102" t="s">
        <v>1</v>
      </c>
      <c r="K2102">
        <v>2015</v>
      </c>
      <c r="L2102">
        <v>12</v>
      </c>
      <c r="M2102">
        <v>515.80192599999998</v>
      </c>
      <c r="N2102" t="s">
        <v>4</v>
      </c>
    </row>
    <row r="2103" spans="1:14" x14ac:dyDescent="0.25">
      <c r="A2103">
        <v>61</v>
      </c>
      <c r="B2103" t="str">
        <f>VLOOKUP(A2103,Hoja1!$A$2:$H$72,2,FALSE)</f>
        <v>196-2015- SUNAFIL/ILM/SIRE3</v>
      </c>
      <c r="C2103" t="str">
        <f>VLOOKUP(A2103,Hoja1!$A$2:$H$72,3,FALSE)</f>
        <v>TELEFONICA DEL PERU S.A.A.</v>
      </c>
      <c r="D2103">
        <f>VLOOKUP(A2103,Hoja1!$A$2:$H$72,4,FALSE)</f>
        <v>20100017491</v>
      </c>
      <c r="E2103" t="str">
        <f>VLOOKUP(A2103,Hoja1!$A$2:$H$72,5,FALSE)</f>
        <v>339-2015- SUNAFIL/ILM</v>
      </c>
      <c r="F2103" s="1">
        <f>VLOOKUP(A2103,Hoja1!$A$2:$H$72,6,FALSE)</f>
        <v>42247</v>
      </c>
      <c r="G2103" t="str">
        <f>VLOOKUP(A2103,Hoja1!$A$2:$H$72,7,FALSE)</f>
        <v>5/. 13,300.00</v>
      </c>
      <c r="H2103">
        <f>VLOOKUP(A2103,Hoja1!$A$2:$H$72,8,FALSE)</f>
        <v>1</v>
      </c>
      <c r="I2103" t="s">
        <v>24</v>
      </c>
      <c r="J2103" t="s">
        <v>1</v>
      </c>
      <c r="K2103">
        <v>2016</v>
      </c>
      <c r="L2103">
        <v>1</v>
      </c>
      <c r="M2103">
        <v>517.3893703</v>
      </c>
      <c r="N2103" t="s">
        <v>4</v>
      </c>
    </row>
    <row r="2104" spans="1:14" x14ac:dyDescent="0.25">
      <c r="A2104">
        <v>61</v>
      </c>
      <c r="B2104" t="str">
        <f>VLOOKUP(A2104,Hoja1!$A$2:$H$72,2,FALSE)</f>
        <v>196-2015- SUNAFIL/ILM/SIRE3</v>
      </c>
      <c r="C2104" t="str">
        <f>VLOOKUP(A2104,Hoja1!$A$2:$H$72,3,FALSE)</f>
        <v>TELEFONICA DEL PERU S.A.A.</v>
      </c>
      <c r="D2104">
        <f>VLOOKUP(A2104,Hoja1!$A$2:$H$72,4,FALSE)</f>
        <v>20100017491</v>
      </c>
      <c r="E2104" t="str">
        <f>VLOOKUP(A2104,Hoja1!$A$2:$H$72,5,FALSE)</f>
        <v>339-2015- SUNAFIL/ILM</v>
      </c>
      <c r="F2104" s="1">
        <f>VLOOKUP(A2104,Hoja1!$A$2:$H$72,6,FALSE)</f>
        <v>42247</v>
      </c>
      <c r="G2104" t="str">
        <f>VLOOKUP(A2104,Hoja1!$A$2:$H$72,7,FALSE)</f>
        <v>5/. 13,300.00</v>
      </c>
      <c r="H2104">
        <f>VLOOKUP(A2104,Hoja1!$A$2:$H$72,8,FALSE)</f>
        <v>1</v>
      </c>
      <c r="I2104" t="s">
        <v>24</v>
      </c>
      <c r="J2104" t="s">
        <v>1</v>
      </c>
      <c r="K2104">
        <v>2016</v>
      </c>
      <c r="L2104">
        <v>2</v>
      </c>
      <c r="M2104">
        <v>502.95577589999999</v>
      </c>
      <c r="N2104" t="s">
        <v>4</v>
      </c>
    </row>
    <row r="2105" spans="1:14" x14ac:dyDescent="0.25">
      <c r="A2105">
        <v>61</v>
      </c>
      <c r="B2105" t="str">
        <f>VLOOKUP(A2105,Hoja1!$A$2:$H$72,2,FALSE)</f>
        <v>196-2015- SUNAFIL/ILM/SIRE3</v>
      </c>
      <c r="C2105" t="str">
        <f>VLOOKUP(A2105,Hoja1!$A$2:$H$72,3,FALSE)</f>
        <v>TELEFONICA DEL PERU S.A.A.</v>
      </c>
      <c r="D2105">
        <f>VLOOKUP(A2105,Hoja1!$A$2:$H$72,4,FALSE)</f>
        <v>20100017491</v>
      </c>
      <c r="E2105" t="str">
        <f>VLOOKUP(A2105,Hoja1!$A$2:$H$72,5,FALSE)</f>
        <v>339-2015- SUNAFIL/ILM</v>
      </c>
      <c r="F2105" s="1">
        <f>VLOOKUP(A2105,Hoja1!$A$2:$H$72,6,FALSE)</f>
        <v>42247</v>
      </c>
      <c r="G2105" t="str">
        <f>VLOOKUP(A2105,Hoja1!$A$2:$H$72,7,FALSE)</f>
        <v>5/. 13,300.00</v>
      </c>
      <c r="H2105">
        <f>VLOOKUP(A2105,Hoja1!$A$2:$H$72,8,FALSE)</f>
        <v>1</v>
      </c>
      <c r="I2105" t="s">
        <v>24</v>
      </c>
      <c r="J2105" t="s">
        <v>1</v>
      </c>
      <c r="K2105">
        <v>2016</v>
      </c>
      <c r="L2105">
        <v>3</v>
      </c>
      <c r="M2105">
        <v>509.65189090000001</v>
      </c>
      <c r="N2105" t="s">
        <v>4</v>
      </c>
    </row>
    <row r="2106" spans="1:14" x14ac:dyDescent="0.25">
      <c r="A2106">
        <v>61</v>
      </c>
      <c r="B2106" t="str">
        <f>VLOOKUP(A2106,Hoja1!$A$2:$H$72,2,FALSE)</f>
        <v>196-2015- SUNAFIL/ILM/SIRE3</v>
      </c>
      <c r="C2106" t="str">
        <f>VLOOKUP(A2106,Hoja1!$A$2:$H$72,3,FALSE)</f>
        <v>TELEFONICA DEL PERU S.A.A.</v>
      </c>
      <c r="D2106">
        <f>VLOOKUP(A2106,Hoja1!$A$2:$H$72,4,FALSE)</f>
        <v>20100017491</v>
      </c>
      <c r="E2106" t="str">
        <f>VLOOKUP(A2106,Hoja1!$A$2:$H$72,5,FALSE)</f>
        <v>339-2015- SUNAFIL/ILM</v>
      </c>
      <c r="F2106" s="1">
        <f>VLOOKUP(A2106,Hoja1!$A$2:$H$72,6,FALSE)</f>
        <v>42247</v>
      </c>
      <c r="G2106" t="str">
        <f>VLOOKUP(A2106,Hoja1!$A$2:$H$72,7,FALSE)</f>
        <v>5/. 13,300.00</v>
      </c>
      <c r="H2106">
        <f>VLOOKUP(A2106,Hoja1!$A$2:$H$72,8,FALSE)</f>
        <v>1</v>
      </c>
      <c r="I2106" t="s">
        <v>24</v>
      </c>
      <c r="J2106" t="s">
        <v>1</v>
      </c>
      <c r="K2106">
        <v>2016</v>
      </c>
      <c r="L2106">
        <v>4</v>
      </c>
      <c r="M2106">
        <v>514.03856389999999</v>
      </c>
      <c r="N2106" t="s">
        <v>4</v>
      </c>
    </row>
    <row r="2107" spans="1:14" x14ac:dyDescent="0.25">
      <c r="A2107">
        <v>61</v>
      </c>
      <c r="B2107" t="str">
        <f>VLOOKUP(A2107,Hoja1!$A$2:$H$72,2,FALSE)</f>
        <v>196-2015- SUNAFIL/ILM/SIRE3</v>
      </c>
      <c r="C2107" t="str">
        <f>VLOOKUP(A2107,Hoja1!$A$2:$H$72,3,FALSE)</f>
        <v>TELEFONICA DEL PERU S.A.A.</v>
      </c>
      <c r="D2107">
        <f>VLOOKUP(A2107,Hoja1!$A$2:$H$72,4,FALSE)</f>
        <v>20100017491</v>
      </c>
      <c r="E2107" t="str">
        <f>VLOOKUP(A2107,Hoja1!$A$2:$H$72,5,FALSE)</f>
        <v>339-2015- SUNAFIL/ILM</v>
      </c>
      <c r="F2107" s="1">
        <f>VLOOKUP(A2107,Hoja1!$A$2:$H$72,6,FALSE)</f>
        <v>42247</v>
      </c>
      <c r="G2107" t="str">
        <f>VLOOKUP(A2107,Hoja1!$A$2:$H$72,7,FALSE)</f>
        <v>5/. 13,300.00</v>
      </c>
      <c r="H2107">
        <f>VLOOKUP(A2107,Hoja1!$A$2:$H$72,8,FALSE)</f>
        <v>1</v>
      </c>
      <c r="I2107" t="s">
        <v>24</v>
      </c>
      <c r="J2107" t="s">
        <v>1</v>
      </c>
      <c r="K2107">
        <v>2016</v>
      </c>
      <c r="L2107">
        <v>5</v>
      </c>
      <c r="M2107">
        <v>516.72003970000003</v>
      </c>
      <c r="N2107" t="s">
        <v>4</v>
      </c>
    </row>
    <row r="2108" spans="1:14" x14ac:dyDescent="0.25">
      <c r="A2108">
        <v>61</v>
      </c>
      <c r="B2108" t="str">
        <f>VLOOKUP(A2108,Hoja1!$A$2:$H$72,2,FALSE)</f>
        <v>196-2015- SUNAFIL/ILM/SIRE3</v>
      </c>
      <c r="C2108" t="str">
        <f>VLOOKUP(A2108,Hoja1!$A$2:$H$72,3,FALSE)</f>
        <v>TELEFONICA DEL PERU S.A.A.</v>
      </c>
      <c r="D2108">
        <f>VLOOKUP(A2108,Hoja1!$A$2:$H$72,4,FALSE)</f>
        <v>20100017491</v>
      </c>
      <c r="E2108" t="str">
        <f>VLOOKUP(A2108,Hoja1!$A$2:$H$72,5,FALSE)</f>
        <v>339-2015- SUNAFIL/ILM</v>
      </c>
      <c r="F2108" s="1">
        <f>VLOOKUP(A2108,Hoja1!$A$2:$H$72,6,FALSE)</f>
        <v>42247</v>
      </c>
      <c r="G2108" t="str">
        <f>VLOOKUP(A2108,Hoja1!$A$2:$H$72,7,FALSE)</f>
        <v>5/. 13,300.00</v>
      </c>
      <c r="H2108">
        <f>VLOOKUP(A2108,Hoja1!$A$2:$H$72,8,FALSE)</f>
        <v>1</v>
      </c>
      <c r="I2108" t="s">
        <v>24</v>
      </c>
      <c r="J2108" t="s">
        <v>1</v>
      </c>
      <c r="K2108">
        <v>2016</v>
      </c>
      <c r="L2108">
        <v>6</v>
      </c>
      <c r="M2108">
        <v>13161.14863</v>
      </c>
      <c r="N2108" t="s">
        <v>4</v>
      </c>
    </row>
    <row r="2109" spans="1:14" x14ac:dyDescent="0.25">
      <c r="A2109">
        <v>61</v>
      </c>
      <c r="B2109" t="str">
        <f>VLOOKUP(A2109,Hoja1!$A$2:$H$72,2,FALSE)</f>
        <v>196-2015- SUNAFIL/ILM/SIRE3</v>
      </c>
      <c r="C2109" t="str">
        <f>VLOOKUP(A2109,Hoja1!$A$2:$H$72,3,FALSE)</f>
        <v>TELEFONICA DEL PERU S.A.A.</v>
      </c>
      <c r="D2109">
        <f>VLOOKUP(A2109,Hoja1!$A$2:$H$72,4,FALSE)</f>
        <v>20100017491</v>
      </c>
      <c r="E2109" t="str">
        <f>VLOOKUP(A2109,Hoja1!$A$2:$H$72,5,FALSE)</f>
        <v>339-2015- SUNAFIL/ILM</v>
      </c>
      <c r="F2109" s="1">
        <f>VLOOKUP(A2109,Hoja1!$A$2:$H$72,6,FALSE)</f>
        <v>42247</v>
      </c>
      <c r="G2109" t="str">
        <f>VLOOKUP(A2109,Hoja1!$A$2:$H$72,7,FALSE)</f>
        <v>5/. 13,300.00</v>
      </c>
      <c r="H2109">
        <f>VLOOKUP(A2109,Hoja1!$A$2:$H$72,8,FALSE)</f>
        <v>1</v>
      </c>
      <c r="I2109" t="s">
        <v>24</v>
      </c>
      <c r="J2109" t="s">
        <v>1</v>
      </c>
      <c r="K2109">
        <v>2016</v>
      </c>
      <c r="L2109">
        <v>7</v>
      </c>
      <c r="M2109">
        <v>13338.848470000001</v>
      </c>
      <c r="N2109" t="s">
        <v>4</v>
      </c>
    </row>
    <row r="2110" spans="1:14" x14ac:dyDescent="0.25">
      <c r="A2110">
        <v>61</v>
      </c>
      <c r="B2110" t="str">
        <f>VLOOKUP(A2110,Hoja1!$A$2:$H$72,2,FALSE)</f>
        <v>196-2015- SUNAFIL/ILM/SIRE3</v>
      </c>
      <c r="C2110" t="str">
        <f>VLOOKUP(A2110,Hoja1!$A$2:$H$72,3,FALSE)</f>
        <v>TELEFONICA DEL PERU S.A.A.</v>
      </c>
      <c r="D2110">
        <f>VLOOKUP(A2110,Hoja1!$A$2:$H$72,4,FALSE)</f>
        <v>20100017491</v>
      </c>
      <c r="E2110" t="str">
        <f>VLOOKUP(A2110,Hoja1!$A$2:$H$72,5,FALSE)</f>
        <v>339-2015- SUNAFIL/ILM</v>
      </c>
      <c r="F2110" s="1">
        <f>VLOOKUP(A2110,Hoja1!$A$2:$H$72,6,FALSE)</f>
        <v>42247</v>
      </c>
      <c r="G2110" t="str">
        <f>VLOOKUP(A2110,Hoja1!$A$2:$H$72,7,FALSE)</f>
        <v>5/. 13,300.00</v>
      </c>
      <c r="H2110">
        <f>VLOOKUP(A2110,Hoja1!$A$2:$H$72,8,FALSE)</f>
        <v>1</v>
      </c>
      <c r="I2110" t="s">
        <v>24</v>
      </c>
      <c r="J2110" t="s">
        <v>1</v>
      </c>
      <c r="K2110">
        <v>2016</v>
      </c>
      <c r="L2110">
        <v>8</v>
      </c>
      <c r="M2110">
        <v>33825.3986</v>
      </c>
      <c r="N2110" t="s">
        <v>4</v>
      </c>
    </row>
    <row r="2111" spans="1:14" x14ac:dyDescent="0.25">
      <c r="A2111">
        <v>61</v>
      </c>
      <c r="B2111" t="str">
        <f>VLOOKUP(A2111,Hoja1!$A$2:$H$72,2,FALSE)</f>
        <v>196-2015- SUNAFIL/ILM/SIRE3</v>
      </c>
      <c r="C2111" t="str">
        <f>VLOOKUP(A2111,Hoja1!$A$2:$H$72,3,FALSE)</f>
        <v>TELEFONICA DEL PERU S.A.A.</v>
      </c>
      <c r="D2111">
        <f>VLOOKUP(A2111,Hoja1!$A$2:$H$72,4,FALSE)</f>
        <v>20100017491</v>
      </c>
      <c r="E2111" t="str">
        <f>VLOOKUP(A2111,Hoja1!$A$2:$H$72,5,FALSE)</f>
        <v>339-2015- SUNAFIL/ILM</v>
      </c>
      <c r="F2111" s="1">
        <f>VLOOKUP(A2111,Hoja1!$A$2:$H$72,6,FALSE)</f>
        <v>42247</v>
      </c>
      <c r="G2111" t="str">
        <f>VLOOKUP(A2111,Hoja1!$A$2:$H$72,7,FALSE)</f>
        <v>5/. 13,300.00</v>
      </c>
      <c r="H2111">
        <f>VLOOKUP(A2111,Hoja1!$A$2:$H$72,8,FALSE)</f>
        <v>1</v>
      </c>
      <c r="I2111" t="s">
        <v>24</v>
      </c>
      <c r="J2111" t="s">
        <v>1</v>
      </c>
      <c r="K2111">
        <v>2016</v>
      </c>
      <c r="L2111">
        <v>9</v>
      </c>
      <c r="M2111">
        <v>34170.919900000001</v>
      </c>
      <c r="N2111" t="s">
        <v>4</v>
      </c>
    </row>
    <row r="2112" spans="1:14" x14ac:dyDescent="0.25">
      <c r="A2112">
        <v>61</v>
      </c>
      <c r="B2112" t="str">
        <f>VLOOKUP(A2112,Hoja1!$A$2:$H$72,2,FALSE)</f>
        <v>196-2015- SUNAFIL/ILM/SIRE3</v>
      </c>
      <c r="C2112" t="str">
        <f>VLOOKUP(A2112,Hoja1!$A$2:$H$72,3,FALSE)</f>
        <v>TELEFONICA DEL PERU S.A.A.</v>
      </c>
      <c r="D2112">
        <f>VLOOKUP(A2112,Hoja1!$A$2:$H$72,4,FALSE)</f>
        <v>20100017491</v>
      </c>
      <c r="E2112" t="str">
        <f>VLOOKUP(A2112,Hoja1!$A$2:$H$72,5,FALSE)</f>
        <v>339-2015- SUNAFIL/ILM</v>
      </c>
      <c r="F2112" s="1">
        <f>VLOOKUP(A2112,Hoja1!$A$2:$H$72,6,FALSE)</f>
        <v>42247</v>
      </c>
      <c r="G2112" t="str">
        <f>VLOOKUP(A2112,Hoja1!$A$2:$H$72,7,FALSE)</f>
        <v>5/. 13,300.00</v>
      </c>
      <c r="H2112">
        <f>VLOOKUP(A2112,Hoja1!$A$2:$H$72,8,FALSE)</f>
        <v>1</v>
      </c>
      <c r="I2112" t="s">
        <v>24</v>
      </c>
      <c r="J2112" t="s">
        <v>1</v>
      </c>
      <c r="K2112">
        <v>2016</v>
      </c>
      <c r="L2112">
        <v>10</v>
      </c>
      <c r="M2112">
        <v>34078.850570000002</v>
      </c>
      <c r="N2112" t="s">
        <v>4</v>
      </c>
    </row>
    <row r="2113" spans="1:14" x14ac:dyDescent="0.25">
      <c r="A2113">
        <v>61</v>
      </c>
      <c r="B2113" t="str">
        <f>VLOOKUP(A2113,Hoja1!$A$2:$H$72,2,FALSE)</f>
        <v>196-2015- SUNAFIL/ILM/SIRE3</v>
      </c>
      <c r="C2113" t="str">
        <f>VLOOKUP(A2113,Hoja1!$A$2:$H$72,3,FALSE)</f>
        <v>TELEFONICA DEL PERU S.A.A.</v>
      </c>
      <c r="D2113">
        <f>VLOOKUP(A2113,Hoja1!$A$2:$H$72,4,FALSE)</f>
        <v>20100017491</v>
      </c>
      <c r="E2113" t="str">
        <f>VLOOKUP(A2113,Hoja1!$A$2:$H$72,5,FALSE)</f>
        <v>339-2015- SUNAFIL/ILM</v>
      </c>
      <c r="F2113" s="1">
        <f>VLOOKUP(A2113,Hoja1!$A$2:$H$72,6,FALSE)</f>
        <v>42247</v>
      </c>
      <c r="G2113" t="str">
        <f>VLOOKUP(A2113,Hoja1!$A$2:$H$72,7,FALSE)</f>
        <v>5/. 13,300.00</v>
      </c>
      <c r="H2113">
        <f>VLOOKUP(A2113,Hoja1!$A$2:$H$72,8,FALSE)</f>
        <v>1</v>
      </c>
      <c r="I2113" t="s">
        <v>24</v>
      </c>
      <c r="J2113" t="s">
        <v>1</v>
      </c>
      <c r="K2113">
        <v>2016</v>
      </c>
      <c r="L2113">
        <v>11</v>
      </c>
      <c r="M2113">
        <v>34022.222699999998</v>
      </c>
      <c r="N2113" t="s">
        <v>4</v>
      </c>
    </row>
    <row r="2114" spans="1:14" x14ac:dyDescent="0.25">
      <c r="A2114">
        <v>61</v>
      </c>
      <c r="B2114" t="str">
        <f>VLOOKUP(A2114,Hoja1!$A$2:$H$72,2,FALSE)</f>
        <v>196-2015- SUNAFIL/ILM/SIRE3</v>
      </c>
      <c r="C2114" t="str">
        <f>VLOOKUP(A2114,Hoja1!$A$2:$H$72,3,FALSE)</f>
        <v>TELEFONICA DEL PERU S.A.A.</v>
      </c>
      <c r="D2114">
        <f>VLOOKUP(A2114,Hoja1!$A$2:$H$72,4,FALSE)</f>
        <v>20100017491</v>
      </c>
      <c r="E2114" t="str">
        <f>VLOOKUP(A2114,Hoja1!$A$2:$H$72,5,FALSE)</f>
        <v>339-2015- SUNAFIL/ILM</v>
      </c>
      <c r="F2114" s="1">
        <f>VLOOKUP(A2114,Hoja1!$A$2:$H$72,6,FALSE)</f>
        <v>42247</v>
      </c>
      <c r="G2114" t="str">
        <f>VLOOKUP(A2114,Hoja1!$A$2:$H$72,7,FALSE)</f>
        <v>5/. 13,300.00</v>
      </c>
      <c r="H2114">
        <f>VLOOKUP(A2114,Hoja1!$A$2:$H$72,8,FALSE)</f>
        <v>1</v>
      </c>
      <c r="I2114" t="s">
        <v>24</v>
      </c>
      <c r="J2114" t="s">
        <v>1</v>
      </c>
      <c r="K2114">
        <v>2016</v>
      </c>
      <c r="L2114">
        <v>12</v>
      </c>
      <c r="M2114">
        <v>33887.406069999997</v>
      </c>
      <c r="N2114" t="s">
        <v>4</v>
      </c>
    </row>
    <row r="2115" spans="1:14" x14ac:dyDescent="0.25">
      <c r="A2115">
        <v>61</v>
      </c>
      <c r="B2115" t="str">
        <f>VLOOKUP(A2115,Hoja1!$A$2:$H$72,2,FALSE)</f>
        <v>196-2015- SUNAFIL/ILM/SIRE3</v>
      </c>
      <c r="C2115" t="str">
        <f>VLOOKUP(A2115,Hoja1!$A$2:$H$72,3,FALSE)</f>
        <v>TELEFONICA DEL PERU S.A.A.</v>
      </c>
      <c r="D2115">
        <f>VLOOKUP(A2115,Hoja1!$A$2:$H$72,4,FALSE)</f>
        <v>20100017491</v>
      </c>
      <c r="E2115" t="str">
        <f>VLOOKUP(A2115,Hoja1!$A$2:$H$72,5,FALSE)</f>
        <v>339-2015- SUNAFIL/ILM</v>
      </c>
      <c r="F2115" s="1">
        <f>VLOOKUP(A2115,Hoja1!$A$2:$H$72,6,FALSE)</f>
        <v>42247</v>
      </c>
      <c r="G2115" t="str">
        <f>VLOOKUP(A2115,Hoja1!$A$2:$H$72,7,FALSE)</f>
        <v>5/. 13,300.00</v>
      </c>
      <c r="H2115">
        <f>VLOOKUP(A2115,Hoja1!$A$2:$H$72,8,FALSE)</f>
        <v>1</v>
      </c>
      <c r="I2115" t="s">
        <v>24</v>
      </c>
      <c r="J2115" t="s">
        <v>1</v>
      </c>
      <c r="K2115">
        <v>2017</v>
      </c>
      <c r="L2115">
        <v>2</v>
      </c>
      <c r="M2115">
        <v>68351.258579999994</v>
      </c>
      <c r="N2115" t="s">
        <v>4</v>
      </c>
    </row>
    <row r="2116" spans="1:14" x14ac:dyDescent="0.25">
      <c r="A2116">
        <v>61</v>
      </c>
      <c r="B2116" t="str">
        <f>VLOOKUP(A2116,Hoja1!$A$2:$H$72,2,FALSE)</f>
        <v>196-2015- SUNAFIL/ILM/SIRE3</v>
      </c>
      <c r="C2116" t="str">
        <f>VLOOKUP(A2116,Hoja1!$A$2:$H$72,3,FALSE)</f>
        <v>TELEFONICA DEL PERU S.A.A.</v>
      </c>
      <c r="D2116">
        <f>VLOOKUP(A2116,Hoja1!$A$2:$H$72,4,FALSE)</f>
        <v>20100017491</v>
      </c>
      <c r="E2116" t="str">
        <f>VLOOKUP(A2116,Hoja1!$A$2:$H$72,5,FALSE)</f>
        <v>339-2015- SUNAFIL/ILM</v>
      </c>
      <c r="F2116" s="1">
        <f>VLOOKUP(A2116,Hoja1!$A$2:$H$72,6,FALSE)</f>
        <v>42247</v>
      </c>
      <c r="G2116" t="str">
        <f>VLOOKUP(A2116,Hoja1!$A$2:$H$72,7,FALSE)</f>
        <v>5/. 13,300.00</v>
      </c>
      <c r="H2116">
        <f>VLOOKUP(A2116,Hoja1!$A$2:$H$72,8,FALSE)</f>
        <v>1</v>
      </c>
      <c r="I2116" t="s">
        <v>24</v>
      </c>
      <c r="J2116" t="s">
        <v>5</v>
      </c>
      <c r="K2116">
        <v>2015</v>
      </c>
      <c r="L2116">
        <v>7</v>
      </c>
      <c r="M2116">
        <v>147193.29740000001</v>
      </c>
      <c r="N2116" t="s">
        <v>2</v>
      </c>
    </row>
    <row r="2117" spans="1:14" x14ac:dyDescent="0.25">
      <c r="A2117">
        <v>61</v>
      </c>
      <c r="B2117" t="str">
        <f>VLOOKUP(A2117,Hoja1!$A$2:$H$72,2,FALSE)</f>
        <v>196-2015- SUNAFIL/ILM/SIRE3</v>
      </c>
      <c r="C2117" t="str">
        <f>VLOOKUP(A2117,Hoja1!$A$2:$H$72,3,FALSE)</f>
        <v>TELEFONICA DEL PERU S.A.A.</v>
      </c>
      <c r="D2117">
        <f>VLOOKUP(A2117,Hoja1!$A$2:$H$72,4,FALSE)</f>
        <v>20100017491</v>
      </c>
      <c r="E2117" t="str">
        <f>VLOOKUP(A2117,Hoja1!$A$2:$H$72,5,FALSE)</f>
        <v>339-2015- SUNAFIL/ILM</v>
      </c>
      <c r="F2117" s="1">
        <f>VLOOKUP(A2117,Hoja1!$A$2:$H$72,6,FALSE)</f>
        <v>42247</v>
      </c>
      <c r="G2117" t="str">
        <f>VLOOKUP(A2117,Hoja1!$A$2:$H$72,7,FALSE)</f>
        <v>5/. 13,300.00</v>
      </c>
      <c r="H2117">
        <f>VLOOKUP(A2117,Hoja1!$A$2:$H$72,8,FALSE)</f>
        <v>1</v>
      </c>
      <c r="I2117" t="s">
        <v>24</v>
      </c>
      <c r="J2117" t="s">
        <v>5</v>
      </c>
      <c r="K2117">
        <v>2015</v>
      </c>
      <c r="L2117">
        <v>8</v>
      </c>
      <c r="M2117">
        <v>147148.9192</v>
      </c>
      <c r="N2117" t="s">
        <v>3</v>
      </c>
    </row>
    <row r="2118" spans="1:14" x14ac:dyDescent="0.25">
      <c r="A2118">
        <v>61</v>
      </c>
      <c r="B2118" t="str">
        <f>VLOOKUP(A2118,Hoja1!$A$2:$H$72,2,FALSE)</f>
        <v>196-2015- SUNAFIL/ILM/SIRE3</v>
      </c>
      <c r="C2118" t="str">
        <f>VLOOKUP(A2118,Hoja1!$A$2:$H$72,3,FALSE)</f>
        <v>TELEFONICA DEL PERU S.A.A.</v>
      </c>
      <c r="D2118">
        <f>VLOOKUP(A2118,Hoja1!$A$2:$H$72,4,FALSE)</f>
        <v>20100017491</v>
      </c>
      <c r="E2118" t="str">
        <f>VLOOKUP(A2118,Hoja1!$A$2:$H$72,5,FALSE)</f>
        <v>339-2015- SUNAFIL/ILM</v>
      </c>
      <c r="F2118" s="1">
        <f>VLOOKUP(A2118,Hoja1!$A$2:$H$72,6,FALSE)</f>
        <v>42247</v>
      </c>
      <c r="G2118" t="str">
        <f>VLOOKUP(A2118,Hoja1!$A$2:$H$72,7,FALSE)</f>
        <v>5/. 13,300.00</v>
      </c>
      <c r="H2118">
        <f>VLOOKUP(A2118,Hoja1!$A$2:$H$72,8,FALSE)</f>
        <v>1</v>
      </c>
      <c r="I2118" t="s">
        <v>24</v>
      </c>
      <c r="J2118" t="s">
        <v>5</v>
      </c>
      <c r="K2118">
        <v>2015</v>
      </c>
      <c r="L2118">
        <v>9</v>
      </c>
      <c r="M2118">
        <v>146937.58379999999</v>
      </c>
      <c r="N2118" t="s">
        <v>4</v>
      </c>
    </row>
    <row r="2119" spans="1:14" x14ac:dyDescent="0.25">
      <c r="A2119">
        <v>61</v>
      </c>
      <c r="B2119" t="str">
        <f>VLOOKUP(A2119,Hoja1!$A$2:$H$72,2,FALSE)</f>
        <v>196-2015- SUNAFIL/ILM/SIRE3</v>
      </c>
      <c r="C2119" t="str">
        <f>VLOOKUP(A2119,Hoja1!$A$2:$H$72,3,FALSE)</f>
        <v>TELEFONICA DEL PERU S.A.A.</v>
      </c>
      <c r="D2119">
        <f>VLOOKUP(A2119,Hoja1!$A$2:$H$72,4,FALSE)</f>
        <v>20100017491</v>
      </c>
      <c r="E2119" t="str">
        <f>VLOOKUP(A2119,Hoja1!$A$2:$H$72,5,FALSE)</f>
        <v>339-2015- SUNAFIL/ILM</v>
      </c>
      <c r="F2119" s="1">
        <f>VLOOKUP(A2119,Hoja1!$A$2:$H$72,6,FALSE)</f>
        <v>42247</v>
      </c>
      <c r="G2119" t="str">
        <f>VLOOKUP(A2119,Hoja1!$A$2:$H$72,7,FALSE)</f>
        <v>5/. 13,300.00</v>
      </c>
      <c r="H2119">
        <f>VLOOKUP(A2119,Hoja1!$A$2:$H$72,8,FALSE)</f>
        <v>1</v>
      </c>
      <c r="I2119" t="s">
        <v>24</v>
      </c>
      <c r="J2119" t="s">
        <v>5</v>
      </c>
      <c r="K2119">
        <v>2015</v>
      </c>
      <c r="L2119">
        <v>10</v>
      </c>
      <c r="M2119">
        <v>104772.33379999999</v>
      </c>
      <c r="N2119" t="s">
        <v>4</v>
      </c>
    </row>
    <row r="2120" spans="1:14" x14ac:dyDescent="0.25">
      <c r="A2120">
        <v>61</v>
      </c>
      <c r="B2120" t="str">
        <f>VLOOKUP(A2120,Hoja1!$A$2:$H$72,2,FALSE)</f>
        <v>196-2015- SUNAFIL/ILM/SIRE3</v>
      </c>
      <c r="C2120" t="str">
        <f>VLOOKUP(A2120,Hoja1!$A$2:$H$72,3,FALSE)</f>
        <v>TELEFONICA DEL PERU S.A.A.</v>
      </c>
      <c r="D2120">
        <f>VLOOKUP(A2120,Hoja1!$A$2:$H$72,4,FALSE)</f>
        <v>20100017491</v>
      </c>
      <c r="E2120" t="str">
        <f>VLOOKUP(A2120,Hoja1!$A$2:$H$72,5,FALSE)</f>
        <v>339-2015- SUNAFIL/ILM</v>
      </c>
      <c r="F2120" s="1">
        <f>VLOOKUP(A2120,Hoja1!$A$2:$H$72,6,FALSE)</f>
        <v>42247</v>
      </c>
      <c r="G2120" t="str">
        <f>VLOOKUP(A2120,Hoja1!$A$2:$H$72,7,FALSE)</f>
        <v>5/. 13,300.00</v>
      </c>
      <c r="H2120">
        <f>VLOOKUP(A2120,Hoja1!$A$2:$H$72,8,FALSE)</f>
        <v>1</v>
      </c>
      <c r="I2120" t="s">
        <v>24</v>
      </c>
      <c r="J2120" t="s">
        <v>5</v>
      </c>
      <c r="K2120">
        <v>2015</v>
      </c>
      <c r="L2120">
        <v>11</v>
      </c>
      <c r="M2120">
        <v>104610.8991</v>
      </c>
      <c r="N2120" t="s">
        <v>4</v>
      </c>
    </row>
    <row r="2121" spans="1:14" x14ac:dyDescent="0.25">
      <c r="A2121">
        <v>61</v>
      </c>
      <c r="B2121" t="str">
        <f>VLOOKUP(A2121,Hoja1!$A$2:$H$72,2,FALSE)</f>
        <v>196-2015- SUNAFIL/ILM/SIRE3</v>
      </c>
      <c r="C2121" t="str">
        <f>VLOOKUP(A2121,Hoja1!$A$2:$H$72,3,FALSE)</f>
        <v>TELEFONICA DEL PERU S.A.A.</v>
      </c>
      <c r="D2121">
        <f>VLOOKUP(A2121,Hoja1!$A$2:$H$72,4,FALSE)</f>
        <v>20100017491</v>
      </c>
      <c r="E2121" t="str">
        <f>VLOOKUP(A2121,Hoja1!$A$2:$H$72,5,FALSE)</f>
        <v>339-2015- SUNAFIL/ILM</v>
      </c>
      <c r="F2121" s="1">
        <f>VLOOKUP(A2121,Hoja1!$A$2:$H$72,6,FALSE)</f>
        <v>42247</v>
      </c>
      <c r="G2121" t="str">
        <f>VLOOKUP(A2121,Hoja1!$A$2:$H$72,7,FALSE)</f>
        <v>5/. 13,300.00</v>
      </c>
      <c r="H2121">
        <f>VLOOKUP(A2121,Hoja1!$A$2:$H$72,8,FALSE)</f>
        <v>1</v>
      </c>
      <c r="I2121" t="s">
        <v>24</v>
      </c>
      <c r="J2121" t="s">
        <v>5</v>
      </c>
      <c r="K2121">
        <v>2015</v>
      </c>
      <c r="L2121">
        <v>12</v>
      </c>
      <c r="M2121">
        <v>104639.0095</v>
      </c>
      <c r="N2121" t="s">
        <v>4</v>
      </c>
    </row>
    <row r="2122" spans="1:14" x14ac:dyDescent="0.25">
      <c r="A2122">
        <v>61</v>
      </c>
      <c r="B2122" t="str">
        <f>VLOOKUP(A2122,Hoja1!$A$2:$H$72,2,FALSE)</f>
        <v>196-2015- SUNAFIL/ILM/SIRE3</v>
      </c>
      <c r="C2122" t="str">
        <f>VLOOKUP(A2122,Hoja1!$A$2:$H$72,3,FALSE)</f>
        <v>TELEFONICA DEL PERU S.A.A.</v>
      </c>
      <c r="D2122">
        <f>VLOOKUP(A2122,Hoja1!$A$2:$H$72,4,FALSE)</f>
        <v>20100017491</v>
      </c>
      <c r="E2122" t="str">
        <f>VLOOKUP(A2122,Hoja1!$A$2:$H$72,5,FALSE)</f>
        <v>339-2015- SUNAFIL/ILM</v>
      </c>
      <c r="F2122" s="1">
        <f>VLOOKUP(A2122,Hoja1!$A$2:$H$72,6,FALSE)</f>
        <v>42247</v>
      </c>
      <c r="G2122" t="str">
        <f>VLOOKUP(A2122,Hoja1!$A$2:$H$72,7,FALSE)</f>
        <v>5/. 13,300.00</v>
      </c>
      <c r="H2122">
        <f>VLOOKUP(A2122,Hoja1!$A$2:$H$72,8,FALSE)</f>
        <v>1</v>
      </c>
      <c r="I2122" t="s">
        <v>24</v>
      </c>
      <c r="J2122" t="s">
        <v>5</v>
      </c>
      <c r="K2122">
        <v>2016</v>
      </c>
      <c r="L2122">
        <v>1</v>
      </c>
      <c r="M2122">
        <v>105001.8229</v>
      </c>
      <c r="N2122" t="s">
        <v>4</v>
      </c>
    </row>
    <row r="2123" spans="1:14" x14ac:dyDescent="0.25">
      <c r="A2123">
        <v>61</v>
      </c>
      <c r="B2123" t="str">
        <f>VLOOKUP(A2123,Hoja1!$A$2:$H$72,2,FALSE)</f>
        <v>196-2015- SUNAFIL/ILM/SIRE3</v>
      </c>
      <c r="C2123" t="str">
        <f>VLOOKUP(A2123,Hoja1!$A$2:$H$72,3,FALSE)</f>
        <v>TELEFONICA DEL PERU S.A.A.</v>
      </c>
      <c r="D2123">
        <f>VLOOKUP(A2123,Hoja1!$A$2:$H$72,4,FALSE)</f>
        <v>20100017491</v>
      </c>
      <c r="E2123" t="str">
        <f>VLOOKUP(A2123,Hoja1!$A$2:$H$72,5,FALSE)</f>
        <v>339-2015- SUNAFIL/ILM</v>
      </c>
      <c r="F2123" s="1">
        <f>VLOOKUP(A2123,Hoja1!$A$2:$H$72,6,FALSE)</f>
        <v>42247</v>
      </c>
      <c r="G2123" t="str">
        <f>VLOOKUP(A2123,Hoja1!$A$2:$H$72,7,FALSE)</f>
        <v>5/. 13,300.00</v>
      </c>
      <c r="H2123">
        <f>VLOOKUP(A2123,Hoja1!$A$2:$H$72,8,FALSE)</f>
        <v>1</v>
      </c>
      <c r="I2123" t="s">
        <v>24</v>
      </c>
      <c r="J2123" t="s">
        <v>5</v>
      </c>
      <c r="K2123">
        <v>2016</v>
      </c>
      <c r="L2123">
        <v>2</v>
      </c>
      <c r="M2123">
        <v>105679.5944</v>
      </c>
      <c r="N2123" t="s">
        <v>4</v>
      </c>
    </row>
    <row r="2124" spans="1:14" x14ac:dyDescent="0.25">
      <c r="A2124">
        <v>61</v>
      </c>
      <c r="B2124" t="str">
        <f>VLOOKUP(A2124,Hoja1!$A$2:$H$72,2,FALSE)</f>
        <v>196-2015- SUNAFIL/ILM/SIRE3</v>
      </c>
      <c r="C2124" t="str">
        <f>VLOOKUP(A2124,Hoja1!$A$2:$H$72,3,FALSE)</f>
        <v>TELEFONICA DEL PERU S.A.A.</v>
      </c>
      <c r="D2124">
        <f>VLOOKUP(A2124,Hoja1!$A$2:$H$72,4,FALSE)</f>
        <v>20100017491</v>
      </c>
      <c r="E2124" t="str">
        <f>VLOOKUP(A2124,Hoja1!$A$2:$H$72,5,FALSE)</f>
        <v>339-2015- SUNAFIL/ILM</v>
      </c>
      <c r="F2124" s="1">
        <f>VLOOKUP(A2124,Hoja1!$A$2:$H$72,6,FALSE)</f>
        <v>42247</v>
      </c>
      <c r="G2124" t="str">
        <f>VLOOKUP(A2124,Hoja1!$A$2:$H$72,7,FALSE)</f>
        <v>5/. 13,300.00</v>
      </c>
      <c r="H2124">
        <f>VLOOKUP(A2124,Hoja1!$A$2:$H$72,8,FALSE)</f>
        <v>1</v>
      </c>
      <c r="I2124" t="s">
        <v>24</v>
      </c>
      <c r="J2124" t="s">
        <v>5</v>
      </c>
      <c r="K2124">
        <v>2016</v>
      </c>
      <c r="L2124">
        <v>3</v>
      </c>
      <c r="M2124">
        <v>106360.9932</v>
      </c>
      <c r="N2124" t="s">
        <v>4</v>
      </c>
    </row>
    <row r="2125" spans="1:14" x14ac:dyDescent="0.25">
      <c r="A2125">
        <v>61</v>
      </c>
      <c r="B2125" t="str">
        <f>VLOOKUP(A2125,Hoja1!$A$2:$H$72,2,FALSE)</f>
        <v>196-2015- SUNAFIL/ILM/SIRE3</v>
      </c>
      <c r="C2125" t="str">
        <f>VLOOKUP(A2125,Hoja1!$A$2:$H$72,3,FALSE)</f>
        <v>TELEFONICA DEL PERU S.A.A.</v>
      </c>
      <c r="D2125">
        <f>VLOOKUP(A2125,Hoja1!$A$2:$H$72,4,FALSE)</f>
        <v>20100017491</v>
      </c>
      <c r="E2125" t="str">
        <f>VLOOKUP(A2125,Hoja1!$A$2:$H$72,5,FALSE)</f>
        <v>339-2015- SUNAFIL/ILM</v>
      </c>
      <c r="F2125" s="1">
        <f>VLOOKUP(A2125,Hoja1!$A$2:$H$72,6,FALSE)</f>
        <v>42247</v>
      </c>
      <c r="G2125" t="str">
        <f>VLOOKUP(A2125,Hoja1!$A$2:$H$72,7,FALSE)</f>
        <v>5/. 13,300.00</v>
      </c>
      <c r="H2125">
        <f>VLOOKUP(A2125,Hoja1!$A$2:$H$72,8,FALSE)</f>
        <v>1</v>
      </c>
      <c r="I2125" t="s">
        <v>24</v>
      </c>
      <c r="J2125" t="s">
        <v>5</v>
      </c>
      <c r="K2125">
        <v>2016</v>
      </c>
      <c r="L2125">
        <v>4</v>
      </c>
      <c r="M2125">
        <v>58541.823329999999</v>
      </c>
      <c r="N2125" t="s">
        <v>4</v>
      </c>
    </row>
    <row r="2126" spans="1:14" x14ac:dyDescent="0.25">
      <c r="A2126">
        <v>61</v>
      </c>
      <c r="B2126" t="str">
        <f>VLOOKUP(A2126,Hoja1!$A$2:$H$72,2,FALSE)</f>
        <v>196-2015- SUNAFIL/ILM/SIRE3</v>
      </c>
      <c r="C2126" t="str">
        <f>VLOOKUP(A2126,Hoja1!$A$2:$H$72,3,FALSE)</f>
        <v>TELEFONICA DEL PERU S.A.A.</v>
      </c>
      <c r="D2126">
        <f>VLOOKUP(A2126,Hoja1!$A$2:$H$72,4,FALSE)</f>
        <v>20100017491</v>
      </c>
      <c r="E2126" t="str">
        <f>VLOOKUP(A2126,Hoja1!$A$2:$H$72,5,FALSE)</f>
        <v>339-2015- SUNAFIL/ILM</v>
      </c>
      <c r="F2126" s="1">
        <f>VLOOKUP(A2126,Hoja1!$A$2:$H$72,6,FALSE)</f>
        <v>42247</v>
      </c>
      <c r="G2126" t="str">
        <f>VLOOKUP(A2126,Hoja1!$A$2:$H$72,7,FALSE)</f>
        <v>5/. 13,300.00</v>
      </c>
      <c r="H2126">
        <f>VLOOKUP(A2126,Hoja1!$A$2:$H$72,8,FALSE)</f>
        <v>1</v>
      </c>
      <c r="I2126" t="s">
        <v>24</v>
      </c>
      <c r="J2126" t="s">
        <v>5</v>
      </c>
      <c r="K2126">
        <v>2016</v>
      </c>
      <c r="L2126">
        <v>5</v>
      </c>
      <c r="M2126">
        <v>57710.285490000002</v>
      </c>
      <c r="N2126" t="s">
        <v>4</v>
      </c>
    </row>
    <row r="2127" spans="1:14" x14ac:dyDescent="0.25">
      <c r="A2127">
        <v>61</v>
      </c>
      <c r="B2127" t="str">
        <f>VLOOKUP(A2127,Hoja1!$A$2:$H$72,2,FALSE)</f>
        <v>196-2015- SUNAFIL/ILM/SIRE3</v>
      </c>
      <c r="C2127" t="str">
        <f>VLOOKUP(A2127,Hoja1!$A$2:$H$72,3,FALSE)</f>
        <v>TELEFONICA DEL PERU S.A.A.</v>
      </c>
      <c r="D2127">
        <f>VLOOKUP(A2127,Hoja1!$A$2:$H$72,4,FALSE)</f>
        <v>20100017491</v>
      </c>
      <c r="E2127" t="str">
        <f>VLOOKUP(A2127,Hoja1!$A$2:$H$72,5,FALSE)</f>
        <v>339-2015- SUNAFIL/ILM</v>
      </c>
      <c r="F2127" s="1">
        <f>VLOOKUP(A2127,Hoja1!$A$2:$H$72,6,FALSE)</f>
        <v>42247</v>
      </c>
      <c r="G2127" t="str">
        <f>VLOOKUP(A2127,Hoja1!$A$2:$H$72,7,FALSE)</f>
        <v>5/. 13,300.00</v>
      </c>
      <c r="H2127">
        <f>VLOOKUP(A2127,Hoja1!$A$2:$H$72,8,FALSE)</f>
        <v>1</v>
      </c>
      <c r="I2127" t="s">
        <v>24</v>
      </c>
      <c r="J2127" t="s">
        <v>5</v>
      </c>
      <c r="K2127">
        <v>2016</v>
      </c>
      <c r="L2127">
        <v>6</v>
      </c>
      <c r="M2127">
        <v>225057.40599999999</v>
      </c>
      <c r="N2127" t="s">
        <v>4</v>
      </c>
    </row>
    <row r="2128" spans="1:14" x14ac:dyDescent="0.25">
      <c r="A2128">
        <v>61</v>
      </c>
      <c r="B2128" t="str">
        <f>VLOOKUP(A2128,Hoja1!$A$2:$H$72,2,FALSE)</f>
        <v>196-2015- SUNAFIL/ILM/SIRE3</v>
      </c>
      <c r="C2128" t="str">
        <f>VLOOKUP(A2128,Hoja1!$A$2:$H$72,3,FALSE)</f>
        <v>TELEFONICA DEL PERU S.A.A.</v>
      </c>
      <c r="D2128">
        <f>VLOOKUP(A2128,Hoja1!$A$2:$H$72,4,FALSE)</f>
        <v>20100017491</v>
      </c>
      <c r="E2128" t="str">
        <f>VLOOKUP(A2128,Hoja1!$A$2:$H$72,5,FALSE)</f>
        <v>339-2015- SUNAFIL/ILM</v>
      </c>
      <c r="F2128" s="1">
        <f>VLOOKUP(A2128,Hoja1!$A$2:$H$72,6,FALSE)</f>
        <v>42247</v>
      </c>
      <c r="G2128" t="str">
        <f>VLOOKUP(A2128,Hoja1!$A$2:$H$72,7,FALSE)</f>
        <v>5/. 13,300.00</v>
      </c>
      <c r="H2128">
        <f>VLOOKUP(A2128,Hoja1!$A$2:$H$72,8,FALSE)</f>
        <v>1</v>
      </c>
      <c r="I2128" t="s">
        <v>24</v>
      </c>
      <c r="J2128" t="s">
        <v>5</v>
      </c>
      <c r="K2128">
        <v>2016</v>
      </c>
      <c r="L2128">
        <v>7</v>
      </c>
      <c r="M2128">
        <v>227784.75839999999</v>
      </c>
      <c r="N2128" t="s">
        <v>4</v>
      </c>
    </row>
    <row r="2129" spans="1:14" x14ac:dyDescent="0.25">
      <c r="A2129">
        <v>61</v>
      </c>
      <c r="B2129" t="str">
        <f>VLOOKUP(A2129,Hoja1!$A$2:$H$72,2,FALSE)</f>
        <v>196-2015- SUNAFIL/ILM/SIRE3</v>
      </c>
      <c r="C2129" t="str">
        <f>VLOOKUP(A2129,Hoja1!$A$2:$H$72,3,FALSE)</f>
        <v>TELEFONICA DEL PERU S.A.A.</v>
      </c>
      <c r="D2129">
        <f>VLOOKUP(A2129,Hoja1!$A$2:$H$72,4,FALSE)</f>
        <v>20100017491</v>
      </c>
      <c r="E2129" t="str">
        <f>VLOOKUP(A2129,Hoja1!$A$2:$H$72,5,FALSE)</f>
        <v>339-2015- SUNAFIL/ILM</v>
      </c>
      <c r="F2129" s="1">
        <f>VLOOKUP(A2129,Hoja1!$A$2:$H$72,6,FALSE)</f>
        <v>42247</v>
      </c>
      <c r="G2129" t="str">
        <f>VLOOKUP(A2129,Hoja1!$A$2:$H$72,7,FALSE)</f>
        <v>5/. 13,300.00</v>
      </c>
      <c r="H2129">
        <f>VLOOKUP(A2129,Hoja1!$A$2:$H$72,8,FALSE)</f>
        <v>1</v>
      </c>
      <c r="I2129" t="s">
        <v>24</v>
      </c>
      <c r="J2129" t="s">
        <v>5</v>
      </c>
      <c r="K2129">
        <v>2016</v>
      </c>
      <c r="L2129">
        <v>8</v>
      </c>
      <c r="M2129">
        <v>228627.69390000001</v>
      </c>
      <c r="N2129" t="s">
        <v>4</v>
      </c>
    </row>
    <row r="2130" spans="1:14" x14ac:dyDescent="0.25">
      <c r="A2130">
        <v>61</v>
      </c>
      <c r="B2130" t="str">
        <f>VLOOKUP(A2130,Hoja1!$A$2:$H$72,2,FALSE)</f>
        <v>196-2015- SUNAFIL/ILM/SIRE3</v>
      </c>
      <c r="C2130" t="str">
        <f>VLOOKUP(A2130,Hoja1!$A$2:$H$72,3,FALSE)</f>
        <v>TELEFONICA DEL PERU S.A.A.</v>
      </c>
      <c r="D2130">
        <f>VLOOKUP(A2130,Hoja1!$A$2:$H$72,4,FALSE)</f>
        <v>20100017491</v>
      </c>
      <c r="E2130" t="str">
        <f>VLOOKUP(A2130,Hoja1!$A$2:$H$72,5,FALSE)</f>
        <v>339-2015- SUNAFIL/ILM</v>
      </c>
      <c r="F2130" s="1">
        <f>VLOOKUP(A2130,Hoja1!$A$2:$H$72,6,FALSE)</f>
        <v>42247</v>
      </c>
      <c r="G2130" t="str">
        <f>VLOOKUP(A2130,Hoja1!$A$2:$H$72,7,FALSE)</f>
        <v>5/. 13,300.00</v>
      </c>
      <c r="H2130">
        <f>VLOOKUP(A2130,Hoja1!$A$2:$H$72,8,FALSE)</f>
        <v>1</v>
      </c>
      <c r="I2130" t="s">
        <v>24</v>
      </c>
      <c r="J2130" t="s">
        <v>5</v>
      </c>
      <c r="K2130">
        <v>2016</v>
      </c>
      <c r="L2130">
        <v>9</v>
      </c>
      <c r="M2130">
        <v>209427.94519999999</v>
      </c>
      <c r="N2130" t="s">
        <v>4</v>
      </c>
    </row>
    <row r="2131" spans="1:14" x14ac:dyDescent="0.25">
      <c r="A2131">
        <v>61</v>
      </c>
      <c r="B2131" t="str">
        <f>VLOOKUP(A2131,Hoja1!$A$2:$H$72,2,FALSE)</f>
        <v>196-2015- SUNAFIL/ILM/SIRE3</v>
      </c>
      <c r="C2131" t="str">
        <f>VLOOKUP(A2131,Hoja1!$A$2:$H$72,3,FALSE)</f>
        <v>TELEFONICA DEL PERU S.A.A.</v>
      </c>
      <c r="D2131">
        <f>VLOOKUP(A2131,Hoja1!$A$2:$H$72,4,FALSE)</f>
        <v>20100017491</v>
      </c>
      <c r="E2131" t="str">
        <f>VLOOKUP(A2131,Hoja1!$A$2:$H$72,5,FALSE)</f>
        <v>339-2015- SUNAFIL/ILM</v>
      </c>
      <c r="F2131" s="1">
        <f>VLOOKUP(A2131,Hoja1!$A$2:$H$72,6,FALSE)</f>
        <v>42247</v>
      </c>
      <c r="G2131" t="str">
        <f>VLOOKUP(A2131,Hoja1!$A$2:$H$72,7,FALSE)</f>
        <v>5/. 13,300.00</v>
      </c>
      <c r="H2131">
        <f>VLOOKUP(A2131,Hoja1!$A$2:$H$72,8,FALSE)</f>
        <v>1</v>
      </c>
      <c r="I2131" t="s">
        <v>24</v>
      </c>
      <c r="J2131" t="s">
        <v>5</v>
      </c>
      <c r="K2131">
        <v>2016</v>
      </c>
      <c r="L2131">
        <v>10</v>
      </c>
      <c r="M2131">
        <v>202395.6654</v>
      </c>
      <c r="N2131" t="s">
        <v>4</v>
      </c>
    </row>
    <row r="2132" spans="1:14" x14ac:dyDescent="0.25">
      <c r="A2132">
        <v>61</v>
      </c>
      <c r="B2132" t="str">
        <f>VLOOKUP(A2132,Hoja1!$A$2:$H$72,2,FALSE)</f>
        <v>196-2015- SUNAFIL/ILM/SIRE3</v>
      </c>
      <c r="C2132" t="str">
        <f>VLOOKUP(A2132,Hoja1!$A$2:$H$72,3,FALSE)</f>
        <v>TELEFONICA DEL PERU S.A.A.</v>
      </c>
      <c r="D2132">
        <f>VLOOKUP(A2132,Hoja1!$A$2:$H$72,4,FALSE)</f>
        <v>20100017491</v>
      </c>
      <c r="E2132" t="str">
        <f>VLOOKUP(A2132,Hoja1!$A$2:$H$72,5,FALSE)</f>
        <v>339-2015- SUNAFIL/ILM</v>
      </c>
      <c r="F2132" s="1">
        <f>VLOOKUP(A2132,Hoja1!$A$2:$H$72,6,FALSE)</f>
        <v>42247</v>
      </c>
      <c r="G2132" t="str">
        <f>VLOOKUP(A2132,Hoja1!$A$2:$H$72,7,FALSE)</f>
        <v>5/. 13,300.00</v>
      </c>
      <c r="H2132">
        <f>VLOOKUP(A2132,Hoja1!$A$2:$H$72,8,FALSE)</f>
        <v>1</v>
      </c>
      <c r="I2132" t="s">
        <v>24</v>
      </c>
      <c r="J2132" t="s">
        <v>5</v>
      </c>
      <c r="K2132">
        <v>2016</v>
      </c>
      <c r="L2132">
        <v>11</v>
      </c>
      <c r="M2132">
        <v>198531.3749</v>
      </c>
      <c r="N2132" t="s">
        <v>4</v>
      </c>
    </row>
    <row r="2133" spans="1:14" x14ac:dyDescent="0.25">
      <c r="A2133">
        <v>61</v>
      </c>
      <c r="B2133" t="str">
        <f>VLOOKUP(A2133,Hoja1!$A$2:$H$72,2,FALSE)</f>
        <v>196-2015- SUNAFIL/ILM/SIRE3</v>
      </c>
      <c r="C2133" t="str">
        <f>VLOOKUP(A2133,Hoja1!$A$2:$H$72,3,FALSE)</f>
        <v>TELEFONICA DEL PERU S.A.A.</v>
      </c>
      <c r="D2133">
        <f>VLOOKUP(A2133,Hoja1!$A$2:$H$72,4,FALSE)</f>
        <v>20100017491</v>
      </c>
      <c r="E2133" t="str">
        <f>VLOOKUP(A2133,Hoja1!$A$2:$H$72,5,FALSE)</f>
        <v>339-2015- SUNAFIL/ILM</v>
      </c>
      <c r="F2133" s="1">
        <f>VLOOKUP(A2133,Hoja1!$A$2:$H$72,6,FALSE)</f>
        <v>42247</v>
      </c>
      <c r="G2133" t="str">
        <f>VLOOKUP(A2133,Hoja1!$A$2:$H$72,7,FALSE)</f>
        <v>5/. 13,300.00</v>
      </c>
      <c r="H2133">
        <f>VLOOKUP(A2133,Hoja1!$A$2:$H$72,8,FALSE)</f>
        <v>1</v>
      </c>
      <c r="I2133" t="s">
        <v>24</v>
      </c>
      <c r="J2133" t="s">
        <v>5</v>
      </c>
      <c r="K2133">
        <v>2016</v>
      </c>
      <c r="L2133">
        <v>12</v>
      </c>
      <c r="M2133">
        <v>194236.54029999999</v>
      </c>
      <c r="N2133" t="s">
        <v>4</v>
      </c>
    </row>
    <row r="2134" spans="1:14" x14ac:dyDescent="0.25">
      <c r="A2134">
        <v>61</v>
      </c>
      <c r="B2134" t="str">
        <f>VLOOKUP(A2134,Hoja1!$A$2:$H$72,2,FALSE)</f>
        <v>196-2015- SUNAFIL/ILM/SIRE3</v>
      </c>
      <c r="C2134" t="str">
        <f>VLOOKUP(A2134,Hoja1!$A$2:$H$72,3,FALSE)</f>
        <v>TELEFONICA DEL PERU S.A.A.</v>
      </c>
      <c r="D2134">
        <f>VLOOKUP(A2134,Hoja1!$A$2:$H$72,4,FALSE)</f>
        <v>20100017491</v>
      </c>
      <c r="E2134" t="str">
        <f>VLOOKUP(A2134,Hoja1!$A$2:$H$72,5,FALSE)</f>
        <v>339-2015- SUNAFIL/ILM</v>
      </c>
      <c r="F2134" s="1">
        <f>VLOOKUP(A2134,Hoja1!$A$2:$H$72,6,FALSE)</f>
        <v>42247</v>
      </c>
      <c r="G2134" t="str">
        <f>VLOOKUP(A2134,Hoja1!$A$2:$H$72,7,FALSE)</f>
        <v>5/. 13,300.00</v>
      </c>
      <c r="H2134">
        <f>VLOOKUP(A2134,Hoja1!$A$2:$H$72,8,FALSE)</f>
        <v>1</v>
      </c>
      <c r="I2134" t="s">
        <v>24</v>
      </c>
      <c r="J2134" t="s">
        <v>5</v>
      </c>
      <c r="K2134">
        <v>2017</v>
      </c>
      <c r="L2134">
        <v>2</v>
      </c>
      <c r="M2134">
        <v>391397.28980000003</v>
      </c>
      <c r="N2134" t="s">
        <v>4</v>
      </c>
    </row>
    <row r="2135" spans="1:14" x14ac:dyDescent="0.25">
      <c r="A2135">
        <v>61</v>
      </c>
      <c r="B2135" t="str">
        <f>VLOOKUP(A2135,Hoja1!$A$2:$H$72,2,FALSE)</f>
        <v>196-2015- SUNAFIL/ILM/SIRE3</v>
      </c>
      <c r="C2135" t="str">
        <f>VLOOKUP(A2135,Hoja1!$A$2:$H$72,3,FALSE)</f>
        <v>TELEFONICA DEL PERU S.A.A.</v>
      </c>
      <c r="D2135">
        <f>VLOOKUP(A2135,Hoja1!$A$2:$H$72,4,FALSE)</f>
        <v>20100017491</v>
      </c>
      <c r="E2135" t="str">
        <f>VLOOKUP(A2135,Hoja1!$A$2:$H$72,5,FALSE)</f>
        <v>339-2015- SUNAFIL/ILM</v>
      </c>
      <c r="F2135" s="1">
        <f>VLOOKUP(A2135,Hoja1!$A$2:$H$72,6,FALSE)</f>
        <v>42247</v>
      </c>
      <c r="G2135" t="str">
        <f>VLOOKUP(A2135,Hoja1!$A$2:$H$72,7,FALSE)</f>
        <v>5/. 13,300.00</v>
      </c>
      <c r="H2135">
        <f>VLOOKUP(A2135,Hoja1!$A$2:$H$72,8,FALSE)</f>
        <v>1</v>
      </c>
      <c r="I2135" t="s">
        <v>24</v>
      </c>
      <c r="J2135" t="s">
        <v>6</v>
      </c>
      <c r="K2135">
        <v>2015</v>
      </c>
      <c r="L2135">
        <v>7</v>
      </c>
      <c r="M2135">
        <v>194870.08559999999</v>
      </c>
      <c r="N2135" t="s">
        <v>2</v>
      </c>
    </row>
    <row r="2136" spans="1:14" x14ac:dyDescent="0.25">
      <c r="A2136">
        <v>61</v>
      </c>
      <c r="B2136" t="str">
        <f>VLOOKUP(A2136,Hoja1!$A$2:$H$72,2,FALSE)</f>
        <v>196-2015- SUNAFIL/ILM/SIRE3</v>
      </c>
      <c r="C2136" t="str">
        <f>VLOOKUP(A2136,Hoja1!$A$2:$H$72,3,FALSE)</f>
        <v>TELEFONICA DEL PERU S.A.A.</v>
      </c>
      <c r="D2136">
        <f>VLOOKUP(A2136,Hoja1!$A$2:$H$72,4,FALSE)</f>
        <v>20100017491</v>
      </c>
      <c r="E2136" t="str">
        <f>VLOOKUP(A2136,Hoja1!$A$2:$H$72,5,FALSE)</f>
        <v>339-2015- SUNAFIL/ILM</v>
      </c>
      <c r="F2136" s="1">
        <f>VLOOKUP(A2136,Hoja1!$A$2:$H$72,6,FALSE)</f>
        <v>42247</v>
      </c>
      <c r="G2136" t="str">
        <f>VLOOKUP(A2136,Hoja1!$A$2:$H$72,7,FALSE)</f>
        <v>5/. 13,300.00</v>
      </c>
      <c r="H2136">
        <f>VLOOKUP(A2136,Hoja1!$A$2:$H$72,8,FALSE)</f>
        <v>1</v>
      </c>
      <c r="I2136" t="s">
        <v>24</v>
      </c>
      <c r="J2136" t="s">
        <v>6</v>
      </c>
      <c r="K2136">
        <v>2015</v>
      </c>
      <c r="L2136">
        <v>8</v>
      </c>
      <c r="M2136">
        <v>195481.1459</v>
      </c>
      <c r="N2136" t="s">
        <v>3</v>
      </c>
    </row>
    <row r="2137" spans="1:14" x14ac:dyDescent="0.25">
      <c r="A2137">
        <v>61</v>
      </c>
      <c r="B2137" t="str">
        <f>VLOOKUP(A2137,Hoja1!$A$2:$H$72,2,FALSE)</f>
        <v>196-2015- SUNAFIL/ILM/SIRE3</v>
      </c>
      <c r="C2137" t="str">
        <f>VLOOKUP(A2137,Hoja1!$A$2:$H$72,3,FALSE)</f>
        <v>TELEFONICA DEL PERU S.A.A.</v>
      </c>
      <c r="D2137">
        <f>VLOOKUP(A2137,Hoja1!$A$2:$H$72,4,FALSE)</f>
        <v>20100017491</v>
      </c>
      <c r="E2137" t="str">
        <f>VLOOKUP(A2137,Hoja1!$A$2:$H$72,5,FALSE)</f>
        <v>339-2015- SUNAFIL/ILM</v>
      </c>
      <c r="F2137" s="1">
        <f>VLOOKUP(A2137,Hoja1!$A$2:$H$72,6,FALSE)</f>
        <v>42247</v>
      </c>
      <c r="G2137" t="str">
        <f>VLOOKUP(A2137,Hoja1!$A$2:$H$72,7,FALSE)</f>
        <v>5/. 13,300.00</v>
      </c>
      <c r="H2137">
        <f>VLOOKUP(A2137,Hoja1!$A$2:$H$72,8,FALSE)</f>
        <v>1</v>
      </c>
      <c r="I2137" t="s">
        <v>24</v>
      </c>
      <c r="J2137" t="s">
        <v>6</v>
      </c>
      <c r="K2137">
        <v>2015</v>
      </c>
      <c r="L2137">
        <v>9</v>
      </c>
      <c r="M2137">
        <v>194906.20740000001</v>
      </c>
      <c r="N2137" t="s">
        <v>4</v>
      </c>
    </row>
    <row r="2138" spans="1:14" x14ac:dyDescent="0.25">
      <c r="A2138">
        <v>61</v>
      </c>
      <c r="B2138" t="str">
        <f>VLOOKUP(A2138,Hoja1!$A$2:$H$72,2,FALSE)</f>
        <v>196-2015- SUNAFIL/ILM/SIRE3</v>
      </c>
      <c r="C2138" t="str">
        <f>VLOOKUP(A2138,Hoja1!$A$2:$H$72,3,FALSE)</f>
        <v>TELEFONICA DEL PERU S.A.A.</v>
      </c>
      <c r="D2138">
        <f>VLOOKUP(A2138,Hoja1!$A$2:$H$72,4,FALSE)</f>
        <v>20100017491</v>
      </c>
      <c r="E2138" t="str">
        <f>VLOOKUP(A2138,Hoja1!$A$2:$H$72,5,FALSE)</f>
        <v>339-2015- SUNAFIL/ILM</v>
      </c>
      <c r="F2138" s="1">
        <f>VLOOKUP(A2138,Hoja1!$A$2:$H$72,6,FALSE)</f>
        <v>42247</v>
      </c>
      <c r="G2138" t="str">
        <f>VLOOKUP(A2138,Hoja1!$A$2:$H$72,7,FALSE)</f>
        <v>5/. 13,300.00</v>
      </c>
      <c r="H2138">
        <f>VLOOKUP(A2138,Hoja1!$A$2:$H$72,8,FALSE)</f>
        <v>1</v>
      </c>
      <c r="I2138" t="s">
        <v>24</v>
      </c>
      <c r="J2138" t="s">
        <v>6</v>
      </c>
      <c r="K2138">
        <v>2015</v>
      </c>
      <c r="L2138">
        <v>10</v>
      </c>
      <c r="M2138">
        <v>147499.51420000001</v>
      </c>
      <c r="N2138" t="s">
        <v>4</v>
      </c>
    </row>
    <row r="2139" spans="1:14" x14ac:dyDescent="0.25">
      <c r="A2139">
        <v>61</v>
      </c>
      <c r="B2139" t="str">
        <f>VLOOKUP(A2139,Hoja1!$A$2:$H$72,2,FALSE)</f>
        <v>196-2015- SUNAFIL/ILM/SIRE3</v>
      </c>
      <c r="C2139" t="str">
        <f>VLOOKUP(A2139,Hoja1!$A$2:$H$72,3,FALSE)</f>
        <v>TELEFONICA DEL PERU S.A.A.</v>
      </c>
      <c r="D2139">
        <f>VLOOKUP(A2139,Hoja1!$A$2:$H$72,4,FALSE)</f>
        <v>20100017491</v>
      </c>
      <c r="E2139" t="str">
        <f>VLOOKUP(A2139,Hoja1!$A$2:$H$72,5,FALSE)</f>
        <v>339-2015- SUNAFIL/ILM</v>
      </c>
      <c r="F2139" s="1">
        <f>VLOOKUP(A2139,Hoja1!$A$2:$H$72,6,FALSE)</f>
        <v>42247</v>
      </c>
      <c r="G2139" t="str">
        <f>VLOOKUP(A2139,Hoja1!$A$2:$H$72,7,FALSE)</f>
        <v>5/. 13,300.00</v>
      </c>
      <c r="H2139">
        <f>VLOOKUP(A2139,Hoja1!$A$2:$H$72,8,FALSE)</f>
        <v>1</v>
      </c>
      <c r="I2139" t="s">
        <v>24</v>
      </c>
      <c r="J2139" t="s">
        <v>6</v>
      </c>
      <c r="K2139">
        <v>2015</v>
      </c>
      <c r="L2139">
        <v>11</v>
      </c>
      <c r="M2139">
        <v>147501.24729999999</v>
      </c>
      <c r="N2139" t="s">
        <v>4</v>
      </c>
    </row>
    <row r="2140" spans="1:14" x14ac:dyDescent="0.25">
      <c r="A2140">
        <v>61</v>
      </c>
      <c r="B2140" t="str">
        <f>VLOOKUP(A2140,Hoja1!$A$2:$H$72,2,FALSE)</f>
        <v>196-2015- SUNAFIL/ILM/SIRE3</v>
      </c>
      <c r="C2140" t="str">
        <f>VLOOKUP(A2140,Hoja1!$A$2:$H$72,3,FALSE)</f>
        <v>TELEFONICA DEL PERU S.A.A.</v>
      </c>
      <c r="D2140">
        <f>VLOOKUP(A2140,Hoja1!$A$2:$H$72,4,FALSE)</f>
        <v>20100017491</v>
      </c>
      <c r="E2140" t="str">
        <f>VLOOKUP(A2140,Hoja1!$A$2:$H$72,5,FALSE)</f>
        <v>339-2015- SUNAFIL/ILM</v>
      </c>
      <c r="F2140" s="1">
        <f>VLOOKUP(A2140,Hoja1!$A$2:$H$72,6,FALSE)</f>
        <v>42247</v>
      </c>
      <c r="G2140" t="str">
        <f>VLOOKUP(A2140,Hoja1!$A$2:$H$72,7,FALSE)</f>
        <v>5/. 13,300.00</v>
      </c>
      <c r="H2140">
        <f>VLOOKUP(A2140,Hoja1!$A$2:$H$72,8,FALSE)</f>
        <v>1</v>
      </c>
      <c r="I2140" t="s">
        <v>24</v>
      </c>
      <c r="J2140" t="s">
        <v>6</v>
      </c>
      <c r="K2140">
        <v>2015</v>
      </c>
      <c r="L2140">
        <v>12</v>
      </c>
      <c r="M2140">
        <v>148188.43979999999</v>
      </c>
      <c r="N2140" t="s">
        <v>4</v>
      </c>
    </row>
    <row r="2141" spans="1:14" x14ac:dyDescent="0.25">
      <c r="A2141">
        <v>61</v>
      </c>
      <c r="B2141" t="str">
        <f>VLOOKUP(A2141,Hoja1!$A$2:$H$72,2,FALSE)</f>
        <v>196-2015- SUNAFIL/ILM/SIRE3</v>
      </c>
      <c r="C2141" t="str">
        <f>VLOOKUP(A2141,Hoja1!$A$2:$H$72,3,FALSE)</f>
        <v>TELEFONICA DEL PERU S.A.A.</v>
      </c>
      <c r="D2141">
        <f>VLOOKUP(A2141,Hoja1!$A$2:$H$72,4,FALSE)</f>
        <v>20100017491</v>
      </c>
      <c r="E2141" t="str">
        <f>VLOOKUP(A2141,Hoja1!$A$2:$H$72,5,FALSE)</f>
        <v>339-2015- SUNAFIL/ILM</v>
      </c>
      <c r="F2141" s="1">
        <f>VLOOKUP(A2141,Hoja1!$A$2:$H$72,6,FALSE)</f>
        <v>42247</v>
      </c>
      <c r="G2141" t="str">
        <f>VLOOKUP(A2141,Hoja1!$A$2:$H$72,7,FALSE)</f>
        <v>5/. 13,300.00</v>
      </c>
      <c r="H2141">
        <f>VLOOKUP(A2141,Hoja1!$A$2:$H$72,8,FALSE)</f>
        <v>1</v>
      </c>
      <c r="I2141" t="s">
        <v>24</v>
      </c>
      <c r="J2141" t="s">
        <v>6</v>
      </c>
      <c r="K2141">
        <v>2016</v>
      </c>
      <c r="L2141">
        <v>1</v>
      </c>
      <c r="M2141">
        <v>149419.73199999999</v>
      </c>
      <c r="N2141" t="s">
        <v>4</v>
      </c>
    </row>
    <row r="2142" spans="1:14" x14ac:dyDescent="0.25">
      <c r="A2142">
        <v>61</v>
      </c>
      <c r="B2142" t="str">
        <f>VLOOKUP(A2142,Hoja1!$A$2:$H$72,2,FALSE)</f>
        <v>196-2015- SUNAFIL/ILM/SIRE3</v>
      </c>
      <c r="C2142" t="str">
        <f>VLOOKUP(A2142,Hoja1!$A$2:$H$72,3,FALSE)</f>
        <v>TELEFONICA DEL PERU S.A.A.</v>
      </c>
      <c r="D2142">
        <f>VLOOKUP(A2142,Hoja1!$A$2:$H$72,4,FALSE)</f>
        <v>20100017491</v>
      </c>
      <c r="E2142" t="str">
        <f>VLOOKUP(A2142,Hoja1!$A$2:$H$72,5,FALSE)</f>
        <v>339-2015- SUNAFIL/ILM</v>
      </c>
      <c r="F2142" s="1">
        <f>VLOOKUP(A2142,Hoja1!$A$2:$H$72,6,FALSE)</f>
        <v>42247</v>
      </c>
      <c r="G2142" t="str">
        <f>VLOOKUP(A2142,Hoja1!$A$2:$H$72,7,FALSE)</f>
        <v>5/. 13,300.00</v>
      </c>
      <c r="H2142">
        <f>VLOOKUP(A2142,Hoja1!$A$2:$H$72,8,FALSE)</f>
        <v>1</v>
      </c>
      <c r="I2142" t="s">
        <v>24</v>
      </c>
      <c r="J2142" t="s">
        <v>6</v>
      </c>
      <c r="K2142">
        <v>2016</v>
      </c>
      <c r="L2142">
        <v>2</v>
      </c>
      <c r="M2142">
        <v>150329.61989999999</v>
      </c>
      <c r="N2142" t="s">
        <v>4</v>
      </c>
    </row>
    <row r="2143" spans="1:14" x14ac:dyDescent="0.25">
      <c r="A2143">
        <v>61</v>
      </c>
      <c r="B2143" t="str">
        <f>VLOOKUP(A2143,Hoja1!$A$2:$H$72,2,FALSE)</f>
        <v>196-2015- SUNAFIL/ILM/SIRE3</v>
      </c>
      <c r="C2143" t="str">
        <f>VLOOKUP(A2143,Hoja1!$A$2:$H$72,3,FALSE)</f>
        <v>TELEFONICA DEL PERU S.A.A.</v>
      </c>
      <c r="D2143">
        <f>VLOOKUP(A2143,Hoja1!$A$2:$H$72,4,FALSE)</f>
        <v>20100017491</v>
      </c>
      <c r="E2143" t="str">
        <f>VLOOKUP(A2143,Hoja1!$A$2:$H$72,5,FALSE)</f>
        <v>339-2015- SUNAFIL/ILM</v>
      </c>
      <c r="F2143" s="1">
        <f>VLOOKUP(A2143,Hoja1!$A$2:$H$72,6,FALSE)</f>
        <v>42247</v>
      </c>
      <c r="G2143" t="str">
        <f>VLOOKUP(A2143,Hoja1!$A$2:$H$72,7,FALSE)</f>
        <v>5/. 13,300.00</v>
      </c>
      <c r="H2143">
        <f>VLOOKUP(A2143,Hoja1!$A$2:$H$72,8,FALSE)</f>
        <v>1</v>
      </c>
      <c r="I2143" t="s">
        <v>24</v>
      </c>
      <c r="J2143" t="s">
        <v>6</v>
      </c>
      <c r="K2143">
        <v>2016</v>
      </c>
      <c r="L2143">
        <v>3</v>
      </c>
      <c r="M2143">
        <v>148782.45680000001</v>
      </c>
      <c r="N2143" t="s">
        <v>4</v>
      </c>
    </row>
    <row r="2144" spans="1:14" x14ac:dyDescent="0.25">
      <c r="A2144">
        <v>61</v>
      </c>
      <c r="B2144" t="str">
        <f>VLOOKUP(A2144,Hoja1!$A$2:$H$72,2,FALSE)</f>
        <v>196-2015- SUNAFIL/ILM/SIRE3</v>
      </c>
      <c r="C2144" t="str">
        <f>VLOOKUP(A2144,Hoja1!$A$2:$H$72,3,FALSE)</f>
        <v>TELEFONICA DEL PERU S.A.A.</v>
      </c>
      <c r="D2144">
        <f>VLOOKUP(A2144,Hoja1!$A$2:$H$72,4,FALSE)</f>
        <v>20100017491</v>
      </c>
      <c r="E2144" t="str">
        <f>VLOOKUP(A2144,Hoja1!$A$2:$H$72,5,FALSE)</f>
        <v>339-2015- SUNAFIL/ILM</v>
      </c>
      <c r="F2144" s="1">
        <f>VLOOKUP(A2144,Hoja1!$A$2:$H$72,6,FALSE)</f>
        <v>42247</v>
      </c>
      <c r="G2144" t="str">
        <f>VLOOKUP(A2144,Hoja1!$A$2:$H$72,7,FALSE)</f>
        <v>5/. 13,300.00</v>
      </c>
      <c r="H2144">
        <f>VLOOKUP(A2144,Hoja1!$A$2:$H$72,8,FALSE)</f>
        <v>1</v>
      </c>
      <c r="I2144" t="s">
        <v>24</v>
      </c>
      <c r="J2144" t="s">
        <v>6</v>
      </c>
      <c r="K2144">
        <v>2016</v>
      </c>
      <c r="L2144">
        <v>4</v>
      </c>
      <c r="M2144">
        <v>66399.403090000007</v>
      </c>
      <c r="N2144" t="s">
        <v>4</v>
      </c>
    </row>
    <row r="2145" spans="1:14" x14ac:dyDescent="0.25">
      <c r="A2145">
        <v>61</v>
      </c>
      <c r="B2145" t="str">
        <f>VLOOKUP(A2145,Hoja1!$A$2:$H$72,2,FALSE)</f>
        <v>196-2015- SUNAFIL/ILM/SIRE3</v>
      </c>
      <c r="C2145" t="str">
        <f>VLOOKUP(A2145,Hoja1!$A$2:$H$72,3,FALSE)</f>
        <v>TELEFONICA DEL PERU S.A.A.</v>
      </c>
      <c r="D2145">
        <f>VLOOKUP(A2145,Hoja1!$A$2:$H$72,4,FALSE)</f>
        <v>20100017491</v>
      </c>
      <c r="E2145" t="str">
        <f>VLOOKUP(A2145,Hoja1!$A$2:$H$72,5,FALSE)</f>
        <v>339-2015- SUNAFIL/ILM</v>
      </c>
      <c r="F2145" s="1">
        <f>VLOOKUP(A2145,Hoja1!$A$2:$H$72,6,FALSE)</f>
        <v>42247</v>
      </c>
      <c r="G2145" t="str">
        <f>VLOOKUP(A2145,Hoja1!$A$2:$H$72,7,FALSE)</f>
        <v>5/. 13,300.00</v>
      </c>
      <c r="H2145">
        <f>VLOOKUP(A2145,Hoja1!$A$2:$H$72,8,FALSE)</f>
        <v>1</v>
      </c>
      <c r="I2145" t="s">
        <v>24</v>
      </c>
      <c r="J2145" t="s">
        <v>6</v>
      </c>
      <c r="K2145">
        <v>2016</v>
      </c>
      <c r="L2145">
        <v>5</v>
      </c>
      <c r="M2145">
        <v>65109.639479999998</v>
      </c>
      <c r="N2145" t="s">
        <v>4</v>
      </c>
    </row>
    <row r="2146" spans="1:14" x14ac:dyDescent="0.25">
      <c r="A2146">
        <v>61</v>
      </c>
      <c r="B2146" t="str">
        <f>VLOOKUP(A2146,Hoja1!$A$2:$H$72,2,FALSE)</f>
        <v>196-2015- SUNAFIL/ILM/SIRE3</v>
      </c>
      <c r="C2146" t="str">
        <f>VLOOKUP(A2146,Hoja1!$A$2:$H$72,3,FALSE)</f>
        <v>TELEFONICA DEL PERU S.A.A.</v>
      </c>
      <c r="D2146">
        <f>VLOOKUP(A2146,Hoja1!$A$2:$H$72,4,FALSE)</f>
        <v>20100017491</v>
      </c>
      <c r="E2146" t="str">
        <f>VLOOKUP(A2146,Hoja1!$A$2:$H$72,5,FALSE)</f>
        <v>339-2015- SUNAFIL/ILM</v>
      </c>
      <c r="F2146" s="1">
        <f>VLOOKUP(A2146,Hoja1!$A$2:$H$72,6,FALSE)</f>
        <v>42247</v>
      </c>
      <c r="G2146" t="str">
        <f>VLOOKUP(A2146,Hoja1!$A$2:$H$72,7,FALSE)</f>
        <v>5/. 13,300.00</v>
      </c>
      <c r="H2146">
        <f>VLOOKUP(A2146,Hoja1!$A$2:$H$72,8,FALSE)</f>
        <v>1</v>
      </c>
      <c r="I2146" t="s">
        <v>24</v>
      </c>
      <c r="J2146" t="s">
        <v>6</v>
      </c>
      <c r="K2146">
        <v>2016</v>
      </c>
      <c r="L2146">
        <v>6</v>
      </c>
      <c r="M2146">
        <v>125969.9273</v>
      </c>
      <c r="N2146" t="s">
        <v>4</v>
      </c>
    </row>
    <row r="2147" spans="1:14" x14ac:dyDescent="0.25">
      <c r="A2147">
        <v>61</v>
      </c>
      <c r="B2147" t="str">
        <f>VLOOKUP(A2147,Hoja1!$A$2:$H$72,2,FALSE)</f>
        <v>196-2015- SUNAFIL/ILM/SIRE3</v>
      </c>
      <c r="C2147" t="str">
        <f>VLOOKUP(A2147,Hoja1!$A$2:$H$72,3,FALSE)</f>
        <v>TELEFONICA DEL PERU S.A.A.</v>
      </c>
      <c r="D2147">
        <f>VLOOKUP(A2147,Hoja1!$A$2:$H$72,4,FALSE)</f>
        <v>20100017491</v>
      </c>
      <c r="E2147" t="str">
        <f>VLOOKUP(A2147,Hoja1!$A$2:$H$72,5,FALSE)</f>
        <v>339-2015- SUNAFIL/ILM</v>
      </c>
      <c r="F2147" s="1">
        <f>VLOOKUP(A2147,Hoja1!$A$2:$H$72,6,FALSE)</f>
        <v>42247</v>
      </c>
      <c r="G2147" t="str">
        <f>VLOOKUP(A2147,Hoja1!$A$2:$H$72,7,FALSE)</f>
        <v>5/. 13,300.00</v>
      </c>
      <c r="H2147">
        <f>VLOOKUP(A2147,Hoja1!$A$2:$H$72,8,FALSE)</f>
        <v>1</v>
      </c>
      <c r="I2147" t="s">
        <v>24</v>
      </c>
      <c r="J2147" t="s">
        <v>6</v>
      </c>
      <c r="K2147">
        <v>2016</v>
      </c>
      <c r="L2147">
        <v>7</v>
      </c>
      <c r="M2147">
        <v>127141.2153</v>
      </c>
      <c r="N2147" t="s">
        <v>4</v>
      </c>
    </row>
    <row r="2148" spans="1:14" x14ac:dyDescent="0.25">
      <c r="A2148">
        <v>61</v>
      </c>
      <c r="B2148" t="str">
        <f>VLOOKUP(A2148,Hoja1!$A$2:$H$72,2,FALSE)</f>
        <v>196-2015- SUNAFIL/ILM/SIRE3</v>
      </c>
      <c r="C2148" t="str">
        <f>VLOOKUP(A2148,Hoja1!$A$2:$H$72,3,FALSE)</f>
        <v>TELEFONICA DEL PERU S.A.A.</v>
      </c>
      <c r="D2148">
        <f>VLOOKUP(A2148,Hoja1!$A$2:$H$72,4,FALSE)</f>
        <v>20100017491</v>
      </c>
      <c r="E2148" t="str">
        <f>VLOOKUP(A2148,Hoja1!$A$2:$H$72,5,FALSE)</f>
        <v>339-2015- SUNAFIL/ILM</v>
      </c>
      <c r="F2148" s="1">
        <f>VLOOKUP(A2148,Hoja1!$A$2:$H$72,6,FALSE)</f>
        <v>42247</v>
      </c>
      <c r="G2148" t="str">
        <f>VLOOKUP(A2148,Hoja1!$A$2:$H$72,7,FALSE)</f>
        <v>5/. 13,300.00</v>
      </c>
      <c r="H2148">
        <f>VLOOKUP(A2148,Hoja1!$A$2:$H$72,8,FALSE)</f>
        <v>1</v>
      </c>
      <c r="I2148" t="s">
        <v>24</v>
      </c>
      <c r="J2148" t="s">
        <v>6</v>
      </c>
      <c r="K2148">
        <v>2016</v>
      </c>
      <c r="L2148">
        <v>8</v>
      </c>
      <c r="M2148">
        <v>127505.6024</v>
      </c>
      <c r="N2148" t="s">
        <v>4</v>
      </c>
    </row>
    <row r="2149" spans="1:14" x14ac:dyDescent="0.25">
      <c r="A2149">
        <v>61</v>
      </c>
      <c r="B2149" t="str">
        <f>VLOOKUP(A2149,Hoja1!$A$2:$H$72,2,FALSE)</f>
        <v>196-2015- SUNAFIL/ILM/SIRE3</v>
      </c>
      <c r="C2149" t="str">
        <f>VLOOKUP(A2149,Hoja1!$A$2:$H$72,3,FALSE)</f>
        <v>TELEFONICA DEL PERU S.A.A.</v>
      </c>
      <c r="D2149">
        <f>VLOOKUP(A2149,Hoja1!$A$2:$H$72,4,FALSE)</f>
        <v>20100017491</v>
      </c>
      <c r="E2149" t="str">
        <f>VLOOKUP(A2149,Hoja1!$A$2:$H$72,5,FALSE)</f>
        <v>339-2015- SUNAFIL/ILM</v>
      </c>
      <c r="F2149" s="1">
        <f>VLOOKUP(A2149,Hoja1!$A$2:$H$72,6,FALSE)</f>
        <v>42247</v>
      </c>
      <c r="G2149" t="str">
        <f>VLOOKUP(A2149,Hoja1!$A$2:$H$72,7,FALSE)</f>
        <v>5/. 13,300.00</v>
      </c>
      <c r="H2149">
        <f>VLOOKUP(A2149,Hoja1!$A$2:$H$72,8,FALSE)</f>
        <v>1</v>
      </c>
      <c r="I2149" t="s">
        <v>24</v>
      </c>
      <c r="J2149" t="s">
        <v>6</v>
      </c>
      <c r="K2149">
        <v>2016</v>
      </c>
      <c r="L2149">
        <v>9</v>
      </c>
      <c r="M2149">
        <v>128471.9709</v>
      </c>
      <c r="N2149" t="s">
        <v>4</v>
      </c>
    </row>
    <row r="2150" spans="1:14" x14ac:dyDescent="0.25">
      <c r="A2150">
        <v>61</v>
      </c>
      <c r="B2150" t="str">
        <f>VLOOKUP(A2150,Hoja1!$A$2:$H$72,2,FALSE)</f>
        <v>196-2015- SUNAFIL/ILM/SIRE3</v>
      </c>
      <c r="C2150" t="str">
        <f>VLOOKUP(A2150,Hoja1!$A$2:$H$72,3,FALSE)</f>
        <v>TELEFONICA DEL PERU S.A.A.</v>
      </c>
      <c r="D2150">
        <f>VLOOKUP(A2150,Hoja1!$A$2:$H$72,4,FALSE)</f>
        <v>20100017491</v>
      </c>
      <c r="E2150" t="str">
        <f>VLOOKUP(A2150,Hoja1!$A$2:$H$72,5,FALSE)</f>
        <v>339-2015- SUNAFIL/ILM</v>
      </c>
      <c r="F2150" s="1">
        <f>VLOOKUP(A2150,Hoja1!$A$2:$H$72,6,FALSE)</f>
        <v>42247</v>
      </c>
      <c r="G2150" t="str">
        <f>VLOOKUP(A2150,Hoja1!$A$2:$H$72,7,FALSE)</f>
        <v>5/. 13,300.00</v>
      </c>
      <c r="H2150">
        <f>VLOOKUP(A2150,Hoja1!$A$2:$H$72,8,FALSE)</f>
        <v>1</v>
      </c>
      <c r="I2150" t="s">
        <v>24</v>
      </c>
      <c r="J2150" t="s">
        <v>6</v>
      </c>
      <c r="K2150">
        <v>2016</v>
      </c>
      <c r="L2150">
        <v>10</v>
      </c>
      <c r="M2150">
        <v>129714.1122</v>
      </c>
      <c r="N2150" t="s">
        <v>4</v>
      </c>
    </row>
    <row r="2151" spans="1:14" x14ac:dyDescent="0.25">
      <c r="A2151">
        <v>61</v>
      </c>
      <c r="B2151" t="str">
        <f>VLOOKUP(A2151,Hoja1!$A$2:$H$72,2,FALSE)</f>
        <v>196-2015- SUNAFIL/ILM/SIRE3</v>
      </c>
      <c r="C2151" t="str">
        <f>VLOOKUP(A2151,Hoja1!$A$2:$H$72,3,FALSE)</f>
        <v>TELEFONICA DEL PERU S.A.A.</v>
      </c>
      <c r="D2151">
        <f>VLOOKUP(A2151,Hoja1!$A$2:$H$72,4,FALSE)</f>
        <v>20100017491</v>
      </c>
      <c r="E2151" t="str">
        <f>VLOOKUP(A2151,Hoja1!$A$2:$H$72,5,FALSE)</f>
        <v>339-2015- SUNAFIL/ILM</v>
      </c>
      <c r="F2151" s="1">
        <f>VLOOKUP(A2151,Hoja1!$A$2:$H$72,6,FALSE)</f>
        <v>42247</v>
      </c>
      <c r="G2151" t="str">
        <f>VLOOKUP(A2151,Hoja1!$A$2:$H$72,7,FALSE)</f>
        <v>5/. 13,300.00</v>
      </c>
      <c r="H2151">
        <f>VLOOKUP(A2151,Hoja1!$A$2:$H$72,8,FALSE)</f>
        <v>1</v>
      </c>
      <c r="I2151" t="s">
        <v>24</v>
      </c>
      <c r="J2151" t="s">
        <v>6</v>
      </c>
      <c r="K2151">
        <v>2016</v>
      </c>
      <c r="L2151">
        <v>11</v>
      </c>
      <c r="M2151">
        <v>127726.7591</v>
      </c>
      <c r="N2151" t="s">
        <v>4</v>
      </c>
    </row>
    <row r="2152" spans="1:14" x14ac:dyDescent="0.25">
      <c r="A2152">
        <v>61</v>
      </c>
      <c r="B2152" t="str">
        <f>VLOOKUP(A2152,Hoja1!$A$2:$H$72,2,FALSE)</f>
        <v>196-2015- SUNAFIL/ILM/SIRE3</v>
      </c>
      <c r="C2152" t="str">
        <f>VLOOKUP(A2152,Hoja1!$A$2:$H$72,3,FALSE)</f>
        <v>TELEFONICA DEL PERU S.A.A.</v>
      </c>
      <c r="D2152">
        <f>VLOOKUP(A2152,Hoja1!$A$2:$H$72,4,FALSE)</f>
        <v>20100017491</v>
      </c>
      <c r="E2152" t="str">
        <f>VLOOKUP(A2152,Hoja1!$A$2:$H$72,5,FALSE)</f>
        <v>339-2015- SUNAFIL/ILM</v>
      </c>
      <c r="F2152" s="1">
        <f>VLOOKUP(A2152,Hoja1!$A$2:$H$72,6,FALSE)</f>
        <v>42247</v>
      </c>
      <c r="G2152" t="str">
        <f>VLOOKUP(A2152,Hoja1!$A$2:$H$72,7,FALSE)</f>
        <v>5/. 13,300.00</v>
      </c>
      <c r="H2152">
        <f>VLOOKUP(A2152,Hoja1!$A$2:$H$72,8,FALSE)</f>
        <v>1</v>
      </c>
      <c r="I2152" t="s">
        <v>24</v>
      </c>
      <c r="J2152" t="s">
        <v>6</v>
      </c>
      <c r="K2152">
        <v>2016</v>
      </c>
      <c r="L2152">
        <v>12</v>
      </c>
      <c r="M2152">
        <v>126018.0047</v>
      </c>
      <c r="N2152" t="s">
        <v>4</v>
      </c>
    </row>
    <row r="2153" spans="1:14" x14ac:dyDescent="0.25">
      <c r="A2153">
        <v>61</v>
      </c>
      <c r="B2153" t="str">
        <f>VLOOKUP(A2153,Hoja1!$A$2:$H$72,2,FALSE)</f>
        <v>196-2015- SUNAFIL/ILM/SIRE3</v>
      </c>
      <c r="C2153" t="str">
        <f>VLOOKUP(A2153,Hoja1!$A$2:$H$72,3,FALSE)</f>
        <v>TELEFONICA DEL PERU S.A.A.</v>
      </c>
      <c r="D2153">
        <f>VLOOKUP(A2153,Hoja1!$A$2:$H$72,4,FALSE)</f>
        <v>20100017491</v>
      </c>
      <c r="E2153" t="str">
        <f>VLOOKUP(A2153,Hoja1!$A$2:$H$72,5,FALSE)</f>
        <v>339-2015- SUNAFIL/ILM</v>
      </c>
      <c r="F2153" s="1">
        <f>VLOOKUP(A2153,Hoja1!$A$2:$H$72,6,FALSE)</f>
        <v>42247</v>
      </c>
      <c r="G2153" t="str">
        <f>VLOOKUP(A2153,Hoja1!$A$2:$H$72,7,FALSE)</f>
        <v>5/. 13,300.00</v>
      </c>
      <c r="H2153">
        <f>VLOOKUP(A2153,Hoja1!$A$2:$H$72,8,FALSE)</f>
        <v>1</v>
      </c>
      <c r="I2153" t="s">
        <v>24</v>
      </c>
      <c r="J2153" t="s">
        <v>6</v>
      </c>
      <c r="K2153">
        <v>2017</v>
      </c>
      <c r="L2153">
        <v>2</v>
      </c>
      <c r="M2153">
        <v>253323.75159999999</v>
      </c>
      <c r="N2153" t="s">
        <v>4</v>
      </c>
    </row>
    <row r="2154" spans="1:14" x14ac:dyDescent="0.25">
      <c r="A2154">
        <v>61</v>
      </c>
      <c r="B2154" t="str">
        <f>VLOOKUP(A2154,Hoja1!$A$2:$H$72,2,FALSE)</f>
        <v>196-2015- SUNAFIL/ILM/SIRE3</v>
      </c>
      <c r="C2154" t="str">
        <f>VLOOKUP(A2154,Hoja1!$A$2:$H$72,3,FALSE)</f>
        <v>TELEFONICA DEL PERU S.A.A.</v>
      </c>
      <c r="D2154">
        <f>VLOOKUP(A2154,Hoja1!$A$2:$H$72,4,FALSE)</f>
        <v>20100017491</v>
      </c>
      <c r="E2154" t="str">
        <f>VLOOKUP(A2154,Hoja1!$A$2:$H$72,5,FALSE)</f>
        <v>339-2015- SUNAFIL/ILM</v>
      </c>
      <c r="F2154" s="1">
        <f>VLOOKUP(A2154,Hoja1!$A$2:$H$72,6,FALSE)</f>
        <v>42247</v>
      </c>
      <c r="G2154" t="str">
        <f>VLOOKUP(A2154,Hoja1!$A$2:$H$72,7,FALSE)</f>
        <v>5/. 13,300.00</v>
      </c>
      <c r="H2154">
        <f>VLOOKUP(A2154,Hoja1!$A$2:$H$72,8,FALSE)</f>
        <v>1</v>
      </c>
      <c r="I2154" t="s">
        <v>24</v>
      </c>
      <c r="J2154" t="s">
        <v>7</v>
      </c>
      <c r="K2154">
        <v>2015</v>
      </c>
      <c r="L2154">
        <v>7</v>
      </c>
      <c r="M2154">
        <v>190982.66810000001</v>
      </c>
      <c r="N2154" t="s">
        <v>2</v>
      </c>
    </row>
    <row r="2155" spans="1:14" x14ac:dyDescent="0.25">
      <c r="A2155">
        <v>61</v>
      </c>
      <c r="B2155" t="str">
        <f>VLOOKUP(A2155,Hoja1!$A$2:$H$72,2,FALSE)</f>
        <v>196-2015- SUNAFIL/ILM/SIRE3</v>
      </c>
      <c r="C2155" t="str">
        <f>VLOOKUP(A2155,Hoja1!$A$2:$H$72,3,FALSE)</f>
        <v>TELEFONICA DEL PERU S.A.A.</v>
      </c>
      <c r="D2155">
        <f>VLOOKUP(A2155,Hoja1!$A$2:$H$72,4,FALSE)</f>
        <v>20100017491</v>
      </c>
      <c r="E2155" t="str">
        <f>VLOOKUP(A2155,Hoja1!$A$2:$H$72,5,FALSE)</f>
        <v>339-2015- SUNAFIL/ILM</v>
      </c>
      <c r="F2155" s="1">
        <f>VLOOKUP(A2155,Hoja1!$A$2:$H$72,6,FALSE)</f>
        <v>42247</v>
      </c>
      <c r="G2155" t="str">
        <f>VLOOKUP(A2155,Hoja1!$A$2:$H$72,7,FALSE)</f>
        <v>5/. 13,300.00</v>
      </c>
      <c r="H2155">
        <f>VLOOKUP(A2155,Hoja1!$A$2:$H$72,8,FALSE)</f>
        <v>1</v>
      </c>
      <c r="I2155" t="s">
        <v>24</v>
      </c>
      <c r="J2155" t="s">
        <v>7</v>
      </c>
      <c r="K2155">
        <v>2015</v>
      </c>
      <c r="L2155">
        <v>8</v>
      </c>
      <c r="M2155">
        <v>190473.48480000001</v>
      </c>
      <c r="N2155" t="s">
        <v>3</v>
      </c>
    </row>
    <row r="2156" spans="1:14" x14ac:dyDescent="0.25">
      <c r="A2156">
        <v>61</v>
      </c>
      <c r="B2156" t="str">
        <f>VLOOKUP(A2156,Hoja1!$A$2:$H$72,2,FALSE)</f>
        <v>196-2015- SUNAFIL/ILM/SIRE3</v>
      </c>
      <c r="C2156" t="str">
        <f>VLOOKUP(A2156,Hoja1!$A$2:$H$72,3,FALSE)</f>
        <v>TELEFONICA DEL PERU S.A.A.</v>
      </c>
      <c r="D2156">
        <f>VLOOKUP(A2156,Hoja1!$A$2:$H$72,4,FALSE)</f>
        <v>20100017491</v>
      </c>
      <c r="E2156" t="str">
        <f>VLOOKUP(A2156,Hoja1!$A$2:$H$72,5,FALSE)</f>
        <v>339-2015- SUNAFIL/ILM</v>
      </c>
      <c r="F2156" s="1">
        <f>VLOOKUP(A2156,Hoja1!$A$2:$H$72,6,FALSE)</f>
        <v>42247</v>
      </c>
      <c r="G2156" t="str">
        <f>VLOOKUP(A2156,Hoja1!$A$2:$H$72,7,FALSE)</f>
        <v>5/. 13,300.00</v>
      </c>
      <c r="H2156">
        <f>VLOOKUP(A2156,Hoja1!$A$2:$H$72,8,FALSE)</f>
        <v>1</v>
      </c>
      <c r="I2156" t="s">
        <v>24</v>
      </c>
      <c r="J2156" t="s">
        <v>7</v>
      </c>
      <c r="K2156">
        <v>2015</v>
      </c>
      <c r="L2156">
        <v>9</v>
      </c>
      <c r="M2156">
        <v>189876.33609999999</v>
      </c>
      <c r="N2156" t="s">
        <v>4</v>
      </c>
    </row>
    <row r="2157" spans="1:14" x14ac:dyDescent="0.25">
      <c r="A2157">
        <v>61</v>
      </c>
      <c r="B2157" t="str">
        <f>VLOOKUP(A2157,Hoja1!$A$2:$H$72,2,FALSE)</f>
        <v>196-2015- SUNAFIL/ILM/SIRE3</v>
      </c>
      <c r="C2157" t="str">
        <f>VLOOKUP(A2157,Hoja1!$A$2:$H$72,3,FALSE)</f>
        <v>TELEFONICA DEL PERU S.A.A.</v>
      </c>
      <c r="D2157">
        <f>VLOOKUP(A2157,Hoja1!$A$2:$H$72,4,FALSE)</f>
        <v>20100017491</v>
      </c>
      <c r="E2157" t="str">
        <f>VLOOKUP(A2157,Hoja1!$A$2:$H$72,5,FALSE)</f>
        <v>339-2015- SUNAFIL/ILM</v>
      </c>
      <c r="F2157" s="1">
        <f>VLOOKUP(A2157,Hoja1!$A$2:$H$72,6,FALSE)</f>
        <v>42247</v>
      </c>
      <c r="G2157" t="str">
        <f>VLOOKUP(A2157,Hoja1!$A$2:$H$72,7,FALSE)</f>
        <v>5/. 13,300.00</v>
      </c>
      <c r="H2157">
        <f>VLOOKUP(A2157,Hoja1!$A$2:$H$72,8,FALSE)</f>
        <v>1</v>
      </c>
      <c r="I2157" t="s">
        <v>24</v>
      </c>
      <c r="J2157" t="s">
        <v>7</v>
      </c>
      <c r="K2157">
        <v>2015</v>
      </c>
      <c r="L2157">
        <v>10</v>
      </c>
      <c r="M2157">
        <v>163214.69279999999</v>
      </c>
      <c r="N2157" t="s">
        <v>4</v>
      </c>
    </row>
    <row r="2158" spans="1:14" x14ac:dyDescent="0.25">
      <c r="A2158">
        <v>61</v>
      </c>
      <c r="B2158" t="str">
        <f>VLOOKUP(A2158,Hoja1!$A$2:$H$72,2,FALSE)</f>
        <v>196-2015- SUNAFIL/ILM/SIRE3</v>
      </c>
      <c r="C2158" t="str">
        <f>VLOOKUP(A2158,Hoja1!$A$2:$H$72,3,FALSE)</f>
        <v>TELEFONICA DEL PERU S.A.A.</v>
      </c>
      <c r="D2158">
        <f>VLOOKUP(A2158,Hoja1!$A$2:$H$72,4,FALSE)</f>
        <v>20100017491</v>
      </c>
      <c r="E2158" t="str">
        <f>VLOOKUP(A2158,Hoja1!$A$2:$H$72,5,FALSE)</f>
        <v>339-2015- SUNAFIL/ILM</v>
      </c>
      <c r="F2158" s="1">
        <f>VLOOKUP(A2158,Hoja1!$A$2:$H$72,6,FALSE)</f>
        <v>42247</v>
      </c>
      <c r="G2158" t="str">
        <f>VLOOKUP(A2158,Hoja1!$A$2:$H$72,7,FALSE)</f>
        <v>5/. 13,300.00</v>
      </c>
      <c r="H2158">
        <f>VLOOKUP(A2158,Hoja1!$A$2:$H$72,8,FALSE)</f>
        <v>1</v>
      </c>
      <c r="I2158" t="s">
        <v>24</v>
      </c>
      <c r="J2158" t="s">
        <v>7</v>
      </c>
      <c r="K2158">
        <v>2015</v>
      </c>
      <c r="L2158">
        <v>11</v>
      </c>
      <c r="M2158">
        <v>161839.18919999999</v>
      </c>
      <c r="N2158" t="s">
        <v>4</v>
      </c>
    </row>
    <row r="2159" spans="1:14" x14ac:dyDescent="0.25">
      <c r="A2159">
        <v>61</v>
      </c>
      <c r="B2159" t="str">
        <f>VLOOKUP(A2159,Hoja1!$A$2:$H$72,2,FALSE)</f>
        <v>196-2015- SUNAFIL/ILM/SIRE3</v>
      </c>
      <c r="C2159" t="str">
        <f>VLOOKUP(A2159,Hoja1!$A$2:$H$72,3,FALSE)</f>
        <v>TELEFONICA DEL PERU S.A.A.</v>
      </c>
      <c r="D2159">
        <f>VLOOKUP(A2159,Hoja1!$A$2:$H$72,4,FALSE)</f>
        <v>20100017491</v>
      </c>
      <c r="E2159" t="str">
        <f>VLOOKUP(A2159,Hoja1!$A$2:$H$72,5,FALSE)</f>
        <v>339-2015- SUNAFIL/ILM</v>
      </c>
      <c r="F2159" s="1">
        <f>VLOOKUP(A2159,Hoja1!$A$2:$H$72,6,FALSE)</f>
        <v>42247</v>
      </c>
      <c r="G2159" t="str">
        <f>VLOOKUP(A2159,Hoja1!$A$2:$H$72,7,FALSE)</f>
        <v>5/. 13,300.00</v>
      </c>
      <c r="H2159">
        <f>VLOOKUP(A2159,Hoja1!$A$2:$H$72,8,FALSE)</f>
        <v>1</v>
      </c>
      <c r="I2159" t="s">
        <v>24</v>
      </c>
      <c r="J2159" t="s">
        <v>7</v>
      </c>
      <c r="K2159">
        <v>2015</v>
      </c>
      <c r="L2159">
        <v>12</v>
      </c>
      <c r="M2159">
        <v>161724.5963</v>
      </c>
      <c r="N2159" t="s">
        <v>4</v>
      </c>
    </row>
    <row r="2160" spans="1:14" x14ac:dyDescent="0.25">
      <c r="A2160">
        <v>61</v>
      </c>
      <c r="B2160" t="str">
        <f>VLOOKUP(A2160,Hoja1!$A$2:$H$72,2,FALSE)</f>
        <v>196-2015- SUNAFIL/ILM/SIRE3</v>
      </c>
      <c r="C2160" t="str">
        <f>VLOOKUP(A2160,Hoja1!$A$2:$H$72,3,FALSE)</f>
        <v>TELEFONICA DEL PERU S.A.A.</v>
      </c>
      <c r="D2160">
        <f>VLOOKUP(A2160,Hoja1!$A$2:$H$72,4,FALSE)</f>
        <v>20100017491</v>
      </c>
      <c r="E2160" t="str">
        <f>VLOOKUP(A2160,Hoja1!$A$2:$H$72,5,FALSE)</f>
        <v>339-2015- SUNAFIL/ILM</v>
      </c>
      <c r="F2160" s="1">
        <f>VLOOKUP(A2160,Hoja1!$A$2:$H$72,6,FALSE)</f>
        <v>42247</v>
      </c>
      <c r="G2160" t="str">
        <f>VLOOKUP(A2160,Hoja1!$A$2:$H$72,7,FALSE)</f>
        <v>5/. 13,300.00</v>
      </c>
      <c r="H2160">
        <f>VLOOKUP(A2160,Hoja1!$A$2:$H$72,8,FALSE)</f>
        <v>1</v>
      </c>
      <c r="I2160" t="s">
        <v>24</v>
      </c>
      <c r="J2160" t="s">
        <v>7</v>
      </c>
      <c r="K2160">
        <v>2016</v>
      </c>
      <c r="L2160">
        <v>1</v>
      </c>
      <c r="M2160">
        <v>162139.1452</v>
      </c>
      <c r="N2160" t="s">
        <v>4</v>
      </c>
    </row>
    <row r="2161" spans="1:14" x14ac:dyDescent="0.25">
      <c r="A2161">
        <v>61</v>
      </c>
      <c r="B2161" t="str">
        <f>VLOOKUP(A2161,Hoja1!$A$2:$H$72,2,FALSE)</f>
        <v>196-2015- SUNAFIL/ILM/SIRE3</v>
      </c>
      <c r="C2161" t="str">
        <f>VLOOKUP(A2161,Hoja1!$A$2:$H$72,3,FALSE)</f>
        <v>TELEFONICA DEL PERU S.A.A.</v>
      </c>
      <c r="D2161">
        <f>VLOOKUP(A2161,Hoja1!$A$2:$H$72,4,FALSE)</f>
        <v>20100017491</v>
      </c>
      <c r="E2161" t="str">
        <f>VLOOKUP(A2161,Hoja1!$A$2:$H$72,5,FALSE)</f>
        <v>339-2015- SUNAFIL/ILM</v>
      </c>
      <c r="F2161" s="1">
        <f>VLOOKUP(A2161,Hoja1!$A$2:$H$72,6,FALSE)</f>
        <v>42247</v>
      </c>
      <c r="G2161" t="str">
        <f>VLOOKUP(A2161,Hoja1!$A$2:$H$72,7,FALSE)</f>
        <v>5/. 13,300.00</v>
      </c>
      <c r="H2161">
        <f>VLOOKUP(A2161,Hoja1!$A$2:$H$72,8,FALSE)</f>
        <v>1</v>
      </c>
      <c r="I2161" t="s">
        <v>24</v>
      </c>
      <c r="J2161" t="s">
        <v>7</v>
      </c>
      <c r="K2161">
        <v>2016</v>
      </c>
      <c r="L2161">
        <v>2</v>
      </c>
      <c r="M2161">
        <v>163160.47709999999</v>
      </c>
      <c r="N2161" t="s">
        <v>4</v>
      </c>
    </row>
    <row r="2162" spans="1:14" x14ac:dyDescent="0.25">
      <c r="A2162">
        <v>61</v>
      </c>
      <c r="B2162" t="str">
        <f>VLOOKUP(A2162,Hoja1!$A$2:$H$72,2,FALSE)</f>
        <v>196-2015- SUNAFIL/ILM/SIRE3</v>
      </c>
      <c r="C2162" t="str">
        <f>VLOOKUP(A2162,Hoja1!$A$2:$H$72,3,FALSE)</f>
        <v>TELEFONICA DEL PERU S.A.A.</v>
      </c>
      <c r="D2162">
        <f>VLOOKUP(A2162,Hoja1!$A$2:$H$72,4,FALSE)</f>
        <v>20100017491</v>
      </c>
      <c r="E2162" t="str">
        <f>VLOOKUP(A2162,Hoja1!$A$2:$H$72,5,FALSE)</f>
        <v>339-2015- SUNAFIL/ILM</v>
      </c>
      <c r="F2162" s="1">
        <f>VLOOKUP(A2162,Hoja1!$A$2:$H$72,6,FALSE)</f>
        <v>42247</v>
      </c>
      <c r="G2162" t="str">
        <f>VLOOKUP(A2162,Hoja1!$A$2:$H$72,7,FALSE)</f>
        <v>5/. 13,300.00</v>
      </c>
      <c r="H2162">
        <f>VLOOKUP(A2162,Hoja1!$A$2:$H$72,8,FALSE)</f>
        <v>1</v>
      </c>
      <c r="I2162" t="s">
        <v>24</v>
      </c>
      <c r="J2162" t="s">
        <v>7</v>
      </c>
      <c r="K2162">
        <v>2016</v>
      </c>
      <c r="L2162">
        <v>3</v>
      </c>
      <c r="M2162">
        <v>164869.05530000001</v>
      </c>
      <c r="N2162" t="s">
        <v>4</v>
      </c>
    </row>
    <row r="2163" spans="1:14" x14ac:dyDescent="0.25">
      <c r="A2163">
        <v>61</v>
      </c>
      <c r="B2163" t="str">
        <f>VLOOKUP(A2163,Hoja1!$A$2:$H$72,2,FALSE)</f>
        <v>196-2015- SUNAFIL/ILM/SIRE3</v>
      </c>
      <c r="C2163" t="str">
        <f>VLOOKUP(A2163,Hoja1!$A$2:$H$72,3,FALSE)</f>
        <v>TELEFONICA DEL PERU S.A.A.</v>
      </c>
      <c r="D2163">
        <f>VLOOKUP(A2163,Hoja1!$A$2:$H$72,4,FALSE)</f>
        <v>20100017491</v>
      </c>
      <c r="E2163" t="str">
        <f>VLOOKUP(A2163,Hoja1!$A$2:$H$72,5,FALSE)</f>
        <v>339-2015- SUNAFIL/ILM</v>
      </c>
      <c r="F2163" s="1">
        <f>VLOOKUP(A2163,Hoja1!$A$2:$H$72,6,FALSE)</f>
        <v>42247</v>
      </c>
      <c r="G2163" t="str">
        <f>VLOOKUP(A2163,Hoja1!$A$2:$H$72,7,FALSE)</f>
        <v>5/. 13,300.00</v>
      </c>
      <c r="H2163">
        <f>VLOOKUP(A2163,Hoja1!$A$2:$H$72,8,FALSE)</f>
        <v>1</v>
      </c>
      <c r="I2163" t="s">
        <v>24</v>
      </c>
      <c r="J2163" t="s">
        <v>7</v>
      </c>
      <c r="K2163">
        <v>2016</v>
      </c>
      <c r="L2163">
        <v>4</v>
      </c>
      <c r="M2163">
        <v>132406.8297</v>
      </c>
      <c r="N2163" t="s">
        <v>4</v>
      </c>
    </row>
    <row r="2164" spans="1:14" x14ac:dyDescent="0.25">
      <c r="A2164">
        <v>61</v>
      </c>
      <c r="B2164" t="str">
        <f>VLOOKUP(A2164,Hoja1!$A$2:$H$72,2,FALSE)</f>
        <v>196-2015- SUNAFIL/ILM/SIRE3</v>
      </c>
      <c r="C2164" t="str">
        <f>VLOOKUP(A2164,Hoja1!$A$2:$H$72,3,FALSE)</f>
        <v>TELEFONICA DEL PERU S.A.A.</v>
      </c>
      <c r="D2164">
        <f>VLOOKUP(A2164,Hoja1!$A$2:$H$72,4,FALSE)</f>
        <v>20100017491</v>
      </c>
      <c r="E2164" t="str">
        <f>VLOOKUP(A2164,Hoja1!$A$2:$H$72,5,FALSE)</f>
        <v>339-2015- SUNAFIL/ILM</v>
      </c>
      <c r="F2164" s="1">
        <f>VLOOKUP(A2164,Hoja1!$A$2:$H$72,6,FALSE)</f>
        <v>42247</v>
      </c>
      <c r="G2164" t="str">
        <f>VLOOKUP(A2164,Hoja1!$A$2:$H$72,7,FALSE)</f>
        <v>5/. 13,300.00</v>
      </c>
      <c r="H2164">
        <f>VLOOKUP(A2164,Hoja1!$A$2:$H$72,8,FALSE)</f>
        <v>1</v>
      </c>
      <c r="I2164" t="s">
        <v>24</v>
      </c>
      <c r="J2164" t="s">
        <v>7</v>
      </c>
      <c r="K2164">
        <v>2016</v>
      </c>
      <c r="L2164">
        <v>5</v>
      </c>
      <c r="M2164">
        <v>130123.4892</v>
      </c>
      <c r="N2164" t="s">
        <v>4</v>
      </c>
    </row>
    <row r="2165" spans="1:14" x14ac:dyDescent="0.25">
      <c r="A2165">
        <v>61</v>
      </c>
      <c r="B2165" t="str">
        <f>VLOOKUP(A2165,Hoja1!$A$2:$H$72,2,FALSE)</f>
        <v>196-2015- SUNAFIL/ILM/SIRE3</v>
      </c>
      <c r="C2165" t="str">
        <f>VLOOKUP(A2165,Hoja1!$A$2:$H$72,3,FALSE)</f>
        <v>TELEFONICA DEL PERU S.A.A.</v>
      </c>
      <c r="D2165">
        <f>VLOOKUP(A2165,Hoja1!$A$2:$H$72,4,FALSE)</f>
        <v>20100017491</v>
      </c>
      <c r="E2165" t="str">
        <f>VLOOKUP(A2165,Hoja1!$A$2:$H$72,5,FALSE)</f>
        <v>339-2015- SUNAFIL/ILM</v>
      </c>
      <c r="F2165" s="1">
        <f>VLOOKUP(A2165,Hoja1!$A$2:$H$72,6,FALSE)</f>
        <v>42247</v>
      </c>
      <c r="G2165" t="str">
        <f>VLOOKUP(A2165,Hoja1!$A$2:$H$72,7,FALSE)</f>
        <v>5/. 13,300.00</v>
      </c>
      <c r="H2165">
        <f>VLOOKUP(A2165,Hoja1!$A$2:$H$72,8,FALSE)</f>
        <v>1</v>
      </c>
      <c r="I2165" t="s">
        <v>24</v>
      </c>
      <c r="J2165" t="s">
        <v>7</v>
      </c>
      <c r="K2165">
        <v>2016</v>
      </c>
      <c r="L2165">
        <v>6</v>
      </c>
      <c r="M2165">
        <v>223470.70860000001</v>
      </c>
      <c r="N2165" t="s">
        <v>4</v>
      </c>
    </row>
    <row r="2166" spans="1:14" x14ac:dyDescent="0.25">
      <c r="A2166">
        <v>61</v>
      </c>
      <c r="B2166" t="str">
        <f>VLOOKUP(A2166,Hoja1!$A$2:$H$72,2,FALSE)</f>
        <v>196-2015- SUNAFIL/ILM/SIRE3</v>
      </c>
      <c r="C2166" t="str">
        <f>VLOOKUP(A2166,Hoja1!$A$2:$H$72,3,FALSE)</f>
        <v>TELEFONICA DEL PERU S.A.A.</v>
      </c>
      <c r="D2166">
        <f>VLOOKUP(A2166,Hoja1!$A$2:$H$72,4,FALSE)</f>
        <v>20100017491</v>
      </c>
      <c r="E2166" t="str">
        <f>VLOOKUP(A2166,Hoja1!$A$2:$H$72,5,FALSE)</f>
        <v>339-2015- SUNAFIL/ILM</v>
      </c>
      <c r="F2166" s="1">
        <f>VLOOKUP(A2166,Hoja1!$A$2:$H$72,6,FALSE)</f>
        <v>42247</v>
      </c>
      <c r="G2166" t="str">
        <f>VLOOKUP(A2166,Hoja1!$A$2:$H$72,7,FALSE)</f>
        <v>5/. 13,300.00</v>
      </c>
      <c r="H2166">
        <f>VLOOKUP(A2166,Hoja1!$A$2:$H$72,8,FALSE)</f>
        <v>1</v>
      </c>
      <c r="I2166" t="s">
        <v>24</v>
      </c>
      <c r="J2166" t="s">
        <v>7</v>
      </c>
      <c r="K2166">
        <v>2016</v>
      </c>
      <c r="L2166">
        <v>7</v>
      </c>
      <c r="M2166">
        <v>225022.24679999999</v>
      </c>
      <c r="N2166" t="s">
        <v>4</v>
      </c>
    </row>
    <row r="2167" spans="1:14" x14ac:dyDescent="0.25">
      <c r="A2167">
        <v>61</v>
      </c>
      <c r="B2167" t="str">
        <f>VLOOKUP(A2167,Hoja1!$A$2:$H$72,2,FALSE)</f>
        <v>196-2015- SUNAFIL/ILM/SIRE3</v>
      </c>
      <c r="C2167" t="str">
        <f>VLOOKUP(A2167,Hoja1!$A$2:$H$72,3,FALSE)</f>
        <v>TELEFONICA DEL PERU S.A.A.</v>
      </c>
      <c r="D2167">
        <f>VLOOKUP(A2167,Hoja1!$A$2:$H$72,4,FALSE)</f>
        <v>20100017491</v>
      </c>
      <c r="E2167" t="str">
        <f>VLOOKUP(A2167,Hoja1!$A$2:$H$72,5,FALSE)</f>
        <v>339-2015- SUNAFIL/ILM</v>
      </c>
      <c r="F2167" s="1">
        <f>VLOOKUP(A2167,Hoja1!$A$2:$H$72,6,FALSE)</f>
        <v>42247</v>
      </c>
      <c r="G2167" t="str">
        <f>VLOOKUP(A2167,Hoja1!$A$2:$H$72,7,FALSE)</f>
        <v>5/. 13,300.00</v>
      </c>
      <c r="H2167">
        <f>VLOOKUP(A2167,Hoja1!$A$2:$H$72,8,FALSE)</f>
        <v>1</v>
      </c>
      <c r="I2167" t="s">
        <v>24</v>
      </c>
      <c r="J2167" t="s">
        <v>7</v>
      </c>
      <c r="K2167">
        <v>2016</v>
      </c>
      <c r="L2167">
        <v>8</v>
      </c>
      <c r="M2167">
        <v>230797.50270000001</v>
      </c>
      <c r="N2167" t="s">
        <v>4</v>
      </c>
    </row>
    <row r="2168" spans="1:14" x14ac:dyDescent="0.25">
      <c r="A2168">
        <v>61</v>
      </c>
      <c r="B2168" t="str">
        <f>VLOOKUP(A2168,Hoja1!$A$2:$H$72,2,FALSE)</f>
        <v>196-2015- SUNAFIL/ILM/SIRE3</v>
      </c>
      <c r="C2168" t="str">
        <f>VLOOKUP(A2168,Hoja1!$A$2:$H$72,3,FALSE)</f>
        <v>TELEFONICA DEL PERU S.A.A.</v>
      </c>
      <c r="D2168">
        <f>VLOOKUP(A2168,Hoja1!$A$2:$H$72,4,FALSE)</f>
        <v>20100017491</v>
      </c>
      <c r="E2168" t="str">
        <f>VLOOKUP(A2168,Hoja1!$A$2:$H$72,5,FALSE)</f>
        <v>339-2015- SUNAFIL/ILM</v>
      </c>
      <c r="F2168" s="1">
        <f>VLOOKUP(A2168,Hoja1!$A$2:$H$72,6,FALSE)</f>
        <v>42247</v>
      </c>
      <c r="G2168" t="str">
        <f>VLOOKUP(A2168,Hoja1!$A$2:$H$72,7,FALSE)</f>
        <v>5/. 13,300.00</v>
      </c>
      <c r="H2168">
        <f>VLOOKUP(A2168,Hoja1!$A$2:$H$72,8,FALSE)</f>
        <v>1</v>
      </c>
      <c r="I2168" t="s">
        <v>24</v>
      </c>
      <c r="J2168" t="s">
        <v>7</v>
      </c>
      <c r="K2168">
        <v>2016</v>
      </c>
      <c r="L2168">
        <v>9</v>
      </c>
      <c r="M2168">
        <v>213359.14660000001</v>
      </c>
      <c r="N2168" t="s">
        <v>4</v>
      </c>
    </row>
    <row r="2169" spans="1:14" x14ac:dyDescent="0.25">
      <c r="A2169">
        <v>61</v>
      </c>
      <c r="B2169" t="str">
        <f>VLOOKUP(A2169,Hoja1!$A$2:$H$72,2,FALSE)</f>
        <v>196-2015- SUNAFIL/ILM/SIRE3</v>
      </c>
      <c r="C2169" t="str">
        <f>VLOOKUP(A2169,Hoja1!$A$2:$H$72,3,FALSE)</f>
        <v>TELEFONICA DEL PERU S.A.A.</v>
      </c>
      <c r="D2169">
        <f>VLOOKUP(A2169,Hoja1!$A$2:$H$72,4,FALSE)</f>
        <v>20100017491</v>
      </c>
      <c r="E2169" t="str">
        <f>VLOOKUP(A2169,Hoja1!$A$2:$H$72,5,FALSE)</f>
        <v>339-2015- SUNAFIL/ILM</v>
      </c>
      <c r="F2169" s="1">
        <f>VLOOKUP(A2169,Hoja1!$A$2:$H$72,6,FALSE)</f>
        <v>42247</v>
      </c>
      <c r="G2169" t="str">
        <f>VLOOKUP(A2169,Hoja1!$A$2:$H$72,7,FALSE)</f>
        <v>5/. 13,300.00</v>
      </c>
      <c r="H2169">
        <f>VLOOKUP(A2169,Hoja1!$A$2:$H$72,8,FALSE)</f>
        <v>1</v>
      </c>
      <c r="I2169" t="s">
        <v>24</v>
      </c>
      <c r="J2169" t="s">
        <v>7</v>
      </c>
      <c r="K2169">
        <v>2016</v>
      </c>
      <c r="L2169">
        <v>10</v>
      </c>
      <c r="M2169">
        <v>197006.12359999999</v>
      </c>
      <c r="N2169" t="s">
        <v>4</v>
      </c>
    </row>
    <row r="2170" spans="1:14" x14ac:dyDescent="0.25">
      <c r="A2170">
        <v>61</v>
      </c>
      <c r="B2170" t="str">
        <f>VLOOKUP(A2170,Hoja1!$A$2:$H$72,2,FALSE)</f>
        <v>196-2015- SUNAFIL/ILM/SIRE3</v>
      </c>
      <c r="C2170" t="str">
        <f>VLOOKUP(A2170,Hoja1!$A$2:$H$72,3,FALSE)</f>
        <v>TELEFONICA DEL PERU S.A.A.</v>
      </c>
      <c r="D2170">
        <f>VLOOKUP(A2170,Hoja1!$A$2:$H$72,4,FALSE)</f>
        <v>20100017491</v>
      </c>
      <c r="E2170" t="str">
        <f>VLOOKUP(A2170,Hoja1!$A$2:$H$72,5,FALSE)</f>
        <v>339-2015- SUNAFIL/ILM</v>
      </c>
      <c r="F2170" s="1">
        <f>VLOOKUP(A2170,Hoja1!$A$2:$H$72,6,FALSE)</f>
        <v>42247</v>
      </c>
      <c r="G2170" t="str">
        <f>VLOOKUP(A2170,Hoja1!$A$2:$H$72,7,FALSE)</f>
        <v>5/. 13,300.00</v>
      </c>
      <c r="H2170">
        <f>VLOOKUP(A2170,Hoja1!$A$2:$H$72,8,FALSE)</f>
        <v>1</v>
      </c>
      <c r="I2170" t="s">
        <v>24</v>
      </c>
      <c r="J2170" t="s">
        <v>7</v>
      </c>
      <c r="K2170">
        <v>2016</v>
      </c>
      <c r="L2170">
        <v>11</v>
      </c>
      <c r="M2170">
        <v>193778.15580000001</v>
      </c>
      <c r="N2170" t="s">
        <v>4</v>
      </c>
    </row>
    <row r="2171" spans="1:14" x14ac:dyDescent="0.25">
      <c r="A2171">
        <v>61</v>
      </c>
      <c r="B2171" t="str">
        <f>VLOOKUP(A2171,Hoja1!$A$2:$H$72,2,FALSE)</f>
        <v>196-2015- SUNAFIL/ILM/SIRE3</v>
      </c>
      <c r="C2171" t="str">
        <f>VLOOKUP(A2171,Hoja1!$A$2:$H$72,3,FALSE)</f>
        <v>TELEFONICA DEL PERU S.A.A.</v>
      </c>
      <c r="D2171">
        <f>VLOOKUP(A2171,Hoja1!$A$2:$H$72,4,FALSE)</f>
        <v>20100017491</v>
      </c>
      <c r="E2171" t="str">
        <f>VLOOKUP(A2171,Hoja1!$A$2:$H$72,5,FALSE)</f>
        <v>339-2015- SUNAFIL/ILM</v>
      </c>
      <c r="F2171" s="1">
        <f>VLOOKUP(A2171,Hoja1!$A$2:$H$72,6,FALSE)</f>
        <v>42247</v>
      </c>
      <c r="G2171" t="str">
        <f>VLOOKUP(A2171,Hoja1!$A$2:$H$72,7,FALSE)</f>
        <v>5/. 13,300.00</v>
      </c>
      <c r="H2171">
        <f>VLOOKUP(A2171,Hoja1!$A$2:$H$72,8,FALSE)</f>
        <v>1</v>
      </c>
      <c r="I2171" t="s">
        <v>24</v>
      </c>
      <c r="J2171" t="s">
        <v>7</v>
      </c>
      <c r="K2171">
        <v>2016</v>
      </c>
      <c r="L2171">
        <v>12</v>
      </c>
      <c r="M2171">
        <v>192720.80859999999</v>
      </c>
      <c r="N2171" t="s">
        <v>4</v>
      </c>
    </row>
    <row r="2172" spans="1:14" x14ac:dyDescent="0.25">
      <c r="A2172">
        <v>61</v>
      </c>
      <c r="B2172" t="str">
        <f>VLOOKUP(A2172,Hoja1!$A$2:$H$72,2,FALSE)</f>
        <v>196-2015- SUNAFIL/ILM/SIRE3</v>
      </c>
      <c r="C2172" t="str">
        <f>VLOOKUP(A2172,Hoja1!$A$2:$H$72,3,FALSE)</f>
        <v>TELEFONICA DEL PERU S.A.A.</v>
      </c>
      <c r="D2172">
        <f>VLOOKUP(A2172,Hoja1!$A$2:$H$72,4,FALSE)</f>
        <v>20100017491</v>
      </c>
      <c r="E2172" t="str">
        <f>VLOOKUP(A2172,Hoja1!$A$2:$H$72,5,FALSE)</f>
        <v>339-2015- SUNAFIL/ILM</v>
      </c>
      <c r="F2172" s="1">
        <f>VLOOKUP(A2172,Hoja1!$A$2:$H$72,6,FALSE)</f>
        <v>42247</v>
      </c>
      <c r="G2172" t="str">
        <f>VLOOKUP(A2172,Hoja1!$A$2:$H$72,7,FALSE)</f>
        <v>5/. 13,300.00</v>
      </c>
      <c r="H2172">
        <f>VLOOKUP(A2172,Hoja1!$A$2:$H$72,8,FALSE)</f>
        <v>1</v>
      </c>
      <c r="I2172" t="s">
        <v>24</v>
      </c>
      <c r="J2172" t="s">
        <v>7</v>
      </c>
      <c r="K2172">
        <v>2017</v>
      </c>
      <c r="L2172">
        <v>2</v>
      </c>
      <c r="M2172">
        <v>388360.8407</v>
      </c>
      <c r="N2172" t="s">
        <v>4</v>
      </c>
    </row>
    <row r="2173" spans="1:14" x14ac:dyDescent="0.25">
      <c r="A2173">
        <v>62</v>
      </c>
      <c r="B2173" t="str">
        <f>VLOOKUP(A2173,Hoja1!$A$2:$H$72,2,FALSE)</f>
        <v>64-2016- SUNAFIL/ILM/SIRE1</v>
      </c>
      <c r="C2173" t="str">
        <f>VLOOKUP(A2173,Hoja1!$A$2:$H$72,3,FALSE)</f>
        <v>TELEFONICA DEL PERU S.A.A.</v>
      </c>
      <c r="D2173">
        <f>VLOOKUP(A2173,Hoja1!$A$2:$H$72,4,FALSE)</f>
        <v>20100017491</v>
      </c>
      <c r="E2173" t="str">
        <f>VLOOKUP(A2173,Hoja1!$A$2:$H$72,5,FALSE)</f>
        <v>209-2016- SUNAFIL/ILM</v>
      </c>
      <c r="F2173" s="1">
        <f>VLOOKUP(A2173,Hoja1!$A$2:$H$72,6,FALSE)</f>
        <v>42613</v>
      </c>
      <c r="G2173" t="str">
        <f>VLOOKUP(A2173,Hoja1!$A$2:$H$72,7,FALSE)</f>
        <v>S/. 2,913.75</v>
      </c>
      <c r="H2173">
        <f>VLOOKUP(A2173,Hoja1!$A$2:$H$72,8,FALSE)</f>
        <v>1</v>
      </c>
      <c r="I2173" t="s">
        <v>24</v>
      </c>
      <c r="J2173" t="s">
        <v>1</v>
      </c>
      <c r="K2173">
        <v>2016</v>
      </c>
      <c r="L2173">
        <v>7</v>
      </c>
      <c r="M2173">
        <v>13338.848470000001</v>
      </c>
      <c r="N2173" t="s">
        <v>2</v>
      </c>
    </row>
    <row r="2174" spans="1:14" x14ac:dyDescent="0.25">
      <c r="A2174">
        <v>62</v>
      </c>
      <c r="B2174" t="str">
        <f>VLOOKUP(A2174,Hoja1!$A$2:$H$72,2,FALSE)</f>
        <v>64-2016- SUNAFIL/ILM/SIRE1</v>
      </c>
      <c r="C2174" t="str">
        <f>VLOOKUP(A2174,Hoja1!$A$2:$H$72,3,FALSE)</f>
        <v>TELEFONICA DEL PERU S.A.A.</v>
      </c>
      <c r="D2174">
        <f>VLOOKUP(A2174,Hoja1!$A$2:$H$72,4,FALSE)</f>
        <v>20100017491</v>
      </c>
      <c r="E2174" t="str">
        <f>VLOOKUP(A2174,Hoja1!$A$2:$H$72,5,FALSE)</f>
        <v>209-2016- SUNAFIL/ILM</v>
      </c>
      <c r="F2174" s="1">
        <f>VLOOKUP(A2174,Hoja1!$A$2:$H$72,6,FALSE)</f>
        <v>42613</v>
      </c>
      <c r="G2174" t="str">
        <f>VLOOKUP(A2174,Hoja1!$A$2:$H$72,7,FALSE)</f>
        <v>S/. 2,913.75</v>
      </c>
      <c r="H2174">
        <f>VLOOKUP(A2174,Hoja1!$A$2:$H$72,8,FALSE)</f>
        <v>1</v>
      </c>
      <c r="I2174" t="s">
        <v>24</v>
      </c>
      <c r="J2174" t="s">
        <v>1</v>
      </c>
      <c r="K2174">
        <v>2016</v>
      </c>
      <c r="L2174">
        <v>8</v>
      </c>
      <c r="M2174">
        <v>33825.3986</v>
      </c>
      <c r="N2174" t="s">
        <v>3</v>
      </c>
    </row>
    <row r="2175" spans="1:14" x14ac:dyDescent="0.25">
      <c r="A2175">
        <v>62</v>
      </c>
      <c r="B2175" t="str">
        <f>VLOOKUP(A2175,Hoja1!$A$2:$H$72,2,FALSE)</f>
        <v>64-2016- SUNAFIL/ILM/SIRE1</v>
      </c>
      <c r="C2175" t="str">
        <f>VLOOKUP(A2175,Hoja1!$A$2:$H$72,3,FALSE)</f>
        <v>TELEFONICA DEL PERU S.A.A.</v>
      </c>
      <c r="D2175">
        <f>VLOOKUP(A2175,Hoja1!$A$2:$H$72,4,FALSE)</f>
        <v>20100017491</v>
      </c>
      <c r="E2175" t="str">
        <f>VLOOKUP(A2175,Hoja1!$A$2:$H$72,5,FALSE)</f>
        <v>209-2016- SUNAFIL/ILM</v>
      </c>
      <c r="F2175" s="1">
        <f>VLOOKUP(A2175,Hoja1!$A$2:$H$72,6,FALSE)</f>
        <v>42613</v>
      </c>
      <c r="G2175" t="str">
        <f>VLOOKUP(A2175,Hoja1!$A$2:$H$72,7,FALSE)</f>
        <v>S/. 2,913.75</v>
      </c>
      <c r="H2175">
        <f>VLOOKUP(A2175,Hoja1!$A$2:$H$72,8,FALSE)</f>
        <v>1</v>
      </c>
      <c r="I2175" t="s">
        <v>24</v>
      </c>
      <c r="J2175" t="s">
        <v>1</v>
      </c>
      <c r="K2175">
        <v>2016</v>
      </c>
      <c r="L2175">
        <v>9</v>
      </c>
      <c r="M2175">
        <v>34170.919900000001</v>
      </c>
      <c r="N2175" t="s">
        <v>4</v>
      </c>
    </row>
    <row r="2176" spans="1:14" x14ac:dyDescent="0.25">
      <c r="A2176">
        <v>62</v>
      </c>
      <c r="B2176" t="str">
        <f>VLOOKUP(A2176,Hoja1!$A$2:$H$72,2,FALSE)</f>
        <v>64-2016- SUNAFIL/ILM/SIRE1</v>
      </c>
      <c r="C2176" t="str">
        <f>VLOOKUP(A2176,Hoja1!$A$2:$H$72,3,FALSE)</f>
        <v>TELEFONICA DEL PERU S.A.A.</v>
      </c>
      <c r="D2176">
        <f>VLOOKUP(A2176,Hoja1!$A$2:$H$72,4,FALSE)</f>
        <v>20100017491</v>
      </c>
      <c r="E2176" t="str">
        <f>VLOOKUP(A2176,Hoja1!$A$2:$H$72,5,FALSE)</f>
        <v>209-2016- SUNAFIL/ILM</v>
      </c>
      <c r="F2176" s="1">
        <f>VLOOKUP(A2176,Hoja1!$A$2:$H$72,6,FALSE)</f>
        <v>42613</v>
      </c>
      <c r="G2176" t="str">
        <f>VLOOKUP(A2176,Hoja1!$A$2:$H$72,7,FALSE)</f>
        <v>S/. 2,913.75</v>
      </c>
      <c r="H2176">
        <f>VLOOKUP(A2176,Hoja1!$A$2:$H$72,8,FALSE)</f>
        <v>1</v>
      </c>
      <c r="I2176" t="s">
        <v>24</v>
      </c>
      <c r="J2176" t="s">
        <v>1</v>
      </c>
      <c r="K2176">
        <v>2016</v>
      </c>
      <c r="L2176">
        <v>10</v>
      </c>
      <c r="M2176">
        <v>34078.850570000002</v>
      </c>
      <c r="N2176" t="s">
        <v>4</v>
      </c>
    </row>
    <row r="2177" spans="1:14" x14ac:dyDescent="0.25">
      <c r="A2177">
        <v>62</v>
      </c>
      <c r="B2177" t="str">
        <f>VLOOKUP(A2177,Hoja1!$A$2:$H$72,2,FALSE)</f>
        <v>64-2016- SUNAFIL/ILM/SIRE1</v>
      </c>
      <c r="C2177" t="str">
        <f>VLOOKUP(A2177,Hoja1!$A$2:$H$72,3,FALSE)</f>
        <v>TELEFONICA DEL PERU S.A.A.</v>
      </c>
      <c r="D2177">
        <f>VLOOKUP(A2177,Hoja1!$A$2:$H$72,4,FALSE)</f>
        <v>20100017491</v>
      </c>
      <c r="E2177" t="str">
        <f>VLOOKUP(A2177,Hoja1!$A$2:$H$72,5,FALSE)</f>
        <v>209-2016- SUNAFIL/ILM</v>
      </c>
      <c r="F2177" s="1">
        <f>VLOOKUP(A2177,Hoja1!$A$2:$H$72,6,FALSE)</f>
        <v>42613</v>
      </c>
      <c r="G2177" t="str">
        <f>VLOOKUP(A2177,Hoja1!$A$2:$H$72,7,FALSE)</f>
        <v>S/. 2,913.75</v>
      </c>
      <c r="H2177">
        <f>VLOOKUP(A2177,Hoja1!$A$2:$H$72,8,FALSE)</f>
        <v>1</v>
      </c>
      <c r="I2177" t="s">
        <v>24</v>
      </c>
      <c r="J2177" t="s">
        <v>1</v>
      </c>
      <c r="K2177">
        <v>2016</v>
      </c>
      <c r="L2177">
        <v>11</v>
      </c>
      <c r="M2177">
        <v>34022.222699999998</v>
      </c>
      <c r="N2177" t="s">
        <v>4</v>
      </c>
    </row>
    <row r="2178" spans="1:14" x14ac:dyDescent="0.25">
      <c r="A2178">
        <v>62</v>
      </c>
      <c r="B2178" t="str">
        <f>VLOOKUP(A2178,Hoja1!$A$2:$H$72,2,FALSE)</f>
        <v>64-2016- SUNAFIL/ILM/SIRE1</v>
      </c>
      <c r="C2178" t="str">
        <f>VLOOKUP(A2178,Hoja1!$A$2:$H$72,3,FALSE)</f>
        <v>TELEFONICA DEL PERU S.A.A.</v>
      </c>
      <c r="D2178">
        <f>VLOOKUP(A2178,Hoja1!$A$2:$H$72,4,FALSE)</f>
        <v>20100017491</v>
      </c>
      <c r="E2178" t="str">
        <f>VLOOKUP(A2178,Hoja1!$A$2:$H$72,5,FALSE)</f>
        <v>209-2016- SUNAFIL/ILM</v>
      </c>
      <c r="F2178" s="1">
        <f>VLOOKUP(A2178,Hoja1!$A$2:$H$72,6,FALSE)</f>
        <v>42613</v>
      </c>
      <c r="G2178" t="str">
        <f>VLOOKUP(A2178,Hoja1!$A$2:$H$72,7,FALSE)</f>
        <v>S/. 2,913.75</v>
      </c>
      <c r="H2178">
        <f>VLOOKUP(A2178,Hoja1!$A$2:$H$72,8,FALSE)</f>
        <v>1</v>
      </c>
      <c r="I2178" t="s">
        <v>24</v>
      </c>
      <c r="J2178" t="s">
        <v>1</v>
      </c>
      <c r="K2178">
        <v>2016</v>
      </c>
      <c r="L2178">
        <v>12</v>
      </c>
      <c r="M2178">
        <v>33887.406069999997</v>
      </c>
      <c r="N2178" t="s">
        <v>4</v>
      </c>
    </row>
    <row r="2179" spans="1:14" x14ac:dyDescent="0.25">
      <c r="A2179">
        <v>62</v>
      </c>
      <c r="B2179" t="str">
        <f>VLOOKUP(A2179,Hoja1!$A$2:$H$72,2,FALSE)</f>
        <v>64-2016- SUNAFIL/ILM/SIRE1</v>
      </c>
      <c r="C2179" t="str">
        <f>VLOOKUP(A2179,Hoja1!$A$2:$H$72,3,FALSE)</f>
        <v>TELEFONICA DEL PERU S.A.A.</v>
      </c>
      <c r="D2179">
        <f>VLOOKUP(A2179,Hoja1!$A$2:$H$72,4,FALSE)</f>
        <v>20100017491</v>
      </c>
      <c r="E2179" t="str">
        <f>VLOOKUP(A2179,Hoja1!$A$2:$H$72,5,FALSE)</f>
        <v>209-2016- SUNAFIL/ILM</v>
      </c>
      <c r="F2179" s="1">
        <f>VLOOKUP(A2179,Hoja1!$A$2:$H$72,6,FALSE)</f>
        <v>42613</v>
      </c>
      <c r="G2179" t="str">
        <f>VLOOKUP(A2179,Hoja1!$A$2:$H$72,7,FALSE)</f>
        <v>S/. 2,913.75</v>
      </c>
      <c r="H2179">
        <f>VLOOKUP(A2179,Hoja1!$A$2:$H$72,8,FALSE)</f>
        <v>1</v>
      </c>
      <c r="I2179" t="s">
        <v>24</v>
      </c>
      <c r="J2179" t="s">
        <v>1</v>
      </c>
      <c r="K2179">
        <v>2017</v>
      </c>
      <c r="L2179">
        <v>2</v>
      </c>
      <c r="M2179">
        <v>68351.258579999994</v>
      </c>
      <c r="N2179" t="s">
        <v>4</v>
      </c>
    </row>
    <row r="2180" spans="1:14" x14ac:dyDescent="0.25">
      <c r="A2180">
        <v>62</v>
      </c>
      <c r="B2180" t="str">
        <f>VLOOKUP(A2180,Hoja1!$A$2:$H$72,2,FALSE)</f>
        <v>64-2016- SUNAFIL/ILM/SIRE1</v>
      </c>
      <c r="C2180" t="str">
        <f>VLOOKUP(A2180,Hoja1!$A$2:$H$72,3,FALSE)</f>
        <v>TELEFONICA DEL PERU S.A.A.</v>
      </c>
      <c r="D2180">
        <f>VLOOKUP(A2180,Hoja1!$A$2:$H$72,4,FALSE)</f>
        <v>20100017491</v>
      </c>
      <c r="E2180" t="str">
        <f>VLOOKUP(A2180,Hoja1!$A$2:$H$72,5,FALSE)</f>
        <v>209-2016- SUNAFIL/ILM</v>
      </c>
      <c r="F2180" s="1">
        <f>VLOOKUP(A2180,Hoja1!$A$2:$H$72,6,FALSE)</f>
        <v>42613</v>
      </c>
      <c r="G2180" t="str">
        <f>VLOOKUP(A2180,Hoja1!$A$2:$H$72,7,FALSE)</f>
        <v>S/. 2,913.75</v>
      </c>
      <c r="H2180">
        <f>VLOOKUP(A2180,Hoja1!$A$2:$H$72,8,FALSE)</f>
        <v>1</v>
      </c>
      <c r="I2180" t="s">
        <v>24</v>
      </c>
      <c r="J2180" t="s">
        <v>5</v>
      </c>
      <c r="K2180">
        <v>2016</v>
      </c>
      <c r="L2180">
        <v>7</v>
      </c>
      <c r="M2180">
        <v>227784.75839999999</v>
      </c>
      <c r="N2180" t="s">
        <v>2</v>
      </c>
    </row>
    <row r="2181" spans="1:14" x14ac:dyDescent="0.25">
      <c r="A2181">
        <v>62</v>
      </c>
      <c r="B2181" t="str">
        <f>VLOOKUP(A2181,Hoja1!$A$2:$H$72,2,FALSE)</f>
        <v>64-2016- SUNAFIL/ILM/SIRE1</v>
      </c>
      <c r="C2181" t="str">
        <f>VLOOKUP(A2181,Hoja1!$A$2:$H$72,3,FALSE)</f>
        <v>TELEFONICA DEL PERU S.A.A.</v>
      </c>
      <c r="D2181">
        <f>VLOOKUP(A2181,Hoja1!$A$2:$H$72,4,FALSE)</f>
        <v>20100017491</v>
      </c>
      <c r="E2181" t="str">
        <f>VLOOKUP(A2181,Hoja1!$A$2:$H$72,5,FALSE)</f>
        <v>209-2016- SUNAFIL/ILM</v>
      </c>
      <c r="F2181" s="1">
        <f>VLOOKUP(A2181,Hoja1!$A$2:$H$72,6,FALSE)</f>
        <v>42613</v>
      </c>
      <c r="G2181" t="str">
        <f>VLOOKUP(A2181,Hoja1!$A$2:$H$72,7,FALSE)</f>
        <v>S/. 2,913.75</v>
      </c>
      <c r="H2181">
        <f>VLOOKUP(A2181,Hoja1!$A$2:$H$72,8,FALSE)</f>
        <v>1</v>
      </c>
      <c r="I2181" t="s">
        <v>24</v>
      </c>
      <c r="J2181" t="s">
        <v>5</v>
      </c>
      <c r="K2181">
        <v>2016</v>
      </c>
      <c r="L2181">
        <v>8</v>
      </c>
      <c r="M2181">
        <v>228627.69390000001</v>
      </c>
      <c r="N2181" t="s">
        <v>3</v>
      </c>
    </row>
    <row r="2182" spans="1:14" x14ac:dyDescent="0.25">
      <c r="A2182">
        <v>62</v>
      </c>
      <c r="B2182" t="str">
        <f>VLOOKUP(A2182,Hoja1!$A$2:$H$72,2,FALSE)</f>
        <v>64-2016- SUNAFIL/ILM/SIRE1</v>
      </c>
      <c r="C2182" t="str">
        <f>VLOOKUP(A2182,Hoja1!$A$2:$H$72,3,FALSE)</f>
        <v>TELEFONICA DEL PERU S.A.A.</v>
      </c>
      <c r="D2182">
        <f>VLOOKUP(A2182,Hoja1!$A$2:$H$72,4,FALSE)</f>
        <v>20100017491</v>
      </c>
      <c r="E2182" t="str">
        <f>VLOOKUP(A2182,Hoja1!$A$2:$H$72,5,FALSE)</f>
        <v>209-2016- SUNAFIL/ILM</v>
      </c>
      <c r="F2182" s="1">
        <f>VLOOKUP(A2182,Hoja1!$A$2:$H$72,6,FALSE)</f>
        <v>42613</v>
      </c>
      <c r="G2182" t="str">
        <f>VLOOKUP(A2182,Hoja1!$A$2:$H$72,7,FALSE)</f>
        <v>S/. 2,913.75</v>
      </c>
      <c r="H2182">
        <f>VLOOKUP(A2182,Hoja1!$A$2:$H$72,8,FALSE)</f>
        <v>1</v>
      </c>
      <c r="I2182" t="s">
        <v>24</v>
      </c>
      <c r="J2182" t="s">
        <v>5</v>
      </c>
      <c r="K2182">
        <v>2016</v>
      </c>
      <c r="L2182">
        <v>9</v>
      </c>
      <c r="M2182">
        <v>209427.94519999999</v>
      </c>
      <c r="N2182" t="s">
        <v>4</v>
      </c>
    </row>
    <row r="2183" spans="1:14" x14ac:dyDescent="0.25">
      <c r="A2183">
        <v>62</v>
      </c>
      <c r="B2183" t="str">
        <f>VLOOKUP(A2183,Hoja1!$A$2:$H$72,2,FALSE)</f>
        <v>64-2016- SUNAFIL/ILM/SIRE1</v>
      </c>
      <c r="C2183" t="str">
        <f>VLOOKUP(A2183,Hoja1!$A$2:$H$72,3,FALSE)</f>
        <v>TELEFONICA DEL PERU S.A.A.</v>
      </c>
      <c r="D2183">
        <f>VLOOKUP(A2183,Hoja1!$A$2:$H$72,4,FALSE)</f>
        <v>20100017491</v>
      </c>
      <c r="E2183" t="str">
        <f>VLOOKUP(A2183,Hoja1!$A$2:$H$72,5,FALSE)</f>
        <v>209-2016- SUNAFIL/ILM</v>
      </c>
      <c r="F2183" s="1">
        <f>VLOOKUP(A2183,Hoja1!$A$2:$H$72,6,FALSE)</f>
        <v>42613</v>
      </c>
      <c r="G2183" t="str">
        <f>VLOOKUP(A2183,Hoja1!$A$2:$H$72,7,FALSE)</f>
        <v>S/. 2,913.75</v>
      </c>
      <c r="H2183">
        <f>VLOOKUP(A2183,Hoja1!$A$2:$H$72,8,FALSE)</f>
        <v>1</v>
      </c>
      <c r="I2183" t="s">
        <v>24</v>
      </c>
      <c r="J2183" t="s">
        <v>5</v>
      </c>
      <c r="K2183">
        <v>2016</v>
      </c>
      <c r="L2183">
        <v>10</v>
      </c>
      <c r="M2183">
        <v>202395.6654</v>
      </c>
      <c r="N2183" t="s">
        <v>4</v>
      </c>
    </row>
    <row r="2184" spans="1:14" x14ac:dyDescent="0.25">
      <c r="A2184">
        <v>62</v>
      </c>
      <c r="B2184" t="str">
        <f>VLOOKUP(A2184,Hoja1!$A$2:$H$72,2,FALSE)</f>
        <v>64-2016- SUNAFIL/ILM/SIRE1</v>
      </c>
      <c r="C2184" t="str">
        <f>VLOOKUP(A2184,Hoja1!$A$2:$H$72,3,FALSE)</f>
        <v>TELEFONICA DEL PERU S.A.A.</v>
      </c>
      <c r="D2184">
        <f>VLOOKUP(A2184,Hoja1!$A$2:$H$72,4,FALSE)</f>
        <v>20100017491</v>
      </c>
      <c r="E2184" t="str">
        <f>VLOOKUP(A2184,Hoja1!$A$2:$H$72,5,FALSE)</f>
        <v>209-2016- SUNAFIL/ILM</v>
      </c>
      <c r="F2184" s="1">
        <f>VLOOKUP(A2184,Hoja1!$A$2:$H$72,6,FALSE)</f>
        <v>42613</v>
      </c>
      <c r="G2184" t="str">
        <f>VLOOKUP(A2184,Hoja1!$A$2:$H$72,7,FALSE)</f>
        <v>S/. 2,913.75</v>
      </c>
      <c r="H2184">
        <f>VLOOKUP(A2184,Hoja1!$A$2:$H$72,8,FALSE)</f>
        <v>1</v>
      </c>
      <c r="I2184" t="s">
        <v>24</v>
      </c>
      <c r="J2184" t="s">
        <v>5</v>
      </c>
      <c r="K2184">
        <v>2016</v>
      </c>
      <c r="L2184">
        <v>11</v>
      </c>
      <c r="M2184">
        <v>198531.3749</v>
      </c>
      <c r="N2184" t="s">
        <v>4</v>
      </c>
    </row>
    <row r="2185" spans="1:14" x14ac:dyDescent="0.25">
      <c r="A2185">
        <v>62</v>
      </c>
      <c r="B2185" t="str">
        <f>VLOOKUP(A2185,Hoja1!$A$2:$H$72,2,FALSE)</f>
        <v>64-2016- SUNAFIL/ILM/SIRE1</v>
      </c>
      <c r="C2185" t="str">
        <f>VLOOKUP(A2185,Hoja1!$A$2:$H$72,3,FALSE)</f>
        <v>TELEFONICA DEL PERU S.A.A.</v>
      </c>
      <c r="D2185">
        <f>VLOOKUP(A2185,Hoja1!$A$2:$H$72,4,FALSE)</f>
        <v>20100017491</v>
      </c>
      <c r="E2185" t="str">
        <f>VLOOKUP(A2185,Hoja1!$A$2:$H$72,5,FALSE)</f>
        <v>209-2016- SUNAFIL/ILM</v>
      </c>
      <c r="F2185" s="1">
        <f>VLOOKUP(A2185,Hoja1!$A$2:$H$72,6,FALSE)</f>
        <v>42613</v>
      </c>
      <c r="G2185" t="str">
        <f>VLOOKUP(A2185,Hoja1!$A$2:$H$72,7,FALSE)</f>
        <v>S/. 2,913.75</v>
      </c>
      <c r="H2185">
        <f>VLOOKUP(A2185,Hoja1!$A$2:$H$72,8,FALSE)</f>
        <v>1</v>
      </c>
      <c r="I2185" t="s">
        <v>24</v>
      </c>
      <c r="J2185" t="s">
        <v>5</v>
      </c>
      <c r="K2185">
        <v>2016</v>
      </c>
      <c r="L2185">
        <v>12</v>
      </c>
      <c r="M2185">
        <v>194236.54029999999</v>
      </c>
      <c r="N2185" t="s">
        <v>4</v>
      </c>
    </row>
    <row r="2186" spans="1:14" x14ac:dyDescent="0.25">
      <c r="A2186">
        <v>62</v>
      </c>
      <c r="B2186" t="str">
        <f>VLOOKUP(A2186,Hoja1!$A$2:$H$72,2,FALSE)</f>
        <v>64-2016- SUNAFIL/ILM/SIRE1</v>
      </c>
      <c r="C2186" t="str">
        <f>VLOOKUP(A2186,Hoja1!$A$2:$H$72,3,FALSE)</f>
        <v>TELEFONICA DEL PERU S.A.A.</v>
      </c>
      <c r="D2186">
        <f>VLOOKUP(A2186,Hoja1!$A$2:$H$72,4,FALSE)</f>
        <v>20100017491</v>
      </c>
      <c r="E2186" t="str">
        <f>VLOOKUP(A2186,Hoja1!$A$2:$H$72,5,FALSE)</f>
        <v>209-2016- SUNAFIL/ILM</v>
      </c>
      <c r="F2186" s="1">
        <f>VLOOKUP(A2186,Hoja1!$A$2:$H$72,6,FALSE)</f>
        <v>42613</v>
      </c>
      <c r="G2186" t="str">
        <f>VLOOKUP(A2186,Hoja1!$A$2:$H$72,7,FALSE)</f>
        <v>S/. 2,913.75</v>
      </c>
      <c r="H2186">
        <f>VLOOKUP(A2186,Hoja1!$A$2:$H$72,8,FALSE)</f>
        <v>1</v>
      </c>
      <c r="I2186" t="s">
        <v>24</v>
      </c>
      <c r="J2186" t="s">
        <v>5</v>
      </c>
      <c r="K2186">
        <v>2017</v>
      </c>
      <c r="L2186">
        <v>2</v>
      </c>
      <c r="M2186">
        <v>391397.28980000003</v>
      </c>
      <c r="N2186" t="s">
        <v>4</v>
      </c>
    </row>
    <row r="2187" spans="1:14" x14ac:dyDescent="0.25">
      <c r="A2187">
        <v>62</v>
      </c>
      <c r="B2187" t="str">
        <f>VLOOKUP(A2187,Hoja1!$A$2:$H$72,2,FALSE)</f>
        <v>64-2016- SUNAFIL/ILM/SIRE1</v>
      </c>
      <c r="C2187" t="str">
        <f>VLOOKUP(A2187,Hoja1!$A$2:$H$72,3,FALSE)</f>
        <v>TELEFONICA DEL PERU S.A.A.</v>
      </c>
      <c r="D2187">
        <f>VLOOKUP(A2187,Hoja1!$A$2:$H$72,4,FALSE)</f>
        <v>20100017491</v>
      </c>
      <c r="E2187" t="str">
        <f>VLOOKUP(A2187,Hoja1!$A$2:$H$72,5,FALSE)</f>
        <v>209-2016- SUNAFIL/ILM</v>
      </c>
      <c r="F2187" s="1">
        <f>VLOOKUP(A2187,Hoja1!$A$2:$H$72,6,FALSE)</f>
        <v>42613</v>
      </c>
      <c r="G2187" t="str">
        <f>VLOOKUP(A2187,Hoja1!$A$2:$H$72,7,FALSE)</f>
        <v>S/. 2,913.75</v>
      </c>
      <c r="H2187">
        <f>VLOOKUP(A2187,Hoja1!$A$2:$H$72,8,FALSE)</f>
        <v>1</v>
      </c>
      <c r="I2187" t="s">
        <v>24</v>
      </c>
      <c r="J2187" t="s">
        <v>6</v>
      </c>
      <c r="K2187">
        <v>2016</v>
      </c>
      <c r="L2187">
        <v>7</v>
      </c>
      <c r="M2187">
        <v>127141.2153</v>
      </c>
      <c r="N2187" t="s">
        <v>2</v>
      </c>
    </row>
    <row r="2188" spans="1:14" x14ac:dyDescent="0.25">
      <c r="A2188">
        <v>62</v>
      </c>
      <c r="B2188" t="str">
        <f>VLOOKUP(A2188,Hoja1!$A$2:$H$72,2,FALSE)</f>
        <v>64-2016- SUNAFIL/ILM/SIRE1</v>
      </c>
      <c r="C2188" t="str">
        <f>VLOOKUP(A2188,Hoja1!$A$2:$H$72,3,FALSE)</f>
        <v>TELEFONICA DEL PERU S.A.A.</v>
      </c>
      <c r="D2188">
        <f>VLOOKUP(A2188,Hoja1!$A$2:$H$72,4,FALSE)</f>
        <v>20100017491</v>
      </c>
      <c r="E2188" t="str">
        <f>VLOOKUP(A2188,Hoja1!$A$2:$H$72,5,FALSE)</f>
        <v>209-2016- SUNAFIL/ILM</v>
      </c>
      <c r="F2188" s="1">
        <f>VLOOKUP(A2188,Hoja1!$A$2:$H$72,6,FALSE)</f>
        <v>42613</v>
      </c>
      <c r="G2188" t="str">
        <f>VLOOKUP(A2188,Hoja1!$A$2:$H$72,7,FALSE)</f>
        <v>S/. 2,913.75</v>
      </c>
      <c r="H2188">
        <f>VLOOKUP(A2188,Hoja1!$A$2:$H$72,8,FALSE)</f>
        <v>1</v>
      </c>
      <c r="I2188" t="s">
        <v>24</v>
      </c>
      <c r="J2188" t="s">
        <v>6</v>
      </c>
      <c r="K2188">
        <v>2016</v>
      </c>
      <c r="L2188">
        <v>8</v>
      </c>
      <c r="M2188">
        <v>127505.6024</v>
      </c>
      <c r="N2188" t="s">
        <v>3</v>
      </c>
    </row>
    <row r="2189" spans="1:14" x14ac:dyDescent="0.25">
      <c r="A2189">
        <v>62</v>
      </c>
      <c r="B2189" t="str">
        <f>VLOOKUP(A2189,Hoja1!$A$2:$H$72,2,FALSE)</f>
        <v>64-2016- SUNAFIL/ILM/SIRE1</v>
      </c>
      <c r="C2189" t="str">
        <f>VLOOKUP(A2189,Hoja1!$A$2:$H$72,3,FALSE)</f>
        <v>TELEFONICA DEL PERU S.A.A.</v>
      </c>
      <c r="D2189">
        <f>VLOOKUP(A2189,Hoja1!$A$2:$H$72,4,FALSE)</f>
        <v>20100017491</v>
      </c>
      <c r="E2189" t="str">
        <f>VLOOKUP(A2189,Hoja1!$A$2:$H$72,5,FALSE)</f>
        <v>209-2016- SUNAFIL/ILM</v>
      </c>
      <c r="F2189" s="1">
        <f>VLOOKUP(A2189,Hoja1!$A$2:$H$72,6,FALSE)</f>
        <v>42613</v>
      </c>
      <c r="G2189" t="str">
        <f>VLOOKUP(A2189,Hoja1!$A$2:$H$72,7,FALSE)</f>
        <v>S/. 2,913.75</v>
      </c>
      <c r="H2189">
        <f>VLOOKUP(A2189,Hoja1!$A$2:$H$72,8,FALSE)</f>
        <v>1</v>
      </c>
      <c r="I2189" t="s">
        <v>24</v>
      </c>
      <c r="J2189" t="s">
        <v>6</v>
      </c>
      <c r="K2189">
        <v>2016</v>
      </c>
      <c r="L2189">
        <v>9</v>
      </c>
      <c r="M2189">
        <v>128471.9709</v>
      </c>
      <c r="N2189" t="s">
        <v>4</v>
      </c>
    </row>
    <row r="2190" spans="1:14" x14ac:dyDescent="0.25">
      <c r="A2190">
        <v>62</v>
      </c>
      <c r="B2190" t="str">
        <f>VLOOKUP(A2190,Hoja1!$A$2:$H$72,2,FALSE)</f>
        <v>64-2016- SUNAFIL/ILM/SIRE1</v>
      </c>
      <c r="C2190" t="str">
        <f>VLOOKUP(A2190,Hoja1!$A$2:$H$72,3,FALSE)</f>
        <v>TELEFONICA DEL PERU S.A.A.</v>
      </c>
      <c r="D2190">
        <f>VLOOKUP(A2190,Hoja1!$A$2:$H$72,4,FALSE)</f>
        <v>20100017491</v>
      </c>
      <c r="E2190" t="str">
        <f>VLOOKUP(A2190,Hoja1!$A$2:$H$72,5,FALSE)</f>
        <v>209-2016- SUNAFIL/ILM</v>
      </c>
      <c r="F2190" s="1">
        <f>VLOOKUP(A2190,Hoja1!$A$2:$H$72,6,FALSE)</f>
        <v>42613</v>
      </c>
      <c r="G2190" t="str">
        <f>VLOOKUP(A2190,Hoja1!$A$2:$H$72,7,FALSE)</f>
        <v>S/. 2,913.75</v>
      </c>
      <c r="H2190">
        <f>VLOOKUP(A2190,Hoja1!$A$2:$H$72,8,FALSE)</f>
        <v>1</v>
      </c>
      <c r="I2190" t="s">
        <v>24</v>
      </c>
      <c r="J2190" t="s">
        <v>6</v>
      </c>
      <c r="K2190">
        <v>2016</v>
      </c>
      <c r="L2190">
        <v>10</v>
      </c>
      <c r="M2190">
        <v>129714.1122</v>
      </c>
      <c r="N2190" t="s">
        <v>4</v>
      </c>
    </row>
    <row r="2191" spans="1:14" x14ac:dyDescent="0.25">
      <c r="A2191">
        <v>62</v>
      </c>
      <c r="B2191" t="str">
        <f>VLOOKUP(A2191,Hoja1!$A$2:$H$72,2,FALSE)</f>
        <v>64-2016- SUNAFIL/ILM/SIRE1</v>
      </c>
      <c r="C2191" t="str">
        <f>VLOOKUP(A2191,Hoja1!$A$2:$H$72,3,FALSE)</f>
        <v>TELEFONICA DEL PERU S.A.A.</v>
      </c>
      <c r="D2191">
        <f>VLOOKUP(A2191,Hoja1!$A$2:$H$72,4,FALSE)</f>
        <v>20100017491</v>
      </c>
      <c r="E2191" t="str">
        <f>VLOOKUP(A2191,Hoja1!$A$2:$H$72,5,FALSE)</f>
        <v>209-2016- SUNAFIL/ILM</v>
      </c>
      <c r="F2191" s="1">
        <f>VLOOKUP(A2191,Hoja1!$A$2:$H$72,6,FALSE)</f>
        <v>42613</v>
      </c>
      <c r="G2191" t="str">
        <f>VLOOKUP(A2191,Hoja1!$A$2:$H$72,7,FALSE)</f>
        <v>S/. 2,913.75</v>
      </c>
      <c r="H2191">
        <f>VLOOKUP(A2191,Hoja1!$A$2:$H$72,8,FALSE)</f>
        <v>1</v>
      </c>
      <c r="I2191" t="s">
        <v>24</v>
      </c>
      <c r="J2191" t="s">
        <v>6</v>
      </c>
      <c r="K2191">
        <v>2016</v>
      </c>
      <c r="L2191">
        <v>11</v>
      </c>
      <c r="M2191">
        <v>127726.7591</v>
      </c>
      <c r="N2191" t="s">
        <v>4</v>
      </c>
    </row>
    <row r="2192" spans="1:14" x14ac:dyDescent="0.25">
      <c r="A2192">
        <v>62</v>
      </c>
      <c r="B2192" t="str">
        <f>VLOOKUP(A2192,Hoja1!$A$2:$H$72,2,FALSE)</f>
        <v>64-2016- SUNAFIL/ILM/SIRE1</v>
      </c>
      <c r="C2192" t="str">
        <f>VLOOKUP(A2192,Hoja1!$A$2:$H$72,3,FALSE)</f>
        <v>TELEFONICA DEL PERU S.A.A.</v>
      </c>
      <c r="D2192">
        <f>VLOOKUP(A2192,Hoja1!$A$2:$H$72,4,FALSE)</f>
        <v>20100017491</v>
      </c>
      <c r="E2192" t="str">
        <f>VLOOKUP(A2192,Hoja1!$A$2:$H$72,5,FALSE)</f>
        <v>209-2016- SUNAFIL/ILM</v>
      </c>
      <c r="F2192" s="1">
        <f>VLOOKUP(A2192,Hoja1!$A$2:$H$72,6,FALSE)</f>
        <v>42613</v>
      </c>
      <c r="G2192" t="str">
        <f>VLOOKUP(A2192,Hoja1!$A$2:$H$72,7,FALSE)</f>
        <v>S/. 2,913.75</v>
      </c>
      <c r="H2192">
        <f>VLOOKUP(A2192,Hoja1!$A$2:$H$72,8,FALSE)</f>
        <v>1</v>
      </c>
      <c r="I2192" t="s">
        <v>24</v>
      </c>
      <c r="J2192" t="s">
        <v>6</v>
      </c>
      <c r="K2192">
        <v>2016</v>
      </c>
      <c r="L2192">
        <v>12</v>
      </c>
      <c r="M2192">
        <v>126018.0047</v>
      </c>
      <c r="N2192" t="s">
        <v>4</v>
      </c>
    </row>
    <row r="2193" spans="1:14" x14ac:dyDescent="0.25">
      <c r="A2193">
        <v>62</v>
      </c>
      <c r="B2193" t="str">
        <f>VLOOKUP(A2193,Hoja1!$A$2:$H$72,2,FALSE)</f>
        <v>64-2016- SUNAFIL/ILM/SIRE1</v>
      </c>
      <c r="C2193" t="str">
        <f>VLOOKUP(A2193,Hoja1!$A$2:$H$72,3,FALSE)</f>
        <v>TELEFONICA DEL PERU S.A.A.</v>
      </c>
      <c r="D2193">
        <f>VLOOKUP(A2193,Hoja1!$A$2:$H$72,4,FALSE)</f>
        <v>20100017491</v>
      </c>
      <c r="E2193" t="str">
        <f>VLOOKUP(A2193,Hoja1!$A$2:$H$72,5,FALSE)</f>
        <v>209-2016- SUNAFIL/ILM</v>
      </c>
      <c r="F2193" s="1">
        <f>VLOOKUP(A2193,Hoja1!$A$2:$H$72,6,FALSE)</f>
        <v>42613</v>
      </c>
      <c r="G2193" t="str">
        <f>VLOOKUP(A2193,Hoja1!$A$2:$H$72,7,FALSE)</f>
        <v>S/. 2,913.75</v>
      </c>
      <c r="H2193">
        <f>VLOOKUP(A2193,Hoja1!$A$2:$H$72,8,FALSE)</f>
        <v>1</v>
      </c>
      <c r="I2193" t="s">
        <v>24</v>
      </c>
      <c r="J2193" t="s">
        <v>6</v>
      </c>
      <c r="K2193">
        <v>2017</v>
      </c>
      <c r="L2193">
        <v>2</v>
      </c>
      <c r="M2193">
        <v>253323.75159999999</v>
      </c>
      <c r="N2193" t="s">
        <v>4</v>
      </c>
    </row>
    <row r="2194" spans="1:14" x14ac:dyDescent="0.25">
      <c r="A2194">
        <v>62</v>
      </c>
      <c r="B2194" t="str">
        <f>VLOOKUP(A2194,Hoja1!$A$2:$H$72,2,FALSE)</f>
        <v>64-2016- SUNAFIL/ILM/SIRE1</v>
      </c>
      <c r="C2194" t="str">
        <f>VLOOKUP(A2194,Hoja1!$A$2:$H$72,3,FALSE)</f>
        <v>TELEFONICA DEL PERU S.A.A.</v>
      </c>
      <c r="D2194">
        <f>VLOOKUP(A2194,Hoja1!$A$2:$H$72,4,FALSE)</f>
        <v>20100017491</v>
      </c>
      <c r="E2194" t="str">
        <f>VLOOKUP(A2194,Hoja1!$A$2:$H$72,5,FALSE)</f>
        <v>209-2016- SUNAFIL/ILM</v>
      </c>
      <c r="F2194" s="1">
        <f>VLOOKUP(A2194,Hoja1!$A$2:$H$72,6,FALSE)</f>
        <v>42613</v>
      </c>
      <c r="G2194" t="str">
        <f>VLOOKUP(A2194,Hoja1!$A$2:$H$72,7,FALSE)</f>
        <v>S/. 2,913.75</v>
      </c>
      <c r="H2194">
        <f>VLOOKUP(A2194,Hoja1!$A$2:$H$72,8,FALSE)</f>
        <v>1</v>
      </c>
      <c r="I2194" t="s">
        <v>24</v>
      </c>
      <c r="J2194" t="s">
        <v>7</v>
      </c>
      <c r="K2194">
        <v>2016</v>
      </c>
      <c r="L2194">
        <v>7</v>
      </c>
      <c r="M2194">
        <v>225022.24679999999</v>
      </c>
      <c r="N2194" t="s">
        <v>2</v>
      </c>
    </row>
    <row r="2195" spans="1:14" x14ac:dyDescent="0.25">
      <c r="A2195">
        <v>62</v>
      </c>
      <c r="B2195" t="str">
        <f>VLOOKUP(A2195,Hoja1!$A$2:$H$72,2,FALSE)</f>
        <v>64-2016- SUNAFIL/ILM/SIRE1</v>
      </c>
      <c r="C2195" t="str">
        <f>VLOOKUP(A2195,Hoja1!$A$2:$H$72,3,FALSE)</f>
        <v>TELEFONICA DEL PERU S.A.A.</v>
      </c>
      <c r="D2195">
        <f>VLOOKUP(A2195,Hoja1!$A$2:$H$72,4,FALSE)</f>
        <v>20100017491</v>
      </c>
      <c r="E2195" t="str">
        <f>VLOOKUP(A2195,Hoja1!$A$2:$H$72,5,FALSE)</f>
        <v>209-2016- SUNAFIL/ILM</v>
      </c>
      <c r="F2195" s="1">
        <f>VLOOKUP(A2195,Hoja1!$A$2:$H$72,6,FALSE)</f>
        <v>42613</v>
      </c>
      <c r="G2195" t="str">
        <f>VLOOKUP(A2195,Hoja1!$A$2:$H$72,7,FALSE)</f>
        <v>S/. 2,913.75</v>
      </c>
      <c r="H2195">
        <f>VLOOKUP(A2195,Hoja1!$A$2:$H$72,8,FALSE)</f>
        <v>1</v>
      </c>
      <c r="I2195" t="s">
        <v>24</v>
      </c>
      <c r="J2195" t="s">
        <v>7</v>
      </c>
      <c r="K2195">
        <v>2016</v>
      </c>
      <c r="L2195">
        <v>8</v>
      </c>
      <c r="M2195">
        <v>230797.50270000001</v>
      </c>
      <c r="N2195" t="s">
        <v>3</v>
      </c>
    </row>
    <row r="2196" spans="1:14" x14ac:dyDescent="0.25">
      <c r="A2196">
        <v>62</v>
      </c>
      <c r="B2196" t="str">
        <f>VLOOKUP(A2196,Hoja1!$A$2:$H$72,2,FALSE)</f>
        <v>64-2016- SUNAFIL/ILM/SIRE1</v>
      </c>
      <c r="C2196" t="str">
        <f>VLOOKUP(A2196,Hoja1!$A$2:$H$72,3,FALSE)</f>
        <v>TELEFONICA DEL PERU S.A.A.</v>
      </c>
      <c r="D2196">
        <f>VLOOKUP(A2196,Hoja1!$A$2:$H$72,4,FALSE)</f>
        <v>20100017491</v>
      </c>
      <c r="E2196" t="str">
        <f>VLOOKUP(A2196,Hoja1!$A$2:$H$72,5,FALSE)</f>
        <v>209-2016- SUNAFIL/ILM</v>
      </c>
      <c r="F2196" s="1">
        <f>VLOOKUP(A2196,Hoja1!$A$2:$H$72,6,FALSE)</f>
        <v>42613</v>
      </c>
      <c r="G2196" t="str">
        <f>VLOOKUP(A2196,Hoja1!$A$2:$H$72,7,FALSE)</f>
        <v>S/. 2,913.75</v>
      </c>
      <c r="H2196">
        <f>VLOOKUP(A2196,Hoja1!$A$2:$H$72,8,FALSE)</f>
        <v>1</v>
      </c>
      <c r="I2196" t="s">
        <v>24</v>
      </c>
      <c r="J2196" t="s">
        <v>7</v>
      </c>
      <c r="K2196">
        <v>2016</v>
      </c>
      <c r="L2196">
        <v>9</v>
      </c>
      <c r="M2196">
        <v>213359.14660000001</v>
      </c>
      <c r="N2196" t="s">
        <v>4</v>
      </c>
    </row>
    <row r="2197" spans="1:14" x14ac:dyDescent="0.25">
      <c r="A2197">
        <v>62</v>
      </c>
      <c r="B2197" t="str">
        <f>VLOOKUP(A2197,Hoja1!$A$2:$H$72,2,FALSE)</f>
        <v>64-2016- SUNAFIL/ILM/SIRE1</v>
      </c>
      <c r="C2197" t="str">
        <f>VLOOKUP(A2197,Hoja1!$A$2:$H$72,3,FALSE)</f>
        <v>TELEFONICA DEL PERU S.A.A.</v>
      </c>
      <c r="D2197">
        <f>VLOOKUP(A2197,Hoja1!$A$2:$H$72,4,FALSE)</f>
        <v>20100017491</v>
      </c>
      <c r="E2197" t="str">
        <f>VLOOKUP(A2197,Hoja1!$A$2:$H$72,5,FALSE)</f>
        <v>209-2016- SUNAFIL/ILM</v>
      </c>
      <c r="F2197" s="1">
        <f>VLOOKUP(A2197,Hoja1!$A$2:$H$72,6,FALSE)</f>
        <v>42613</v>
      </c>
      <c r="G2197" t="str">
        <f>VLOOKUP(A2197,Hoja1!$A$2:$H$72,7,FALSE)</f>
        <v>S/. 2,913.75</v>
      </c>
      <c r="H2197">
        <f>VLOOKUP(A2197,Hoja1!$A$2:$H$72,8,FALSE)</f>
        <v>1</v>
      </c>
      <c r="I2197" t="s">
        <v>24</v>
      </c>
      <c r="J2197" t="s">
        <v>7</v>
      </c>
      <c r="K2197">
        <v>2016</v>
      </c>
      <c r="L2197">
        <v>10</v>
      </c>
      <c r="M2197">
        <v>197006.12359999999</v>
      </c>
      <c r="N2197" t="s">
        <v>4</v>
      </c>
    </row>
    <row r="2198" spans="1:14" x14ac:dyDescent="0.25">
      <c r="A2198">
        <v>62</v>
      </c>
      <c r="B2198" t="str">
        <f>VLOOKUP(A2198,Hoja1!$A$2:$H$72,2,FALSE)</f>
        <v>64-2016- SUNAFIL/ILM/SIRE1</v>
      </c>
      <c r="C2198" t="str">
        <f>VLOOKUP(A2198,Hoja1!$A$2:$H$72,3,FALSE)</f>
        <v>TELEFONICA DEL PERU S.A.A.</v>
      </c>
      <c r="D2198">
        <f>VLOOKUP(A2198,Hoja1!$A$2:$H$72,4,FALSE)</f>
        <v>20100017491</v>
      </c>
      <c r="E2198" t="str">
        <f>VLOOKUP(A2198,Hoja1!$A$2:$H$72,5,FALSE)</f>
        <v>209-2016- SUNAFIL/ILM</v>
      </c>
      <c r="F2198" s="1">
        <f>VLOOKUP(A2198,Hoja1!$A$2:$H$72,6,FALSE)</f>
        <v>42613</v>
      </c>
      <c r="G2198" t="str">
        <f>VLOOKUP(A2198,Hoja1!$A$2:$H$72,7,FALSE)</f>
        <v>S/. 2,913.75</v>
      </c>
      <c r="H2198">
        <f>VLOOKUP(A2198,Hoja1!$A$2:$H$72,8,FALSE)</f>
        <v>1</v>
      </c>
      <c r="I2198" t="s">
        <v>24</v>
      </c>
      <c r="J2198" t="s">
        <v>7</v>
      </c>
      <c r="K2198">
        <v>2016</v>
      </c>
      <c r="L2198">
        <v>11</v>
      </c>
      <c r="M2198">
        <v>193778.15580000001</v>
      </c>
      <c r="N2198" t="s">
        <v>4</v>
      </c>
    </row>
    <row r="2199" spans="1:14" x14ac:dyDescent="0.25">
      <c r="A2199">
        <v>62</v>
      </c>
      <c r="B2199" t="str">
        <f>VLOOKUP(A2199,Hoja1!$A$2:$H$72,2,FALSE)</f>
        <v>64-2016- SUNAFIL/ILM/SIRE1</v>
      </c>
      <c r="C2199" t="str">
        <f>VLOOKUP(A2199,Hoja1!$A$2:$H$72,3,FALSE)</f>
        <v>TELEFONICA DEL PERU S.A.A.</v>
      </c>
      <c r="D2199">
        <f>VLOOKUP(A2199,Hoja1!$A$2:$H$72,4,FALSE)</f>
        <v>20100017491</v>
      </c>
      <c r="E2199" t="str">
        <f>VLOOKUP(A2199,Hoja1!$A$2:$H$72,5,FALSE)</f>
        <v>209-2016- SUNAFIL/ILM</v>
      </c>
      <c r="F2199" s="1">
        <f>VLOOKUP(A2199,Hoja1!$A$2:$H$72,6,FALSE)</f>
        <v>42613</v>
      </c>
      <c r="G2199" t="str">
        <f>VLOOKUP(A2199,Hoja1!$A$2:$H$72,7,FALSE)</f>
        <v>S/. 2,913.75</v>
      </c>
      <c r="H2199">
        <f>VLOOKUP(A2199,Hoja1!$A$2:$H$72,8,FALSE)</f>
        <v>1</v>
      </c>
      <c r="I2199" t="s">
        <v>24</v>
      </c>
      <c r="J2199" t="s">
        <v>7</v>
      </c>
      <c r="K2199">
        <v>2016</v>
      </c>
      <c r="L2199">
        <v>12</v>
      </c>
      <c r="M2199">
        <v>192720.80859999999</v>
      </c>
      <c r="N2199" t="s">
        <v>4</v>
      </c>
    </row>
    <row r="2200" spans="1:14" x14ac:dyDescent="0.25">
      <c r="A2200">
        <v>62</v>
      </c>
      <c r="B2200" t="str">
        <f>VLOOKUP(A2200,Hoja1!$A$2:$H$72,2,FALSE)</f>
        <v>64-2016- SUNAFIL/ILM/SIRE1</v>
      </c>
      <c r="C2200" t="str">
        <f>VLOOKUP(A2200,Hoja1!$A$2:$H$72,3,FALSE)</f>
        <v>TELEFONICA DEL PERU S.A.A.</v>
      </c>
      <c r="D2200">
        <f>VLOOKUP(A2200,Hoja1!$A$2:$H$72,4,FALSE)</f>
        <v>20100017491</v>
      </c>
      <c r="E2200" t="str">
        <f>VLOOKUP(A2200,Hoja1!$A$2:$H$72,5,FALSE)</f>
        <v>209-2016- SUNAFIL/ILM</v>
      </c>
      <c r="F2200" s="1">
        <f>VLOOKUP(A2200,Hoja1!$A$2:$H$72,6,FALSE)</f>
        <v>42613</v>
      </c>
      <c r="G2200" t="str">
        <f>VLOOKUP(A2200,Hoja1!$A$2:$H$72,7,FALSE)</f>
        <v>S/. 2,913.75</v>
      </c>
      <c r="H2200">
        <f>VLOOKUP(A2200,Hoja1!$A$2:$H$72,8,FALSE)</f>
        <v>1</v>
      </c>
      <c r="I2200" t="s">
        <v>24</v>
      </c>
      <c r="J2200" t="s">
        <v>7</v>
      </c>
      <c r="K2200">
        <v>2017</v>
      </c>
      <c r="L2200">
        <v>2</v>
      </c>
      <c r="M2200">
        <v>388360.8407</v>
      </c>
      <c r="N2200" t="s">
        <v>4</v>
      </c>
    </row>
    <row r="2201" spans="1:14" x14ac:dyDescent="0.25">
      <c r="A2201">
        <v>63</v>
      </c>
      <c r="B2201" t="str">
        <f>VLOOKUP(A2201,Hoja1!$A$2:$H$72,2,FALSE)</f>
        <v>279-2014- SUNAFIL/ILM/SIRE1</v>
      </c>
      <c r="C2201" t="str">
        <f>VLOOKUP(A2201,Hoja1!$A$2:$H$72,3,FALSE)</f>
        <v>TELEFONICA DEL PERU S.A.A.</v>
      </c>
      <c r="D2201">
        <f>VLOOKUP(A2201,Hoja1!$A$2:$H$72,4,FALSE)</f>
        <v>20459940660</v>
      </c>
      <c r="E2201" t="str">
        <f>VLOOKUP(A2201,Hoja1!$A$2:$H$72,5,FALSE)</f>
        <v>005-2015- SUNAFIL/ILM</v>
      </c>
      <c r="F2201" s="1">
        <f>VLOOKUP(A2201,Hoja1!$A$2:$H$72,6,FALSE)</f>
        <v>42020</v>
      </c>
      <c r="G2201" t="str">
        <f>VLOOKUP(A2201,Hoja1!$A$2:$H$72,7,FALSE)</f>
        <v>S/. 10,178.70</v>
      </c>
      <c r="H2201">
        <f>VLOOKUP(A2201,Hoja1!$A$2:$H$72,8,FALSE)</f>
        <v>64</v>
      </c>
      <c r="I2201" t="s">
        <v>24</v>
      </c>
      <c r="J2201" t="s">
        <v>1</v>
      </c>
      <c r="K2201">
        <v>2014</v>
      </c>
      <c r="L2201">
        <v>12</v>
      </c>
      <c r="M2201">
        <v>536.84498489999999</v>
      </c>
      <c r="N2201" t="s">
        <v>2</v>
      </c>
    </row>
    <row r="2202" spans="1:14" x14ac:dyDescent="0.25">
      <c r="A2202">
        <v>63</v>
      </c>
      <c r="B2202" t="str">
        <f>VLOOKUP(A2202,Hoja1!$A$2:$H$72,2,FALSE)</f>
        <v>279-2014- SUNAFIL/ILM/SIRE1</v>
      </c>
      <c r="C2202" t="str">
        <f>VLOOKUP(A2202,Hoja1!$A$2:$H$72,3,FALSE)</f>
        <v>TELEFONICA DEL PERU S.A.A.</v>
      </c>
      <c r="D2202">
        <f>VLOOKUP(A2202,Hoja1!$A$2:$H$72,4,FALSE)</f>
        <v>20459940660</v>
      </c>
      <c r="E2202" t="str">
        <f>VLOOKUP(A2202,Hoja1!$A$2:$H$72,5,FALSE)</f>
        <v>005-2015- SUNAFIL/ILM</v>
      </c>
      <c r="F2202" s="1">
        <f>VLOOKUP(A2202,Hoja1!$A$2:$H$72,6,FALSE)</f>
        <v>42020</v>
      </c>
      <c r="G2202" t="str">
        <f>VLOOKUP(A2202,Hoja1!$A$2:$H$72,7,FALSE)</f>
        <v>S/. 10,178.70</v>
      </c>
      <c r="H2202">
        <f>VLOOKUP(A2202,Hoja1!$A$2:$H$72,8,FALSE)</f>
        <v>64</v>
      </c>
      <c r="I2202" t="s">
        <v>24</v>
      </c>
      <c r="J2202" t="s">
        <v>1</v>
      </c>
      <c r="K2202">
        <v>2015</v>
      </c>
      <c r="L2202">
        <v>1</v>
      </c>
      <c r="M2202">
        <v>541.58909949999997</v>
      </c>
      <c r="N2202" t="s">
        <v>3</v>
      </c>
    </row>
    <row r="2203" spans="1:14" x14ac:dyDescent="0.25">
      <c r="A2203">
        <v>63</v>
      </c>
      <c r="B2203" t="str">
        <f>VLOOKUP(A2203,Hoja1!$A$2:$H$72,2,FALSE)</f>
        <v>279-2014- SUNAFIL/ILM/SIRE1</v>
      </c>
      <c r="C2203" t="str">
        <f>VLOOKUP(A2203,Hoja1!$A$2:$H$72,3,FALSE)</f>
        <v>TELEFONICA DEL PERU S.A.A.</v>
      </c>
      <c r="D2203">
        <f>VLOOKUP(A2203,Hoja1!$A$2:$H$72,4,FALSE)</f>
        <v>20459940660</v>
      </c>
      <c r="E2203" t="str">
        <f>VLOOKUP(A2203,Hoja1!$A$2:$H$72,5,FALSE)</f>
        <v>005-2015- SUNAFIL/ILM</v>
      </c>
      <c r="F2203" s="1">
        <f>VLOOKUP(A2203,Hoja1!$A$2:$H$72,6,FALSE)</f>
        <v>42020</v>
      </c>
      <c r="G2203" t="str">
        <f>VLOOKUP(A2203,Hoja1!$A$2:$H$72,7,FALSE)</f>
        <v>S/. 10,178.70</v>
      </c>
      <c r="H2203">
        <f>VLOOKUP(A2203,Hoja1!$A$2:$H$72,8,FALSE)</f>
        <v>64</v>
      </c>
      <c r="I2203" t="s">
        <v>24</v>
      </c>
      <c r="J2203" t="s">
        <v>1</v>
      </c>
      <c r="K2203">
        <v>2015</v>
      </c>
      <c r="L2203">
        <v>2</v>
      </c>
      <c r="M2203">
        <v>526.56768769999996</v>
      </c>
      <c r="N2203" t="s">
        <v>4</v>
      </c>
    </row>
    <row r="2204" spans="1:14" x14ac:dyDescent="0.25">
      <c r="A2204">
        <v>63</v>
      </c>
      <c r="B2204" t="str">
        <f>VLOOKUP(A2204,Hoja1!$A$2:$H$72,2,FALSE)</f>
        <v>279-2014- SUNAFIL/ILM/SIRE1</v>
      </c>
      <c r="C2204" t="str">
        <f>VLOOKUP(A2204,Hoja1!$A$2:$H$72,3,FALSE)</f>
        <v>TELEFONICA DEL PERU S.A.A.</v>
      </c>
      <c r="D2204">
        <f>VLOOKUP(A2204,Hoja1!$A$2:$H$72,4,FALSE)</f>
        <v>20459940660</v>
      </c>
      <c r="E2204" t="str">
        <f>VLOOKUP(A2204,Hoja1!$A$2:$H$72,5,FALSE)</f>
        <v>005-2015- SUNAFIL/ILM</v>
      </c>
      <c r="F2204" s="1">
        <f>VLOOKUP(A2204,Hoja1!$A$2:$H$72,6,FALSE)</f>
        <v>42020</v>
      </c>
      <c r="G2204" t="str">
        <f>VLOOKUP(A2204,Hoja1!$A$2:$H$72,7,FALSE)</f>
        <v>S/. 10,178.70</v>
      </c>
      <c r="H2204">
        <f>VLOOKUP(A2204,Hoja1!$A$2:$H$72,8,FALSE)</f>
        <v>64</v>
      </c>
      <c r="I2204" t="s">
        <v>24</v>
      </c>
      <c r="J2204" t="s">
        <v>1</v>
      </c>
      <c r="K2204">
        <v>2015</v>
      </c>
      <c r="L2204">
        <v>3</v>
      </c>
      <c r="M2204">
        <v>529.95526210000003</v>
      </c>
      <c r="N2204" t="s">
        <v>4</v>
      </c>
    </row>
    <row r="2205" spans="1:14" x14ac:dyDescent="0.25">
      <c r="A2205">
        <v>63</v>
      </c>
      <c r="B2205" t="str">
        <f>VLOOKUP(A2205,Hoja1!$A$2:$H$72,2,FALSE)</f>
        <v>279-2014- SUNAFIL/ILM/SIRE1</v>
      </c>
      <c r="C2205" t="str">
        <f>VLOOKUP(A2205,Hoja1!$A$2:$H$72,3,FALSE)</f>
        <v>TELEFONICA DEL PERU S.A.A.</v>
      </c>
      <c r="D2205">
        <f>VLOOKUP(A2205,Hoja1!$A$2:$H$72,4,FALSE)</f>
        <v>20459940660</v>
      </c>
      <c r="E2205" t="str">
        <f>VLOOKUP(A2205,Hoja1!$A$2:$H$72,5,FALSE)</f>
        <v>005-2015- SUNAFIL/ILM</v>
      </c>
      <c r="F2205" s="1">
        <f>VLOOKUP(A2205,Hoja1!$A$2:$H$72,6,FALSE)</f>
        <v>42020</v>
      </c>
      <c r="G2205" t="str">
        <f>VLOOKUP(A2205,Hoja1!$A$2:$H$72,7,FALSE)</f>
        <v>S/. 10,178.70</v>
      </c>
      <c r="H2205">
        <f>VLOOKUP(A2205,Hoja1!$A$2:$H$72,8,FALSE)</f>
        <v>64</v>
      </c>
      <c r="I2205" t="s">
        <v>24</v>
      </c>
      <c r="J2205" t="s">
        <v>1</v>
      </c>
      <c r="K2205">
        <v>2015</v>
      </c>
      <c r="L2205">
        <v>4</v>
      </c>
      <c r="M2205">
        <v>531.33553719999998</v>
      </c>
      <c r="N2205" t="s">
        <v>4</v>
      </c>
    </row>
    <row r="2206" spans="1:14" x14ac:dyDescent="0.25">
      <c r="A2206">
        <v>63</v>
      </c>
      <c r="B2206" t="str">
        <f>VLOOKUP(A2206,Hoja1!$A$2:$H$72,2,FALSE)</f>
        <v>279-2014- SUNAFIL/ILM/SIRE1</v>
      </c>
      <c r="C2206" t="str">
        <f>VLOOKUP(A2206,Hoja1!$A$2:$H$72,3,FALSE)</f>
        <v>TELEFONICA DEL PERU S.A.A.</v>
      </c>
      <c r="D2206">
        <f>VLOOKUP(A2206,Hoja1!$A$2:$H$72,4,FALSE)</f>
        <v>20459940660</v>
      </c>
      <c r="E2206" t="str">
        <f>VLOOKUP(A2206,Hoja1!$A$2:$H$72,5,FALSE)</f>
        <v>005-2015- SUNAFIL/ILM</v>
      </c>
      <c r="F2206" s="1">
        <f>VLOOKUP(A2206,Hoja1!$A$2:$H$72,6,FALSE)</f>
        <v>42020</v>
      </c>
      <c r="G2206" t="str">
        <f>VLOOKUP(A2206,Hoja1!$A$2:$H$72,7,FALSE)</f>
        <v>S/. 10,178.70</v>
      </c>
      <c r="H2206">
        <f>VLOOKUP(A2206,Hoja1!$A$2:$H$72,8,FALSE)</f>
        <v>64</v>
      </c>
      <c r="I2206" t="s">
        <v>24</v>
      </c>
      <c r="J2206" t="s">
        <v>1</v>
      </c>
      <c r="K2206">
        <v>2015</v>
      </c>
      <c r="L2206">
        <v>5</v>
      </c>
      <c r="M2206">
        <v>532.67334440000002</v>
      </c>
      <c r="N2206" t="s">
        <v>4</v>
      </c>
    </row>
    <row r="2207" spans="1:14" x14ac:dyDescent="0.25">
      <c r="A2207">
        <v>63</v>
      </c>
      <c r="B2207" t="str">
        <f>VLOOKUP(A2207,Hoja1!$A$2:$H$72,2,FALSE)</f>
        <v>279-2014- SUNAFIL/ILM/SIRE1</v>
      </c>
      <c r="C2207" t="str">
        <f>VLOOKUP(A2207,Hoja1!$A$2:$H$72,3,FALSE)</f>
        <v>TELEFONICA DEL PERU S.A.A.</v>
      </c>
      <c r="D2207">
        <f>VLOOKUP(A2207,Hoja1!$A$2:$H$72,4,FALSE)</f>
        <v>20459940660</v>
      </c>
      <c r="E2207" t="str">
        <f>VLOOKUP(A2207,Hoja1!$A$2:$H$72,5,FALSE)</f>
        <v>005-2015- SUNAFIL/ILM</v>
      </c>
      <c r="F2207" s="1">
        <f>VLOOKUP(A2207,Hoja1!$A$2:$H$72,6,FALSE)</f>
        <v>42020</v>
      </c>
      <c r="G2207" t="str">
        <f>VLOOKUP(A2207,Hoja1!$A$2:$H$72,7,FALSE)</f>
        <v>S/. 10,178.70</v>
      </c>
      <c r="H2207">
        <f>VLOOKUP(A2207,Hoja1!$A$2:$H$72,8,FALSE)</f>
        <v>64</v>
      </c>
      <c r="I2207" t="s">
        <v>24</v>
      </c>
      <c r="J2207" t="s">
        <v>1</v>
      </c>
      <c r="K2207">
        <v>2015</v>
      </c>
      <c r="L2207">
        <v>6</v>
      </c>
      <c r="M2207">
        <v>533.85241250000001</v>
      </c>
      <c r="N2207" t="s">
        <v>4</v>
      </c>
    </row>
    <row r="2208" spans="1:14" x14ac:dyDescent="0.25">
      <c r="A2208">
        <v>63</v>
      </c>
      <c r="B2208" t="str">
        <f>VLOOKUP(A2208,Hoja1!$A$2:$H$72,2,FALSE)</f>
        <v>279-2014- SUNAFIL/ILM/SIRE1</v>
      </c>
      <c r="C2208" t="str">
        <f>VLOOKUP(A2208,Hoja1!$A$2:$H$72,3,FALSE)</f>
        <v>TELEFONICA DEL PERU S.A.A.</v>
      </c>
      <c r="D2208">
        <f>VLOOKUP(A2208,Hoja1!$A$2:$H$72,4,FALSE)</f>
        <v>20459940660</v>
      </c>
      <c r="E2208" t="str">
        <f>VLOOKUP(A2208,Hoja1!$A$2:$H$72,5,FALSE)</f>
        <v>005-2015- SUNAFIL/ILM</v>
      </c>
      <c r="F2208" s="1">
        <f>VLOOKUP(A2208,Hoja1!$A$2:$H$72,6,FALSE)</f>
        <v>42020</v>
      </c>
      <c r="G2208" t="str">
        <f>VLOOKUP(A2208,Hoja1!$A$2:$H$72,7,FALSE)</f>
        <v>S/. 10,178.70</v>
      </c>
      <c r="H2208">
        <f>VLOOKUP(A2208,Hoja1!$A$2:$H$72,8,FALSE)</f>
        <v>64</v>
      </c>
      <c r="I2208" t="s">
        <v>24</v>
      </c>
      <c r="J2208" t="s">
        <v>1</v>
      </c>
      <c r="K2208">
        <v>2015</v>
      </c>
      <c r="L2208">
        <v>7</v>
      </c>
      <c r="M2208">
        <v>533.92349850000005</v>
      </c>
      <c r="N2208" t="s">
        <v>4</v>
      </c>
    </row>
    <row r="2209" spans="1:14" x14ac:dyDescent="0.25">
      <c r="A2209">
        <v>63</v>
      </c>
      <c r="B2209" t="str">
        <f>VLOOKUP(A2209,Hoja1!$A$2:$H$72,2,FALSE)</f>
        <v>279-2014- SUNAFIL/ILM/SIRE1</v>
      </c>
      <c r="C2209" t="str">
        <f>VLOOKUP(A2209,Hoja1!$A$2:$H$72,3,FALSE)</f>
        <v>TELEFONICA DEL PERU S.A.A.</v>
      </c>
      <c r="D2209">
        <f>VLOOKUP(A2209,Hoja1!$A$2:$H$72,4,FALSE)</f>
        <v>20459940660</v>
      </c>
      <c r="E2209" t="str">
        <f>VLOOKUP(A2209,Hoja1!$A$2:$H$72,5,FALSE)</f>
        <v>005-2015- SUNAFIL/ILM</v>
      </c>
      <c r="F2209" s="1">
        <f>VLOOKUP(A2209,Hoja1!$A$2:$H$72,6,FALSE)</f>
        <v>42020</v>
      </c>
      <c r="G2209" t="str">
        <f>VLOOKUP(A2209,Hoja1!$A$2:$H$72,7,FALSE)</f>
        <v>S/. 10,178.70</v>
      </c>
      <c r="H2209">
        <f>VLOOKUP(A2209,Hoja1!$A$2:$H$72,8,FALSE)</f>
        <v>64</v>
      </c>
      <c r="I2209" t="s">
        <v>24</v>
      </c>
      <c r="J2209" t="s">
        <v>1</v>
      </c>
      <c r="K2209">
        <v>2015</v>
      </c>
      <c r="L2209">
        <v>8</v>
      </c>
      <c r="M2209">
        <v>516.90840279999998</v>
      </c>
      <c r="N2209" t="s">
        <v>4</v>
      </c>
    </row>
    <row r="2210" spans="1:14" x14ac:dyDescent="0.25">
      <c r="A2210">
        <v>63</v>
      </c>
      <c r="B2210" t="str">
        <f>VLOOKUP(A2210,Hoja1!$A$2:$H$72,2,FALSE)</f>
        <v>279-2014- SUNAFIL/ILM/SIRE1</v>
      </c>
      <c r="C2210" t="str">
        <f>VLOOKUP(A2210,Hoja1!$A$2:$H$72,3,FALSE)</f>
        <v>TELEFONICA DEL PERU S.A.A.</v>
      </c>
      <c r="D2210">
        <f>VLOOKUP(A2210,Hoja1!$A$2:$H$72,4,FALSE)</f>
        <v>20459940660</v>
      </c>
      <c r="E2210" t="str">
        <f>VLOOKUP(A2210,Hoja1!$A$2:$H$72,5,FALSE)</f>
        <v>005-2015- SUNAFIL/ILM</v>
      </c>
      <c r="F2210" s="1">
        <f>VLOOKUP(A2210,Hoja1!$A$2:$H$72,6,FALSE)</f>
        <v>42020</v>
      </c>
      <c r="G2210" t="str">
        <f>VLOOKUP(A2210,Hoja1!$A$2:$H$72,7,FALSE)</f>
        <v>S/. 10,178.70</v>
      </c>
      <c r="H2210">
        <f>VLOOKUP(A2210,Hoja1!$A$2:$H$72,8,FALSE)</f>
        <v>64</v>
      </c>
      <c r="I2210" t="s">
        <v>24</v>
      </c>
      <c r="J2210" t="s">
        <v>1</v>
      </c>
      <c r="K2210">
        <v>2015</v>
      </c>
      <c r="L2210">
        <v>9</v>
      </c>
      <c r="M2210">
        <v>511.39104350000002</v>
      </c>
      <c r="N2210" t="s">
        <v>4</v>
      </c>
    </row>
    <row r="2211" spans="1:14" x14ac:dyDescent="0.25">
      <c r="A2211">
        <v>63</v>
      </c>
      <c r="B2211" t="str">
        <f>VLOOKUP(A2211,Hoja1!$A$2:$H$72,2,FALSE)</f>
        <v>279-2014- SUNAFIL/ILM/SIRE1</v>
      </c>
      <c r="C2211" t="str">
        <f>VLOOKUP(A2211,Hoja1!$A$2:$H$72,3,FALSE)</f>
        <v>TELEFONICA DEL PERU S.A.A.</v>
      </c>
      <c r="D2211">
        <f>VLOOKUP(A2211,Hoja1!$A$2:$H$72,4,FALSE)</f>
        <v>20459940660</v>
      </c>
      <c r="E2211" t="str">
        <f>VLOOKUP(A2211,Hoja1!$A$2:$H$72,5,FALSE)</f>
        <v>005-2015- SUNAFIL/ILM</v>
      </c>
      <c r="F2211" s="1">
        <f>VLOOKUP(A2211,Hoja1!$A$2:$H$72,6,FALSE)</f>
        <v>42020</v>
      </c>
      <c r="G2211" t="str">
        <f>VLOOKUP(A2211,Hoja1!$A$2:$H$72,7,FALSE)</f>
        <v>S/. 10,178.70</v>
      </c>
      <c r="H2211">
        <f>VLOOKUP(A2211,Hoja1!$A$2:$H$72,8,FALSE)</f>
        <v>64</v>
      </c>
      <c r="I2211" t="s">
        <v>24</v>
      </c>
      <c r="J2211" t="s">
        <v>1</v>
      </c>
      <c r="K2211">
        <v>2015</v>
      </c>
      <c r="L2211">
        <v>10</v>
      </c>
      <c r="M2211">
        <v>513.02303159999997</v>
      </c>
      <c r="N2211" t="s">
        <v>4</v>
      </c>
    </row>
    <row r="2212" spans="1:14" x14ac:dyDescent="0.25">
      <c r="A2212">
        <v>63</v>
      </c>
      <c r="B2212" t="str">
        <f>VLOOKUP(A2212,Hoja1!$A$2:$H$72,2,FALSE)</f>
        <v>279-2014- SUNAFIL/ILM/SIRE1</v>
      </c>
      <c r="C2212" t="str">
        <f>VLOOKUP(A2212,Hoja1!$A$2:$H$72,3,FALSE)</f>
        <v>TELEFONICA DEL PERU S.A.A.</v>
      </c>
      <c r="D2212">
        <f>VLOOKUP(A2212,Hoja1!$A$2:$H$72,4,FALSE)</f>
        <v>20459940660</v>
      </c>
      <c r="E2212" t="str">
        <f>VLOOKUP(A2212,Hoja1!$A$2:$H$72,5,FALSE)</f>
        <v>005-2015- SUNAFIL/ILM</v>
      </c>
      <c r="F2212" s="1">
        <f>VLOOKUP(A2212,Hoja1!$A$2:$H$72,6,FALSE)</f>
        <v>42020</v>
      </c>
      <c r="G2212" t="str">
        <f>VLOOKUP(A2212,Hoja1!$A$2:$H$72,7,FALSE)</f>
        <v>S/. 10,178.70</v>
      </c>
      <c r="H2212">
        <f>VLOOKUP(A2212,Hoja1!$A$2:$H$72,8,FALSE)</f>
        <v>64</v>
      </c>
      <c r="I2212" t="s">
        <v>24</v>
      </c>
      <c r="J2212" t="s">
        <v>1</v>
      </c>
      <c r="K2212">
        <v>2015</v>
      </c>
      <c r="L2212">
        <v>11</v>
      </c>
      <c r="M2212">
        <v>515.94431150000003</v>
      </c>
      <c r="N2212" t="s">
        <v>4</v>
      </c>
    </row>
    <row r="2213" spans="1:14" x14ac:dyDescent="0.25">
      <c r="A2213">
        <v>63</v>
      </c>
      <c r="B2213" t="str">
        <f>VLOOKUP(A2213,Hoja1!$A$2:$H$72,2,FALSE)</f>
        <v>279-2014- SUNAFIL/ILM/SIRE1</v>
      </c>
      <c r="C2213" t="str">
        <f>VLOOKUP(A2213,Hoja1!$A$2:$H$72,3,FALSE)</f>
        <v>TELEFONICA DEL PERU S.A.A.</v>
      </c>
      <c r="D2213">
        <f>VLOOKUP(A2213,Hoja1!$A$2:$H$72,4,FALSE)</f>
        <v>20459940660</v>
      </c>
      <c r="E2213" t="str">
        <f>VLOOKUP(A2213,Hoja1!$A$2:$H$72,5,FALSE)</f>
        <v>005-2015- SUNAFIL/ILM</v>
      </c>
      <c r="F2213" s="1">
        <f>VLOOKUP(A2213,Hoja1!$A$2:$H$72,6,FALSE)</f>
        <v>42020</v>
      </c>
      <c r="G2213" t="str">
        <f>VLOOKUP(A2213,Hoja1!$A$2:$H$72,7,FALSE)</f>
        <v>S/. 10,178.70</v>
      </c>
      <c r="H2213">
        <f>VLOOKUP(A2213,Hoja1!$A$2:$H$72,8,FALSE)</f>
        <v>64</v>
      </c>
      <c r="I2213" t="s">
        <v>24</v>
      </c>
      <c r="J2213" t="s">
        <v>1</v>
      </c>
      <c r="K2213">
        <v>2015</v>
      </c>
      <c r="L2213">
        <v>12</v>
      </c>
      <c r="M2213">
        <v>515.80192599999998</v>
      </c>
      <c r="N2213" t="s">
        <v>4</v>
      </c>
    </row>
    <row r="2214" spans="1:14" x14ac:dyDescent="0.25">
      <c r="A2214">
        <v>63</v>
      </c>
      <c r="B2214" t="str">
        <f>VLOOKUP(A2214,Hoja1!$A$2:$H$72,2,FALSE)</f>
        <v>279-2014- SUNAFIL/ILM/SIRE1</v>
      </c>
      <c r="C2214" t="str">
        <f>VLOOKUP(A2214,Hoja1!$A$2:$H$72,3,FALSE)</f>
        <v>TELEFONICA DEL PERU S.A.A.</v>
      </c>
      <c r="D2214">
        <f>VLOOKUP(A2214,Hoja1!$A$2:$H$72,4,FALSE)</f>
        <v>20459940660</v>
      </c>
      <c r="E2214" t="str">
        <f>VLOOKUP(A2214,Hoja1!$A$2:$H$72,5,FALSE)</f>
        <v>005-2015- SUNAFIL/ILM</v>
      </c>
      <c r="F2214" s="1">
        <f>VLOOKUP(A2214,Hoja1!$A$2:$H$72,6,FALSE)</f>
        <v>42020</v>
      </c>
      <c r="G2214" t="str">
        <f>VLOOKUP(A2214,Hoja1!$A$2:$H$72,7,FALSE)</f>
        <v>S/. 10,178.70</v>
      </c>
      <c r="H2214">
        <f>VLOOKUP(A2214,Hoja1!$A$2:$H$72,8,FALSE)</f>
        <v>64</v>
      </c>
      <c r="I2214" t="s">
        <v>24</v>
      </c>
      <c r="J2214" t="s">
        <v>1</v>
      </c>
      <c r="K2214">
        <v>2016</v>
      </c>
      <c r="L2214">
        <v>1</v>
      </c>
      <c r="M2214">
        <v>517.3893703</v>
      </c>
      <c r="N2214" t="s">
        <v>4</v>
      </c>
    </row>
    <row r="2215" spans="1:14" x14ac:dyDescent="0.25">
      <c r="A2215">
        <v>63</v>
      </c>
      <c r="B2215" t="str">
        <f>VLOOKUP(A2215,Hoja1!$A$2:$H$72,2,FALSE)</f>
        <v>279-2014- SUNAFIL/ILM/SIRE1</v>
      </c>
      <c r="C2215" t="str">
        <f>VLOOKUP(A2215,Hoja1!$A$2:$H$72,3,FALSE)</f>
        <v>TELEFONICA DEL PERU S.A.A.</v>
      </c>
      <c r="D2215">
        <f>VLOOKUP(A2215,Hoja1!$A$2:$H$72,4,FALSE)</f>
        <v>20459940660</v>
      </c>
      <c r="E2215" t="str">
        <f>VLOOKUP(A2215,Hoja1!$A$2:$H$72,5,FALSE)</f>
        <v>005-2015- SUNAFIL/ILM</v>
      </c>
      <c r="F2215" s="1">
        <f>VLOOKUP(A2215,Hoja1!$A$2:$H$72,6,FALSE)</f>
        <v>42020</v>
      </c>
      <c r="G2215" t="str">
        <f>VLOOKUP(A2215,Hoja1!$A$2:$H$72,7,FALSE)</f>
        <v>S/. 10,178.70</v>
      </c>
      <c r="H2215">
        <f>VLOOKUP(A2215,Hoja1!$A$2:$H$72,8,FALSE)</f>
        <v>64</v>
      </c>
      <c r="I2215" t="s">
        <v>24</v>
      </c>
      <c r="J2215" t="s">
        <v>1</v>
      </c>
      <c r="K2215">
        <v>2016</v>
      </c>
      <c r="L2215">
        <v>2</v>
      </c>
      <c r="M2215">
        <v>502.95577589999999</v>
      </c>
      <c r="N2215" t="s">
        <v>4</v>
      </c>
    </row>
    <row r="2216" spans="1:14" x14ac:dyDescent="0.25">
      <c r="A2216">
        <v>63</v>
      </c>
      <c r="B2216" t="str">
        <f>VLOOKUP(A2216,Hoja1!$A$2:$H$72,2,FALSE)</f>
        <v>279-2014- SUNAFIL/ILM/SIRE1</v>
      </c>
      <c r="C2216" t="str">
        <f>VLOOKUP(A2216,Hoja1!$A$2:$H$72,3,FALSE)</f>
        <v>TELEFONICA DEL PERU S.A.A.</v>
      </c>
      <c r="D2216">
        <f>VLOOKUP(A2216,Hoja1!$A$2:$H$72,4,FALSE)</f>
        <v>20459940660</v>
      </c>
      <c r="E2216" t="str">
        <f>VLOOKUP(A2216,Hoja1!$A$2:$H$72,5,FALSE)</f>
        <v>005-2015- SUNAFIL/ILM</v>
      </c>
      <c r="F2216" s="1">
        <f>VLOOKUP(A2216,Hoja1!$A$2:$H$72,6,FALSE)</f>
        <v>42020</v>
      </c>
      <c r="G2216" t="str">
        <f>VLOOKUP(A2216,Hoja1!$A$2:$H$72,7,FALSE)</f>
        <v>S/. 10,178.70</v>
      </c>
      <c r="H2216">
        <f>VLOOKUP(A2216,Hoja1!$A$2:$H$72,8,FALSE)</f>
        <v>64</v>
      </c>
      <c r="I2216" t="s">
        <v>24</v>
      </c>
      <c r="J2216" t="s">
        <v>1</v>
      </c>
      <c r="K2216">
        <v>2016</v>
      </c>
      <c r="L2216">
        <v>3</v>
      </c>
      <c r="M2216">
        <v>509.65189090000001</v>
      </c>
      <c r="N2216" t="s">
        <v>4</v>
      </c>
    </row>
    <row r="2217" spans="1:14" x14ac:dyDescent="0.25">
      <c r="A2217">
        <v>63</v>
      </c>
      <c r="B2217" t="str">
        <f>VLOOKUP(A2217,Hoja1!$A$2:$H$72,2,FALSE)</f>
        <v>279-2014- SUNAFIL/ILM/SIRE1</v>
      </c>
      <c r="C2217" t="str">
        <f>VLOOKUP(A2217,Hoja1!$A$2:$H$72,3,FALSE)</f>
        <v>TELEFONICA DEL PERU S.A.A.</v>
      </c>
      <c r="D2217">
        <f>VLOOKUP(A2217,Hoja1!$A$2:$H$72,4,FALSE)</f>
        <v>20459940660</v>
      </c>
      <c r="E2217" t="str">
        <f>VLOOKUP(A2217,Hoja1!$A$2:$H$72,5,FALSE)</f>
        <v>005-2015- SUNAFIL/ILM</v>
      </c>
      <c r="F2217" s="1">
        <f>VLOOKUP(A2217,Hoja1!$A$2:$H$72,6,FALSE)</f>
        <v>42020</v>
      </c>
      <c r="G2217" t="str">
        <f>VLOOKUP(A2217,Hoja1!$A$2:$H$72,7,FALSE)</f>
        <v>S/. 10,178.70</v>
      </c>
      <c r="H2217">
        <f>VLOOKUP(A2217,Hoja1!$A$2:$H$72,8,FALSE)</f>
        <v>64</v>
      </c>
      <c r="I2217" t="s">
        <v>24</v>
      </c>
      <c r="J2217" t="s">
        <v>1</v>
      </c>
      <c r="K2217">
        <v>2016</v>
      </c>
      <c r="L2217">
        <v>4</v>
      </c>
      <c r="M2217">
        <v>514.03856389999999</v>
      </c>
      <c r="N2217" t="s">
        <v>4</v>
      </c>
    </row>
    <row r="2218" spans="1:14" x14ac:dyDescent="0.25">
      <c r="A2218">
        <v>63</v>
      </c>
      <c r="B2218" t="str">
        <f>VLOOKUP(A2218,Hoja1!$A$2:$H$72,2,FALSE)</f>
        <v>279-2014- SUNAFIL/ILM/SIRE1</v>
      </c>
      <c r="C2218" t="str">
        <f>VLOOKUP(A2218,Hoja1!$A$2:$H$72,3,FALSE)</f>
        <v>TELEFONICA DEL PERU S.A.A.</v>
      </c>
      <c r="D2218">
        <f>VLOOKUP(A2218,Hoja1!$A$2:$H$72,4,FALSE)</f>
        <v>20459940660</v>
      </c>
      <c r="E2218" t="str">
        <f>VLOOKUP(A2218,Hoja1!$A$2:$H$72,5,FALSE)</f>
        <v>005-2015- SUNAFIL/ILM</v>
      </c>
      <c r="F2218" s="1">
        <f>VLOOKUP(A2218,Hoja1!$A$2:$H$72,6,FALSE)</f>
        <v>42020</v>
      </c>
      <c r="G2218" t="str">
        <f>VLOOKUP(A2218,Hoja1!$A$2:$H$72,7,FALSE)</f>
        <v>S/. 10,178.70</v>
      </c>
      <c r="H2218">
        <f>VLOOKUP(A2218,Hoja1!$A$2:$H$72,8,FALSE)</f>
        <v>64</v>
      </c>
      <c r="I2218" t="s">
        <v>24</v>
      </c>
      <c r="J2218" t="s">
        <v>1</v>
      </c>
      <c r="K2218">
        <v>2016</v>
      </c>
      <c r="L2218">
        <v>5</v>
      </c>
      <c r="M2218">
        <v>516.72003970000003</v>
      </c>
      <c r="N2218" t="s">
        <v>4</v>
      </c>
    </row>
    <row r="2219" spans="1:14" x14ac:dyDescent="0.25">
      <c r="A2219">
        <v>63</v>
      </c>
      <c r="B2219" t="str">
        <f>VLOOKUP(A2219,Hoja1!$A$2:$H$72,2,FALSE)</f>
        <v>279-2014- SUNAFIL/ILM/SIRE1</v>
      </c>
      <c r="C2219" t="str">
        <f>VLOOKUP(A2219,Hoja1!$A$2:$H$72,3,FALSE)</f>
        <v>TELEFONICA DEL PERU S.A.A.</v>
      </c>
      <c r="D2219">
        <f>VLOOKUP(A2219,Hoja1!$A$2:$H$72,4,FALSE)</f>
        <v>20459940660</v>
      </c>
      <c r="E2219" t="str">
        <f>VLOOKUP(A2219,Hoja1!$A$2:$H$72,5,FALSE)</f>
        <v>005-2015- SUNAFIL/ILM</v>
      </c>
      <c r="F2219" s="1">
        <f>VLOOKUP(A2219,Hoja1!$A$2:$H$72,6,FALSE)</f>
        <v>42020</v>
      </c>
      <c r="G2219" t="str">
        <f>VLOOKUP(A2219,Hoja1!$A$2:$H$72,7,FALSE)</f>
        <v>S/. 10,178.70</v>
      </c>
      <c r="H2219">
        <f>VLOOKUP(A2219,Hoja1!$A$2:$H$72,8,FALSE)</f>
        <v>64</v>
      </c>
      <c r="I2219" t="s">
        <v>24</v>
      </c>
      <c r="J2219" t="s">
        <v>1</v>
      </c>
      <c r="K2219">
        <v>2016</v>
      </c>
      <c r="L2219">
        <v>6</v>
      </c>
      <c r="M2219">
        <v>13161.14863</v>
      </c>
      <c r="N2219" t="s">
        <v>4</v>
      </c>
    </row>
    <row r="2220" spans="1:14" x14ac:dyDescent="0.25">
      <c r="A2220">
        <v>63</v>
      </c>
      <c r="B2220" t="str">
        <f>VLOOKUP(A2220,Hoja1!$A$2:$H$72,2,FALSE)</f>
        <v>279-2014- SUNAFIL/ILM/SIRE1</v>
      </c>
      <c r="C2220" t="str">
        <f>VLOOKUP(A2220,Hoja1!$A$2:$H$72,3,FALSE)</f>
        <v>TELEFONICA DEL PERU S.A.A.</v>
      </c>
      <c r="D2220">
        <f>VLOOKUP(A2220,Hoja1!$A$2:$H$72,4,FALSE)</f>
        <v>20459940660</v>
      </c>
      <c r="E2220" t="str">
        <f>VLOOKUP(A2220,Hoja1!$A$2:$H$72,5,FALSE)</f>
        <v>005-2015- SUNAFIL/ILM</v>
      </c>
      <c r="F2220" s="1">
        <f>VLOOKUP(A2220,Hoja1!$A$2:$H$72,6,FALSE)</f>
        <v>42020</v>
      </c>
      <c r="G2220" t="str">
        <f>VLOOKUP(A2220,Hoja1!$A$2:$H$72,7,FALSE)</f>
        <v>S/. 10,178.70</v>
      </c>
      <c r="H2220">
        <f>VLOOKUP(A2220,Hoja1!$A$2:$H$72,8,FALSE)</f>
        <v>64</v>
      </c>
      <c r="I2220" t="s">
        <v>24</v>
      </c>
      <c r="J2220" t="s">
        <v>1</v>
      </c>
      <c r="K2220">
        <v>2016</v>
      </c>
      <c r="L2220">
        <v>7</v>
      </c>
      <c r="M2220">
        <v>13338.848470000001</v>
      </c>
      <c r="N2220" t="s">
        <v>4</v>
      </c>
    </row>
    <row r="2221" spans="1:14" x14ac:dyDescent="0.25">
      <c r="A2221">
        <v>63</v>
      </c>
      <c r="B2221" t="str">
        <f>VLOOKUP(A2221,Hoja1!$A$2:$H$72,2,FALSE)</f>
        <v>279-2014- SUNAFIL/ILM/SIRE1</v>
      </c>
      <c r="C2221" t="str">
        <f>VLOOKUP(A2221,Hoja1!$A$2:$H$72,3,FALSE)</f>
        <v>TELEFONICA DEL PERU S.A.A.</v>
      </c>
      <c r="D2221">
        <f>VLOOKUP(A2221,Hoja1!$A$2:$H$72,4,FALSE)</f>
        <v>20459940660</v>
      </c>
      <c r="E2221" t="str">
        <f>VLOOKUP(A2221,Hoja1!$A$2:$H$72,5,FALSE)</f>
        <v>005-2015- SUNAFIL/ILM</v>
      </c>
      <c r="F2221" s="1">
        <f>VLOOKUP(A2221,Hoja1!$A$2:$H$72,6,FALSE)</f>
        <v>42020</v>
      </c>
      <c r="G2221" t="str">
        <f>VLOOKUP(A2221,Hoja1!$A$2:$H$72,7,FALSE)</f>
        <v>S/. 10,178.70</v>
      </c>
      <c r="H2221">
        <f>VLOOKUP(A2221,Hoja1!$A$2:$H$72,8,FALSE)</f>
        <v>64</v>
      </c>
      <c r="I2221" t="s">
        <v>24</v>
      </c>
      <c r="J2221" t="s">
        <v>1</v>
      </c>
      <c r="K2221">
        <v>2016</v>
      </c>
      <c r="L2221">
        <v>8</v>
      </c>
      <c r="M2221">
        <v>33825.3986</v>
      </c>
      <c r="N2221" t="s">
        <v>4</v>
      </c>
    </row>
    <row r="2222" spans="1:14" x14ac:dyDescent="0.25">
      <c r="A2222">
        <v>63</v>
      </c>
      <c r="B2222" t="str">
        <f>VLOOKUP(A2222,Hoja1!$A$2:$H$72,2,FALSE)</f>
        <v>279-2014- SUNAFIL/ILM/SIRE1</v>
      </c>
      <c r="C2222" t="str">
        <f>VLOOKUP(A2222,Hoja1!$A$2:$H$72,3,FALSE)</f>
        <v>TELEFONICA DEL PERU S.A.A.</v>
      </c>
      <c r="D2222">
        <f>VLOOKUP(A2222,Hoja1!$A$2:$H$72,4,FALSE)</f>
        <v>20459940660</v>
      </c>
      <c r="E2222" t="str">
        <f>VLOOKUP(A2222,Hoja1!$A$2:$H$72,5,FALSE)</f>
        <v>005-2015- SUNAFIL/ILM</v>
      </c>
      <c r="F2222" s="1">
        <f>VLOOKUP(A2222,Hoja1!$A$2:$H$72,6,FALSE)</f>
        <v>42020</v>
      </c>
      <c r="G2222" t="str">
        <f>VLOOKUP(A2222,Hoja1!$A$2:$H$72,7,FALSE)</f>
        <v>S/. 10,178.70</v>
      </c>
      <c r="H2222">
        <f>VLOOKUP(A2222,Hoja1!$A$2:$H$72,8,FALSE)</f>
        <v>64</v>
      </c>
      <c r="I2222" t="s">
        <v>24</v>
      </c>
      <c r="J2222" t="s">
        <v>1</v>
      </c>
      <c r="K2222">
        <v>2016</v>
      </c>
      <c r="L2222">
        <v>9</v>
      </c>
      <c r="M2222">
        <v>34170.919900000001</v>
      </c>
      <c r="N2222" t="s">
        <v>4</v>
      </c>
    </row>
    <row r="2223" spans="1:14" x14ac:dyDescent="0.25">
      <c r="A2223">
        <v>63</v>
      </c>
      <c r="B2223" t="str">
        <f>VLOOKUP(A2223,Hoja1!$A$2:$H$72,2,FALSE)</f>
        <v>279-2014- SUNAFIL/ILM/SIRE1</v>
      </c>
      <c r="C2223" t="str">
        <f>VLOOKUP(A2223,Hoja1!$A$2:$H$72,3,FALSE)</f>
        <v>TELEFONICA DEL PERU S.A.A.</v>
      </c>
      <c r="D2223">
        <f>VLOOKUP(A2223,Hoja1!$A$2:$H$72,4,FALSE)</f>
        <v>20459940660</v>
      </c>
      <c r="E2223" t="str">
        <f>VLOOKUP(A2223,Hoja1!$A$2:$H$72,5,FALSE)</f>
        <v>005-2015- SUNAFIL/ILM</v>
      </c>
      <c r="F2223" s="1">
        <f>VLOOKUP(A2223,Hoja1!$A$2:$H$72,6,FALSE)</f>
        <v>42020</v>
      </c>
      <c r="G2223" t="str">
        <f>VLOOKUP(A2223,Hoja1!$A$2:$H$72,7,FALSE)</f>
        <v>S/. 10,178.70</v>
      </c>
      <c r="H2223">
        <f>VLOOKUP(A2223,Hoja1!$A$2:$H$72,8,FALSE)</f>
        <v>64</v>
      </c>
      <c r="I2223" t="s">
        <v>24</v>
      </c>
      <c r="J2223" t="s">
        <v>1</v>
      </c>
      <c r="K2223">
        <v>2016</v>
      </c>
      <c r="L2223">
        <v>10</v>
      </c>
      <c r="M2223">
        <v>34078.850570000002</v>
      </c>
      <c r="N2223" t="s">
        <v>4</v>
      </c>
    </row>
    <row r="2224" spans="1:14" x14ac:dyDescent="0.25">
      <c r="A2224">
        <v>63</v>
      </c>
      <c r="B2224" t="str">
        <f>VLOOKUP(A2224,Hoja1!$A$2:$H$72,2,FALSE)</f>
        <v>279-2014- SUNAFIL/ILM/SIRE1</v>
      </c>
      <c r="C2224" t="str">
        <f>VLOOKUP(A2224,Hoja1!$A$2:$H$72,3,FALSE)</f>
        <v>TELEFONICA DEL PERU S.A.A.</v>
      </c>
      <c r="D2224">
        <f>VLOOKUP(A2224,Hoja1!$A$2:$H$72,4,FALSE)</f>
        <v>20459940660</v>
      </c>
      <c r="E2224" t="str">
        <f>VLOOKUP(A2224,Hoja1!$A$2:$H$72,5,FALSE)</f>
        <v>005-2015- SUNAFIL/ILM</v>
      </c>
      <c r="F2224" s="1">
        <f>VLOOKUP(A2224,Hoja1!$A$2:$H$72,6,FALSE)</f>
        <v>42020</v>
      </c>
      <c r="G2224" t="str">
        <f>VLOOKUP(A2224,Hoja1!$A$2:$H$72,7,FALSE)</f>
        <v>S/. 10,178.70</v>
      </c>
      <c r="H2224">
        <f>VLOOKUP(A2224,Hoja1!$A$2:$H$72,8,FALSE)</f>
        <v>64</v>
      </c>
      <c r="I2224" t="s">
        <v>24</v>
      </c>
      <c r="J2224" t="s">
        <v>1</v>
      </c>
      <c r="K2224">
        <v>2016</v>
      </c>
      <c r="L2224">
        <v>11</v>
      </c>
      <c r="M2224">
        <v>34022.222699999998</v>
      </c>
      <c r="N2224" t="s">
        <v>4</v>
      </c>
    </row>
    <row r="2225" spans="1:14" x14ac:dyDescent="0.25">
      <c r="A2225">
        <v>63</v>
      </c>
      <c r="B2225" t="str">
        <f>VLOOKUP(A2225,Hoja1!$A$2:$H$72,2,FALSE)</f>
        <v>279-2014- SUNAFIL/ILM/SIRE1</v>
      </c>
      <c r="C2225" t="str">
        <f>VLOOKUP(A2225,Hoja1!$A$2:$H$72,3,FALSE)</f>
        <v>TELEFONICA DEL PERU S.A.A.</v>
      </c>
      <c r="D2225">
        <f>VLOOKUP(A2225,Hoja1!$A$2:$H$72,4,FALSE)</f>
        <v>20459940660</v>
      </c>
      <c r="E2225" t="str">
        <f>VLOOKUP(A2225,Hoja1!$A$2:$H$72,5,FALSE)</f>
        <v>005-2015- SUNAFIL/ILM</v>
      </c>
      <c r="F2225" s="1">
        <f>VLOOKUP(A2225,Hoja1!$A$2:$H$72,6,FALSE)</f>
        <v>42020</v>
      </c>
      <c r="G2225" t="str">
        <f>VLOOKUP(A2225,Hoja1!$A$2:$H$72,7,FALSE)</f>
        <v>S/. 10,178.70</v>
      </c>
      <c r="H2225">
        <f>VLOOKUP(A2225,Hoja1!$A$2:$H$72,8,FALSE)</f>
        <v>64</v>
      </c>
      <c r="I2225" t="s">
        <v>24</v>
      </c>
      <c r="J2225" t="s">
        <v>1</v>
      </c>
      <c r="K2225">
        <v>2016</v>
      </c>
      <c r="L2225">
        <v>12</v>
      </c>
      <c r="M2225">
        <v>33887.406069999997</v>
      </c>
      <c r="N2225" t="s">
        <v>4</v>
      </c>
    </row>
    <row r="2226" spans="1:14" x14ac:dyDescent="0.25">
      <c r="A2226">
        <v>63</v>
      </c>
      <c r="B2226" t="str">
        <f>VLOOKUP(A2226,Hoja1!$A$2:$H$72,2,FALSE)</f>
        <v>279-2014- SUNAFIL/ILM/SIRE1</v>
      </c>
      <c r="C2226" t="str">
        <f>VLOOKUP(A2226,Hoja1!$A$2:$H$72,3,FALSE)</f>
        <v>TELEFONICA DEL PERU S.A.A.</v>
      </c>
      <c r="D2226">
        <f>VLOOKUP(A2226,Hoja1!$A$2:$H$72,4,FALSE)</f>
        <v>20459940660</v>
      </c>
      <c r="E2226" t="str">
        <f>VLOOKUP(A2226,Hoja1!$A$2:$H$72,5,FALSE)</f>
        <v>005-2015- SUNAFIL/ILM</v>
      </c>
      <c r="F2226" s="1">
        <f>VLOOKUP(A2226,Hoja1!$A$2:$H$72,6,FALSE)</f>
        <v>42020</v>
      </c>
      <c r="G2226" t="str">
        <f>VLOOKUP(A2226,Hoja1!$A$2:$H$72,7,FALSE)</f>
        <v>S/. 10,178.70</v>
      </c>
      <c r="H2226">
        <f>VLOOKUP(A2226,Hoja1!$A$2:$H$72,8,FALSE)</f>
        <v>64</v>
      </c>
      <c r="I2226" t="s">
        <v>24</v>
      </c>
      <c r="J2226" t="s">
        <v>1</v>
      </c>
      <c r="K2226">
        <v>2017</v>
      </c>
      <c r="L2226">
        <v>2</v>
      </c>
      <c r="M2226">
        <v>68351.258579999994</v>
      </c>
      <c r="N2226" t="s">
        <v>4</v>
      </c>
    </row>
    <row r="2227" spans="1:14" x14ac:dyDescent="0.25">
      <c r="A2227">
        <v>63</v>
      </c>
      <c r="B2227" t="str">
        <f>VLOOKUP(A2227,Hoja1!$A$2:$H$72,2,FALSE)</f>
        <v>279-2014- SUNAFIL/ILM/SIRE1</v>
      </c>
      <c r="C2227" t="str">
        <f>VLOOKUP(A2227,Hoja1!$A$2:$H$72,3,FALSE)</f>
        <v>TELEFONICA DEL PERU S.A.A.</v>
      </c>
      <c r="D2227">
        <f>VLOOKUP(A2227,Hoja1!$A$2:$H$72,4,FALSE)</f>
        <v>20459940660</v>
      </c>
      <c r="E2227" t="str">
        <f>VLOOKUP(A2227,Hoja1!$A$2:$H$72,5,FALSE)</f>
        <v>005-2015- SUNAFIL/ILM</v>
      </c>
      <c r="F2227" s="1">
        <f>VLOOKUP(A2227,Hoja1!$A$2:$H$72,6,FALSE)</f>
        <v>42020</v>
      </c>
      <c r="G2227" t="str">
        <f>VLOOKUP(A2227,Hoja1!$A$2:$H$72,7,FALSE)</f>
        <v>S/. 10,178.70</v>
      </c>
      <c r="H2227">
        <f>VLOOKUP(A2227,Hoja1!$A$2:$H$72,8,FALSE)</f>
        <v>64</v>
      </c>
      <c r="I2227" t="s">
        <v>24</v>
      </c>
      <c r="J2227" t="s">
        <v>5</v>
      </c>
      <c r="K2227">
        <v>2014</v>
      </c>
      <c r="L2227">
        <v>12</v>
      </c>
      <c r="M2227">
        <v>188331.09239999999</v>
      </c>
      <c r="N2227" t="s">
        <v>2</v>
      </c>
    </row>
    <row r="2228" spans="1:14" x14ac:dyDescent="0.25">
      <c r="A2228">
        <v>63</v>
      </c>
      <c r="B2228" t="str">
        <f>VLOOKUP(A2228,Hoja1!$A$2:$H$72,2,FALSE)</f>
        <v>279-2014- SUNAFIL/ILM/SIRE1</v>
      </c>
      <c r="C2228" t="str">
        <f>VLOOKUP(A2228,Hoja1!$A$2:$H$72,3,FALSE)</f>
        <v>TELEFONICA DEL PERU S.A.A.</v>
      </c>
      <c r="D2228">
        <f>VLOOKUP(A2228,Hoja1!$A$2:$H$72,4,FALSE)</f>
        <v>20459940660</v>
      </c>
      <c r="E2228" t="str">
        <f>VLOOKUP(A2228,Hoja1!$A$2:$H$72,5,FALSE)</f>
        <v>005-2015- SUNAFIL/ILM</v>
      </c>
      <c r="F2228" s="1">
        <f>VLOOKUP(A2228,Hoja1!$A$2:$H$72,6,FALSE)</f>
        <v>42020</v>
      </c>
      <c r="G2228" t="str">
        <f>VLOOKUP(A2228,Hoja1!$A$2:$H$72,7,FALSE)</f>
        <v>S/. 10,178.70</v>
      </c>
      <c r="H2228">
        <f>VLOOKUP(A2228,Hoja1!$A$2:$H$72,8,FALSE)</f>
        <v>64</v>
      </c>
      <c r="I2228" t="s">
        <v>24</v>
      </c>
      <c r="J2228" t="s">
        <v>5</v>
      </c>
      <c r="K2228">
        <v>2015</v>
      </c>
      <c r="L2228">
        <v>1</v>
      </c>
      <c r="M2228">
        <v>189853.36600000001</v>
      </c>
      <c r="N2228" t="s">
        <v>3</v>
      </c>
    </row>
    <row r="2229" spans="1:14" x14ac:dyDescent="0.25">
      <c r="A2229">
        <v>63</v>
      </c>
      <c r="B2229" t="str">
        <f>VLOOKUP(A2229,Hoja1!$A$2:$H$72,2,FALSE)</f>
        <v>279-2014- SUNAFIL/ILM/SIRE1</v>
      </c>
      <c r="C2229" t="str">
        <f>VLOOKUP(A2229,Hoja1!$A$2:$H$72,3,FALSE)</f>
        <v>TELEFONICA DEL PERU S.A.A.</v>
      </c>
      <c r="D2229">
        <f>VLOOKUP(A2229,Hoja1!$A$2:$H$72,4,FALSE)</f>
        <v>20459940660</v>
      </c>
      <c r="E2229" t="str">
        <f>VLOOKUP(A2229,Hoja1!$A$2:$H$72,5,FALSE)</f>
        <v>005-2015- SUNAFIL/ILM</v>
      </c>
      <c r="F2229" s="1">
        <f>VLOOKUP(A2229,Hoja1!$A$2:$H$72,6,FALSE)</f>
        <v>42020</v>
      </c>
      <c r="G2229" t="str">
        <f>VLOOKUP(A2229,Hoja1!$A$2:$H$72,7,FALSE)</f>
        <v>S/. 10,178.70</v>
      </c>
      <c r="H2229">
        <f>VLOOKUP(A2229,Hoja1!$A$2:$H$72,8,FALSE)</f>
        <v>64</v>
      </c>
      <c r="I2229" t="s">
        <v>24</v>
      </c>
      <c r="J2229" t="s">
        <v>5</v>
      </c>
      <c r="K2229">
        <v>2015</v>
      </c>
      <c r="L2229">
        <v>2</v>
      </c>
      <c r="M2229">
        <v>190254.2248</v>
      </c>
      <c r="N2229" t="s">
        <v>4</v>
      </c>
    </row>
    <row r="2230" spans="1:14" x14ac:dyDescent="0.25">
      <c r="A2230">
        <v>63</v>
      </c>
      <c r="B2230" t="str">
        <f>VLOOKUP(A2230,Hoja1!$A$2:$H$72,2,FALSE)</f>
        <v>279-2014- SUNAFIL/ILM/SIRE1</v>
      </c>
      <c r="C2230" t="str">
        <f>VLOOKUP(A2230,Hoja1!$A$2:$H$72,3,FALSE)</f>
        <v>TELEFONICA DEL PERU S.A.A.</v>
      </c>
      <c r="D2230">
        <f>VLOOKUP(A2230,Hoja1!$A$2:$H$72,4,FALSE)</f>
        <v>20459940660</v>
      </c>
      <c r="E2230" t="str">
        <f>VLOOKUP(A2230,Hoja1!$A$2:$H$72,5,FALSE)</f>
        <v>005-2015- SUNAFIL/ILM</v>
      </c>
      <c r="F2230" s="1">
        <f>VLOOKUP(A2230,Hoja1!$A$2:$H$72,6,FALSE)</f>
        <v>42020</v>
      </c>
      <c r="G2230" t="str">
        <f>VLOOKUP(A2230,Hoja1!$A$2:$H$72,7,FALSE)</f>
        <v>S/. 10,178.70</v>
      </c>
      <c r="H2230">
        <f>VLOOKUP(A2230,Hoja1!$A$2:$H$72,8,FALSE)</f>
        <v>64</v>
      </c>
      <c r="I2230" t="s">
        <v>24</v>
      </c>
      <c r="J2230" t="s">
        <v>5</v>
      </c>
      <c r="K2230">
        <v>2015</v>
      </c>
      <c r="L2230">
        <v>3</v>
      </c>
      <c r="M2230">
        <v>190926.86809999999</v>
      </c>
      <c r="N2230" t="s">
        <v>4</v>
      </c>
    </row>
    <row r="2231" spans="1:14" x14ac:dyDescent="0.25">
      <c r="A2231">
        <v>63</v>
      </c>
      <c r="B2231" t="str">
        <f>VLOOKUP(A2231,Hoja1!$A$2:$H$72,2,FALSE)</f>
        <v>279-2014- SUNAFIL/ILM/SIRE1</v>
      </c>
      <c r="C2231" t="str">
        <f>VLOOKUP(A2231,Hoja1!$A$2:$H$72,3,FALSE)</f>
        <v>TELEFONICA DEL PERU S.A.A.</v>
      </c>
      <c r="D2231">
        <f>VLOOKUP(A2231,Hoja1!$A$2:$H$72,4,FALSE)</f>
        <v>20459940660</v>
      </c>
      <c r="E2231" t="str">
        <f>VLOOKUP(A2231,Hoja1!$A$2:$H$72,5,FALSE)</f>
        <v>005-2015- SUNAFIL/ILM</v>
      </c>
      <c r="F2231" s="1">
        <f>VLOOKUP(A2231,Hoja1!$A$2:$H$72,6,FALSE)</f>
        <v>42020</v>
      </c>
      <c r="G2231" t="str">
        <f>VLOOKUP(A2231,Hoja1!$A$2:$H$72,7,FALSE)</f>
        <v>S/. 10,178.70</v>
      </c>
      <c r="H2231">
        <f>VLOOKUP(A2231,Hoja1!$A$2:$H$72,8,FALSE)</f>
        <v>64</v>
      </c>
      <c r="I2231" t="s">
        <v>24</v>
      </c>
      <c r="J2231" t="s">
        <v>5</v>
      </c>
      <c r="K2231">
        <v>2015</v>
      </c>
      <c r="L2231">
        <v>4</v>
      </c>
      <c r="M2231">
        <v>147029.15599999999</v>
      </c>
      <c r="N2231" t="s">
        <v>4</v>
      </c>
    </row>
    <row r="2232" spans="1:14" x14ac:dyDescent="0.25">
      <c r="A2232">
        <v>63</v>
      </c>
      <c r="B2232" t="str">
        <f>VLOOKUP(A2232,Hoja1!$A$2:$H$72,2,FALSE)</f>
        <v>279-2014- SUNAFIL/ILM/SIRE1</v>
      </c>
      <c r="C2232" t="str">
        <f>VLOOKUP(A2232,Hoja1!$A$2:$H$72,3,FALSE)</f>
        <v>TELEFONICA DEL PERU S.A.A.</v>
      </c>
      <c r="D2232">
        <f>VLOOKUP(A2232,Hoja1!$A$2:$H$72,4,FALSE)</f>
        <v>20459940660</v>
      </c>
      <c r="E2232" t="str">
        <f>VLOOKUP(A2232,Hoja1!$A$2:$H$72,5,FALSE)</f>
        <v>005-2015- SUNAFIL/ILM</v>
      </c>
      <c r="F2232" s="1">
        <f>VLOOKUP(A2232,Hoja1!$A$2:$H$72,6,FALSE)</f>
        <v>42020</v>
      </c>
      <c r="G2232" t="str">
        <f>VLOOKUP(A2232,Hoja1!$A$2:$H$72,7,FALSE)</f>
        <v>S/. 10,178.70</v>
      </c>
      <c r="H2232">
        <f>VLOOKUP(A2232,Hoja1!$A$2:$H$72,8,FALSE)</f>
        <v>64</v>
      </c>
      <c r="I2232" t="s">
        <v>24</v>
      </c>
      <c r="J2232" t="s">
        <v>5</v>
      </c>
      <c r="K2232">
        <v>2015</v>
      </c>
      <c r="L2232">
        <v>5</v>
      </c>
      <c r="M2232">
        <v>146651.43659999999</v>
      </c>
      <c r="N2232" t="s">
        <v>4</v>
      </c>
    </row>
    <row r="2233" spans="1:14" x14ac:dyDescent="0.25">
      <c r="A2233">
        <v>63</v>
      </c>
      <c r="B2233" t="str">
        <f>VLOOKUP(A2233,Hoja1!$A$2:$H$72,2,FALSE)</f>
        <v>279-2014- SUNAFIL/ILM/SIRE1</v>
      </c>
      <c r="C2233" t="str">
        <f>VLOOKUP(A2233,Hoja1!$A$2:$H$72,3,FALSE)</f>
        <v>TELEFONICA DEL PERU S.A.A.</v>
      </c>
      <c r="D2233">
        <f>VLOOKUP(A2233,Hoja1!$A$2:$H$72,4,FALSE)</f>
        <v>20459940660</v>
      </c>
      <c r="E2233" t="str">
        <f>VLOOKUP(A2233,Hoja1!$A$2:$H$72,5,FALSE)</f>
        <v>005-2015- SUNAFIL/ILM</v>
      </c>
      <c r="F2233" s="1">
        <f>VLOOKUP(A2233,Hoja1!$A$2:$H$72,6,FALSE)</f>
        <v>42020</v>
      </c>
      <c r="G2233" t="str">
        <f>VLOOKUP(A2233,Hoja1!$A$2:$H$72,7,FALSE)</f>
        <v>S/. 10,178.70</v>
      </c>
      <c r="H2233">
        <f>VLOOKUP(A2233,Hoja1!$A$2:$H$72,8,FALSE)</f>
        <v>64</v>
      </c>
      <c r="I2233" t="s">
        <v>24</v>
      </c>
      <c r="J2233" t="s">
        <v>5</v>
      </c>
      <c r="K2233">
        <v>2015</v>
      </c>
      <c r="L2233">
        <v>6</v>
      </c>
      <c r="M2233">
        <v>146896.3659</v>
      </c>
      <c r="N2233" t="s">
        <v>4</v>
      </c>
    </row>
    <row r="2234" spans="1:14" x14ac:dyDescent="0.25">
      <c r="A2234">
        <v>63</v>
      </c>
      <c r="B2234" t="str">
        <f>VLOOKUP(A2234,Hoja1!$A$2:$H$72,2,FALSE)</f>
        <v>279-2014- SUNAFIL/ILM/SIRE1</v>
      </c>
      <c r="C2234" t="str">
        <f>VLOOKUP(A2234,Hoja1!$A$2:$H$72,3,FALSE)</f>
        <v>TELEFONICA DEL PERU S.A.A.</v>
      </c>
      <c r="D2234">
        <f>VLOOKUP(A2234,Hoja1!$A$2:$H$72,4,FALSE)</f>
        <v>20459940660</v>
      </c>
      <c r="E2234" t="str">
        <f>VLOOKUP(A2234,Hoja1!$A$2:$H$72,5,FALSE)</f>
        <v>005-2015- SUNAFIL/ILM</v>
      </c>
      <c r="F2234" s="1">
        <f>VLOOKUP(A2234,Hoja1!$A$2:$H$72,6,FALSE)</f>
        <v>42020</v>
      </c>
      <c r="G2234" t="str">
        <f>VLOOKUP(A2234,Hoja1!$A$2:$H$72,7,FALSE)</f>
        <v>S/. 10,178.70</v>
      </c>
      <c r="H2234">
        <f>VLOOKUP(A2234,Hoja1!$A$2:$H$72,8,FALSE)</f>
        <v>64</v>
      </c>
      <c r="I2234" t="s">
        <v>24</v>
      </c>
      <c r="J2234" t="s">
        <v>5</v>
      </c>
      <c r="K2234">
        <v>2015</v>
      </c>
      <c r="L2234">
        <v>7</v>
      </c>
      <c r="M2234">
        <v>147193.29740000001</v>
      </c>
      <c r="N2234" t="s">
        <v>4</v>
      </c>
    </row>
    <row r="2235" spans="1:14" x14ac:dyDescent="0.25">
      <c r="A2235">
        <v>63</v>
      </c>
      <c r="B2235" t="str">
        <f>VLOOKUP(A2235,Hoja1!$A$2:$H$72,2,FALSE)</f>
        <v>279-2014- SUNAFIL/ILM/SIRE1</v>
      </c>
      <c r="C2235" t="str">
        <f>VLOOKUP(A2235,Hoja1!$A$2:$H$72,3,FALSE)</f>
        <v>TELEFONICA DEL PERU S.A.A.</v>
      </c>
      <c r="D2235">
        <f>VLOOKUP(A2235,Hoja1!$A$2:$H$72,4,FALSE)</f>
        <v>20459940660</v>
      </c>
      <c r="E2235" t="str">
        <f>VLOOKUP(A2235,Hoja1!$A$2:$H$72,5,FALSE)</f>
        <v>005-2015- SUNAFIL/ILM</v>
      </c>
      <c r="F2235" s="1">
        <f>VLOOKUP(A2235,Hoja1!$A$2:$H$72,6,FALSE)</f>
        <v>42020</v>
      </c>
      <c r="G2235" t="str">
        <f>VLOOKUP(A2235,Hoja1!$A$2:$H$72,7,FALSE)</f>
        <v>S/. 10,178.70</v>
      </c>
      <c r="H2235">
        <f>VLOOKUP(A2235,Hoja1!$A$2:$H$72,8,FALSE)</f>
        <v>64</v>
      </c>
      <c r="I2235" t="s">
        <v>24</v>
      </c>
      <c r="J2235" t="s">
        <v>5</v>
      </c>
      <c r="K2235">
        <v>2015</v>
      </c>
      <c r="L2235">
        <v>8</v>
      </c>
      <c r="M2235">
        <v>147148.9192</v>
      </c>
      <c r="N2235" t="s">
        <v>4</v>
      </c>
    </row>
    <row r="2236" spans="1:14" x14ac:dyDescent="0.25">
      <c r="A2236">
        <v>63</v>
      </c>
      <c r="B2236" t="str">
        <f>VLOOKUP(A2236,Hoja1!$A$2:$H$72,2,FALSE)</f>
        <v>279-2014- SUNAFIL/ILM/SIRE1</v>
      </c>
      <c r="C2236" t="str">
        <f>VLOOKUP(A2236,Hoja1!$A$2:$H$72,3,FALSE)</f>
        <v>TELEFONICA DEL PERU S.A.A.</v>
      </c>
      <c r="D2236">
        <f>VLOOKUP(A2236,Hoja1!$A$2:$H$72,4,FALSE)</f>
        <v>20459940660</v>
      </c>
      <c r="E2236" t="str">
        <f>VLOOKUP(A2236,Hoja1!$A$2:$H$72,5,FALSE)</f>
        <v>005-2015- SUNAFIL/ILM</v>
      </c>
      <c r="F2236" s="1">
        <f>VLOOKUP(A2236,Hoja1!$A$2:$H$72,6,FALSE)</f>
        <v>42020</v>
      </c>
      <c r="G2236" t="str">
        <f>VLOOKUP(A2236,Hoja1!$A$2:$H$72,7,FALSE)</f>
        <v>S/. 10,178.70</v>
      </c>
      <c r="H2236">
        <f>VLOOKUP(A2236,Hoja1!$A$2:$H$72,8,FALSE)</f>
        <v>64</v>
      </c>
      <c r="I2236" t="s">
        <v>24</v>
      </c>
      <c r="J2236" t="s">
        <v>5</v>
      </c>
      <c r="K2236">
        <v>2015</v>
      </c>
      <c r="L2236">
        <v>9</v>
      </c>
      <c r="M2236">
        <v>146937.58379999999</v>
      </c>
      <c r="N2236" t="s">
        <v>4</v>
      </c>
    </row>
    <row r="2237" spans="1:14" x14ac:dyDescent="0.25">
      <c r="A2237">
        <v>63</v>
      </c>
      <c r="B2237" t="str">
        <f>VLOOKUP(A2237,Hoja1!$A$2:$H$72,2,FALSE)</f>
        <v>279-2014- SUNAFIL/ILM/SIRE1</v>
      </c>
      <c r="C2237" t="str">
        <f>VLOOKUP(A2237,Hoja1!$A$2:$H$72,3,FALSE)</f>
        <v>TELEFONICA DEL PERU S.A.A.</v>
      </c>
      <c r="D2237">
        <f>VLOOKUP(A2237,Hoja1!$A$2:$H$72,4,FALSE)</f>
        <v>20459940660</v>
      </c>
      <c r="E2237" t="str">
        <f>VLOOKUP(A2237,Hoja1!$A$2:$H$72,5,FALSE)</f>
        <v>005-2015- SUNAFIL/ILM</v>
      </c>
      <c r="F2237" s="1">
        <f>VLOOKUP(A2237,Hoja1!$A$2:$H$72,6,FALSE)</f>
        <v>42020</v>
      </c>
      <c r="G2237" t="str">
        <f>VLOOKUP(A2237,Hoja1!$A$2:$H$72,7,FALSE)</f>
        <v>S/. 10,178.70</v>
      </c>
      <c r="H2237">
        <f>VLOOKUP(A2237,Hoja1!$A$2:$H$72,8,FALSE)</f>
        <v>64</v>
      </c>
      <c r="I2237" t="s">
        <v>24</v>
      </c>
      <c r="J2237" t="s">
        <v>5</v>
      </c>
      <c r="K2237">
        <v>2015</v>
      </c>
      <c r="L2237">
        <v>10</v>
      </c>
      <c r="M2237">
        <v>104772.33379999999</v>
      </c>
      <c r="N2237" t="s">
        <v>4</v>
      </c>
    </row>
    <row r="2238" spans="1:14" x14ac:dyDescent="0.25">
      <c r="A2238">
        <v>63</v>
      </c>
      <c r="B2238" t="str">
        <f>VLOOKUP(A2238,Hoja1!$A$2:$H$72,2,FALSE)</f>
        <v>279-2014- SUNAFIL/ILM/SIRE1</v>
      </c>
      <c r="C2238" t="str">
        <f>VLOOKUP(A2238,Hoja1!$A$2:$H$72,3,FALSE)</f>
        <v>TELEFONICA DEL PERU S.A.A.</v>
      </c>
      <c r="D2238">
        <f>VLOOKUP(A2238,Hoja1!$A$2:$H$72,4,FALSE)</f>
        <v>20459940660</v>
      </c>
      <c r="E2238" t="str">
        <f>VLOOKUP(A2238,Hoja1!$A$2:$H$72,5,FALSE)</f>
        <v>005-2015- SUNAFIL/ILM</v>
      </c>
      <c r="F2238" s="1">
        <f>VLOOKUP(A2238,Hoja1!$A$2:$H$72,6,FALSE)</f>
        <v>42020</v>
      </c>
      <c r="G2238" t="str">
        <f>VLOOKUP(A2238,Hoja1!$A$2:$H$72,7,FALSE)</f>
        <v>S/. 10,178.70</v>
      </c>
      <c r="H2238">
        <f>VLOOKUP(A2238,Hoja1!$A$2:$H$72,8,FALSE)</f>
        <v>64</v>
      </c>
      <c r="I2238" t="s">
        <v>24</v>
      </c>
      <c r="J2238" t="s">
        <v>5</v>
      </c>
      <c r="K2238">
        <v>2015</v>
      </c>
      <c r="L2238">
        <v>11</v>
      </c>
      <c r="M2238">
        <v>104610.8991</v>
      </c>
      <c r="N2238" t="s">
        <v>4</v>
      </c>
    </row>
    <row r="2239" spans="1:14" x14ac:dyDescent="0.25">
      <c r="A2239">
        <v>63</v>
      </c>
      <c r="B2239" t="str">
        <f>VLOOKUP(A2239,Hoja1!$A$2:$H$72,2,FALSE)</f>
        <v>279-2014- SUNAFIL/ILM/SIRE1</v>
      </c>
      <c r="C2239" t="str">
        <f>VLOOKUP(A2239,Hoja1!$A$2:$H$72,3,FALSE)</f>
        <v>TELEFONICA DEL PERU S.A.A.</v>
      </c>
      <c r="D2239">
        <f>VLOOKUP(A2239,Hoja1!$A$2:$H$72,4,FALSE)</f>
        <v>20459940660</v>
      </c>
      <c r="E2239" t="str">
        <f>VLOOKUP(A2239,Hoja1!$A$2:$H$72,5,FALSE)</f>
        <v>005-2015- SUNAFIL/ILM</v>
      </c>
      <c r="F2239" s="1">
        <f>VLOOKUP(A2239,Hoja1!$A$2:$H$72,6,FALSE)</f>
        <v>42020</v>
      </c>
      <c r="G2239" t="str">
        <f>VLOOKUP(A2239,Hoja1!$A$2:$H$72,7,FALSE)</f>
        <v>S/. 10,178.70</v>
      </c>
      <c r="H2239">
        <f>VLOOKUP(A2239,Hoja1!$A$2:$H$72,8,FALSE)</f>
        <v>64</v>
      </c>
      <c r="I2239" t="s">
        <v>24</v>
      </c>
      <c r="J2239" t="s">
        <v>5</v>
      </c>
      <c r="K2239">
        <v>2015</v>
      </c>
      <c r="L2239">
        <v>12</v>
      </c>
      <c r="M2239">
        <v>104639.0095</v>
      </c>
      <c r="N2239" t="s">
        <v>4</v>
      </c>
    </row>
    <row r="2240" spans="1:14" x14ac:dyDescent="0.25">
      <c r="A2240">
        <v>63</v>
      </c>
      <c r="B2240" t="str">
        <f>VLOOKUP(A2240,Hoja1!$A$2:$H$72,2,FALSE)</f>
        <v>279-2014- SUNAFIL/ILM/SIRE1</v>
      </c>
      <c r="C2240" t="str">
        <f>VLOOKUP(A2240,Hoja1!$A$2:$H$72,3,FALSE)</f>
        <v>TELEFONICA DEL PERU S.A.A.</v>
      </c>
      <c r="D2240">
        <f>VLOOKUP(A2240,Hoja1!$A$2:$H$72,4,FALSE)</f>
        <v>20459940660</v>
      </c>
      <c r="E2240" t="str">
        <f>VLOOKUP(A2240,Hoja1!$A$2:$H$72,5,FALSE)</f>
        <v>005-2015- SUNAFIL/ILM</v>
      </c>
      <c r="F2240" s="1">
        <f>VLOOKUP(A2240,Hoja1!$A$2:$H$72,6,FALSE)</f>
        <v>42020</v>
      </c>
      <c r="G2240" t="str">
        <f>VLOOKUP(A2240,Hoja1!$A$2:$H$72,7,FALSE)</f>
        <v>S/. 10,178.70</v>
      </c>
      <c r="H2240">
        <f>VLOOKUP(A2240,Hoja1!$A$2:$H$72,8,FALSE)</f>
        <v>64</v>
      </c>
      <c r="I2240" t="s">
        <v>24</v>
      </c>
      <c r="J2240" t="s">
        <v>5</v>
      </c>
      <c r="K2240">
        <v>2016</v>
      </c>
      <c r="L2240">
        <v>1</v>
      </c>
      <c r="M2240">
        <v>105001.8229</v>
      </c>
      <c r="N2240" t="s">
        <v>4</v>
      </c>
    </row>
    <row r="2241" spans="1:14" x14ac:dyDescent="0.25">
      <c r="A2241">
        <v>63</v>
      </c>
      <c r="B2241" t="str">
        <f>VLOOKUP(A2241,Hoja1!$A$2:$H$72,2,FALSE)</f>
        <v>279-2014- SUNAFIL/ILM/SIRE1</v>
      </c>
      <c r="C2241" t="str">
        <f>VLOOKUP(A2241,Hoja1!$A$2:$H$72,3,FALSE)</f>
        <v>TELEFONICA DEL PERU S.A.A.</v>
      </c>
      <c r="D2241">
        <f>VLOOKUP(A2241,Hoja1!$A$2:$H$72,4,FALSE)</f>
        <v>20459940660</v>
      </c>
      <c r="E2241" t="str">
        <f>VLOOKUP(A2241,Hoja1!$A$2:$H$72,5,FALSE)</f>
        <v>005-2015- SUNAFIL/ILM</v>
      </c>
      <c r="F2241" s="1">
        <f>VLOOKUP(A2241,Hoja1!$A$2:$H$72,6,FALSE)</f>
        <v>42020</v>
      </c>
      <c r="G2241" t="str">
        <f>VLOOKUP(A2241,Hoja1!$A$2:$H$72,7,FALSE)</f>
        <v>S/. 10,178.70</v>
      </c>
      <c r="H2241">
        <f>VLOOKUP(A2241,Hoja1!$A$2:$H$72,8,FALSE)</f>
        <v>64</v>
      </c>
      <c r="I2241" t="s">
        <v>24</v>
      </c>
      <c r="J2241" t="s">
        <v>5</v>
      </c>
      <c r="K2241">
        <v>2016</v>
      </c>
      <c r="L2241">
        <v>2</v>
      </c>
      <c r="M2241">
        <v>105679.5944</v>
      </c>
      <c r="N2241" t="s">
        <v>4</v>
      </c>
    </row>
    <row r="2242" spans="1:14" x14ac:dyDescent="0.25">
      <c r="A2242">
        <v>63</v>
      </c>
      <c r="B2242" t="str">
        <f>VLOOKUP(A2242,Hoja1!$A$2:$H$72,2,FALSE)</f>
        <v>279-2014- SUNAFIL/ILM/SIRE1</v>
      </c>
      <c r="C2242" t="str">
        <f>VLOOKUP(A2242,Hoja1!$A$2:$H$72,3,FALSE)</f>
        <v>TELEFONICA DEL PERU S.A.A.</v>
      </c>
      <c r="D2242">
        <f>VLOOKUP(A2242,Hoja1!$A$2:$H$72,4,FALSE)</f>
        <v>20459940660</v>
      </c>
      <c r="E2242" t="str">
        <f>VLOOKUP(A2242,Hoja1!$A$2:$H$72,5,FALSE)</f>
        <v>005-2015- SUNAFIL/ILM</v>
      </c>
      <c r="F2242" s="1">
        <f>VLOOKUP(A2242,Hoja1!$A$2:$H$72,6,FALSE)</f>
        <v>42020</v>
      </c>
      <c r="G2242" t="str">
        <f>VLOOKUP(A2242,Hoja1!$A$2:$H$72,7,FALSE)</f>
        <v>S/. 10,178.70</v>
      </c>
      <c r="H2242">
        <f>VLOOKUP(A2242,Hoja1!$A$2:$H$72,8,FALSE)</f>
        <v>64</v>
      </c>
      <c r="I2242" t="s">
        <v>24</v>
      </c>
      <c r="J2242" t="s">
        <v>5</v>
      </c>
      <c r="K2242">
        <v>2016</v>
      </c>
      <c r="L2242">
        <v>3</v>
      </c>
      <c r="M2242">
        <v>106360.9932</v>
      </c>
      <c r="N2242" t="s">
        <v>4</v>
      </c>
    </row>
    <row r="2243" spans="1:14" x14ac:dyDescent="0.25">
      <c r="A2243">
        <v>63</v>
      </c>
      <c r="B2243" t="str">
        <f>VLOOKUP(A2243,Hoja1!$A$2:$H$72,2,FALSE)</f>
        <v>279-2014- SUNAFIL/ILM/SIRE1</v>
      </c>
      <c r="C2243" t="str">
        <f>VLOOKUP(A2243,Hoja1!$A$2:$H$72,3,FALSE)</f>
        <v>TELEFONICA DEL PERU S.A.A.</v>
      </c>
      <c r="D2243">
        <f>VLOOKUP(A2243,Hoja1!$A$2:$H$72,4,FALSE)</f>
        <v>20459940660</v>
      </c>
      <c r="E2243" t="str">
        <f>VLOOKUP(A2243,Hoja1!$A$2:$H$72,5,FALSE)</f>
        <v>005-2015- SUNAFIL/ILM</v>
      </c>
      <c r="F2243" s="1">
        <f>VLOOKUP(A2243,Hoja1!$A$2:$H$72,6,FALSE)</f>
        <v>42020</v>
      </c>
      <c r="G2243" t="str">
        <f>VLOOKUP(A2243,Hoja1!$A$2:$H$72,7,FALSE)</f>
        <v>S/. 10,178.70</v>
      </c>
      <c r="H2243">
        <f>VLOOKUP(A2243,Hoja1!$A$2:$H$72,8,FALSE)</f>
        <v>64</v>
      </c>
      <c r="I2243" t="s">
        <v>24</v>
      </c>
      <c r="J2243" t="s">
        <v>5</v>
      </c>
      <c r="K2243">
        <v>2016</v>
      </c>
      <c r="L2243">
        <v>4</v>
      </c>
      <c r="M2243">
        <v>58541.823329999999</v>
      </c>
      <c r="N2243" t="s">
        <v>4</v>
      </c>
    </row>
    <row r="2244" spans="1:14" x14ac:dyDescent="0.25">
      <c r="A2244">
        <v>63</v>
      </c>
      <c r="B2244" t="str">
        <f>VLOOKUP(A2244,Hoja1!$A$2:$H$72,2,FALSE)</f>
        <v>279-2014- SUNAFIL/ILM/SIRE1</v>
      </c>
      <c r="C2244" t="str">
        <f>VLOOKUP(A2244,Hoja1!$A$2:$H$72,3,FALSE)</f>
        <v>TELEFONICA DEL PERU S.A.A.</v>
      </c>
      <c r="D2244">
        <f>VLOOKUP(A2244,Hoja1!$A$2:$H$72,4,FALSE)</f>
        <v>20459940660</v>
      </c>
      <c r="E2244" t="str">
        <f>VLOOKUP(A2244,Hoja1!$A$2:$H$72,5,FALSE)</f>
        <v>005-2015- SUNAFIL/ILM</v>
      </c>
      <c r="F2244" s="1">
        <f>VLOOKUP(A2244,Hoja1!$A$2:$H$72,6,FALSE)</f>
        <v>42020</v>
      </c>
      <c r="G2244" t="str">
        <f>VLOOKUP(A2244,Hoja1!$A$2:$H$72,7,FALSE)</f>
        <v>S/. 10,178.70</v>
      </c>
      <c r="H2244">
        <f>VLOOKUP(A2244,Hoja1!$A$2:$H$72,8,FALSE)</f>
        <v>64</v>
      </c>
      <c r="I2244" t="s">
        <v>24</v>
      </c>
      <c r="J2244" t="s">
        <v>5</v>
      </c>
      <c r="K2244">
        <v>2016</v>
      </c>
      <c r="L2244">
        <v>5</v>
      </c>
      <c r="M2244">
        <v>57710.285490000002</v>
      </c>
      <c r="N2244" t="s">
        <v>4</v>
      </c>
    </row>
    <row r="2245" spans="1:14" x14ac:dyDescent="0.25">
      <c r="A2245">
        <v>63</v>
      </c>
      <c r="B2245" t="str">
        <f>VLOOKUP(A2245,Hoja1!$A$2:$H$72,2,FALSE)</f>
        <v>279-2014- SUNAFIL/ILM/SIRE1</v>
      </c>
      <c r="C2245" t="str">
        <f>VLOOKUP(A2245,Hoja1!$A$2:$H$72,3,FALSE)</f>
        <v>TELEFONICA DEL PERU S.A.A.</v>
      </c>
      <c r="D2245">
        <f>VLOOKUP(A2245,Hoja1!$A$2:$H$72,4,FALSE)</f>
        <v>20459940660</v>
      </c>
      <c r="E2245" t="str">
        <f>VLOOKUP(A2245,Hoja1!$A$2:$H$72,5,FALSE)</f>
        <v>005-2015- SUNAFIL/ILM</v>
      </c>
      <c r="F2245" s="1">
        <f>VLOOKUP(A2245,Hoja1!$A$2:$H$72,6,FALSE)</f>
        <v>42020</v>
      </c>
      <c r="G2245" t="str">
        <f>VLOOKUP(A2245,Hoja1!$A$2:$H$72,7,FALSE)</f>
        <v>S/. 10,178.70</v>
      </c>
      <c r="H2245">
        <f>VLOOKUP(A2245,Hoja1!$A$2:$H$72,8,FALSE)</f>
        <v>64</v>
      </c>
      <c r="I2245" t="s">
        <v>24</v>
      </c>
      <c r="J2245" t="s">
        <v>5</v>
      </c>
      <c r="K2245">
        <v>2016</v>
      </c>
      <c r="L2245">
        <v>6</v>
      </c>
      <c r="M2245">
        <v>225057.40599999999</v>
      </c>
      <c r="N2245" t="s">
        <v>4</v>
      </c>
    </row>
    <row r="2246" spans="1:14" x14ac:dyDescent="0.25">
      <c r="A2246">
        <v>63</v>
      </c>
      <c r="B2246" t="str">
        <f>VLOOKUP(A2246,Hoja1!$A$2:$H$72,2,FALSE)</f>
        <v>279-2014- SUNAFIL/ILM/SIRE1</v>
      </c>
      <c r="C2246" t="str">
        <f>VLOOKUP(A2246,Hoja1!$A$2:$H$72,3,FALSE)</f>
        <v>TELEFONICA DEL PERU S.A.A.</v>
      </c>
      <c r="D2246">
        <f>VLOOKUP(A2246,Hoja1!$A$2:$H$72,4,FALSE)</f>
        <v>20459940660</v>
      </c>
      <c r="E2246" t="str">
        <f>VLOOKUP(A2246,Hoja1!$A$2:$H$72,5,FALSE)</f>
        <v>005-2015- SUNAFIL/ILM</v>
      </c>
      <c r="F2246" s="1">
        <f>VLOOKUP(A2246,Hoja1!$A$2:$H$72,6,FALSE)</f>
        <v>42020</v>
      </c>
      <c r="G2246" t="str">
        <f>VLOOKUP(A2246,Hoja1!$A$2:$H$72,7,FALSE)</f>
        <v>S/. 10,178.70</v>
      </c>
      <c r="H2246">
        <f>VLOOKUP(A2246,Hoja1!$A$2:$H$72,8,FALSE)</f>
        <v>64</v>
      </c>
      <c r="I2246" t="s">
        <v>24</v>
      </c>
      <c r="J2246" t="s">
        <v>5</v>
      </c>
      <c r="K2246">
        <v>2016</v>
      </c>
      <c r="L2246">
        <v>7</v>
      </c>
      <c r="M2246">
        <v>227784.75839999999</v>
      </c>
      <c r="N2246" t="s">
        <v>4</v>
      </c>
    </row>
    <row r="2247" spans="1:14" x14ac:dyDescent="0.25">
      <c r="A2247">
        <v>63</v>
      </c>
      <c r="B2247" t="str">
        <f>VLOOKUP(A2247,Hoja1!$A$2:$H$72,2,FALSE)</f>
        <v>279-2014- SUNAFIL/ILM/SIRE1</v>
      </c>
      <c r="C2247" t="str">
        <f>VLOOKUP(A2247,Hoja1!$A$2:$H$72,3,FALSE)</f>
        <v>TELEFONICA DEL PERU S.A.A.</v>
      </c>
      <c r="D2247">
        <f>VLOOKUP(A2247,Hoja1!$A$2:$H$72,4,FALSE)</f>
        <v>20459940660</v>
      </c>
      <c r="E2247" t="str">
        <f>VLOOKUP(A2247,Hoja1!$A$2:$H$72,5,FALSE)</f>
        <v>005-2015- SUNAFIL/ILM</v>
      </c>
      <c r="F2247" s="1">
        <f>VLOOKUP(A2247,Hoja1!$A$2:$H$72,6,FALSE)</f>
        <v>42020</v>
      </c>
      <c r="G2247" t="str">
        <f>VLOOKUP(A2247,Hoja1!$A$2:$H$72,7,FALSE)</f>
        <v>S/. 10,178.70</v>
      </c>
      <c r="H2247">
        <f>VLOOKUP(A2247,Hoja1!$A$2:$H$72,8,FALSE)</f>
        <v>64</v>
      </c>
      <c r="I2247" t="s">
        <v>24</v>
      </c>
      <c r="J2247" t="s">
        <v>5</v>
      </c>
      <c r="K2247">
        <v>2016</v>
      </c>
      <c r="L2247">
        <v>8</v>
      </c>
      <c r="M2247">
        <v>228627.69390000001</v>
      </c>
      <c r="N2247" t="s">
        <v>4</v>
      </c>
    </row>
    <row r="2248" spans="1:14" x14ac:dyDescent="0.25">
      <c r="A2248">
        <v>63</v>
      </c>
      <c r="B2248" t="str">
        <f>VLOOKUP(A2248,Hoja1!$A$2:$H$72,2,FALSE)</f>
        <v>279-2014- SUNAFIL/ILM/SIRE1</v>
      </c>
      <c r="C2248" t="str">
        <f>VLOOKUP(A2248,Hoja1!$A$2:$H$72,3,FALSE)</f>
        <v>TELEFONICA DEL PERU S.A.A.</v>
      </c>
      <c r="D2248">
        <f>VLOOKUP(A2248,Hoja1!$A$2:$H$72,4,FALSE)</f>
        <v>20459940660</v>
      </c>
      <c r="E2248" t="str">
        <f>VLOOKUP(A2248,Hoja1!$A$2:$H$72,5,FALSE)</f>
        <v>005-2015- SUNAFIL/ILM</v>
      </c>
      <c r="F2248" s="1">
        <f>VLOOKUP(A2248,Hoja1!$A$2:$H$72,6,FALSE)</f>
        <v>42020</v>
      </c>
      <c r="G2248" t="str">
        <f>VLOOKUP(A2248,Hoja1!$A$2:$H$72,7,FALSE)</f>
        <v>S/. 10,178.70</v>
      </c>
      <c r="H2248">
        <f>VLOOKUP(A2248,Hoja1!$A$2:$H$72,8,FALSE)</f>
        <v>64</v>
      </c>
      <c r="I2248" t="s">
        <v>24</v>
      </c>
      <c r="J2248" t="s">
        <v>5</v>
      </c>
      <c r="K2248">
        <v>2016</v>
      </c>
      <c r="L2248">
        <v>9</v>
      </c>
      <c r="M2248">
        <v>209427.94519999999</v>
      </c>
      <c r="N2248" t="s">
        <v>4</v>
      </c>
    </row>
    <row r="2249" spans="1:14" x14ac:dyDescent="0.25">
      <c r="A2249">
        <v>63</v>
      </c>
      <c r="B2249" t="str">
        <f>VLOOKUP(A2249,Hoja1!$A$2:$H$72,2,FALSE)</f>
        <v>279-2014- SUNAFIL/ILM/SIRE1</v>
      </c>
      <c r="C2249" t="str">
        <f>VLOOKUP(A2249,Hoja1!$A$2:$H$72,3,FALSE)</f>
        <v>TELEFONICA DEL PERU S.A.A.</v>
      </c>
      <c r="D2249">
        <f>VLOOKUP(A2249,Hoja1!$A$2:$H$72,4,FALSE)</f>
        <v>20459940660</v>
      </c>
      <c r="E2249" t="str">
        <f>VLOOKUP(A2249,Hoja1!$A$2:$H$72,5,FALSE)</f>
        <v>005-2015- SUNAFIL/ILM</v>
      </c>
      <c r="F2249" s="1">
        <f>VLOOKUP(A2249,Hoja1!$A$2:$H$72,6,FALSE)</f>
        <v>42020</v>
      </c>
      <c r="G2249" t="str">
        <f>VLOOKUP(A2249,Hoja1!$A$2:$H$72,7,FALSE)</f>
        <v>S/. 10,178.70</v>
      </c>
      <c r="H2249">
        <f>VLOOKUP(A2249,Hoja1!$A$2:$H$72,8,FALSE)</f>
        <v>64</v>
      </c>
      <c r="I2249" t="s">
        <v>24</v>
      </c>
      <c r="J2249" t="s">
        <v>5</v>
      </c>
      <c r="K2249">
        <v>2016</v>
      </c>
      <c r="L2249">
        <v>10</v>
      </c>
      <c r="M2249">
        <v>202395.6654</v>
      </c>
      <c r="N2249" t="s">
        <v>4</v>
      </c>
    </row>
    <row r="2250" spans="1:14" x14ac:dyDescent="0.25">
      <c r="A2250">
        <v>63</v>
      </c>
      <c r="B2250" t="str">
        <f>VLOOKUP(A2250,Hoja1!$A$2:$H$72,2,FALSE)</f>
        <v>279-2014- SUNAFIL/ILM/SIRE1</v>
      </c>
      <c r="C2250" t="str">
        <f>VLOOKUP(A2250,Hoja1!$A$2:$H$72,3,FALSE)</f>
        <v>TELEFONICA DEL PERU S.A.A.</v>
      </c>
      <c r="D2250">
        <f>VLOOKUP(A2250,Hoja1!$A$2:$H$72,4,FALSE)</f>
        <v>20459940660</v>
      </c>
      <c r="E2250" t="str">
        <f>VLOOKUP(A2250,Hoja1!$A$2:$H$72,5,FALSE)</f>
        <v>005-2015- SUNAFIL/ILM</v>
      </c>
      <c r="F2250" s="1">
        <f>VLOOKUP(A2250,Hoja1!$A$2:$H$72,6,FALSE)</f>
        <v>42020</v>
      </c>
      <c r="G2250" t="str">
        <f>VLOOKUP(A2250,Hoja1!$A$2:$H$72,7,FALSE)</f>
        <v>S/. 10,178.70</v>
      </c>
      <c r="H2250">
        <f>VLOOKUP(A2250,Hoja1!$A$2:$H$72,8,FALSE)</f>
        <v>64</v>
      </c>
      <c r="I2250" t="s">
        <v>24</v>
      </c>
      <c r="J2250" t="s">
        <v>5</v>
      </c>
      <c r="K2250">
        <v>2016</v>
      </c>
      <c r="L2250">
        <v>11</v>
      </c>
      <c r="M2250">
        <v>198531.3749</v>
      </c>
      <c r="N2250" t="s">
        <v>4</v>
      </c>
    </row>
    <row r="2251" spans="1:14" x14ac:dyDescent="0.25">
      <c r="A2251">
        <v>63</v>
      </c>
      <c r="B2251" t="str">
        <f>VLOOKUP(A2251,Hoja1!$A$2:$H$72,2,FALSE)</f>
        <v>279-2014- SUNAFIL/ILM/SIRE1</v>
      </c>
      <c r="C2251" t="str">
        <f>VLOOKUP(A2251,Hoja1!$A$2:$H$72,3,FALSE)</f>
        <v>TELEFONICA DEL PERU S.A.A.</v>
      </c>
      <c r="D2251">
        <f>VLOOKUP(A2251,Hoja1!$A$2:$H$72,4,FALSE)</f>
        <v>20459940660</v>
      </c>
      <c r="E2251" t="str">
        <f>VLOOKUP(A2251,Hoja1!$A$2:$H$72,5,FALSE)</f>
        <v>005-2015- SUNAFIL/ILM</v>
      </c>
      <c r="F2251" s="1">
        <f>VLOOKUP(A2251,Hoja1!$A$2:$H$72,6,FALSE)</f>
        <v>42020</v>
      </c>
      <c r="G2251" t="str">
        <f>VLOOKUP(A2251,Hoja1!$A$2:$H$72,7,FALSE)</f>
        <v>S/. 10,178.70</v>
      </c>
      <c r="H2251">
        <f>VLOOKUP(A2251,Hoja1!$A$2:$H$72,8,FALSE)</f>
        <v>64</v>
      </c>
      <c r="I2251" t="s">
        <v>24</v>
      </c>
      <c r="J2251" t="s">
        <v>5</v>
      </c>
      <c r="K2251">
        <v>2016</v>
      </c>
      <c r="L2251">
        <v>12</v>
      </c>
      <c r="M2251">
        <v>194236.54029999999</v>
      </c>
      <c r="N2251" t="s">
        <v>4</v>
      </c>
    </row>
    <row r="2252" spans="1:14" x14ac:dyDescent="0.25">
      <c r="A2252">
        <v>63</v>
      </c>
      <c r="B2252" t="str">
        <f>VLOOKUP(A2252,Hoja1!$A$2:$H$72,2,FALSE)</f>
        <v>279-2014- SUNAFIL/ILM/SIRE1</v>
      </c>
      <c r="C2252" t="str">
        <f>VLOOKUP(A2252,Hoja1!$A$2:$H$72,3,FALSE)</f>
        <v>TELEFONICA DEL PERU S.A.A.</v>
      </c>
      <c r="D2252">
        <f>VLOOKUP(A2252,Hoja1!$A$2:$H$72,4,FALSE)</f>
        <v>20459940660</v>
      </c>
      <c r="E2252" t="str">
        <f>VLOOKUP(A2252,Hoja1!$A$2:$H$72,5,FALSE)</f>
        <v>005-2015- SUNAFIL/ILM</v>
      </c>
      <c r="F2252" s="1">
        <f>VLOOKUP(A2252,Hoja1!$A$2:$H$72,6,FALSE)</f>
        <v>42020</v>
      </c>
      <c r="G2252" t="str">
        <f>VLOOKUP(A2252,Hoja1!$A$2:$H$72,7,FALSE)</f>
        <v>S/. 10,178.70</v>
      </c>
      <c r="H2252">
        <f>VLOOKUP(A2252,Hoja1!$A$2:$H$72,8,FALSE)</f>
        <v>64</v>
      </c>
      <c r="I2252" t="s">
        <v>24</v>
      </c>
      <c r="J2252" t="s">
        <v>5</v>
      </c>
      <c r="K2252">
        <v>2017</v>
      </c>
      <c r="L2252">
        <v>2</v>
      </c>
      <c r="M2252">
        <v>391397.28980000003</v>
      </c>
      <c r="N2252" t="s">
        <v>4</v>
      </c>
    </row>
    <row r="2253" spans="1:14" x14ac:dyDescent="0.25">
      <c r="A2253">
        <v>63</v>
      </c>
      <c r="B2253" t="str">
        <f>VLOOKUP(A2253,Hoja1!$A$2:$H$72,2,FALSE)</f>
        <v>279-2014- SUNAFIL/ILM/SIRE1</v>
      </c>
      <c r="C2253" t="str">
        <f>VLOOKUP(A2253,Hoja1!$A$2:$H$72,3,FALSE)</f>
        <v>TELEFONICA DEL PERU S.A.A.</v>
      </c>
      <c r="D2253">
        <f>VLOOKUP(A2253,Hoja1!$A$2:$H$72,4,FALSE)</f>
        <v>20459940660</v>
      </c>
      <c r="E2253" t="str">
        <f>VLOOKUP(A2253,Hoja1!$A$2:$H$72,5,FALSE)</f>
        <v>005-2015- SUNAFIL/ILM</v>
      </c>
      <c r="F2253" s="1">
        <f>VLOOKUP(A2253,Hoja1!$A$2:$H$72,6,FALSE)</f>
        <v>42020</v>
      </c>
      <c r="G2253" t="str">
        <f>VLOOKUP(A2253,Hoja1!$A$2:$H$72,7,FALSE)</f>
        <v>S/. 10,178.70</v>
      </c>
      <c r="H2253">
        <f>VLOOKUP(A2253,Hoja1!$A$2:$H$72,8,FALSE)</f>
        <v>64</v>
      </c>
      <c r="I2253" t="s">
        <v>24</v>
      </c>
      <c r="J2253" t="s">
        <v>6</v>
      </c>
      <c r="K2253">
        <v>2014</v>
      </c>
      <c r="L2253">
        <v>12</v>
      </c>
      <c r="M2253">
        <v>248358.1312</v>
      </c>
      <c r="N2253" t="s">
        <v>2</v>
      </c>
    </row>
    <row r="2254" spans="1:14" x14ac:dyDescent="0.25">
      <c r="A2254">
        <v>63</v>
      </c>
      <c r="B2254" t="str">
        <f>VLOOKUP(A2254,Hoja1!$A$2:$H$72,2,FALSE)</f>
        <v>279-2014- SUNAFIL/ILM/SIRE1</v>
      </c>
      <c r="C2254" t="str">
        <f>VLOOKUP(A2254,Hoja1!$A$2:$H$72,3,FALSE)</f>
        <v>TELEFONICA DEL PERU S.A.A.</v>
      </c>
      <c r="D2254">
        <f>VLOOKUP(A2254,Hoja1!$A$2:$H$72,4,FALSE)</f>
        <v>20459940660</v>
      </c>
      <c r="E2254" t="str">
        <f>VLOOKUP(A2254,Hoja1!$A$2:$H$72,5,FALSE)</f>
        <v>005-2015- SUNAFIL/ILM</v>
      </c>
      <c r="F2254" s="1">
        <f>VLOOKUP(A2254,Hoja1!$A$2:$H$72,6,FALSE)</f>
        <v>42020</v>
      </c>
      <c r="G2254" t="str">
        <f>VLOOKUP(A2254,Hoja1!$A$2:$H$72,7,FALSE)</f>
        <v>S/. 10,178.70</v>
      </c>
      <c r="H2254">
        <f>VLOOKUP(A2254,Hoja1!$A$2:$H$72,8,FALSE)</f>
        <v>64</v>
      </c>
      <c r="I2254" t="s">
        <v>24</v>
      </c>
      <c r="J2254" t="s">
        <v>6</v>
      </c>
      <c r="K2254">
        <v>2015</v>
      </c>
      <c r="L2254">
        <v>1</v>
      </c>
      <c r="M2254">
        <v>250744.386</v>
      </c>
      <c r="N2254" t="s">
        <v>3</v>
      </c>
    </row>
    <row r="2255" spans="1:14" x14ac:dyDescent="0.25">
      <c r="A2255">
        <v>63</v>
      </c>
      <c r="B2255" t="str">
        <f>VLOOKUP(A2255,Hoja1!$A$2:$H$72,2,FALSE)</f>
        <v>279-2014- SUNAFIL/ILM/SIRE1</v>
      </c>
      <c r="C2255" t="str">
        <f>VLOOKUP(A2255,Hoja1!$A$2:$H$72,3,FALSE)</f>
        <v>TELEFONICA DEL PERU S.A.A.</v>
      </c>
      <c r="D2255">
        <f>VLOOKUP(A2255,Hoja1!$A$2:$H$72,4,FALSE)</f>
        <v>20459940660</v>
      </c>
      <c r="E2255" t="str">
        <f>VLOOKUP(A2255,Hoja1!$A$2:$H$72,5,FALSE)</f>
        <v>005-2015- SUNAFIL/ILM</v>
      </c>
      <c r="F2255" s="1">
        <f>VLOOKUP(A2255,Hoja1!$A$2:$H$72,6,FALSE)</f>
        <v>42020</v>
      </c>
      <c r="G2255" t="str">
        <f>VLOOKUP(A2255,Hoja1!$A$2:$H$72,7,FALSE)</f>
        <v>S/. 10,178.70</v>
      </c>
      <c r="H2255">
        <f>VLOOKUP(A2255,Hoja1!$A$2:$H$72,8,FALSE)</f>
        <v>64</v>
      </c>
      <c r="I2255" t="s">
        <v>24</v>
      </c>
      <c r="J2255" t="s">
        <v>6</v>
      </c>
      <c r="K2255">
        <v>2015</v>
      </c>
      <c r="L2255">
        <v>2</v>
      </c>
      <c r="M2255">
        <v>246531.073</v>
      </c>
      <c r="N2255" t="s">
        <v>4</v>
      </c>
    </row>
    <row r="2256" spans="1:14" x14ac:dyDescent="0.25">
      <c r="A2256">
        <v>63</v>
      </c>
      <c r="B2256" t="str">
        <f>VLOOKUP(A2256,Hoja1!$A$2:$H$72,2,FALSE)</f>
        <v>279-2014- SUNAFIL/ILM/SIRE1</v>
      </c>
      <c r="C2256" t="str">
        <f>VLOOKUP(A2256,Hoja1!$A$2:$H$72,3,FALSE)</f>
        <v>TELEFONICA DEL PERU S.A.A.</v>
      </c>
      <c r="D2256">
        <f>VLOOKUP(A2256,Hoja1!$A$2:$H$72,4,FALSE)</f>
        <v>20459940660</v>
      </c>
      <c r="E2256" t="str">
        <f>VLOOKUP(A2256,Hoja1!$A$2:$H$72,5,FALSE)</f>
        <v>005-2015- SUNAFIL/ILM</v>
      </c>
      <c r="F2256" s="1">
        <f>VLOOKUP(A2256,Hoja1!$A$2:$H$72,6,FALSE)</f>
        <v>42020</v>
      </c>
      <c r="G2256" t="str">
        <f>VLOOKUP(A2256,Hoja1!$A$2:$H$72,7,FALSE)</f>
        <v>S/. 10,178.70</v>
      </c>
      <c r="H2256">
        <f>VLOOKUP(A2256,Hoja1!$A$2:$H$72,8,FALSE)</f>
        <v>64</v>
      </c>
      <c r="I2256" t="s">
        <v>24</v>
      </c>
      <c r="J2256" t="s">
        <v>6</v>
      </c>
      <c r="K2256">
        <v>2015</v>
      </c>
      <c r="L2256">
        <v>3</v>
      </c>
      <c r="M2256">
        <v>243101.12760000001</v>
      </c>
      <c r="N2256" t="s">
        <v>4</v>
      </c>
    </row>
    <row r="2257" spans="1:14" x14ac:dyDescent="0.25">
      <c r="A2257">
        <v>63</v>
      </c>
      <c r="B2257" t="str">
        <f>VLOOKUP(A2257,Hoja1!$A$2:$H$72,2,FALSE)</f>
        <v>279-2014- SUNAFIL/ILM/SIRE1</v>
      </c>
      <c r="C2257" t="str">
        <f>VLOOKUP(A2257,Hoja1!$A$2:$H$72,3,FALSE)</f>
        <v>TELEFONICA DEL PERU S.A.A.</v>
      </c>
      <c r="D2257">
        <f>VLOOKUP(A2257,Hoja1!$A$2:$H$72,4,FALSE)</f>
        <v>20459940660</v>
      </c>
      <c r="E2257" t="str">
        <f>VLOOKUP(A2257,Hoja1!$A$2:$H$72,5,FALSE)</f>
        <v>005-2015- SUNAFIL/ILM</v>
      </c>
      <c r="F2257" s="1">
        <f>VLOOKUP(A2257,Hoja1!$A$2:$H$72,6,FALSE)</f>
        <v>42020</v>
      </c>
      <c r="G2257" t="str">
        <f>VLOOKUP(A2257,Hoja1!$A$2:$H$72,7,FALSE)</f>
        <v>S/. 10,178.70</v>
      </c>
      <c r="H2257">
        <f>VLOOKUP(A2257,Hoja1!$A$2:$H$72,8,FALSE)</f>
        <v>64</v>
      </c>
      <c r="I2257" t="s">
        <v>24</v>
      </c>
      <c r="J2257" t="s">
        <v>6</v>
      </c>
      <c r="K2257">
        <v>2015</v>
      </c>
      <c r="L2257">
        <v>4</v>
      </c>
      <c r="M2257">
        <v>194123.95989999999</v>
      </c>
      <c r="N2257" t="s">
        <v>4</v>
      </c>
    </row>
    <row r="2258" spans="1:14" x14ac:dyDescent="0.25">
      <c r="A2258">
        <v>63</v>
      </c>
      <c r="B2258" t="str">
        <f>VLOOKUP(A2258,Hoja1!$A$2:$H$72,2,FALSE)</f>
        <v>279-2014- SUNAFIL/ILM/SIRE1</v>
      </c>
      <c r="C2258" t="str">
        <f>VLOOKUP(A2258,Hoja1!$A$2:$H$72,3,FALSE)</f>
        <v>TELEFONICA DEL PERU S.A.A.</v>
      </c>
      <c r="D2258">
        <f>VLOOKUP(A2258,Hoja1!$A$2:$H$72,4,FALSE)</f>
        <v>20459940660</v>
      </c>
      <c r="E2258" t="str">
        <f>VLOOKUP(A2258,Hoja1!$A$2:$H$72,5,FALSE)</f>
        <v>005-2015- SUNAFIL/ILM</v>
      </c>
      <c r="F2258" s="1">
        <f>VLOOKUP(A2258,Hoja1!$A$2:$H$72,6,FALSE)</f>
        <v>42020</v>
      </c>
      <c r="G2258" t="str">
        <f>VLOOKUP(A2258,Hoja1!$A$2:$H$72,7,FALSE)</f>
        <v>S/. 10,178.70</v>
      </c>
      <c r="H2258">
        <f>VLOOKUP(A2258,Hoja1!$A$2:$H$72,8,FALSE)</f>
        <v>64</v>
      </c>
      <c r="I2258" t="s">
        <v>24</v>
      </c>
      <c r="J2258" t="s">
        <v>6</v>
      </c>
      <c r="K2258">
        <v>2015</v>
      </c>
      <c r="L2258">
        <v>5</v>
      </c>
      <c r="M2258">
        <v>193399.14920000001</v>
      </c>
      <c r="N2258" t="s">
        <v>4</v>
      </c>
    </row>
    <row r="2259" spans="1:14" x14ac:dyDescent="0.25">
      <c r="A2259">
        <v>63</v>
      </c>
      <c r="B2259" t="str">
        <f>VLOOKUP(A2259,Hoja1!$A$2:$H$72,2,FALSE)</f>
        <v>279-2014- SUNAFIL/ILM/SIRE1</v>
      </c>
      <c r="C2259" t="str">
        <f>VLOOKUP(A2259,Hoja1!$A$2:$H$72,3,FALSE)</f>
        <v>TELEFONICA DEL PERU S.A.A.</v>
      </c>
      <c r="D2259">
        <f>VLOOKUP(A2259,Hoja1!$A$2:$H$72,4,FALSE)</f>
        <v>20459940660</v>
      </c>
      <c r="E2259" t="str">
        <f>VLOOKUP(A2259,Hoja1!$A$2:$H$72,5,FALSE)</f>
        <v>005-2015- SUNAFIL/ILM</v>
      </c>
      <c r="F2259" s="1">
        <f>VLOOKUP(A2259,Hoja1!$A$2:$H$72,6,FALSE)</f>
        <v>42020</v>
      </c>
      <c r="G2259" t="str">
        <f>VLOOKUP(A2259,Hoja1!$A$2:$H$72,7,FALSE)</f>
        <v>S/. 10,178.70</v>
      </c>
      <c r="H2259">
        <f>VLOOKUP(A2259,Hoja1!$A$2:$H$72,8,FALSE)</f>
        <v>64</v>
      </c>
      <c r="I2259" t="s">
        <v>24</v>
      </c>
      <c r="J2259" t="s">
        <v>6</v>
      </c>
      <c r="K2259">
        <v>2015</v>
      </c>
      <c r="L2259">
        <v>6</v>
      </c>
      <c r="M2259">
        <v>194316.79920000001</v>
      </c>
      <c r="N2259" t="s">
        <v>4</v>
      </c>
    </row>
    <row r="2260" spans="1:14" x14ac:dyDescent="0.25">
      <c r="A2260">
        <v>63</v>
      </c>
      <c r="B2260" t="str">
        <f>VLOOKUP(A2260,Hoja1!$A$2:$H$72,2,FALSE)</f>
        <v>279-2014- SUNAFIL/ILM/SIRE1</v>
      </c>
      <c r="C2260" t="str">
        <f>VLOOKUP(A2260,Hoja1!$A$2:$H$72,3,FALSE)</f>
        <v>TELEFONICA DEL PERU S.A.A.</v>
      </c>
      <c r="D2260">
        <f>VLOOKUP(A2260,Hoja1!$A$2:$H$72,4,FALSE)</f>
        <v>20459940660</v>
      </c>
      <c r="E2260" t="str">
        <f>VLOOKUP(A2260,Hoja1!$A$2:$H$72,5,FALSE)</f>
        <v>005-2015- SUNAFIL/ILM</v>
      </c>
      <c r="F2260" s="1">
        <f>VLOOKUP(A2260,Hoja1!$A$2:$H$72,6,FALSE)</f>
        <v>42020</v>
      </c>
      <c r="G2260" t="str">
        <f>VLOOKUP(A2260,Hoja1!$A$2:$H$72,7,FALSE)</f>
        <v>S/. 10,178.70</v>
      </c>
      <c r="H2260">
        <f>VLOOKUP(A2260,Hoja1!$A$2:$H$72,8,FALSE)</f>
        <v>64</v>
      </c>
      <c r="I2260" t="s">
        <v>24</v>
      </c>
      <c r="J2260" t="s">
        <v>6</v>
      </c>
      <c r="K2260">
        <v>2015</v>
      </c>
      <c r="L2260">
        <v>7</v>
      </c>
      <c r="M2260">
        <v>194870.08559999999</v>
      </c>
      <c r="N2260" t="s">
        <v>4</v>
      </c>
    </row>
    <row r="2261" spans="1:14" x14ac:dyDescent="0.25">
      <c r="A2261">
        <v>63</v>
      </c>
      <c r="B2261" t="str">
        <f>VLOOKUP(A2261,Hoja1!$A$2:$H$72,2,FALSE)</f>
        <v>279-2014- SUNAFIL/ILM/SIRE1</v>
      </c>
      <c r="C2261" t="str">
        <f>VLOOKUP(A2261,Hoja1!$A$2:$H$72,3,FALSE)</f>
        <v>TELEFONICA DEL PERU S.A.A.</v>
      </c>
      <c r="D2261">
        <f>VLOOKUP(A2261,Hoja1!$A$2:$H$72,4,FALSE)</f>
        <v>20459940660</v>
      </c>
      <c r="E2261" t="str">
        <f>VLOOKUP(A2261,Hoja1!$A$2:$H$72,5,FALSE)</f>
        <v>005-2015- SUNAFIL/ILM</v>
      </c>
      <c r="F2261" s="1">
        <f>VLOOKUP(A2261,Hoja1!$A$2:$H$72,6,FALSE)</f>
        <v>42020</v>
      </c>
      <c r="G2261" t="str">
        <f>VLOOKUP(A2261,Hoja1!$A$2:$H$72,7,FALSE)</f>
        <v>S/. 10,178.70</v>
      </c>
      <c r="H2261">
        <f>VLOOKUP(A2261,Hoja1!$A$2:$H$72,8,FALSE)</f>
        <v>64</v>
      </c>
      <c r="I2261" t="s">
        <v>24</v>
      </c>
      <c r="J2261" t="s">
        <v>6</v>
      </c>
      <c r="K2261">
        <v>2015</v>
      </c>
      <c r="L2261">
        <v>8</v>
      </c>
      <c r="M2261">
        <v>195481.1459</v>
      </c>
      <c r="N2261" t="s">
        <v>4</v>
      </c>
    </row>
    <row r="2262" spans="1:14" x14ac:dyDescent="0.25">
      <c r="A2262">
        <v>63</v>
      </c>
      <c r="B2262" t="str">
        <f>VLOOKUP(A2262,Hoja1!$A$2:$H$72,2,FALSE)</f>
        <v>279-2014- SUNAFIL/ILM/SIRE1</v>
      </c>
      <c r="C2262" t="str">
        <f>VLOOKUP(A2262,Hoja1!$A$2:$H$72,3,FALSE)</f>
        <v>TELEFONICA DEL PERU S.A.A.</v>
      </c>
      <c r="D2262">
        <f>VLOOKUP(A2262,Hoja1!$A$2:$H$72,4,FALSE)</f>
        <v>20459940660</v>
      </c>
      <c r="E2262" t="str">
        <f>VLOOKUP(A2262,Hoja1!$A$2:$H$72,5,FALSE)</f>
        <v>005-2015- SUNAFIL/ILM</v>
      </c>
      <c r="F2262" s="1">
        <f>VLOOKUP(A2262,Hoja1!$A$2:$H$72,6,FALSE)</f>
        <v>42020</v>
      </c>
      <c r="G2262" t="str">
        <f>VLOOKUP(A2262,Hoja1!$A$2:$H$72,7,FALSE)</f>
        <v>S/. 10,178.70</v>
      </c>
      <c r="H2262">
        <f>VLOOKUP(A2262,Hoja1!$A$2:$H$72,8,FALSE)</f>
        <v>64</v>
      </c>
      <c r="I2262" t="s">
        <v>24</v>
      </c>
      <c r="J2262" t="s">
        <v>6</v>
      </c>
      <c r="K2262">
        <v>2015</v>
      </c>
      <c r="L2262">
        <v>9</v>
      </c>
      <c r="M2262">
        <v>194906.20740000001</v>
      </c>
      <c r="N2262" t="s">
        <v>4</v>
      </c>
    </row>
    <row r="2263" spans="1:14" x14ac:dyDescent="0.25">
      <c r="A2263">
        <v>63</v>
      </c>
      <c r="B2263" t="str">
        <f>VLOOKUP(A2263,Hoja1!$A$2:$H$72,2,FALSE)</f>
        <v>279-2014- SUNAFIL/ILM/SIRE1</v>
      </c>
      <c r="C2263" t="str">
        <f>VLOOKUP(A2263,Hoja1!$A$2:$H$72,3,FALSE)</f>
        <v>TELEFONICA DEL PERU S.A.A.</v>
      </c>
      <c r="D2263">
        <f>VLOOKUP(A2263,Hoja1!$A$2:$H$72,4,FALSE)</f>
        <v>20459940660</v>
      </c>
      <c r="E2263" t="str">
        <f>VLOOKUP(A2263,Hoja1!$A$2:$H$72,5,FALSE)</f>
        <v>005-2015- SUNAFIL/ILM</v>
      </c>
      <c r="F2263" s="1">
        <f>VLOOKUP(A2263,Hoja1!$A$2:$H$72,6,FALSE)</f>
        <v>42020</v>
      </c>
      <c r="G2263" t="str">
        <f>VLOOKUP(A2263,Hoja1!$A$2:$H$72,7,FALSE)</f>
        <v>S/. 10,178.70</v>
      </c>
      <c r="H2263">
        <f>VLOOKUP(A2263,Hoja1!$A$2:$H$72,8,FALSE)</f>
        <v>64</v>
      </c>
      <c r="I2263" t="s">
        <v>24</v>
      </c>
      <c r="J2263" t="s">
        <v>6</v>
      </c>
      <c r="K2263">
        <v>2015</v>
      </c>
      <c r="L2263">
        <v>10</v>
      </c>
      <c r="M2263">
        <v>147499.51420000001</v>
      </c>
      <c r="N2263" t="s">
        <v>4</v>
      </c>
    </row>
    <row r="2264" spans="1:14" x14ac:dyDescent="0.25">
      <c r="A2264">
        <v>63</v>
      </c>
      <c r="B2264" t="str">
        <f>VLOOKUP(A2264,Hoja1!$A$2:$H$72,2,FALSE)</f>
        <v>279-2014- SUNAFIL/ILM/SIRE1</v>
      </c>
      <c r="C2264" t="str">
        <f>VLOOKUP(A2264,Hoja1!$A$2:$H$72,3,FALSE)</f>
        <v>TELEFONICA DEL PERU S.A.A.</v>
      </c>
      <c r="D2264">
        <f>VLOOKUP(A2264,Hoja1!$A$2:$H$72,4,FALSE)</f>
        <v>20459940660</v>
      </c>
      <c r="E2264" t="str">
        <f>VLOOKUP(A2264,Hoja1!$A$2:$H$72,5,FALSE)</f>
        <v>005-2015- SUNAFIL/ILM</v>
      </c>
      <c r="F2264" s="1">
        <f>VLOOKUP(A2264,Hoja1!$A$2:$H$72,6,FALSE)</f>
        <v>42020</v>
      </c>
      <c r="G2264" t="str">
        <f>VLOOKUP(A2264,Hoja1!$A$2:$H$72,7,FALSE)</f>
        <v>S/. 10,178.70</v>
      </c>
      <c r="H2264">
        <f>VLOOKUP(A2264,Hoja1!$A$2:$H$72,8,FALSE)</f>
        <v>64</v>
      </c>
      <c r="I2264" t="s">
        <v>24</v>
      </c>
      <c r="J2264" t="s">
        <v>6</v>
      </c>
      <c r="K2264">
        <v>2015</v>
      </c>
      <c r="L2264">
        <v>11</v>
      </c>
      <c r="M2264">
        <v>147501.24729999999</v>
      </c>
      <c r="N2264" t="s">
        <v>4</v>
      </c>
    </row>
    <row r="2265" spans="1:14" x14ac:dyDescent="0.25">
      <c r="A2265">
        <v>63</v>
      </c>
      <c r="B2265" t="str">
        <f>VLOOKUP(A2265,Hoja1!$A$2:$H$72,2,FALSE)</f>
        <v>279-2014- SUNAFIL/ILM/SIRE1</v>
      </c>
      <c r="C2265" t="str">
        <f>VLOOKUP(A2265,Hoja1!$A$2:$H$72,3,FALSE)</f>
        <v>TELEFONICA DEL PERU S.A.A.</v>
      </c>
      <c r="D2265">
        <f>VLOOKUP(A2265,Hoja1!$A$2:$H$72,4,FALSE)</f>
        <v>20459940660</v>
      </c>
      <c r="E2265" t="str">
        <f>VLOOKUP(A2265,Hoja1!$A$2:$H$72,5,FALSE)</f>
        <v>005-2015- SUNAFIL/ILM</v>
      </c>
      <c r="F2265" s="1">
        <f>VLOOKUP(A2265,Hoja1!$A$2:$H$72,6,FALSE)</f>
        <v>42020</v>
      </c>
      <c r="G2265" t="str">
        <f>VLOOKUP(A2265,Hoja1!$A$2:$H$72,7,FALSE)</f>
        <v>S/. 10,178.70</v>
      </c>
      <c r="H2265">
        <f>VLOOKUP(A2265,Hoja1!$A$2:$H$72,8,FALSE)</f>
        <v>64</v>
      </c>
      <c r="I2265" t="s">
        <v>24</v>
      </c>
      <c r="J2265" t="s">
        <v>6</v>
      </c>
      <c r="K2265">
        <v>2015</v>
      </c>
      <c r="L2265">
        <v>12</v>
      </c>
      <c r="M2265">
        <v>148188.43979999999</v>
      </c>
      <c r="N2265" t="s">
        <v>4</v>
      </c>
    </row>
    <row r="2266" spans="1:14" x14ac:dyDescent="0.25">
      <c r="A2266">
        <v>63</v>
      </c>
      <c r="B2266" t="str">
        <f>VLOOKUP(A2266,Hoja1!$A$2:$H$72,2,FALSE)</f>
        <v>279-2014- SUNAFIL/ILM/SIRE1</v>
      </c>
      <c r="C2266" t="str">
        <f>VLOOKUP(A2266,Hoja1!$A$2:$H$72,3,FALSE)</f>
        <v>TELEFONICA DEL PERU S.A.A.</v>
      </c>
      <c r="D2266">
        <f>VLOOKUP(A2266,Hoja1!$A$2:$H$72,4,FALSE)</f>
        <v>20459940660</v>
      </c>
      <c r="E2266" t="str">
        <f>VLOOKUP(A2266,Hoja1!$A$2:$H$72,5,FALSE)</f>
        <v>005-2015- SUNAFIL/ILM</v>
      </c>
      <c r="F2266" s="1">
        <f>VLOOKUP(A2266,Hoja1!$A$2:$H$72,6,FALSE)</f>
        <v>42020</v>
      </c>
      <c r="G2266" t="str">
        <f>VLOOKUP(A2266,Hoja1!$A$2:$H$72,7,FALSE)</f>
        <v>S/. 10,178.70</v>
      </c>
      <c r="H2266">
        <f>VLOOKUP(A2266,Hoja1!$A$2:$H$72,8,FALSE)</f>
        <v>64</v>
      </c>
      <c r="I2266" t="s">
        <v>24</v>
      </c>
      <c r="J2266" t="s">
        <v>6</v>
      </c>
      <c r="K2266">
        <v>2016</v>
      </c>
      <c r="L2266">
        <v>1</v>
      </c>
      <c r="M2266">
        <v>149419.73199999999</v>
      </c>
      <c r="N2266" t="s">
        <v>4</v>
      </c>
    </row>
    <row r="2267" spans="1:14" x14ac:dyDescent="0.25">
      <c r="A2267">
        <v>63</v>
      </c>
      <c r="B2267" t="str">
        <f>VLOOKUP(A2267,Hoja1!$A$2:$H$72,2,FALSE)</f>
        <v>279-2014- SUNAFIL/ILM/SIRE1</v>
      </c>
      <c r="C2267" t="str">
        <f>VLOOKUP(A2267,Hoja1!$A$2:$H$72,3,FALSE)</f>
        <v>TELEFONICA DEL PERU S.A.A.</v>
      </c>
      <c r="D2267">
        <f>VLOOKUP(A2267,Hoja1!$A$2:$H$72,4,FALSE)</f>
        <v>20459940660</v>
      </c>
      <c r="E2267" t="str">
        <f>VLOOKUP(A2267,Hoja1!$A$2:$H$72,5,FALSE)</f>
        <v>005-2015- SUNAFIL/ILM</v>
      </c>
      <c r="F2267" s="1">
        <f>VLOOKUP(A2267,Hoja1!$A$2:$H$72,6,FALSE)</f>
        <v>42020</v>
      </c>
      <c r="G2267" t="str">
        <f>VLOOKUP(A2267,Hoja1!$A$2:$H$72,7,FALSE)</f>
        <v>S/. 10,178.70</v>
      </c>
      <c r="H2267">
        <f>VLOOKUP(A2267,Hoja1!$A$2:$H$72,8,FALSE)</f>
        <v>64</v>
      </c>
      <c r="I2267" t="s">
        <v>24</v>
      </c>
      <c r="J2267" t="s">
        <v>6</v>
      </c>
      <c r="K2267">
        <v>2016</v>
      </c>
      <c r="L2267">
        <v>2</v>
      </c>
      <c r="M2267">
        <v>150329.61989999999</v>
      </c>
      <c r="N2267" t="s">
        <v>4</v>
      </c>
    </row>
    <row r="2268" spans="1:14" x14ac:dyDescent="0.25">
      <c r="A2268">
        <v>63</v>
      </c>
      <c r="B2268" t="str">
        <f>VLOOKUP(A2268,Hoja1!$A$2:$H$72,2,FALSE)</f>
        <v>279-2014- SUNAFIL/ILM/SIRE1</v>
      </c>
      <c r="C2268" t="str">
        <f>VLOOKUP(A2268,Hoja1!$A$2:$H$72,3,FALSE)</f>
        <v>TELEFONICA DEL PERU S.A.A.</v>
      </c>
      <c r="D2268">
        <f>VLOOKUP(A2268,Hoja1!$A$2:$H$72,4,FALSE)</f>
        <v>20459940660</v>
      </c>
      <c r="E2268" t="str">
        <f>VLOOKUP(A2268,Hoja1!$A$2:$H$72,5,FALSE)</f>
        <v>005-2015- SUNAFIL/ILM</v>
      </c>
      <c r="F2268" s="1">
        <f>VLOOKUP(A2268,Hoja1!$A$2:$H$72,6,FALSE)</f>
        <v>42020</v>
      </c>
      <c r="G2268" t="str">
        <f>VLOOKUP(A2268,Hoja1!$A$2:$H$72,7,FALSE)</f>
        <v>S/. 10,178.70</v>
      </c>
      <c r="H2268">
        <f>VLOOKUP(A2268,Hoja1!$A$2:$H$72,8,FALSE)</f>
        <v>64</v>
      </c>
      <c r="I2268" t="s">
        <v>24</v>
      </c>
      <c r="J2268" t="s">
        <v>6</v>
      </c>
      <c r="K2268">
        <v>2016</v>
      </c>
      <c r="L2268">
        <v>3</v>
      </c>
      <c r="M2268">
        <v>148782.45680000001</v>
      </c>
      <c r="N2268" t="s">
        <v>4</v>
      </c>
    </row>
    <row r="2269" spans="1:14" x14ac:dyDescent="0.25">
      <c r="A2269">
        <v>63</v>
      </c>
      <c r="B2269" t="str">
        <f>VLOOKUP(A2269,Hoja1!$A$2:$H$72,2,FALSE)</f>
        <v>279-2014- SUNAFIL/ILM/SIRE1</v>
      </c>
      <c r="C2269" t="str">
        <f>VLOOKUP(A2269,Hoja1!$A$2:$H$72,3,FALSE)</f>
        <v>TELEFONICA DEL PERU S.A.A.</v>
      </c>
      <c r="D2269">
        <f>VLOOKUP(A2269,Hoja1!$A$2:$H$72,4,FALSE)</f>
        <v>20459940660</v>
      </c>
      <c r="E2269" t="str">
        <f>VLOOKUP(A2269,Hoja1!$A$2:$H$72,5,FALSE)</f>
        <v>005-2015- SUNAFIL/ILM</v>
      </c>
      <c r="F2269" s="1">
        <f>VLOOKUP(A2269,Hoja1!$A$2:$H$72,6,FALSE)</f>
        <v>42020</v>
      </c>
      <c r="G2269" t="str">
        <f>VLOOKUP(A2269,Hoja1!$A$2:$H$72,7,FALSE)</f>
        <v>S/. 10,178.70</v>
      </c>
      <c r="H2269">
        <f>VLOOKUP(A2269,Hoja1!$A$2:$H$72,8,FALSE)</f>
        <v>64</v>
      </c>
      <c r="I2269" t="s">
        <v>24</v>
      </c>
      <c r="J2269" t="s">
        <v>6</v>
      </c>
      <c r="K2269">
        <v>2016</v>
      </c>
      <c r="L2269">
        <v>4</v>
      </c>
      <c r="M2269">
        <v>66399.403090000007</v>
      </c>
      <c r="N2269" t="s">
        <v>4</v>
      </c>
    </row>
    <row r="2270" spans="1:14" x14ac:dyDescent="0.25">
      <c r="A2270">
        <v>63</v>
      </c>
      <c r="B2270" t="str">
        <f>VLOOKUP(A2270,Hoja1!$A$2:$H$72,2,FALSE)</f>
        <v>279-2014- SUNAFIL/ILM/SIRE1</v>
      </c>
      <c r="C2270" t="str">
        <f>VLOOKUP(A2270,Hoja1!$A$2:$H$72,3,FALSE)</f>
        <v>TELEFONICA DEL PERU S.A.A.</v>
      </c>
      <c r="D2270">
        <f>VLOOKUP(A2270,Hoja1!$A$2:$H$72,4,FALSE)</f>
        <v>20459940660</v>
      </c>
      <c r="E2270" t="str">
        <f>VLOOKUP(A2270,Hoja1!$A$2:$H$72,5,FALSE)</f>
        <v>005-2015- SUNAFIL/ILM</v>
      </c>
      <c r="F2270" s="1">
        <f>VLOOKUP(A2270,Hoja1!$A$2:$H$72,6,FALSE)</f>
        <v>42020</v>
      </c>
      <c r="G2270" t="str">
        <f>VLOOKUP(A2270,Hoja1!$A$2:$H$72,7,FALSE)</f>
        <v>S/. 10,178.70</v>
      </c>
      <c r="H2270">
        <f>VLOOKUP(A2270,Hoja1!$A$2:$H$72,8,FALSE)</f>
        <v>64</v>
      </c>
      <c r="I2270" t="s">
        <v>24</v>
      </c>
      <c r="J2270" t="s">
        <v>6</v>
      </c>
      <c r="K2270">
        <v>2016</v>
      </c>
      <c r="L2270">
        <v>5</v>
      </c>
      <c r="M2270">
        <v>65109.639479999998</v>
      </c>
      <c r="N2270" t="s">
        <v>4</v>
      </c>
    </row>
    <row r="2271" spans="1:14" x14ac:dyDescent="0.25">
      <c r="A2271">
        <v>63</v>
      </c>
      <c r="B2271" t="str">
        <f>VLOOKUP(A2271,Hoja1!$A$2:$H$72,2,FALSE)</f>
        <v>279-2014- SUNAFIL/ILM/SIRE1</v>
      </c>
      <c r="C2271" t="str">
        <f>VLOOKUP(A2271,Hoja1!$A$2:$H$72,3,FALSE)</f>
        <v>TELEFONICA DEL PERU S.A.A.</v>
      </c>
      <c r="D2271">
        <f>VLOOKUP(A2271,Hoja1!$A$2:$H$72,4,FALSE)</f>
        <v>20459940660</v>
      </c>
      <c r="E2271" t="str">
        <f>VLOOKUP(A2271,Hoja1!$A$2:$H$72,5,FALSE)</f>
        <v>005-2015- SUNAFIL/ILM</v>
      </c>
      <c r="F2271" s="1">
        <f>VLOOKUP(A2271,Hoja1!$A$2:$H$72,6,FALSE)</f>
        <v>42020</v>
      </c>
      <c r="G2271" t="str">
        <f>VLOOKUP(A2271,Hoja1!$A$2:$H$72,7,FALSE)</f>
        <v>S/. 10,178.70</v>
      </c>
      <c r="H2271">
        <f>VLOOKUP(A2271,Hoja1!$A$2:$H$72,8,FALSE)</f>
        <v>64</v>
      </c>
      <c r="I2271" t="s">
        <v>24</v>
      </c>
      <c r="J2271" t="s">
        <v>6</v>
      </c>
      <c r="K2271">
        <v>2016</v>
      </c>
      <c r="L2271">
        <v>6</v>
      </c>
      <c r="M2271">
        <v>125969.9273</v>
      </c>
      <c r="N2271" t="s">
        <v>4</v>
      </c>
    </row>
    <row r="2272" spans="1:14" x14ac:dyDescent="0.25">
      <c r="A2272">
        <v>63</v>
      </c>
      <c r="B2272" t="str">
        <f>VLOOKUP(A2272,Hoja1!$A$2:$H$72,2,FALSE)</f>
        <v>279-2014- SUNAFIL/ILM/SIRE1</v>
      </c>
      <c r="C2272" t="str">
        <f>VLOOKUP(A2272,Hoja1!$A$2:$H$72,3,FALSE)</f>
        <v>TELEFONICA DEL PERU S.A.A.</v>
      </c>
      <c r="D2272">
        <f>VLOOKUP(A2272,Hoja1!$A$2:$H$72,4,FALSE)</f>
        <v>20459940660</v>
      </c>
      <c r="E2272" t="str">
        <f>VLOOKUP(A2272,Hoja1!$A$2:$H$72,5,FALSE)</f>
        <v>005-2015- SUNAFIL/ILM</v>
      </c>
      <c r="F2272" s="1">
        <f>VLOOKUP(A2272,Hoja1!$A$2:$H$72,6,FALSE)</f>
        <v>42020</v>
      </c>
      <c r="G2272" t="str">
        <f>VLOOKUP(A2272,Hoja1!$A$2:$H$72,7,FALSE)</f>
        <v>S/. 10,178.70</v>
      </c>
      <c r="H2272">
        <f>VLOOKUP(A2272,Hoja1!$A$2:$H$72,8,FALSE)</f>
        <v>64</v>
      </c>
      <c r="I2272" t="s">
        <v>24</v>
      </c>
      <c r="J2272" t="s">
        <v>6</v>
      </c>
      <c r="K2272">
        <v>2016</v>
      </c>
      <c r="L2272">
        <v>7</v>
      </c>
      <c r="M2272">
        <v>127141.2153</v>
      </c>
      <c r="N2272" t="s">
        <v>4</v>
      </c>
    </row>
    <row r="2273" spans="1:14" x14ac:dyDescent="0.25">
      <c r="A2273">
        <v>63</v>
      </c>
      <c r="B2273" t="str">
        <f>VLOOKUP(A2273,Hoja1!$A$2:$H$72,2,FALSE)</f>
        <v>279-2014- SUNAFIL/ILM/SIRE1</v>
      </c>
      <c r="C2273" t="str">
        <f>VLOOKUP(A2273,Hoja1!$A$2:$H$72,3,FALSE)</f>
        <v>TELEFONICA DEL PERU S.A.A.</v>
      </c>
      <c r="D2273">
        <f>VLOOKUP(A2273,Hoja1!$A$2:$H$72,4,FALSE)</f>
        <v>20459940660</v>
      </c>
      <c r="E2273" t="str">
        <f>VLOOKUP(A2273,Hoja1!$A$2:$H$72,5,FALSE)</f>
        <v>005-2015- SUNAFIL/ILM</v>
      </c>
      <c r="F2273" s="1">
        <f>VLOOKUP(A2273,Hoja1!$A$2:$H$72,6,FALSE)</f>
        <v>42020</v>
      </c>
      <c r="G2273" t="str">
        <f>VLOOKUP(A2273,Hoja1!$A$2:$H$72,7,FALSE)</f>
        <v>S/. 10,178.70</v>
      </c>
      <c r="H2273">
        <f>VLOOKUP(A2273,Hoja1!$A$2:$H$72,8,FALSE)</f>
        <v>64</v>
      </c>
      <c r="I2273" t="s">
        <v>24</v>
      </c>
      <c r="J2273" t="s">
        <v>6</v>
      </c>
      <c r="K2273">
        <v>2016</v>
      </c>
      <c r="L2273">
        <v>8</v>
      </c>
      <c r="M2273">
        <v>127505.6024</v>
      </c>
      <c r="N2273" t="s">
        <v>4</v>
      </c>
    </row>
    <row r="2274" spans="1:14" x14ac:dyDescent="0.25">
      <c r="A2274">
        <v>63</v>
      </c>
      <c r="B2274" t="str">
        <f>VLOOKUP(A2274,Hoja1!$A$2:$H$72,2,FALSE)</f>
        <v>279-2014- SUNAFIL/ILM/SIRE1</v>
      </c>
      <c r="C2274" t="str">
        <f>VLOOKUP(A2274,Hoja1!$A$2:$H$72,3,FALSE)</f>
        <v>TELEFONICA DEL PERU S.A.A.</v>
      </c>
      <c r="D2274">
        <f>VLOOKUP(A2274,Hoja1!$A$2:$H$72,4,FALSE)</f>
        <v>20459940660</v>
      </c>
      <c r="E2274" t="str">
        <f>VLOOKUP(A2274,Hoja1!$A$2:$H$72,5,FALSE)</f>
        <v>005-2015- SUNAFIL/ILM</v>
      </c>
      <c r="F2274" s="1">
        <f>VLOOKUP(A2274,Hoja1!$A$2:$H$72,6,FALSE)</f>
        <v>42020</v>
      </c>
      <c r="G2274" t="str">
        <f>VLOOKUP(A2274,Hoja1!$A$2:$H$72,7,FALSE)</f>
        <v>S/. 10,178.70</v>
      </c>
      <c r="H2274">
        <f>VLOOKUP(A2274,Hoja1!$A$2:$H$72,8,FALSE)</f>
        <v>64</v>
      </c>
      <c r="I2274" t="s">
        <v>24</v>
      </c>
      <c r="J2274" t="s">
        <v>6</v>
      </c>
      <c r="K2274">
        <v>2016</v>
      </c>
      <c r="L2274">
        <v>9</v>
      </c>
      <c r="M2274">
        <v>128471.9709</v>
      </c>
      <c r="N2274" t="s">
        <v>4</v>
      </c>
    </row>
    <row r="2275" spans="1:14" x14ac:dyDescent="0.25">
      <c r="A2275">
        <v>63</v>
      </c>
      <c r="B2275" t="str">
        <f>VLOOKUP(A2275,Hoja1!$A$2:$H$72,2,FALSE)</f>
        <v>279-2014- SUNAFIL/ILM/SIRE1</v>
      </c>
      <c r="C2275" t="str">
        <f>VLOOKUP(A2275,Hoja1!$A$2:$H$72,3,FALSE)</f>
        <v>TELEFONICA DEL PERU S.A.A.</v>
      </c>
      <c r="D2275">
        <f>VLOOKUP(A2275,Hoja1!$A$2:$H$72,4,FALSE)</f>
        <v>20459940660</v>
      </c>
      <c r="E2275" t="str">
        <f>VLOOKUP(A2275,Hoja1!$A$2:$H$72,5,FALSE)</f>
        <v>005-2015- SUNAFIL/ILM</v>
      </c>
      <c r="F2275" s="1">
        <f>VLOOKUP(A2275,Hoja1!$A$2:$H$72,6,FALSE)</f>
        <v>42020</v>
      </c>
      <c r="G2275" t="str">
        <f>VLOOKUP(A2275,Hoja1!$A$2:$H$72,7,FALSE)</f>
        <v>S/. 10,178.70</v>
      </c>
      <c r="H2275">
        <f>VLOOKUP(A2275,Hoja1!$A$2:$H$72,8,FALSE)</f>
        <v>64</v>
      </c>
      <c r="I2275" t="s">
        <v>24</v>
      </c>
      <c r="J2275" t="s">
        <v>6</v>
      </c>
      <c r="K2275">
        <v>2016</v>
      </c>
      <c r="L2275">
        <v>10</v>
      </c>
      <c r="M2275">
        <v>129714.1122</v>
      </c>
      <c r="N2275" t="s">
        <v>4</v>
      </c>
    </row>
    <row r="2276" spans="1:14" x14ac:dyDescent="0.25">
      <c r="A2276">
        <v>63</v>
      </c>
      <c r="B2276" t="str">
        <f>VLOOKUP(A2276,Hoja1!$A$2:$H$72,2,FALSE)</f>
        <v>279-2014- SUNAFIL/ILM/SIRE1</v>
      </c>
      <c r="C2276" t="str">
        <f>VLOOKUP(A2276,Hoja1!$A$2:$H$72,3,FALSE)</f>
        <v>TELEFONICA DEL PERU S.A.A.</v>
      </c>
      <c r="D2276">
        <f>VLOOKUP(A2276,Hoja1!$A$2:$H$72,4,FALSE)</f>
        <v>20459940660</v>
      </c>
      <c r="E2276" t="str">
        <f>VLOOKUP(A2276,Hoja1!$A$2:$H$72,5,FALSE)</f>
        <v>005-2015- SUNAFIL/ILM</v>
      </c>
      <c r="F2276" s="1">
        <f>VLOOKUP(A2276,Hoja1!$A$2:$H$72,6,FALSE)</f>
        <v>42020</v>
      </c>
      <c r="G2276" t="str">
        <f>VLOOKUP(A2276,Hoja1!$A$2:$H$72,7,FALSE)</f>
        <v>S/. 10,178.70</v>
      </c>
      <c r="H2276">
        <f>VLOOKUP(A2276,Hoja1!$A$2:$H$72,8,FALSE)</f>
        <v>64</v>
      </c>
      <c r="I2276" t="s">
        <v>24</v>
      </c>
      <c r="J2276" t="s">
        <v>6</v>
      </c>
      <c r="K2276">
        <v>2016</v>
      </c>
      <c r="L2276">
        <v>11</v>
      </c>
      <c r="M2276">
        <v>127726.7591</v>
      </c>
      <c r="N2276" t="s">
        <v>4</v>
      </c>
    </row>
    <row r="2277" spans="1:14" x14ac:dyDescent="0.25">
      <c r="A2277">
        <v>63</v>
      </c>
      <c r="B2277" t="str">
        <f>VLOOKUP(A2277,Hoja1!$A$2:$H$72,2,FALSE)</f>
        <v>279-2014- SUNAFIL/ILM/SIRE1</v>
      </c>
      <c r="C2277" t="str">
        <f>VLOOKUP(A2277,Hoja1!$A$2:$H$72,3,FALSE)</f>
        <v>TELEFONICA DEL PERU S.A.A.</v>
      </c>
      <c r="D2277">
        <f>VLOOKUP(A2277,Hoja1!$A$2:$H$72,4,FALSE)</f>
        <v>20459940660</v>
      </c>
      <c r="E2277" t="str">
        <f>VLOOKUP(A2277,Hoja1!$A$2:$H$72,5,FALSE)</f>
        <v>005-2015- SUNAFIL/ILM</v>
      </c>
      <c r="F2277" s="1">
        <f>VLOOKUP(A2277,Hoja1!$A$2:$H$72,6,FALSE)</f>
        <v>42020</v>
      </c>
      <c r="G2277" t="str">
        <f>VLOOKUP(A2277,Hoja1!$A$2:$H$72,7,FALSE)</f>
        <v>S/. 10,178.70</v>
      </c>
      <c r="H2277">
        <f>VLOOKUP(A2277,Hoja1!$A$2:$H$72,8,FALSE)</f>
        <v>64</v>
      </c>
      <c r="I2277" t="s">
        <v>24</v>
      </c>
      <c r="J2277" t="s">
        <v>6</v>
      </c>
      <c r="K2277">
        <v>2016</v>
      </c>
      <c r="L2277">
        <v>12</v>
      </c>
      <c r="M2277">
        <v>126018.0047</v>
      </c>
      <c r="N2277" t="s">
        <v>4</v>
      </c>
    </row>
    <row r="2278" spans="1:14" x14ac:dyDescent="0.25">
      <c r="A2278">
        <v>63</v>
      </c>
      <c r="B2278" t="str">
        <f>VLOOKUP(A2278,Hoja1!$A$2:$H$72,2,FALSE)</f>
        <v>279-2014- SUNAFIL/ILM/SIRE1</v>
      </c>
      <c r="C2278" t="str">
        <f>VLOOKUP(A2278,Hoja1!$A$2:$H$72,3,FALSE)</f>
        <v>TELEFONICA DEL PERU S.A.A.</v>
      </c>
      <c r="D2278">
        <f>VLOOKUP(A2278,Hoja1!$A$2:$H$72,4,FALSE)</f>
        <v>20459940660</v>
      </c>
      <c r="E2278" t="str">
        <f>VLOOKUP(A2278,Hoja1!$A$2:$H$72,5,FALSE)</f>
        <v>005-2015- SUNAFIL/ILM</v>
      </c>
      <c r="F2278" s="1">
        <f>VLOOKUP(A2278,Hoja1!$A$2:$H$72,6,FALSE)</f>
        <v>42020</v>
      </c>
      <c r="G2278" t="str">
        <f>VLOOKUP(A2278,Hoja1!$A$2:$H$72,7,FALSE)</f>
        <v>S/. 10,178.70</v>
      </c>
      <c r="H2278">
        <f>VLOOKUP(A2278,Hoja1!$A$2:$H$72,8,FALSE)</f>
        <v>64</v>
      </c>
      <c r="I2278" t="s">
        <v>24</v>
      </c>
      <c r="J2278" t="s">
        <v>6</v>
      </c>
      <c r="K2278">
        <v>2017</v>
      </c>
      <c r="L2278">
        <v>2</v>
      </c>
      <c r="M2278">
        <v>253323.75159999999</v>
      </c>
      <c r="N2278" t="s">
        <v>4</v>
      </c>
    </row>
    <row r="2279" spans="1:14" x14ac:dyDescent="0.25">
      <c r="A2279">
        <v>63</v>
      </c>
      <c r="B2279" t="str">
        <f>VLOOKUP(A2279,Hoja1!$A$2:$H$72,2,FALSE)</f>
        <v>279-2014- SUNAFIL/ILM/SIRE1</v>
      </c>
      <c r="C2279" t="str">
        <f>VLOOKUP(A2279,Hoja1!$A$2:$H$72,3,FALSE)</f>
        <v>TELEFONICA DEL PERU S.A.A.</v>
      </c>
      <c r="D2279">
        <f>VLOOKUP(A2279,Hoja1!$A$2:$H$72,4,FALSE)</f>
        <v>20459940660</v>
      </c>
      <c r="E2279" t="str">
        <f>VLOOKUP(A2279,Hoja1!$A$2:$H$72,5,FALSE)</f>
        <v>005-2015- SUNAFIL/ILM</v>
      </c>
      <c r="F2279" s="1">
        <f>VLOOKUP(A2279,Hoja1!$A$2:$H$72,6,FALSE)</f>
        <v>42020</v>
      </c>
      <c r="G2279" t="str">
        <f>VLOOKUP(A2279,Hoja1!$A$2:$H$72,7,FALSE)</f>
        <v>S/. 10,178.70</v>
      </c>
      <c r="H2279">
        <f>VLOOKUP(A2279,Hoja1!$A$2:$H$72,8,FALSE)</f>
        <v>64</v>
      </c>
      <c r="I2279" t="s">
        <v>24</v>
      </c>
      <c r="J2279" t="s">
        <v>7</v>
      </c>
      <c r="K2279">
        <v>2014</v>
      </c>
      <c r="L2279">
        <v>12</v>
      </c>
      <c r="M2279">
        <v>217097.03899999999</v>
      </c>
      <c r="N2279" t="s">
        <v>2</v>
      </c>
    </row>
    <row r="2280" spans="1:14" x14ac:dyDescent="0.25">
      <c r="A2280">
        <v>63</v>
      </c>
      <c r="B2280" t="str">
        <f>VLOOKUP(A2280,Hoja1!$A$2:$H$72,2,FALSE)</f>
        <v>279-2014- SUNAFIL/ILM/SIRE1</v>
      </c>
      <c r="C2280" t="str">
        <f>VLOOKUP(A2280,Hoja1!$A$2:$H$72,3,FALSE)</f>
        <v>TELEFONICA DEL PERU S.A.A.</v>
      </c>
      <c r="D2280">
        <f>VLOOKUP(A2280,Hoja1!$A$2:$H$72,4,FALSE)</f>
        <v>20459940660</v>
      </c>
      <c r="E2280" t="str">
        <f>VLOOKUP(A2280,Hoja1!$A$2:$H$72,5,FALSE)</f>
        <v>005-2015- SUNAFIL/ILM</v>
      </c>
      <c r="F2280" s="1">
        <f>VLOOKUP(A2280,Hoja1!$A$2:$H$72,6,FALSE)</f>
        <v>42020</v>
      </c>
      <c r="G2280" t="str">
        <f>VLOOKUP(A2280,Hoja1!$A$2:$H$72,7,FALSE)</f>
        <v>S/. 10,178.70</v>
      </c>
      <c r="H2280">
        <f>VLOOKUP(A2280,Hoja1!$A$2:$H$72,8,FALSE)</f>
        <v>64</v>
      </c>
      <c r="I2280" t="s">
        <v>24</v>
      </c>
      <c r="J2280" t="s">
        <v>7</v>
      </c>
      <c r="K2280">
        <v>2015</v>
      </c>
      <c r="L2280">
        <v>1</v>
      </c>
      <c r="M2280">
        <v>219210.28829999999</v>
      </c>
      <c r="N2280" t="s">
        <v>3</v>
      </c>
    </row>
    <row r="2281" spans="1:14" x14ac:dyDescent="0.25">
      <c r="A2281">
        <v>63</v>
      </c>
      <c r="B2281" t="str">
        <f>VLOOKUP(A2281,Hoja1!$A$2:$H$72,2,FALSE)</f>
        <v>279-2014- SUNAFIL/ILM/SIRE1</v>
      </c>
      <c r="C2281" t="str">
        <f>VLOOKUP(A2281,Hoja1!$A$2:$H$72,3,FALSE)</f>
        <v>TELEFONICA DEL PERU S.A.A.</v>
      </c>
      <c r="D2281">
        <f>VLOOKUP(A2281,Hoja1!$A$2:$H$72,4,FALSE)</f>
        <v>20459940660</v>
      </c>
      <c r="E2281" t="str">
        <f>VLOOKUP(A2281,Hoja1!$A$2:$H$72,5,FALSE)</f>
        <v>005-2015- SUNAFIL/ILM</v>
      </c>
      <c r="F2281" s="1">
        <f>VLOOKUP(A2281,Hoja1!$A$2:$H$72,6,FALSE)</f>
        <v>42020</v>
      </c>
      <c r="G2281" t="str">
        <f>VLOOKUP(A2281,Hoja1!$A$2:$H$72,7,FALSE)</f>
        <v>S/. 10,178.70</v>
      </c>
      <c r="H2281">
        <f>VLOOKUP(A2281,Hoja1!$A$2:$H$72,8,FALSE)</f>
        <v>64</v>
      </c>
      <c r="I2281" t="s">
        <v>24</v>
      </c>
      <c r="J2281" t="s">
        <v>7</v>
      </c>
      <c r="K2281">
        <v>2015</v>
      </c>
      <c r="L2281">
        <v>2</v>
      </c>
      <c r="M2281">
        <v>219414.7629</v>
      </c>
      <c r="N2281" t="s">
        <v>4</v>
      </c>
    </row>
    <row r="2282" spans="1:14" x14ac:dyDescent="0.25">
      <c r="A2282">
        <v>63</v>
      </c>
      <c r="B2282" t="str">
        <f>VLOOKUP(A2282,Hoja1!$A$2:$H$72,2,FALSE)</f>
        <v>279-2014- SUNAFIL/ILM/SIRE1</v>
      </c>
      <c r="C2282" t="str">
        <f>VLOOKUP(A2282,Hoja1!$A$2:$H$72,3,FALSE)</f>
        <v>TELEFONICA DEL PERU S.A.A.</v>
      </c>
      <c r="D2282">
        <f>VLOOKUP(A2282,Hoja1!$A$2:$H$72,4,FALSE)</f>
        <v>20459940660</v>
      </c>
      <c r="E2282" t="str">
        <f>VLOOKUP(A2282,Hoja1!$A$2:$H$72,5,FALSE)</f>
        <v>005-2015- SUNAFIL/ILM</v>
      </c>
      <c r="F2282" s="1">
        <f>VLOOKUP(A2282,Hoja1!$A$2:$H$72,6,FALSE)</f>
        <v>42020</v>
      </c>
      <c r="G2282" t="str">
        <f>VLOOKUP(A2282,Hoja1!$A$2:$H$72,7,FALSE)</f>
        <v>S/. 10,178.70</v>
      </c>
      <c r="H2282">
        <f>VLOOKUP(A2282,Hoja1!$A$2:$H$72,8,FALSE)</f>
        <v>64</v>
      </c>
      <c r="I2282" t="s">
        <v>24</v>
      </c>
      <c r="J2282" t="s">
        <v>7</v>
      </c>
      <c r="K2282">
        <v>2015</v>
      </c>
      <c r="L2282">
        <v>3</v>
      </c>
      <c r="M2282">
        <v>220255.6747</v>
      </c>
      <c r="N2282" t="s">
        <v>4</v>
      </c>
    </row>
    <row r="2283" spans="1:14" x14ac:dyDescent="0.25">
      <c r="A2283">
        <v>63</v>
      </c>
      <c r="B2283" t="str">
        <f>VLOOKUP(A2283,Hoja1!$A$2:$H$72,2,FALSE)</f>
        <v>279-2014- SUNAFIL/ILM/SIRE1</v>
      </c>
      <c r="C2283" t="str">
        <f>VLOOKUP(A2283,Hoja1!$A$2:$H$72,3,FALSE)</f>
        <v>TELEFONICA DEL PERU S.A.A.</v>
      </c>
      <c r="D2283">
        <f>VLOOKUP(A2283,Hoja1!$A$2:$H$72,4,FALSE)</f>
        <v>20459940660</v>
      </c>
      <c r="E2283" t="str">
        <f>VLOOKUP(A2283,Hoja1!$A$2:$H$72,5,FALSE)</f>
        <v>005-2015- SUNAFIL/ILM</v>
      </c>
      <c r="F2283" s="1">
        <f>VLOOKUP(A2283,Hoja1!$A$2:$H$72,6,FALSE)</f>
        <v>42020</v>
      </c>
      <c r="G2283" t="str">
        <f>VLOOKUP(A2283,Hoja1!$A$2:$H$72,7,FALSE)</f>
        <v>S/. 10,178.70</v>
      </c>
      <c r="H2283">
        <f>VLOOKUP(A2283,Hoja1!$A$2:$H$72,8,FALSE)</f>
        <v>64</v>
      </c>
      <c r="I2283" t="s">
        <v>24</v>
      </c>
      <c r="J2283" t="s">
        <v>7</v>
      </c>
      <c r="K2283">
        <v>2015</v>
      </c>
      <c r="L2283">
        <v>4</v>
      </c>
      <c r="M2283">
        <v>192221.91810000001</v>
      </c>
      <c r="N2283" t="s">
        <v>4</v>
      </c>
    </row>
    <row r="2284" spans="1:14" x14ac:dyDescent="0.25">
      <c r="A2284">
        <v>63</v>
      </c>
      <c r="B2284" t="str">
        <f>VLOOKUP(A2284,Hoja1!$A$2:$H$72,2,FALSE)</f>
        <v>279-2014- SUNAFIL/ILM/SIRE1</v>
      </c>
      <c r="C2284" t="str">
        <f>VLOOKUP(A2284,Hoja1!$A$2:$H$72,3,FALSE)</f>
        <v>TELEFONICA DEL PERU S.A.A.</v>
      </c>
      <c r="D2284">
        <f>VLOOKUP(A2284,Hoja1!$A$2:$H$72,4,FALSE)</f>
        <v>20459940660</v>
      </c>
      <c r="E2284" t="str">
        <f>VLOOKUP(A2284,Hoja1!$A$2:$H$72,5,FALSE)</f>
        <v>005-2015- SUNAFIL/ILM</v>
      </c>
      <c r="F2284" s="1">
        <f>VLOOKUP(A2284,Hoja1!$A$2:$H$72,6,FALSE)</f>
        <v>42020</v>
      </c>
      <c r="G2284" t="str">
        <f>VLOOKUP(A2284,Hoja1!$A$2:$H$72,7,FALSE)</f>
        <v>S/. 10,178.70</v>
      </c>
      <c r="H2284">
        <f>VLOOKUP(A2284,Hoja1!$A$2:$H$72,8,FALSE)</f>
        <v>64</v>
      </c>
      <c r="I2284" t="s">
        <v>24</v>
      </c>
      <c r="J2284" t="s">
        <v>7</v>
      </c>
      <c r="K2284">
        <v>2015</v>
      </c>
      <c r="L2284">
        <v>5</v>
      </c>
      <c r="M2284">
        <v>190330.53020000001</v>
      </c>
      <c r="N2284" t="s">
        <v>4</v>
      </c>
    </row>
    <row r="2285" spans="1:14" x14ac:dyDescent="0.25">
      <c r="A2285">
        <v>63</v>
      </c>
      <c r="B2285" t="str">
        <f>VLOOKUP(A2285,Hoja1!$A$2:$H$72,2,FALSE)</f>
        <v>279-2014- SUNAFIL/ILM/SIRE1</v>
      </c>
      <c r="C2285" t="str">
        <f>VLOOKUP(A2285,Hoja1!$A$2:$H$72,3,FALSE)</f>
        <v>TELEFONICA DEL PERU S.A.A.</v>
      </c>
      <c r="D2285">
        <f>VLOOKUP(A2285,Hoja1!$A$2:$H$72,4,FALSE)</f>
        <v>20459940660</v>
      </c>
      <c r="E2285" t="str">
        <f>VLOOKUP(A2285,Hoja1!$A$2:$H$72,5,FALSE)</f>
        <v>005-2015- SUNAFIL/ILM</v>
      </c>
      <c r="F2285" s="1">
        <f>VLOOKUP(A2285,Hoja1!$A$2:$H$72,6,FALSE)</f>
        <v>42020</v>
      </c>
      <c r="G2285" t="str">
        <f>VLOOKUP(A2285,Hoja1!$A$2:$H$72,7,FALSE)</f>
        <v>S/. 10,178.70</v>
      </c>
      <c r="H2285">
        <f>VLOOKUP(A2285,Hoja1!$A$2:$H$72,8,FALSE)</f>
        <v>64</v>
      </c>
      <c r="I2285" t="s">
        <v>24</v>
      </c>
      <c r="J2285" t="s">
        <v>7</v>
      </c>
      <c r="K2285">
        <v>2015</v>
      </c>
      <c r="L2285">
        <v>6</v>
      </c>
      <c r="M2285">
        <v>190668.89</v>
      </c>
      <c r="N2285" t="s">
        <v>4</v>
      </c>
    </row>
    <row r="2286" spans="1:14" x14ac:dyDescent="0.25">
      <c r="A2286">
        <v>63</v>
      </c>
      <c r="B2286" t="str">
        <f>VLOOKUP(A2286,Hoja1!$A$2:$H$72,2,FALSE)</f>
        <v>279-2014- SUNAFIL/ILM/SIRE1</v>
      </c>
      <c r="C2286" t="str">
        <f>VLOOKUP(A2286,Hoja1!$A$2:$H$72,3,FALSE)</f>
        <v>TELEFONICA DEL PERU S.A.A.</v>
      </c>
      <c r="D2286">
        <f>VLOOKUP(A2286,Hoja1!$A$2:$H$72,4,FALSE)</f>
        <v>20459940660</v>
      </c>
      <c r="E2286" t="str">
        <f>VLOOKUP(A2286,Hoja1!$A$2:$H$72,5,FALSE)</f>
        <v>005-2015- SUNAFIL/ILM</v>
      </c>
      <c r="F2286" s="1">
        <f>VLOOKUP(A2286,Hoja1!$A$2:$H$72,6,FALSE)</f>
        <v>42020</v>
      </c>
      <c r="G2286" t="str">
        <f>VLOOKUP(A2286,Hoja1!$A$2:$H$72,7,FALSE)</f>
        <v>S/. 10,178.70</v>
      </c>
      <c r="H2286">
        <f>VLOOKUP(A2286,Hoja1!$A$2:$H$72,8,FALSE)</f>
        <v>64</v>
      </c>
      <c r="I2286" t="s">
        <v>24</v>
      </c>
      <c r="J2286" t="s">
        <v>7</v>
      </c>
      <c r="K2286">
        <v>2015</v>
      </c>
      <c r="L2286">
        <v>7</v>
      </c>
      <c r="M2286">
        <v>190982.66810000001</v>
      </c>
      <c r="N2286" t="s">
        <v>4</v>
      </c>
    </row>
    <row r="2287" spans="1:14" x14ac:dyDescent="0.25">
      <c r="A2287">
        <v>63</v>
      </c>
      <c r="B2287" t="str">
        <f>VLOOKUP(A2287,Hoja1!$A$2:$H$72,2,FALSE)</f>
        <v>279-2014- SUNAFIL/ILM/SIRE1</v>
      </c>
      <c r="C2287" t="str">
        <f>VLOOKUP(A2287,Hoja1!$A$2:$H$72,3,FALSE)</f>
        <v>TELEFONICA DEL PERU S.A.A.</v>
      </c>
      <c r="D2287">
        <f>VLOOKUP(A2287,Hoja1!$A$2:$H$72,4,FALSE)</f>
        <v>20459940660</v>
      </c>
      <c r="E2287" t="str">
        <f>VLOOKUP(A2287,Hoja1!$A$2:$H$72,5,FALSE)</f>
        <v>005-2015- SUNAFIL/ILM</v>
      </c>
      <c r="F2287" s="1">
        <f>VLOOKUP(A2287,Hoja1!$A$2:$H$72,6,FALSE)</f>
        <v>42020</v>
      </c>
      <c r="G2287" t="str">
        <f>VLOOKUP(A2287,Hoja1!$A$2:$H$72,7,FALSE)</f>
        <v>S/. 10,178.70</v>
      </c>
      <c r="H2287">
        <f>VLOOKUP(A2287,Hoja1!$A$2:$H$72,8,FALSE)</f>
        <v>64</v>
      </c>
      <c r="I2287" t="s">
        <v>24</v>
      </c>
      <c r="J2287" t="s">
        <v>7</v>
      </c>
      <c r="K2287">
        <v>2015</v>
      </c>
      <c r="L2287">
        <v>8</v>
      </c>
      <c r="M2287">
        <v>190473.48480000001</v>
      </c>
      <c r="N2287" t="s">
        <v>4</v>
      </c>
    </row>
    <row r="2288" spans="1:14" x14ac:dyDescent="0.25">
      <c r="A2288">
        <v>63</v>
      </c>
      <c r="B2288" t="str">
        <f>VLOOKUP(A2288,Hoja1!$A$2:$H$72,2,FALSE)</f>
        <v>279-2014- SUNAFIL/ILM/SIRE1</v>
      </c>
      <c r="C2288" t="str">
        <f>VLOOKUP(A2288,Hoja1!$A$2:$H$72,3,FALSE)</f>
        <v>TELEFONICA DEL PERU S.A.A.</v>
      </c>
      <c r="D2288">
        <f>VLOOKUP(A2288,Hoja1!$A$2:$H$72,4,FALSE)</f>
        <v>20459940660</v>
      </c>
      <c r="E2288" t="str">
        <f>VLOOKUP(A2288,Hoja1!$A$2:$H$72,5,FALSE)</f>
        <v>005-2015- SUNAFIL/ILM</v>
      </c>
      <c r="F2288" s="1">
        <f>VLOOKUP(A2288,Hoja1!$A$2:$H$72,6,FALSE)</f>
        <v>42020</v>
      </c>
      <c r="G2288" t="str">
        <f>VLOOKUP(A2288,Hoja1!$A$2:$H$72,7,FALSE)</f>
        <v>S/. 10,178.70</v>
      </c>
      <c r="H2288">
        <f>VLOOKUP(A2288,Hoja1!$A$2:$H$72,8,FALSE)</f>
        <v>64</v>
      </c>
      <c r="I2288" t="s">
        <v>24</v>
      </c>
      <c r="J2288" t="s">
        <v>7</v>
      </c>
      <c r="K2288">
        <v>2015</v>
      </c>
      <c r="L2288">
        <v>9</v>
      </c>
      <c r="M2288">
        <v>189876.33609999999</v>
      </c>
      <c r="N2288" t="s">
        <v>4</v>
      </c>
    </row>
    <row r="2289" spans="1:14" x14ac:dyDescent="0.25">
      <c r="A2289">
        <v>63</v>
      </c>
      <c r="B2289" t="str">
        <f>VLOOKUP(A2289,Hoja1!$A$2:$H$72,2,FALSE)</f>
        <v>279-2014- SUNAFIL/ILM/SIRE1</v>
      </c>
      <c r="C2289" t="str">
        <f>VLOOKUP(A2289,Hoja1!$A$2:$H$72,3,FALSE)</f>
        <v>TELEFONICA DEL PERU S.A.A.</v>
      </c>
      <c r="D2289">
        <f>VLOOKUP(A2289,Hoja1!$A$2:$H$72,4,FALSE)</f>
        <v>20459940660</v>
      </c>
      <c r="E2289" t="str">
        <f>VLOOKUP(A2289,Hoja1!$A$2:$H$72,5,FALSE)</f>
        <v>005-2015- SUNAFIL/ILM</v>
      </c>
      <c r="F2289" s="1">
        <f>VLOOKUP(A2289,Hoja1!$A$2:$H$72,6,FALSE)</f>
        <v>42020</v>
      </c>
      <c r="G2289" t="str">
        <f>VLOOKUP(A2289,Hoja1!$A$2:$H$72,7,FALSE)</f>
        <v>S/. 10,178.70</v>
      </c>
      <c r="H2289">
        <f>VLOOKUP(A2289,Hoja1!$A$2:$H$72,8,FALSE)</f>
        <v>64</v>
      </c>
      <c r="I2289" t="s">
        <v>24</v>
      </c>
      <c r="J2289" t="s">
        <v>7</v>
      </c>
      <c r="K2289">
        <v>2015</v>
      </c>
      <c r="L2289">
        <v>10</v>
      </c>
      <c r="M2289">
        <v>163214.69279999999</v>
      </c>
      <c r="N2289" t="s">
        <v>4</v>
      </c>
    </row>
    <row r="2290" spans="1:14" x14ac:dyDescent="0.25">
      <c r="A2290">
        <v>63</v>
      </c>
      <c r="B2290" t="str">
        <f>VLOOKUP(A2290,Hoja1!$A$2:$H$72,2,FALSE)</f>
        <v>279-2014- SUNAFIL/ILM/SIRE1</v>
      </c>
      <c r="C2290" t="str">
        <f>VLOOKUP(A2290,Hoja1!$A$2:$H$72,3,FALSE)</f>
        <v>TELEFONICA DEL PERU S.A.A.</v>
      </c>
      <c r="D2290">
        <f>VLOOKUP(A2290,Hoja1!$A$2:$H$72,4,FALSE)</f>
        <v>20459940660</v>
      </c>
      <c r="E2290" t="str">
        <f>VLOOKUP(A2290,Hoja1!$A$2:$H$72,5,FALSE)</f>
        <v>005-2015- SUNAFIL/ILM</v>
      </c>
      <c r="F2290" s="1">
        <f>VLOOKUP(A2290,Hoja1!$A$2:$H$72,6,FALSE)</f>
        <v>42020</v>
      </c>
      <c r="G2290" t="str">
        <f>VLOOKUP(A2290,Hoja1!$A$2:$H$72,7,FALSE)</f>
        <v>S/. 10,178.70</v>
      </c>
      <c r="H2290">
        <f>VLOOKUP(A2290,Hoja1!$A$2:$H$72,8,FALSE)</f>
        <v>64</v>
      </c>
      <c r="I2290" t="s">
        <v>24</v>
      </c>
      <c r="J2290" t="s">
        <v>7</v>
      </c>
      <c r="K2290">
        <v>2015</v>
      </c>
      <c r="L2290">
        <v>11</v>
      </c>
      <c r="M2290">
        <v>161839.18919999999</v>
      </c>
      <c r="N2290" t="s">
        <v>4</v>
      </c>
    </row>
    <row r="2291" spans="1:14" x14ac:dyDescent="0.25">
      <c r="A2291">
        <v>63</v>
      </c>
      <c r="B2291" t="str">
        <f>VLOOKUP(A2291,Hoja1!$A$2:$H$72,2,FALSE)</f>
        <v>279-2014- SUNAFIL/ILM/SIRE1</v>
      </c>
      <c r="C2291" t="str">
        <f>VLOOKUP(A2291,Hoja1!$A$2:$H$72,3,FALSE)</f>
        <v>TELEFONICA DEL PERU S.A.A.</v>
      </c>
      <c r="D2291">
        <f>VLOOKUP(A2291,Hoja1!$A$2:$H$72,4,FALSE)</f>
        <v>20459940660</v>
      </c>
      <c r="E2291" t="str">
        <f>VLOOKUP(A2291,Hoja1!$A$2:$H$72,5,FALSE)</f>
        <v>005-2015- SUNAFIL/ILM</v>
      </c>
      <c r="F2291" s="1">
        <f>VLOOKUP(A2291,Hoja1!$A$2:$H$72,6,FALSE)</f>
        <v>42020</v>
      </c>
      <c r="G2291" t="str">
        <f>VLOOKUP(A2291,Hoja1!$A$2:$H$72,7,FALSE)</f>
        <v>S/. 10,178.70</v>
      </c>
      <c r="H2291">
        <f>VLOOKUP(A2291,Hoja1!$A$2:$H$72,8,FALSE)</f>
        <v>64</v>
      </c>
      <c r="I2291" t="s">
        <v>24</v>
      </c>
      <c r="J2291" t="s">
        <v>7</v>
      </c>
      <c r="K2291">
        <v>2015</v>
      </c>
      <c r="L2291">
        <v>12</v>
      </c>
      <c r="M2291">
        <v>161724.5963</v>
      </c>
      <c r="N2291" t="s">
        <v>4</v>
      </c>
    </row>
    <row r="2292" spans="1:14" x14ac:dyDescent="0.25">
      <c r="A2292">
        <v>63</v>
      </c>
      <c r="B2292" t="str">
        <f>VLOOKUP(A2292,Hoja1!$A$2:$H$72,2,FALSE)</f>
        <v>279-2014- SUNAFIL/ILM/SIRE1</v>
      </c>
      <c r="C2292" t="str">
        <f>VLOOKUP(A2292,Hoja1!$A$2:$H$72,3,FALSE)</f>
        <v>TELEFONICA DEL PERU S.A.A.</v>
      </c>
      <c r="D2292">
        <f>VLOOKUP(A2292,Hoja1!$A$2:$H$72,4,FALSE)</f>
        <v>20459940660</v>
      </c>
      <c r="E2292" t="str">
        <f>VLOOKUP(A2292,Hoja1!$A$2:$H$72,5,FALSE)</f>
        <v>005-2015- SUNAFIL/ILM</v>
      </c>
      <c r="F2292" s="1">
        <f>VLOOKUP(A2292,Hoja1!$A$2:$H$72,6,FALSE)</f>
        <v>42020</v>
      </c>
      <c r="G2292" t="str">
        <f>VLOOKUP(A2292,Hoja1!$A$2:$H$72,7,FALSE)</f>
        <v>S/. 10,178.70</v>
      </c>
      <c r="H2292">
        <f>VLOOKUP(A2292,Hoja1!$A$2:$H$72,8,FALSE)</f>
        <v>64</v>
      </c>
      <c r="I2292" t="s">
        <v>24</v>
      </c>
      <c r="J2292" t="s">
        <v>7</v>
      </c>
      <c r="K2292">
        <v>2016</v>
      </c>
      <c r="L2292">
        <v>1</v>
      </c>
      <c r="M2292">
        <v>162139.1452</v>
      </c>
      <c r="N2292" t="s">
        <v>4</v>
      </c>
    </row>
    <row r="2293" spans="1:14" x14ac:dyDescent="0.25">
      <c r="A2293">
        <v>63</v>
      </c>
      <c r="B2293" t="str">
        <f>VLOOKUP(A2293,Hoja1!$A$2:$H$72,2,FALSE)</f>
        <v>279-2014- SUNAFIL/ILM/SIRE1</v>
      </c>
      <c r="C2293" t="str">
        <f>VLOOKUP(A2293,Hoja1!$A$2:$H$72,3,FALSE)</f>
        <v>TELEFONICA DEL PERU S.A.A.</v>
      </c>
      <c r="D2293">
        <f>VLOOKUP(A2293,Hoja1!$A$2:$H$72,4,FALSE)</f>
        <v>20459940660</v>
      </c>
      <c r="E2293" t="str">
        <f>VLOOKUP(A2293,Hoja1!$A$2:$H$72,5,FALSE)</f>
        <v>005-2015- SUNAFIL/ILM</v>
      </c>
      <c r="F2293" s="1">
        <f>VLOOKUP(A2293,Hoja1!$A$2:$H$72,6,FALSE)</f>
        <v>42020</v>
      </c>
      <c r="G2293" t="str">
        <f>VLOOKUP(A2293,Hoja1!$A$2:$H$72,7,FALSE)</f>
        <v>S/. 10,178.70</v>
      </c>
      <c r="H2293">
        <f>VLOOKUP(A2293,Hoja1!$A$2:$H$72,8,FALSE)</f>
        <v>64</v>
      </c>
      <c r="I2293" t="s">
        <v>24</v>
      </c>
      <c r="J2293" t="s">
        <v>7</v>
      </c>
      <c r="K2293">
        <v>2016</v>
      </c>
      <c r="L2293">
        <v>2</v>
      </c>
      <c r="M2293">
        <v>163160.47709999999</v>
      </c>
      <c r="N2293" t="s">
        <v>4</v>
      </c>
    </row>
    <row r="2294" spans="1:14" x14ac:dyDescent="0.25">
      <c r="A2294">
        <v>63</v>
      </c>
      <c r="B2294" t="str">
        <f>VLOOKUP(A2294,Hoja1!$A$2:$H$72,2,FALSE)</f>
        <v>279-2014- SUNAFIL/ILM/SIRE1</v>
      </c>
      <c r="C2294" t="str">
        <f>VLOOKUP(A2294,Hoja1!$A$2:$H$72,3,FALSE)</f>
        <v>TELEFONICA DEL PERU S.A.A.</v>
      </c>
      <c r="D2294">
        <f>VLOOKUP(A2294,Hoja1!$A$2:$H$72,4,FALSE)</f>
        <v>20459940660</v>
      </c>
      <c r="E2294" t="str">
        <f>VLOOKUP(A2294,Hoja1!$A$2:$H$72,5,FALSE)</f>
        <v>005-2015- SUNAFIL/ILM</v>
      </c>
      <c r="F2294" s="1">
        <f>VLOOKUP(A2294,Hoja1!$A$2:$H$72,6,FALSE)</f>
        <v>42020</v>
      </c>
      <c r="G2294" t="str">
        <f>VLOOKUP(A2294,Hoja1!$A$2:$H$72,7,FALSE)</f>
        <v>S/. 10,178.70</v>
      </c>
      <c r="H2294">
        <f>VLOOKUP(A2294,Hoja1!$A$2:$H$72,8,FALSE)</f>
        <v>64</v>
      </c>
      <c r="I2294" t="s">
        <v>24</v>
      </c>
      <c r="J2294" t="s">
        <v>7</v>
      </c>
      <c r="K2294">
        <v>2016</v>
      </c>
      <c r="L2294">
        <v>3</v>
      </c>
      <c r="M2294">
        <v>164869.05530000001</v>
      </c>
      <c r="N2294" t="s">
        <v>4</v>
      </c>
    </row>
    <row r="2295" spans="1:14" x14ac:dyDescent="0.25">
      <c r="A2295">
        <v>63</v>
      </c>
      <c r="B2295" t="str">
        <f>VLOOKUP(A2295,Hoja1!$A$2:$H$72,2,FALSE)</f>
        <v>279-2014- SUNAFIL/ILM/SIRE1</v>
      </c>
      <c r="C2295" t="str">
        <f>VLOOKUP(A2295,Hoja1!$A$2:$H$72,3,FALSE)</f>
        <v>TELEFONICA DEL PERU S.A.A.</v>
      </c>
      <c r="D2295">
        <f>VLOOKUP(A2295,Hoja1!$A$2:$H$72,4,FALSE)</f>
        <v>20459940660</v>
      </c>
      <c r="E2295" t="str">
        <f>VLOOKUP(A2295,Hoja1!$A$2:$H$72,5,FALSE)</f>
        <v>005-2015- SUNAFIL/ILM</v>
      </c>
      <c r="F2295" s="1">
        <f>VLOOKUP(A2295,Hoja1!$A$2:$H$72,6,FALSE)</f>
        <v>42020</v>
      </c>
      <c r="G2295" t="str">
        <f>VLOOKUP(A2295,Hoja1!$A$2:$H$72,7,FALSE)</f>
        <v>S/. 10,178.70</v>
      </c>
      <c r="H2295">
        <f>VLOOKUP(A2295,Hoja1!$A$2:$H$72,8,FALSE)</f>
        <v>64</v>
      </c>
      <c r="I2295" t="s">
        <v>24</v>
      </c>
      <c r="J2295" t="s">
        <v>7</v>
      </c>
      <c r="K2295">
        <v>2016</v>
      </c>
      <c r="L2295">
        <v>4</v>
      </c>
      <c r="M2295">
        <v>132406.8297</v>
      </c>
      <c r="N2295" t="s">
        <v>4</v>
      </c>
    </row>
    <row r="2296" spans="1:14" x14ac:dyDescent="0.25">
      <c r="A2296">
        <v>63</v>
      </c>
      <c r="B2296" t="str">
        <f>VLOOKUP(A2296,Hoja1!$A$2:$H$72,2,FALSE)</f>
        <v>279-2014- SUNAFIL/ILM/SIRE1</v>
      </c>
      <c r="C2296" t="str">
        <f>VLOOKUP(A2296,Hoja1!$A$2:$H$72,3,FALSE)</f>
        <v>TELEFONICA DEL PERU S.A.A.</v>
      </c>
      <c r="D2296">
        <f>VLOOKUP(A2296,Hoja1!$A$2:$H$72,4,FALSE)</f>
        <v>20459940660</v>
      </c>
      <c r="E2296" t="str">
        <f>VLOOKUP(A2296,Hoja1!$A$2:$H$72,5,FALSE)</f>
        <v>005-2015- SUNAFIL/ILM</v>
      </c>
      <c r="F2296" s="1">
        <f>VLOOKUP(A2296,Hoja1!$A$2:$H$72,6,FALSE)</f>
        <v>42020</v>
      </c>
      <c r="G2296" t="str">
        <f>VLOOKUP(A2296,Hoja1!$A$2:$H$72,7,FALSE)</f>
        <v>S/. 10,178.70</v>
      </c>
      <c r="H2296">
        <f>VLOOKUP(A2296,Hoja1!$A$2:$H$72,8,FALSE)</f>
        <v>64</v>
      </c>
      <c r="I2296" t="s">
        <v>24</v>
      </c>
      <c r="J2296" t="s">
        <v>7</v>
      </c>
      <c r="K2296">
        <v>2016</v>
      </c>
      <c r="L2296">
        <v>5</v>
      </c>
      <c r="M2296">
        <v>130123.4892</v>
      </c>
      <c r="N2296" t="s">
        <v>4</v>
      </c>
    </row>
    <row r="2297" spans="1:14" x14ac:dyDescent="0.25">
      <c r="A2297">
        <v>63</v>
      </c>
      <c r="B2297" t="str">
        <f>VLOOKUP(A2297,Hoja1!$A$2:$H$72,2,FALSE)</f>
        <v>279-2014- SUNAFIL/ILM/SIRE1</v>
      </c>
      <c r="C2297" t="str">
        <f>VLOOKUP(A2297,Hoja1!$A$2:$H$72,3,FALSE)</f>
        <v>TELEFONICA DEL PERU S.A.A.</v>
      </c>
      <c r="D2297">
        <f>VLOOKUP(A2297,Hoja1!$A$2:$H$72,4,FALSE)</f>
        <v>20459940660</v>
      </c>
      <c r="E2297" t="str">
        <f>VLOOKUP(A2297,Hoja1!$A$2:$H$72,5,FALSE)</f>
        <v>005-2015- SUNAFIL/ILM</v>
      </c>
      <c r="F2297" s="1">
        <f>VLOOKUP(A2297,Hoja1!$A$2:$H$72,6,FALSE)</f>
        <v>42020</v>
      </c>
      <c r="G2297" t="str">
        <f>VLOOKUP(A2297,Hoja1!$A$2:$H$72,7,FALSE)</f>
        <v>S/. 10,178.70</v>
      </c>
      <c r="H2297">
        <f>VLOOKUP(A2297,Hoja1!$A$2:$H$72,8,FALSE)</f>
        <v>64</v>
      </c>
      <c r="I2297" t="s">
        <v>24</v>
      </c>
      <c r="J2297" t="s">
        <v>7</v>
      </c>
      <c r="K2297">
        <v>2016</v>
      </c>
      <c r="L2297">
        <v>6</v>
      </c>
      <c r="M2297">
        <v>223470.70860000001</v>
      </c>
      <c r="N2297" t="s">
        <v>4</v>
      </c>
    </row>
    <row r="2298" spans="1:14" x14ac:dyDescent="0.25">
      <c r="A2298">
        <v>63</v>
      </c>
      <c r="B2298" t="str">
        <f>VLOOKUP(A2298,Hoja1!$A$2:$H$72,2,FALSE)</f>
        <v>279-2014- SUNAFIL/ILM/SIRE1</v>
      </c>
      <c r="C2298" t="str">
        <f>VLOOKUP(A2298,Hoja1!$A$2:$H$72,3,FALSE)</f>
        <v>TELEFONICA DEL PERU S.A.A.</v>
      </c>
      <c r="D2298">
        <f>VLOOKUP(A2298,Hoja1!$A$2:$H$72,4,FALSE)</f>
        <v>20459940660</v>
      </c>
      <c r="E2298" t="str">
        <f>VLOOKUP(A2298,Hoja1!$A$2:$H$72,5,FALSE)</f>
        <v>005-2015- SUNAFIL/ILM</v>
      </c>
      <c r="F2298" s="1">
        <f>VLOOKUP(A2298,Hoja1!$A$2:$H$72,6,FALSE)</f>
        <v>42020</v>
      </c>
      <c r="G2298" t="str">
        <f>VLOOKUP(A2298,Hoja1!$A$2:$H$72,7,FALSE)</f>
        <v>S/. 10,178.70</v>
      </c>
      <c r="H2298">
        <f>VLOOKUP(A2298,Hoja1!$A$2:$H$72,8,FALSE)</f>
        <v>64</v>
      </c>
      <c r="I2298" t="s">
        <v>24</v>
      </c>
      <c r="J2298" t="s">
        <v>7</v>
      </c>
      <c r="K2298">
        <v>2016</v>
      </c>
      <c r="L2298">
        <v>7</v>
      </c>
      <c r="M2298">
        <v>225022.24679999999</v>
      </c>
      <c r="N2298" t="s">
        <v>4</v>
      </c>
    </row>
    <row r="2299" spans="1:14" x14ac:dyDescent="0.25">
      <c r="A2299">
        <v>63</v>
      </c>
      <c r="B2299" t="str">
        <f>VLOOKUP(A2299,Hoja1!$A$2:$H$72,2,FALSE)</f>
        <v>279-2014- SUNAFIL/ILM/SIRE1</v>
      </c>
      <c r="C2299" t="str">
        <f>VLOOKUP(A2299,Hoja1!$A$2:$H$72,3,FALSE)</f>
        <v>TELEFONICA DEL PERU S.A.A.</v>
      </c>
      <c r="D2299">
        <f>VLOOKUP(A2299,Hoja1!$A$2:$H$72,4,FALSE)</f>
        <v>20459940660</v>
      </c>
      <c r="E2299" t="str">
        <f>VLOOKUP(A2299,Hoja1!$A$2:$H$72,5,FALSE)</f>
        <v>005-2015- SUNAFIL/ILM</v>
      </c>
      <c r="F2299" s="1">
        <f>VLOOKUP(A2299,Hoja1!$A$2:$H$72,6,FALSE)</f>
        <v>42020</v>
      </c>
      <c r="G2299" t="str">
        <f>VLOOKUP(A2299,Hoja1!$A$2:$H$72,7,FALSE)</f>
        <v>S/. 10,178.70</v>
      </c>
      <c r="H2299">
        <f>VLOOKUP(A2299,Hoja1!$A$2:$H$72,8,FALSE)</f>
        <v>64</v>
      </c>
      <c r="I2299" t="s">
        <v>24</v>
      </c>
      <c r="J2299" t="s">
        <v>7</v>
      </c>
      <c r="K2299">
        <v>2016</v>
      </c>
      <c r="L2299">
        <v>8</v>
      </c>
      <c r="M2299">
        <v>230797.50270000001</v>
      </c>
      <c r="N2299" t="s">
        <v>4</v>
      </c>
    </row>
    <row r="2300" spans="1:14" x14ac:dyDescent="0.25">
      <c r="A2300">
        <v>63</v>
      </c>
      <c r="B2300" t="str">
        <f>VLOOKUP(A2300,Hoja1!$A$2:$H$72,2,FALSE)</f>
        <v>279-2014- SUNAFIL/ILM/SIRE1</v>
      </c>
      <c r="C2300" t="str">
        <f>VLOOKUP(A2300,Hoja1!$A$2:$H$72,3,FALSE)</f>
        <v>TELEFONICA DEL PERU S.A.A.</v>
      </c>
      <c r="D2300">
        <f>VLOOKUP(A2300,Hoja1!$A$2:$H$72,4,FALSE)</f>
        <v>20459940660</v>
      </c>
      <c r="E2300" t="str">
        <f>VLOOKUP(A2300,Hoja1!$A$2:$H$72,5,FALSE)</f>
        <v>005-2015- SUNAFIL/ILM</v>
      </c>
      <c r="F2300" s="1">
        <f>VLOOKUP(A2300,Hoja1!$A$2:$H$72,6,FALSE)</f>
        <v>42020</v>
      </c>
      <c r="G2300" t="str">
        <f>VLOOKUP(A2300,Hoja1!$A$2:$H$72,7,FALSE)</f>
        <v>S/. 10,178.70</v>
      </c>
      <c r="H2300">
        <f>VLOOKUP(A2300,Hoja1!$A$2:$H$72,8,FALSE)</f>
        <v>64</v>
      </c>
      <c r="I2300" t="s">
        <v>24</v>
      </c>
      <c r="J2300" t="s">
        <v>7</v>
      </c>
      <c r="K2300">
        <v>2016</v>
      </c>
      <c r="L2300">
        <v>9</v>
      </c>
      <c r="M2300">
        <v>213359.14660000001</v>
      </c>
      <c r="N2300" t="s">
        <v>4</v>
      </c>
    </row>
    <row r="2301" spans="1:14" x14ac:dyDescent="0.25">
      <c r="A2301">
        <v>63</v>
      </c>
      <c r="B2301" t="str">
        <f>VLOOKUP(A2301,Hoja1!$A$2:$H$72,2,FALSE)</f>
        <v>279-2014- SUNAFIL/ILM/SIRE1</v>
      </c>
      <c r="C2301" t="str">
        <f>VLOOKUP(A2301,Hoja1!$A$2:$H$72,3,FALSE)</f>
        <v>TELEFONICA DEL PERU S.A.A.</v>
      </c>
      <c r="D2301">
        <f>VLOOKUP(A2301,Hoja1!$A$2:$H$72,4,FALSE)</f>
        <v>20459940660</v>
      </c>
      <c r="E2301" t="str">
        <f>VLOOKUP(A2301,Hoja1!$A$2:$H$72,5,FALSE)</f>
        <v>005-2015- SUNAFIL/ILM</v>
      </c>
      <c r="F2301" s="1">
        <f>VLOOKUP(A2301,Hoja1!$A$2:$H$72,6,FALSE)</f>
        <v>42020</v>
      </c>
      <c r="G2301" t="str">
        <f>VLOOKUP(A2301,Hoja1!$A$2:$H$72,7,FALSE)</f>
        <v>S/. 10,178.70</v>
      </c>
      <c r="H2301">
        <f>VLOOKUP(A2301,Hoja1!$A$2:$H$72,8,FALSE)</f>
        <v>64</v>
      </c>
      <c r="I2301" t="s">
        <v>24</v>
      </c>
      <c r="J2301" t="s">
        <v>7</v>
      </c>
      <c r="K2301">
        <v>2016</v>
      </c>
      <c r="L2301">
        <v>10</v>
      </c>
      <c r="M2301">
        <v>197006.12359999999</v>
      </c>
      <c r="N2301" t="s">
        <v>4</v>
      </c>
    </row>
    <row r="2302" spans="1:14" x14ac:dyDescent="0.25">
      <c r="A2302">
        <v>63</v>
      </c>
      <c r="B2302" t="str">
        <f>VLOOKUP(A2302,Hoja1!$A$2:$H$72,2,FALSE)</f>
        <v>279-2014- SUNAFIL/ILM/SIRE1</v>
      </c>
      <c r="C2302" t="str">
        <f>VLOOKUP(A2302,Hoja1!$A$2:$H$72,3,FALSE)</f>
        <v>TELEFONICA DEL PERU S.A.A.</v>
      </c>
      <c r="D2302">
        <f>VLOOKUP(A2302,Hoja1!$A$2:$H$72,4,FALSE)</f>
        <v>20459940660</v>
      </c>
      <c r="E2302" t="str">
        <f>VLOOKUP(A2302,Hoja1!$A$2:$H$72,5,FALSE)</f>
        <v>005-2015- SUNAFIL/ILM</v>
      </c>
      <c r="F2302" s="1">
        <f>VLOOKUP(A2302,Hoja1!$A$2:$H$72,6,FALSE)</f>
        <v>42020</v>
      </c>
      <c r="G2302" t="str">
        <f>VLOOKUP(A2302,Hoja1!$A$2:$H$72,7,FALSE)</f>
        <v>S/. 10,178.70</v>
      </c>
      <c r="H2302">
        <f>VLOOKUP(A2302,Hoja1!$A$2:$H$72,8,FALSE)</f>
        <v>64</v>
      </c>
      <c r="I2302" t="s">
        <v>24</v>
      </c>
      <c r="J2302" t="s">
        <v>7</v>
      </c>
      <c r="K2302">
        <v>2016</v>
      </c>
      <c r="L2302">
        <v>11</v>
      </c>
      <c r="M2302">
        <v>193778.15580000001</v>
      </c>
      <c r="N2302" t="s">
        <v>4</v>
      </c>
    </row>
    <row r="2303" spans="1:14" x14ac:dyDescent="0.25">
      <c r="A2303">
        <v>63</v>
      </c>
      <c r="B2303" t="str">
        <f>VLOOKUP(A2303,Hoja1!$A$2:$H$72,2,FALSE)</f>
        <v>279-2014- SUNAFIL/ILM/SIRE1</v>
      </c>
      <c r="C2303" t="str">
        <f>VLOOKUP(A2303,Hoja1!$A$2:$H$72,3,FALSE)</f>
        <v>TELEFONICA DEL PERU S.A.A.</v>
      </c>
      <c r="D2303">
        <f>VLOOKUP(A2303,Hoja1!$A$2:$H$72,4,FALSE)</f>
        <v>20459940660</v>
      </c>
      <c r="E2303" t="str">
        <f>VLOOKUP(A2303,Hoja1!$A$2:$H$72,5,FALSE)</f>
        <v>005-2015- SUNAFIL/ILM</v>
      </c>
      <c r="F2303" s="1">
        <f>VLOOKUP(A2303,Hoja1!$A$2:$H$72,6,FALSE)</f>
        <v>42020</v>
      </c>
      <c r="G2303" t="str">
        <f>VLOOKUP(A2303,Hoja1!$A$2:$H$72,7,FALSE)</f>
        <v>S/. 10,178.70</v>
      </c>
      <c r="H2303">
        <f>VLOOKUP(A2303,Hoja1!$A$2:$H$72,8,FALSE)</f>
        <v>64</v>
      </c>
      <c r="I2303" t="s">
        <v>24</v>
      </c>
      <c r="J2303" t="s">
        <v>7</v>
      </c>
      <c r="K2303">
        <v>2016</v>
      </c>
      <c r="L2303">
        <v>12</v>
      </c>
      <c r="M2303">
        <v>192720.80859999999</v>
      </c>
      <c r="N2303" t="s">
        <v>4</v>
      </c>
    </row>
    <row r="2304" spans="1:14" x14ac:dyDescent="0.25">
      <c r="A2304">
        <v>63</v>
      </c>
      <c r="B2304" t="str">
        <f>VLOOKUP(A2304,Hoja1!$A$2:$H$72,2,FALSE)</f>
        <v>279-2014- SUNAFIL/ILM/SIRE1</v>
      </c>
      <c r="C2304" t="str">
        <f>VLOOKUP(A2304,Hoja1!$A$2:$H$72,3,FALSE)</f>
        <v>TELEFONICA DEL PERU S.A.A.</v>
      </c>
      <c r="D2304">
        <f>VLOOKUP(A2304,Hoja1!$A$2:$H$72,4,FALSE)</f>
        <v>20459940660</v>
      </c>
      <c r="E2304" t="str">
        <f>VLOOKUP(A2304,Hoja1!$A$2:$H$72,5,FALSE)</f>
        <v>005-2015- SUNAFIL/ILM</v>
      </c>
      <c r="F2304" s="1">
        <f>VLOOKUP(A2304,Hoja1!$A$2:$H$72,6,FALSE)</f>
        <v>42020</v>
      </c>
      <c r="G2304" t="str">
        <f>VLOOKUP(A2304,Hoja1!$A$2:$H$72,7,FALSE)</f>
        <v>S/. 10,178.70</v>
      </c>
      <c r="H2304">
        <f>VLOOKUP(A2304,Hoja1!$A$2:$H$72,8,FALSE)</f>
        <v>64</v>
      </c>
      <c r="I2304" t="s">
        <v>24</v>
      </c>
      <c r="J2304" t="s">
        <v>7</v>
      </c>
      <c r="K2304">
        <v>2017</v>
      </c>
      <c r="L2304">
        <v>2</v>
      </c>
      <c r="M2304">
        <v>388360.8407</v>
      </c>
      <c r="N2304" t="s">
        <v>4</v>
      </c>
    </row>
    <row r="2305" spans="1:14" x14ac:dyDescent="0.25">
      <c r="A2305">
        <v>64</v>
      </c>
      <c r="B2305" t="str">
        <f>VLOOKUP(A2305,Hoja1!$A$2:$H$72,2,FALSE)</f>
        <v>275-2014- SUNAFIL/ILM/SIR1</v>
      </c>
      <c r="C2305" t="str">
        <f>VLOOKUP(A2305,Hoja1!$A$2:$H$72,3,FALSE)</f>
        <v>TELEFONICA DEL PERU S.A.A. (ANTES TELEFONICA MOVILES S.A.)</v>
      </c>
      <c r="D2305">
        <f>VLOOKUP(A2305,Hoja1!$A$2:$H$72,4,FALSE)</f>
        <v>20100017491</v>
      </c>
      <c r="E2305" t="str">
        <f>VLOOKUP(A2305,Hoja1!$A$2:$H$72,5,FALSE)</f>
        <v>110-2015- SUNAFIL/ILM</v>
      </c>
      <c r="F2305" s="1">
        <f>VLOOKUP(A2305,Hoja1!$A$2:$H$72,6,FALSE)</f>
        <v>42069</v>
      </c>
      <c r="G2305" t="str">
        <f>VLOOKUP(A2305,Hoja1!$A$2:$H$72,7,FALSE)</f>
        <v>S/. 9,196.00</v>
      </c>
      <c r="H2305">
        <f>VLOOKUP(A2305,Hoja1!$A$2:$H$72,8,FALSE)</f>
        <v>12</v>
      </c>
      <c r="I2305" t="s">
        <v>24</v>
      </c>
      <c r="J2305" t="s">
        <v>1</v>
      </c>
      <c r="K2305">
        <v>2015</v>
      </c>
      <c r="L2305">
        <v>2</v>
      </c>
      <c r="M2305">
        <v>526.56768769999996</v>
      </c>
      <c r="N2305" t="s">
        <v>2</v>
      </c>
    </row>
    <row r="2306" spans="1:14" x14ac:dyDescent="0.25">
      <c r="A2306">
        <v>64</v>
      </c>
      <c r="B2306" t="str">
        <f>VLOOKUP(A2306,Hoja1!$A$2:$H$72,2,FALSE)</f>
        <v>275-2014- SUNAFIL/ILM/SIR1</v>
      </c>
      <c r="C2306" t="str">
        <f>VLOOKUP(A2306,Hoja1!$A$2:$H$72,3,FALSE)</f>
        <v>TELEFONICA DEL PERU S.A.A. (ANTES TELEFONICA MOVILES S.A.)</v>
      </c>
      <c r="D2306">
        <f>VLOOKUP(A2306,Hoja1!$A$2:$H$72,4,FALSE)</f>
        <v>20100017491</v>
      </c>
      <c r="E2306" t="str">
        <f>VLOOKUP(A2306,Hoja1!$A$2:$H$72,5,FALSE)</f>
        <v>110-2015- SUNAFIL/ILM</v>
      </c>
      <c r="F2306" s="1">
        <f>VLOOKUP(A2306,Hoja1!$A$2:$H$72,6,FALSE)</f>
        <v>42069</v>
      </c>
      <c r="G2306" t="str">
        <f>VLOOKUP(A2306,Hoja1!$A$2:$H$72,7,FALSE)</f>
        <v>S/. 9,196.00</v>
      </c>
      <c r="H2306">
        <f>VLOOKUP(A2306,Hoja1!$A$2:$H$72,8,FALSE)</f>
        <v>12</v>
      </c>
      <c r="I2306" t="s">
        <v>24</v>
      </c>
      <c r="J2306" t="s">
        <v>1</v>
      </c>
      <c r="K2306">
        <v>2015</v>
      </c>
      <c r="L2306">
        <v>3</v>
      </c>
      <c r="M2306">
        <v>529.95526210000003</v>
      </c>
      <c r="N2306" t="s">
        <v>3</v>
      </c>
    </row>
    <row r="2307" spans="1:14" x14ac:dyDescent="0.25">
      <c r="A2307">
        <v>64</v>
      </c>
      <c r="B2307" t="str">
        <f>VLOOKUP(A2307,Hoja1!$A$2:$H$72,2,FALSE)</f>
        <v>275-2014- SUNAFIL/ILM/SIR1</v>
      </c>
      <c r="C2307" t="str">
        <f>VLOOKUP(A2307,Hoja1!$A$2:$H$72,3,FALSE)</f>
        <v>TELEFONICA DEL PERU S.A.A. (ANTES TELEFONICA MOVILES S.A.)</v>
      </c>
      <c r="D2307">
        <f>VLOOKUP(A2307,Hoja1!$A$2:$H$72,4,FALSE)</f>
        <v>20100017491</v>
      </c>
      <c r="E2307" t="str">
        <f>VLOOKUP(A2307,Hoja1!$A$2:$H$72,5,FALSE)</f>
        <v>110-2015- SUNAFIL/ILM</v>
      </c>
      <c r="F2307" s="1">
        <f>VLOOKUP(A2307,Hoja1!$A$2:$H$72,6,FALSE)</f>
        <v>42069</v>
      </c>
      <c r="G2307" t="str">
        <f>VLOOKUP(A2307,Hoja1!$A$2:$H$72,7,FALSE)</f>
        <v>S/. 9,196.00</v>
      </c>
      <c r="H2307">
        <f>VLOOKUP(A2307,Hoja1!$A$2:$H$72,8,FALSE)</f>
        <v>12</v>
      </c>
      <c r="I2307" t="s">
        <v>24</v>
      </c>
      <c r="J2307" t="s">
        <v>1</v>
      </c>
      <c r="K2307">
        <v>2015</v>
      </c>
      <c r="L2307">
        <v>4</v>
      </c>
      <c r="M2307">
        <v>531.33553719999998</v>
      </c>
      <c r="N2307" t="s">
        <v>4</v>
      </c>
    </row>
    <row r="2308" spans="1:14" x14ac:dyDescent="0.25">
      <c r="A2308">
        <v>64</v>
      </c>
      <c r="B2308" t="str">
        <f>VLOOKUP(A2308,Hoja1!$A$2:$H$72,2,FALSE)</f>
        <v>275-2014- SUNAFIL/ILM/SIR1</v>
      </c>
      <c r="C2308" t="str">
        <f>VLOOKUP(A2308,Hoja1!$A$2:$H$72,3,FALSE)</f>
        <v>TELEFONICA DEL PERU S.A.A. (ANTES TELEFONICA MOVILES S.A.)</v>
      </c>
      <c r="D2308">
        <f>VLOOKUP(A2308,Hoja1!$A$2:$H$72,4,FALSE)</f>
        <v>20100017491</v>
      </c>
      <c r="E2308" t="str">
        <f>VLOOKUP(A2308,Hoja1!$A$2:$H$72,5,FALSE)</f>
        <v>110-2015- SUNAFIL/ILM</v>
      </c>
      <c r="F2308" s="1">
        <f>VLOOKUP(A2308,Hoja1!$A$2:$H$72,6,FALSE)</f>
        <v>42069</v>
      </c>
      <c r="G2308" t="str">
        <f>VLOOKUP(A2308,Hoja1!$A$2:$H$72,7,FALSE)</f>
        <v>S/. 9,196.00</v>
      </c>
      <c r="H2308">
        <f>VLOOKUP(A2308,Hoja1!$A$2:$H$72,8,FALSE)</f>
        <v>12</v>
      </c>
      <c r="I2308" t="s">
        <v>24</v>
      </c>
      <c r="J2308" t="s">
        <v>1</v>
      </c>
      <c r="K2308">
        <v>2015</v>
      </c>
      <c r="L2308">
        <v>5</v>
      </c>
      <c r="M2308">
        <v>532.67334440000002</v>
      </c>
      <c r="N2308" t="s">
        <v>4</v>
      </c>
    </row>
    <row r="2309" spans="1:14" x14ac:dyDescent="0.25">
      <c r="A2309">
        <v>64</v>
      </c>
      <c r="B2309" t="str">
        <f>VLOOKUP(A2309,Hoja1!$A$2:$H$72,2,FALSE)</f>
        <v>275-2014- SUNAFIL/ILM/SIR1</v>
      </c>
      <c r="C2309" t="str">
        <f>VLOOKUP(A2309,Hoja1!$A$2:$H$72,3,FALSE)</f>
        <v>TELEFONICA DEL PERU S.A.A. (ANTES TELEFONICA MOVILES S.A.)</v>
      </c>
      <c r="D2309">
        <f>VLOOKUP(A2309,Hoja1!$A$2:$H$72,4,FALSE)</f>
        <v>20100017491</v>
      </c>
      <c r="E2309" t="str">
        <f>VLOOKUP(A2309,Hoja1!$A$2:$H$72,5,FALSE)</f>
        <v>110-2015- SUNAFIL/ILM</v>
      </c>
      <c r="F2309" s="1">
        <f>VLOOKUP(A2309,Hoja1!$A$2:$H$72,6,FALSE)</f>
        <v>42069</v>
      </c>
      <c r="G2309" t="str">
        <f>VLOOKUP(A2309,Hoja1!$A$2:$H$72,7,FALSE)</f>
        <v>S/. 9,196.00</v>
      </c>
      <c r="H2309">
        <f>VLOOKUP(A2309,Hoja1!$A$2:$H$72,8,FALSE)</f>
        <v>12</v>
      </c>
      <c r="I2309" t="s">
        <v>24</v>
      </c>
      <c r="J2309" t="s">
        <v>1</v>
      </c>
      <c r="K2309">
        <v>2015</v>
      </c>
      <c r="L2309">
        <v>6</v>
      </c>
      <c r="M2309">
        <v>533.85241250000001</v>
      </c>
      <c r="N2309" t="s">
        <v>4</v>
      </c>
    </row>
    <row r="2310" spans="1:14" x14ac:dyDescent="0.25">
      <c r="A2310">
        <v>64</v>
      </c>
      <c r="B2310" t="str">
        <f>VLOOKUP(A2310,Hoja1!$A$2:$H$72,2,FALSE)</f>
        <v>275-2014- SUNAFIL/ILM/SIR1</v>
      </c>
      <c r="C2310" t="str">
        <f>VLOOKUP(A2310,Hoja1!$A$2:$H$72,3,FALSE)</f>
        <v>TELEFONICA DEL PERU S.A.A. (ANTES TELEFONICA MOVILES S.A.)</v>
      </c>
      <c r="D2310">
        <f>VLOOKUP(A2310,Hoja1!$A$2:$H$72,4,FALSE)</f>
        <v>20100017491</v>
      </c>
      <c r="E2310" t="str">
        <f>VLOOKUP(A2310,Hoja1!$A$2:$H$72,5,FALSE)</f>
        <v>110-2015- SUNAFIL/ILM</v>
      </c>
      <c r="F2310" s="1">
        <f>VLOOKUP(A2310,Hoja1!$A$2:$H$72,6,FALSE)</f>
        <v>42069</v>
      </c>
      <c r="G2310" t="str">
        <f>VLOOKUP(A2310,Hoja1!$A$2:$H$72,7,FALSE)</f>
        <v>S/. 9,196.00</v>
      </c>
      <c r="H2310">
        <f>VLOOKUP(A2310,Hoja1!$A$2:$H$72,8,FALSE)</f>
        <v>12</v>
      </c>
      <c r="I2310" t="s">
        <v>24</v>
      </c>
      <c r="J2310" t="s">
        <v>1</v>
      </c>
      <c r="K2310">
        <v>2015</v>
      </c>
      <c r="L2310">
        <v>7</v>
      </c>
      <c r="M2310">
        <v>533.92349850000005</v>
      </c>
      <c r="N2310" t="s">
        <v>4</v>
      </c>
    </row>
    <row r="2311" spans="1:14" x14ac:dyDescent="0.25">
      <c r="A2311">
        <v>64</v>
      </c>
      <c r="B2311" t="str">
        <f>VLOOKUP(A2311,Hoja1!$A$2:$H$72,2,FALSE)</f>
        <v>275-2014- SUNAFIL/ILM/SIR1</v>
      </c>
      <c r="C2311" t="str">
        <f>VLOOKUP(A2311,Hoja1!$A$2:$H$72,3,FALSE)</f>
        <v>TELEFONICA DEL PERU S.A.A. (ANTES TELEFONICA MOVILES S.A.)</v>
      </c>
      <c r="D2311">
        <f>VLOOKUP(A2311,Hoja1!$A$2:$H$72,4,FALSE)</f>
        <v>20100017491</v>
      </c>
      <c r="E2311" t="str">
        <f>VLOOKUP(A2311,Hoja1!$A$2:$H$72,5,FALSE)</f>
        <v>110-2015- SUNAFIL/ILM</v>
      </c>
      <c r="F2311" s="1">
        <f>VLOOKUP(A2311,Hoja1!$A$2:$H$72,6,FALSE)</f>
        <v>42069</v>
      </c>
      <c r="G2311" t="str">
        <f>VLOOKUP(A2311,Hoja1!$A$2:$H$72,7,FALSE)</f>
        <v>S/. 9,196.00</v>
      </c>
      <c r="H2311">
        <f>VLOOKUP(A2311,Hoja1!$A$2:$H$72,8,FALSE)</f>
        <v>12</v>
      </c>
      <c r="I2311" t="s">
        <v>24</v>
      </c>
      <c r="J2311" t="s">
        <v>1</v>
      </c>
      <c r="K2311">
        <v>2015</v>
      </c>
      <c r="L2311">
        <v>8</v>
      </c>
      <c r="M2311">
        <v>516.90840279999998</v>
      </c>
      <c r="N2311" t="s">
        <v>4</v>
      </c>
    </row>
    <row r="2312" spans="1:14" x14ac:dyDescent="0.25">
      <c r="A2312">
        <v>64</v>
      </c>
      <c r="B2312" t="str">
        <f>VLOOKUP(A2312,Hoja1!$A$2:$H$72,2,FALSE)</f>
        <v>275-2014- SUNAFIL/ILM/SIR1</v>
      </c>
      <c r="C2312" t="str">
        <f>VLOOKUP(A2312,Hoja1!$A$2:$H$72,3,FALSE)</f>
        <v>TELEFONICA DEL PERU S.A.A. (ANTES TELEFONICA MOVILES S.A.)</v>
      </c>
      <c r="D2312">
        <f>VLOOKUP(A2312,Hoja1!$A$2:$H$72,4,FALSE)</f>
        <v>20100017491</v>
      </c>
      <c r="E2312" t="str">
        <f>VLOOKUP(A2312,Hoja1!$A$2:$H$72,5,FALSE)</f>
        <v>110-2015- SUNAFIL/ILM</v>
      </c>
      <c r="F2312" s="1">
        <f>VLOOKUP(A2312,Hoja1!$A$2:$H$72,6,FALSE)</f>
        <v>42069</v>
      </c>
      <c r="G2312" t="str">
        <f>VLOOKUP(A2312,Hoja1!$A$2:$H$72,7,FALSE)</f>
        <v>S/. 9,196.00</v>
      </c>
      <c r="H2312">
        <f>VLOOKUP(A2312,Hoja1!$A$2:$H$72,8,FALSE)</f>
        <v>12</v>
      </c>
      <c r="I2312" t="s">
        <v>24</v>
      </c>
      <c r="J2312" t="s">
        <v>1</v>
      </c>
      <c r="K2312">
        <v>2015</v>
      </c>
      <c r="L2312">
        <v>9</v>
      </c>
      <c r="M2312">
        <v>511.39104350000002</v>
      </c>
      <c r="N2312" t="s">
        <v>4</v>
      </c>
    </row>
    <row r="2313" spans="1:14" x14ac:dyDescent="0.25">
      <c r="A2313">
        <v>64</v>
      </c>
      <c r="B2313" t="str">
        <f>VLOOKUP(A2313,Hoja1!$A$2:$H$72,2,FALSE)</f>
        <v>275-2014- SUNAFIL/ILM/SIR1</v>
      </c>
      <c r="C2313" t="str">
        <f>VLOOKUP(A2313,Hoja1!$A$2:$H$72,3,FALSE)</f>
        <v>TELEFONICA DEL PERU S.A.A. (ANTES TELEFONICA MOVILES S.A.)</v>
      </c>
      <c r="D2313">
        <f>VLOOKUP(A2313,Hoja1!$A$2:$H$72,4,FALSE)</f>
        <v>20100017491</v>
      </c>
      <c r="E2313" t="str">
        <f>VLOOKUP(A2313,Hoja1!$A$2:$H$72,5,FALSE)</f>
        <v>110-2015- SUNAFIL/ILM</v>
      </c>
      <c r="F2313" s="1">
        <f>VLOOKUP(A2313,Hoja1!$A$2:$H$72,6,FALSE)</f>
        <v>42069</v>
      </c>
      <c r="G2313" t="str">
        <f>VLOOKUP(A2313,Hoja1!$A$2:$H$72,7,FALSE)</f>
        <v>S/. 9,196.00</v>
      </c>
      <c r="H2313">
        <f>VLOOKUP(A2313,Hoja1!$A$2:$H$72,8,FALSE)</f>
        <v>12</v>
      </c>
      <c r="I2313" t="s">
        <v>24</v>
      </c>
      <c r="J2313" t="s">
        <v>1</v>
      </c>
      <c r="K2313">
        <v>2015</v>
      </c>
      <c r="L2313">
        <v>10</v>
      </c>
      <c r="M2313">
        <v>513.02303159999997</v>
      </c>
      <c r="N2313" t="s">
        <v>4</v>
      </c>
    </row>
    <row r="2314" spans="1:14" x14ac:dyDescent="0.25">
      <c r="A2314">
        <v>64</v>
      </c>
      <c r="B2314" t="str">
        <f>VLOOKUP(A2314,Hoja1!$A$2:$H$72,2,FALSE)</f>
        <v>275-2014- SUNAFIL/ILM/SIR1</v>
      </c>
      <c r="C2314" t="str">
        <f>VLOOKUP(A2314,Hoja1!$A$2:$H$72,3,FALSE)</f>
        <v>TELEFONICA DEL PERU S.A.A. (ANTES TELEFONICA MOVILES S.A.)</v>
      </c>
      <c r="D2314">
        <f>VLOOKUP(A2314,Hoja1!$A$2:$H$72,4,FALSE)</f>
        <v>20100017491</v>
      </c>
      <c r="E2314" t="str">
        <f>VLOOKUP(A2314,Hoja1!$A$2:$H$72,5,FALSE)</f>
        <v>110-2015- SUNAFIL/ILM</v>
      </c>
      <c r="F2314" s="1">
        <f>VLOOKUP(A2314,Hoja1!$A$2:$H$72,6,FALSE)</f>
        <v>42069</v>
      </c>
      <c r="G2314" t="str">
        <f>VLOOKUP(A2314,Hoja1!$A$2:$H$72,7,FALSE)</f>
        <v>S/. 9,196.00</v>
      </c>
      <c r="H2314">
        <f>VLOOKUP(A2314,Hoja1!$A$2:$H$72,8,FALSE)</f>
        <v>12</v>
      </c>
      <c r="I2314" t="s">
        <v>24</v>
      </c>
      <c r="J2314" t="s">
        <v>1</v>
      </c>
      <c r="K2314">
        <v>2015</v>
      </c>
      <c r="L2314">
        <v>11</v>
      </c>
      <c r="M2314">
        <v>515.94431150000003</v>
      </c>
      <c r="N2314" t="s">
        <v>4</v>
      </c>
    </row>
    <row r="2315" spans="1:14" x14ac:dyDescent="0.25">
      <c r="A2315">
        <v>64</v>
      </c>
      <c r="B2315" t="str">
        <f>VLOOKUP(A2315,Hoja1!$A$2:$H$72,2,FALSE)</f>
        <v>275-2014- SUNAFIL/ILM/SIR1</v>
      </c>
      <c r="C2315" t="str">
        <f>VLOOKUP(A2315,Hoja1!$A$2:$H$72,3,FALSE)</f>
        <v>TELEFONICA DEL PERU S.A.A. (ANTES TELEFONICA MOVILES S.A.)</v>
      </c>
      <c r="D2315">
        <f>VLOOKUP(A2315,Hoja1!$A$2:$H$72,4,FALSE)</f>
        <v>20100017491</v>
      </c>
      <c r="E2315" t="str">
        <f>VLOOKUP(A2315,Hoja1!$A$2:$H$72,5,FALSE)</f>
        <v>110-2015- SUNAFIL/ILM</v>
      </c>
      <c r="F2315" s="1">
        <f>VLOOKUP(A2315,Hoja1!$A$2:$H$72,6,FALSE)</f>
        <v>42069</v>
      </c>
      <c r="G2315" t="str">
        <f>VLOOKUP(A2315,Hoja1!$A$2:$H$72,7,FALSE)</f>
        <v>S/. 9,196.00</v>
      </c>
      <c r="H2315">
        <f>VLOOKUP(A2315,Hoja1!$A$2:$H$72,8,FALSE)</f>
        <v>12</v>
      </c>
      <c r="I2315" t="s">
        <v>24</v>
      </c>
      <c r="J2315" t="s">
        <v>1</v>
      </c>
      <c r="K2315">
        <v>2015</v>
      </c>
      <c r="L2315">
        <v>12</v>
      </c>
      <c r="M2315">
        <v>515.80192599999998</v>
      </c>
      <c r="N2315" t="s">
        <v>4</v>
      </c>
    </row>
    <row r="2316" spans="1:14" x14ac:dyDescent="0.25">
      <c r="A2316">
        <v>64</v>
      </c>
      <c r="B2316" t="str">
        <f>VLOOKUP(A2316,Hoja1!$A$2:$H$72,2,FALSE)</f>
        <v>275-2014- SUNAFIL/ILM/SIR1</v>
      </c>
      <c r="C2316" t="str">
        <f>VLOOKUP(A2316,Hoja1!$A$2:$H$72,3,FALSE)</f>
        <v>TELEFONICA DEL PERU S.A.A. (ANTES TELEFONICA MOVILES S.A.)</v>
      </c>
      <c r="D2316">
        <f>VLOOKUP(A2316,Hoja1!$A$2:$H$72,4,FALSE)</f>
        <v>20100017491</v>
      </c>
      <c r="E2316" t="str">
        <f>VLOOKUP(A2316,Hoja1!$A$2:$H$72,5,FALSE)</f>
        <v>110-2015- SUNAFIL/ILM</v>
      </c>
      <c r="F2316" s="1">
        <f>VLOOKUP(A2316,Hoja1!$A$2:$H$72,6,FALSE)</f>
        <v>42069</v>
      </c>
      <c r="G2316" t="str">
        <f>VLOOKUP(A2316,Hoja1!$A$2:$H$72,7,FALSE)</f>
        <v>S/. 9,196.00</v>
      </c>
      <c r="H2316">
        <f>VLOOKUP(A2316,Hoja1!$A$2:$H$72,8,FALSE)</f>
        <v>12</v>
      </c>
      <c r="I2316" t="s">
        <v>24</v>
      </c>
      <c r="J2316" t="s">
        <v>1</v>
      </c>
      <c r="K2316">
        <v>2016</v>
      </c>
      <c r="L2316">
        <v>1</v>
      </c>
      <c r="M2316">
        <v>517.3893703</v>
      </c>
      <c r="N2316" t="s">
        <v>4</v>
      </c>
    </row>
    <row r="2317" spans="1:14" x14ac:dyDescent="0.25">
      <c r="A2317">
        <v>64</v>
      </c>
      <c r="B2317" t="str">
        <f>VLOOKUP(A2317,Hoja1!$A$2:$H$72,2,FALSE)</f>
        <v>275-2014- SUNAFIL/ILM/SIR1</v>
      </c>
      <c r="C2317" t="str">
        <f>VLOOKUP(A2317,Hoja1!$A$2:$H$72,3,FALSE)</f>
        <v>TELEFONICA DEL PERU S.A.A. (ANTES TELEFONICA MOVILES S.A.)</v>
      </c>
      <c r="D2317">
        <f>VLOOKUP(A2317,Hoja1!$A$2:$H$72,4,FALSE)</f>
        <v>20100017491</v>
      </c>
      <c r="E2317" t="str">
        <f>VLOOKUP(A2317,Hoja1!$A$2:$H$72,5,FALSE)</f>
        <v>110-2015- SUNAFIL/ILM</v>
      </c>
      <c r="F2317" s="1">
        <f>VLOOKUP(A2317,Hoja1!$A$2:$H$72,6,FALSE)</f>
        <v>42069</v>
      </c>
      <c r="G2317" t="str">
        <f>VLOOKUP(A2317,Hoja1!$A$2:$H$72,7,FALSE)</f>
        <v>S/. 9,196.00</v>
      </c>
      <c r="H2317">
        <f>VLOOKUP(A2317,Hoja1!$A$2:$H$72,8,FALSE)</f>
        <v>12</v>
      </c>
      <c r="I2317" t="s">
        <v>24</v>
      </c>
      <c r="J2317" t="s">
        <v>1</v>
      </c>
      <c r="K2317">
        <v>2016</v>
      </c>
      <c r="L2317">
        <v>2</v>
      </c>
      <c r="M2317">
        <v>502.95577589999999</v>
      </c>
      <c r="N2317" t="s">
        <v>4</v>
      </c>
    </row>
    <row r="2318" spans="1:14" x14ac:dyDescent="0.25">
      <c r="A2318">
        <v>64</v>
      </c>
      <c r="B2318" t="str">
        <f>VLOOKUP(A2318,Hoja1!$A$2:$H$72,2,FALSE)</f>
        <v>275-2014- SUNAFIL/ILM/SIR1</v>
      </c>
      <c r="C2318" t="str">
        <f>VLOOKUP(A2318,Hoja1!$A$2:$H$72,3,FALSE)</f>
        <v>TELEFONICA DEL PERU S.A.A. (ANTES TELEFONICA MOVILES S.A.)</v>
      </c>
      <c r="D2318">
        <f>VLOOKUP(A2318,Hoja1!$A$2:$H$72,4,FALSE)</f>
        <v>20100017491</v>
      </c>
      <c r="E2318" t="str">
        <f>VLOOKUP(A2318,Hoja1!$A$2:$H$72,5,FALSE)</f>
        <v>110-2015- SUNAFIL/ILM</v>
      </c>
      <c r="F2318" s="1">
        <f>VLOOKUP(A2318,Hoja1!$A$2:$H$72,6,FALSE)</f>
        <v>42069</v>
      </c>
      <c r="G2318" t="str">
        <f>VLOOKUP(A2318,Hoja1!$A$2:$H$72,7,FALSE)</f>
        <v>S/. 9,196.00</v>
      </c>
      <c r="H2318">
        <f>VLOOKUP(A2318,Hoja1!$A$2:$H$72,8,FALSE)</f>
        <v>12</v>
      </c>
      <c r="I2318" t="s">
        <v>24</v>
      </c>
      <c r="J2318" t="s">
        <v>1</v>
      </c>
      <c r="K2318">
        <v>2016</v>
      </c>
      <c r="L2318">
        <v>3</v>
      </c>
      <c r="M2318">
        <v>509.65189090000001</v>
      </c>
      <c r="N2318" t="s">
        <v>4</v>
      </c>
    </row>
    <row r="2319" spans="1:14" x14ac:dyDescent="0.25">
      <c r="A2319">
        <v>64</v>
      </c>
      <c r="B2319" t="str">
        <f>VLOOKUP(A2319,Hoja1!$A$2:$H$72,2,FALSE)</f>
        <v>275-2014- SUNAFIL/ILM/SIR1</v>
      </c>
      <c r="C2319" t="str">
        <f>VLOOKUP(A2319,Hoja1!$A$2:$H$72,3,FALSE)</f>
        <v>TELEFONICA DEL PERU S.A.A. (ANTES TELEFONICA MOVILES S.A.)</v>
      </c>
      <c r="D2319">
        <f>VLOOKUP(A2319,Hoja1!$A$2:$H$72,4,FALSE)</f>
        <v>20100017491</v>
      </c>
      <c r="E2319" t="str">
        <f>VLOOKUP(A2319,Hoja1!$A$2:$H$72,5,FALSE)</f>
        <v>110-2015- SUNAFIL/ILM</v>
      </c>
      <c r="F2319" s="1">
        <f>VLOOKUP(A2319,Hoja1!$A$2:$H$72,6,FALSE)</f>
        <v>42069</v>
      </c>
      <c r="G2319" t="str">
        <f>VLOOKUP(A2319,Hoja1!$A$2:$H$72,7,FALSE)</f>
        <v>S/. 9,196.00</v>
      </c>
      <c r="H2319">
        <f>VLOOKUP(A2319,Hoja1!$A$2:$H$72,8,FALSE)</f>
        <v>12</v>
      </c>
      <c r="I2319" t="s">
        <v>24</v>
      </c>
      <c r="J2319" t="s">
        <v>1</v>
      </c>
      <c r="K2319">
        <v>2016</v>
      </c>
      <c r="L2319">
        <v>4</v>
      </c>
      <c r="M2319">
        <v>514.03856389999999</v>
      </c>
      <c r="N2319" t="s">
        <v>4</v>
      </c>
    </row>
    <row r="2320" spans="1:14" x14ac:dyDescent="0.25">
      <c r="A2320">
        <v>64</v>
      </c>
      <c r="B2320" t="str">
        <f>VLOOKUP(A2320,Hoja1!$A$2:$H$72,2,FALSE)</f>
        <v>275-2014- SUNAFIL/ILM/SIR1</v>
      </c>
      <c r="C2320" t="str">
        <f>VLOOKUP(A2320,Hoja1!$A$2:$H$72,3,FALSE)</f>
        <v>TELEFONICA DEL PERU S.A.A. (ANTES TELEFONICA MOVILES S.A.)</v>
      </c>
      <c r="D2320">
        <f>VLOOKUP(A2320,Hoja1!$A$2:$H$72,4,FALSE)</f>
        <v>20100017491</v>
      </c>
      <c r="E2320" t="str">
        <f>VLOOKUP(A2320,Hoja1!$A$2:$H$72,5,FALSE)</f>
        <v>110-2015- SUNAFIL/ILM</v>
      </c>
      <c r="F2320" s="1">
        <f>VLOOKUP(A2320,Hoja1!$A$2:$H$72,6,FALSE)</f>
        <v>42069</v>
      </c>
      <c r="G2320" t="str">
        <f>VLOOKUP(A2320,Hoja1!$A$2:$H$72,7,FALSE)</f>
        <v>S/. 9,196.00</v>
      </c>
      <c r="H2320">
        <f>VLOOKUP(A2320,Hoja1!$A$2:$H$72,8,FALSE)</f>
        <v>12</v>
      </c>
      <c r="I2320" t="s">
        <v>24</v>
      </c>
      <c r="J2320" t="s">
        <v>1</v>
      </c>
      <c r="K2320">
        <v>2016</v>
      </c>
      <c r="L2320">
        <v>5</v>
      </c>
      <c r="M2320">
        <v>516.72003970000003</v>
      </c>
      <c r="N2320" t="s">
        <v>4</v>
      </c>
    </row>
    <row r="2321" spans="1:14" x14ac:dyDescent="0.25">
      <c r="A2321">
        <v>64</v>
      </c>
      <c r="B2321" t="str">
        <f>VLOOKUP(A2321,Hoja1!$A$2:$H$72,2,FALSE)</f>
        <v>275-2014- SUNAFIL/ILM/SIR1</v>
      </c>
      <c r="C2321" t="str">
        <f>VLOOKUP(A2321,Hoja1!$A$2:$H$72,3,FALSE)</f>
        <v>TELEFONICA DEL PERU S.A.A. (ANTES TELEFONICA MOVILES S.A.)</v>
      </c>
      <c r="D2321">
        <f>VLOOKUP(A2321,Hoja1!$A$2:$H$72,4,FALSE)</f>
        <v>20100017491</v>
      </c>
      <c r="E2321" t="str">
        <f>VLOOKUP(A2321,Hoja1!$A$2:$H$72,5,FALSE)</f>
        <v>110-2015- SUNAFIL/ILM</v>
      </c>
      <c r="F2321" s="1">
        <f>VLOOKUP(A2321,Hoja1!$A$2:$H$72,6,FALSE)</f>
        <v>42069</v>
      </c>
      <c r="G2321" t="str">
        <f>VLOOKUP(A2321,Hoja1!$A$2:$H$72,7,FALSE)</f>
        <v>S/. 9,196.00</v>
      </c>
      <c r="H2321">
        <f>VLOOKUP(A2321,Hoja1!$A$2:$H$72,8,FALSE)</f>
        <v>12</v>
      </c>
      <c r="I2321" t="s">
        <v>24</v>
      </c>
      <c r="J2321" t="s">
        <v>1</v>
      </c>
      <c r="K2321">
        <v>2016</v>
      </c>
      <c r="L2321">
        <v>6</v>
      </c>
      <c r="M2321">
        <v>13161.14863</v>
      </c>
      <c r="N2321" t="s">
        <v>4</v>
      </c>
    </row>
    <row r="2322" spans="1:14" x14ac:dyDescent="0.25">
      <c r="A2322">
        <v>64</v>
      </c>
      <c r="B2322" t="str">
        <f>VLOOKUP(A2322,Hoja1!$A$2:$H$72,2,FALSE)</f>
        <v>275-2014- SUNAFIL/ILM/SIR1</v>
      </c>
      <c r="C2322" t="str">
        <f>VLOOKUP(A2322,Hoja1!$A$2:$H$72,3,FALSE)</f>
        <v>TELEFONICA DEL PERU S.A.A. (ANTES TELEFONICA MOVILES S.A.)</v>
      </c>
      <c r="D2322">
        <f>VLOOKUP(A2322,Hoja1!$A$2:$H$72,4,FALSE)</f>
        <v>20100017491</v>
      </c>
      <c r="E2322" t="str">
        <f>VLOOKUP(A2322,Hoja1!$A$2:$H$72,5,FALSE)</f>
        <v>110-2015- SUNAFIL/ILM</v>
      </c>
      <c r="F2322" s="1">
        <f>VLOOKUP(A2322,Hoja1!$A$2:$H$72,6,FALSE)</f>
        <v>42069</v>
      </c>
      <c r="G2322" t="str">
        <f>VLOOKUP(A2322,Hoja1!$A$2:$H$72,7,FALSE)</f>
        <v>S/. 9,196.00</v>
      </c>
      <c r="H2322">
        <f>VLOOKUP(A2322,Hoja1!$A$2:$H$72,8,FALSE)</f>
        <v>12</v>
      </c>
      <c r="I2322" t="s">
        <v>24</v>
      </c>
      <c r="J2322" t="s">
        <v>1</v>
      </c>
      <c r="K2322">
        <v>2016</v>
      </c>
      <c r="L2322">
        <v>7</v>
      </c>
      <c r="M2322">
        <v>13338.848470000001</v>
      </c>
      <c r="N2322" t="s">
        <v>4</v>
      </c>
    </row>
    <row r="2323" spans="1:14" x14ac:dyDescent="0.25">
      <c r="A2323">
        <v>64</v>
      </c>
      <c r="B2323" t="str">
        <f>VLOOKUP(A2323,Hoja1!$A$2:$H$72,2,FALSE)</f>
        <v>275-2014- SUNAFIL/ILM/SIR1</v>
      </c>
      <c r="C2323" t="str">
        <f>VLOOKUP(A2323,Hoja1!$A$2:$H$72,3,FALSE)</f>
        <v>TELEFONICA DEL PERU S.A.A. (ANTES TELEFONICA MOVILES S.A.)</v>
      </c>
      <c r="D2323">
        <f>VLOOKUP(A2323,Hoja1!$A$2:$H$72,4,FALSE)</f>
        <v>20100017491</v>
      </c>
      <c r="E2323" t="str">
        <f>VLOOKUP(A2323,Hoja1!$A$2:$H$72,5,FALSE)</f>
        <v>110-2015- SUNAFIL/ILM</v>
      </c>
      <c r="F2323" s="1">
        <f>VLOOKUP(A2323,Hoja1!$A$2:$H$72,6,FALSE)</f>
        <v>42069</v>
      </c>
      <c r="G2323" t="str">
        <f>VLOOKUP(A2323,Hoja1!$A$2:$H$72,7,FALSE)</f>
        <v>S/. 9,196.00</v>
      </c>
      <c r="H2323">
        <f>VLOOKUP(A2323,Hoja1!$A$2:$H$72,8,FALSE)</f>
        <v>12</v>
      </c>
      <c r="I2323" t="s">
        <v>24</v>
      </c>
      <c r="J2323" t="s">
        <v>1</v>
      </c>
      <c r="K2323">
        <v>2016</v>
      </c>
      <c r="L2323">
        <v>8</v>
      </c>
      <c r="M2323">
        <v>33825.3986</v>
      </c>
      <c r="N2323" t="s">
        <v>4</v>
      </c>
    </row>
    <row r="2324" spans="1:14" x14ac:dyDescent="0.25">
      <c r="A2324">
        <v>64</v>
      </c>
      <c r="B2324" t="str">
        <f>VLOOKUP(A2324,Hoja1!$A$2:$H$72,2,FALSE)</f>
        <v>275-2014- SUNAFIL/ILM/SIR1</v>
      </c>
      <c r="C2324" t="str">
        <f>VLOOKUP(A2324,Hoja1!$A$2:$H$72,3,FALSE)</f>
        <v>TELEFONICA DEL PERU S.A.A. (ANTES TELEFONICA MOVILES S.A.)</v>
      </c>
      <c r="D2324">
        <f>VLOOKUP(A2324,Hoja1!$A$2:$H$72,4,FALSE)</f>
        <v>20100017491</v>
      </c>
      <c r="E2324" t="str">
        <f>VLOOKUP(A2324,Hoja1!$A$2:$H$72,5,FALSE)</f>
        <v>110-2015- SUNAFIL/ILM</v>
      </c>
      <c r="F2324" s="1">
        <f>VLOOKUP(A2324,Hoja1!$A$2:$H$72,6,FALSE)</f>
        <v>42069</v>
      </c>
      <c r="G2324" t="str">
        <f>VLOOKUP(A2324,Hoja1!$A$2:$H$72,7,FALSE)</f>
        <v>S/. 9,196.00</v>
      </c>
      <c r="H2324">
        <f>VLOOKUP(A2324,Hoja1!$A$2:$H$72,8,FALSE)</f>
        <v>12</v>
      </c>
      <c r="I2324" t="s">
        <v>24</v>
      </c>
      <c r="J2324" t="s">
        <v>1</v>
      </c>
      <c r="K2324">
        <v>2016</v>
      </c>
      <c r="L2324">
        <v>9</v>
      </c>
      <c r="M2324">
        <v>34170.919900000001</v>
      </c>
      <c r="N2324" t="s">
        <v>4</v>
      </c>
    </row>
    <row r="2325" spans="1:14" x14ac:dyDescent="0.25">
      <c r="A2325">
        <v>64</v>
      </c>
      <c r="B2325" t="str">
        <f>VLOOKUP(A2325,Hoja1!$A$2:$H$72,2,FALSE)</f>
        <v>275-2014- SUNAFIL/ILM/SIR1</v>
      </c>
      <c r="C2325" t="str">
        <f>VLOOKUP(A2325,Hoja1!$A$2:$H$72,3,FALSE)</f>
        <v>TELEFONICA DEL PERU S.A.A. (ANTES TELEFONICA MOVILES S.A.)</v>
      </c>
      <c r="D2325">
        <f>VLOOKUP(A2325,Hoja1!$A$2:$H$72,4,FALSE)</f>
        <v>20100017491</v>
      </c>
      <c r="E2325" t="str">
        <f>VLOOKUP(A2325,Hoja1!$A$2:$H$72,5,FALSE)</f>
        <v>110-2015- SUNAFIL/ILM</v>
      </c>
      <c r="F2325" s="1">
        <f>VLOOKUP(A2325,Hoja1!$A$2:$H$72,6,FALSE)</f>
        <v>42069</v>
      </c>
      <c r="G2325" t="str">
        <f>VLOOKUP(A2325,Hoja1!$A$2:$H$72,7,FALSE)</f>
        <v>S/. 9,196.00</v>
      </c>
      <c r="H2325">
        <f>VLOOKUP(A2325,Hoja1!$A$2:$H$72,8,FALSE)</f>
        <v>12</v>
      </c>
      <c r="I2325" t="s">
        <v>24</v>
      </c>
      <c r="J2325" t="s">
        <v>1</v>
      </c>
      <c r="K2325">
        <v>2016</v>
      </c>
      <c r="L2325">
        <v>10</v>
      </c>
      <c r="M2325">
        <v>34078.850570000002</v>
      </c>
      <c r="N2325" t="s">
        <v>4</v>
      </c>
    </row>
    <row r="2326" spans="1:14" x14ac:dyDescent="0.25">
      <c r="A2326">
        <v>64</v>
      </c>
      <c r="B2326" t="str">
        <f>VLOOKUP(A2326,Hoja1!$A$2:$H$72,2,FALSE)</f>
        <v>275-2014- SUNAFIL/ILM/SIR1</v>
      </c>
      <c r="C2326" t="str">
        <f>VLOOKUP(A2326,Hoja1!$A$2:$H$72,3,FALSE)</f>
        <v>TELEFONICA DEL PERU S.A.A. (ANTES TELEFONICA MOVILES S.A.)</v>
      </c>
      <c r="D2326">
        <f>VLOOKUP(A2326,Hoja1!$A$2:$H$72,4,FALSE)</f>
        <v>20100017491</v>
      </c>
      <c r="E2326" t="str">
        <f>VLOOKUP(A2326,Hoja1!$A$2:$H$72,5,FALSE)</f>
        <v>110-2015- SUNAFIL/ILM</v>
      </c>
      <c r="F2326" s="1">
        <f>VLOOKUP(A2326,Hoja1!$A$2:$H$72,6,FALSE)</f>
        <v>42069</v>
      </c>
      <c r="G2326" t="str">
        <f>VLOOKUP(A2326,Hoja1!$A$2:$H$72,7,FALSE)</f>
        <v>S/. 9,196.00</v>
      </c>
      <c r="H2326">
        <f>VLOOKUP(A2326,Hoja1!$A$2:$H$72,8,FALSE)</f>
        <v>12</v>
      </c>
      <c r="I2326" t="s">
        <v>24</v>
      </c>
      <c r="J2326" t="s">
        <v>1</v>
      </c>
      <c r="K2326">
        <v>2016</v>
      </c>
      <c r="L2326">
        <v>11</v>
      </c>
      <c r="M2326">
        <v>34022.222699999998</v>
      </c>
      <c r="N2326" t="s">
        <v>4</v>
      </c>
    </row>
    <row r="2327" spans="1:14" x14ac:dyDescent="0.25">
      <c r="A2327">
        <v>64</v>
      </c>
      <c r="B2327" t="str">
        <f>VLOOKUP(A2327,Hoja1!$A$2:$H$72,2,FALSE)</f>
        <v>275-2014- SUNAFIL/ILM/SIR1</v>
      </c>
      <c r="C2327" t="str">
        <f>VLOOKUP(A2327,Hoja1!$A$2:$H$72,3,FALSE)</f>
        <v>TELEFONICA DEL PERU S.A.A. (ANTES TELEFONICA MOVILES S.A.)</v>
      </c>
      <c r="D2327">
        <f>VLOOKUP(A2327,Hoja1!$A$2:$H$72,4,FALSE)</f>
        <v>20100017491</v>
      </c>
      <c r="E2327" t="str">
        <f>VLOOKUP(A2327,Hoja1!$A$2:$H$72,5,FALSE)</f>
        <v>110-2015- SUNAFIL/ILM</v>
      </c>
      <c r="F2327" s="1">
        <f>VLOOKUP(A2327,Hoja1!$A$2:$H$72,6,FALSE)</f>
        <v>42069</v>
      </c>
      <c r="G2327" t="str">
        <f>VLOOKUP(A2327,Hoja1!$A$2:$H$72,7,FALSE)</f>
        <v>S/. 9,196.00</v>
      </c>
      <c r="H2327">
        <f>VLOOKUP(A2327,Hoja1!$A$2:$H$72,8,FALSE)</f>
        <v>12</v>
      </c>
      <c r="I2327" t="s">
        <v>24</v>
      </c>
      <c r="J2327" t="s">
        <v>1</v>
      </c>
      <c r="K2327">
        <v>2016</v>
      </c>
      <c r="L2327">
        <v>12</v>
      </c>
      <c r="M2327">
        <v>33887.406069999997</v>
      </c>
      <c r="N2327" t="s">
        <v>4</v>
      </c>
    </row>
    <row r="2328" spans="1:14" x14ac:dyDescent="0.25">
      <c r="A2328">
        <v>64</v>
      </c>
      <c r="B2328" t="str">
        <f>VLOOKUP(A2328,Hoja1!$A$2:$H$72,2,FALSE)</f>
        <v>275-2014- SUNAFIL/ILM/SIR1</v>
      </c>
      <c r="C2328" t="str">
        <f>VLOOKUP(A2328,Hoja1!$A$2:$H$72,3,FALSE)</f>
        <v>TELEFONICA DEL PERU S.A.A. (ANTES TELEFONICA MOVILES S.A.)</v>
      </c>
      <c r="D2328">
        <f>VLOOKUP(A2328,Hoja1!$A$2:$H$72,4,FALSE)</f>
        <v>20100017491</v>
      </c>
      <c r="E2328" t="str">
        <f>VLOOKUP(A2328,Hoja1!$A$2:$H$72,5,FALSE)</f>
        <v>110-2015- SUNAFIL/ILM</v>
      </c>
      <c r="F2328" s="1">
        <f>VLOOKUP(A2328,Hoja1!$A$2:$H$72,6,FALSE)</f>
        <v>42069</v>
      </c>
      <c r="G2328" t="str">
        <f>VLOOKUP(A2328,Hoja1!$A$2:$H$72,7,FALSE)</f>
        <v>S/. 9,196.00</v>
      </c>
      <c r="H2328">
        <f>VLOOKUP(A2328,Hoja1!$A$2:$H$72,8,FALSE)</f>
        <v>12</v>
      </c>
      <c r="I2328" t="s">
        <v>24</v>
      </c>
      <c r="J2328" t="s">
        <v>1</v>
      </c>
      <c r="K2328">
        <v>2017</v>
      </c>
      <c r="L2328">
        <v>2</v>
      </c>
      <c r="M2328">
        <v>68351.258579999994</v>
      </c>
      <c r="N2328" t="s">
        <v>4</v>
      </c>
    </row>
    <row r="2329" spans="1:14" x14ac:dyDescent="0.25">
      <c r="A2329">
        <v>64</v>
      </c>
      <c r="B2329" t="str">
        <f>VLOOKUP(A2329,Hoja1!$A$2:$H$72,2,FALSE)</f>
        <v>275-2014- SUNAFIL/ILM/SIR1</v>
      </c>
      <c r="C2329" t="str">
        <f>VLOOKUP(A2329,Hoja1!$A$2:$H$72,3,FALSE)</f>
        <v>TELEFONICA DEL PERU S.A.A. (ANTES TELEFONICA MOVILES S.A.)</v>
      </c>
      <c r="D2329">
        <f>VLOOKUP(A2329,Hoja1!$A$2:$H$72,4,FALSE)</f>
        <v>20100017491</v>
      </c>
      <c r="E2329" t="str">
        <f>VLOOKUP(A2329,Hoja1!$A$2:$H$72,5,FALSE)</f>
        <v>110-2015- SUNAFIL/ILM</v>
      </c>
      <c r="F2329" s="1">
        <f>VLOOKUP(A2329,Hoja1!$A$2:$H$72,6,FALSE)</f>
        <v>42069</v>
      </c>
      <c r="G2329" t="str">
        <f>VLOOKUP(A2329,Hoja1!$A$2:$H$72,7,FALSE)</f>
        <v>S/. 9,196.00</v>
      </c>
      <c r="H2329">
        <f>VLOOKUP(A2329,Hoja1!$A$2:$H$72,8,FALSE)</f>
        <v>12</v>
      </c>
      <c r="I2329" t="s">
        <v>24</v>
      </c>
      <c r="J2329" t="s">
        <v>5</v>
      </c>
      <c r="K2329">
        <v>2015</v>
      </c>
      <c r="L2329">
        <v>2</v>
      </c>
      <c r="M2329">
        <v>190254.2248</v>
      </c>
      <c r="N2329" t="s">
        <v>2</v>
      </c>
    </row>
    <row r="2330" spans="1:14" x14ac:dyDescent="0.25">
      <c r="A2330">
        <v>64</v>
      </c>
      <c r="B2330" t="str">
        <f>VLOOKUP(A2330,Hoja1!$A$2:$H$72,2,FALSE)</f>
        <v>275-2014- SUNAFIL/ILM/SIR1</v>
      </c>
      <c r="C2330" t="str">
        <f>VLOOKUP(A2330,Hoja1!$A$2:$H$72,3,FALSE)</f>
        <v>TELEFONICA DEL PERU S.A.A. (ANTES TELEFONICA MOVILES S.A.)</v>
      </c>
      <c r="D2330">
        <f>VLOOKUP(A2330,Hoja1!$A$2:$H$72,4,FALSE)</f>
        <v>20100017491</v>
      </c>
      <c r="E2330" t="str">
        <f>VLOOKUP(A2330,Hoja1!$A$2:$H$72,5,FALSE)</f>
        <v>110-2015- SUNAFIL/ILM</v>
      </c>
      <c r="F2330" s="1">
        <f>VLOOKUP(A2330,Hoja1!$A$2:$H$72,6,FALSE)</f>
        <v>42069</v>
      </c>
      <c r="G2330" t="str">
        <f>VLOOKUP(A2330,Hoja1!$A$2:$H$72,7,FALSE)</f>
        <v>S/. 9,196.00</v>
      </c>
      <c r="H2330">
        <f>VLOOKUP(A2330,Hoja1!$A$2:$H$72,8,FALSE)</f>
        <v>12</v>
      </c>
      <c r="I2330" t="s">
        <v>24</v>
      </c>
      <c r="J2330" t="s">
        <v>5</v>
      </c>
      <c r="K2330">
        <v>2015</v>
      </c>
      <c r="L2330">
        <v>3</v>
      </c>
      <c r="M2330">
        <v>190926.86809999999</v>
      </c>
      <c r="N2330" t="s">
        <v>3</v>
      </c>
    </row>
    <row r="2331" spans="1:14" x14ac:dyDescent="0.25">
      <c r="A2331">
        <v>64</v>
      </c>
      <c r="B2331" t="str">
        <f>VLOOKUP(A2331,Hoja1!$A$2:$H$72,2,FALSE)</f>
        <v>275-2014- SUNAFIL/ILM/SIR1</v>
      </c>
      <c r="C2331" t="str">
        <f>VLOOKUP(A2331,Hoja1!$A$2:$H$72,3,FALSE)</f>
        <v>TELEFONICA DEL PERU S.A.A. (ANTES TELEFONICA MOVILES S.A.)</v>
      </c>
      <c r="D2331">
        <f>VLOOKUP(A2331,Hoja1!$A$2:$H$72,4,FALSE)</f>
        <v>20100017491</v>
      </c>
      <c r="E2331" t="str">
        <f>VLOOKUP(A2331,Hoja1!$A$2:$H$72,5,FALSE)</f>
        <v>110-2015- SUNAFIL/ILM</v>
      </c>
      <c r="F2331" s="1">
        <f>VLOOKUP(A2331,Hoja1!$A$2:$H$72,6,FALSE)</f>
        <v>42069</v>
      </c>
      <c r="G2331" t="str">
        <f>VLOOKUP(A2331,Hoja1!$A$2:$H$72,7,FALSE)</f>
        <v>S/. 9,196.00</v>
      </c>
      <c r="H2331">
        <f>VLOOKUP(A2331,Hoja1!$A$2:$H$72,8,FALSE)</f>
        <v>12</v>
      </c>
      <c r="I2331" t="s">
        <v>24</v>
      </c>
      <c r="J2331" t="s">
        <v>5</v>
      </c>
      <c r="K2331">
        <v>2015</v>
      </c>
      <c r="L2331">
        <v>4</v>
      </c>
      <c r="M2331">
        <v>147029.15599999999</v>
      </c>
      <c r="N2331" t="s">
        <v>4</v>
      </c>
    </row>
    <row r="2332" spans="1:14" x14ac:dyDescent="0.25">
      <c r="A2332">
        <v>64</v>
      </c>
      <c r="B2332" t="str">
        <f>VLOOKUP(A2332,Hoja1!$A$2:$H$72,2,FALSE)</f>
        <v>275-2014- SUNAFIL/ILM/SIR1</v>
      </c>
      <c r="C2332" t="str">
        <f>VLOOKUP(A2332,Hoja1!$A$2:$H$72,3,FALSE)</f>
        <v>TELEFONICA DEL PERU S.A.A. (ANTES TELEFONICA MOVILES S.A.)</v>
      </c>
      <c r="D2332">
        <f>VLOOKUP(A2332,Hoja1!$A$2:$H$72,4,FALSE)</f>
        <v>20100017491</v>
      </c>
      <c r="E2332" t="str">
        <f>VLOOKUP(A2332,Hoja1!$A$2:$H$72,5,FALSE)</f>
        <v>110-2015- SUNAFIL/ILM</v>
      </c>
      <c r="F2332" s="1">
        <f>VLOOKUP(A2332,Hoja1!$A$2:$H$72,6,FALSE)</f>
        <v>42069</v>
      </c>
      <c r="G2332" t="str">
        <f>VLOOKUP(A2332,Hoja1!$A$2:$H$72,7,FALSE)</f>
        <v>S/. 9,196.00</v>
      </c>
      <c r="H2332">
        <f>VLOOKUP(A2332,Hoja1!$A$2:$H$72,8,FALSE)</f>
        <v>12</v>
      </c>
      <c r="I2332" t="s">
        <v>24</v>
      </c>
      <c r="J2332" t="s">
        <v>5</v>
      </c>
      <c r="K2332">
        <v>2015</v>
      </c>
      <c r="L2332">
        <v>5</v>
      </c>
      <c r="M2332">
        <v>146651.43659999999</v>
      </c>
      <c r="N2332" t="s">
        <v>4</v>
      </c>
    </row>
    <row r="2333" spans="1:14" x14ac:dyDescent="0.25">
      <c r="A2333">
        <v>64</v>
      </c>
      <c r="B2333" t="str">
        <f>VLOOKUP(A2333,Hoja1!$A$2:$H$72,2,FALSE)</f>
        <v>275-2014- SUNAFIL/ILM/SIR1</v>
      </c>
      <c r="C2333" t="str">
        <f>VLOOKUP(A2333,Hoja1!$A$2:$H$72,3,FALSE)</f>
        <v>TELEFONICA DEL PERU S.A.A. (ANTES TELEFONICA MOVILES S.A.)</v>
      </c>
      <c r="D2333">
        <f>VLOOKUP(A2333,Hoja1!$A$2:$H$72,4,FALSE)</f>
        <v>20100017491</v>
      </c>
      <c r="E2333" t="str">
        <f>VLOOKUP(A2333,Hoja1!$A$2:$H$72,5,FALSE)</f>
        <v>110-2015- SUNAFIL/ILM</v>
      </c>
      <c r="F2333" s="1">
        <f>VLOOKUP(A2333,Hoja1!$A$2:$H$72,6,FALSE)</f>
        <v>42069</v>
      </c>
      <c r="G2333" t="str">
        <f>VLOOKUP(A2333,Hoja1!$A$2:$H$72,7,FALSE)</f>
        <v>S/. 9,196.00</v>
      </c>
      <c r="H2333">
        <f>VLOOKUP(A2333,Hoja1!$A$2:$H$72,8,FALSE)</f>
        <v>12</v>
      </c>
      <c r="I2333" t="s">
        <v>24</v>
      </c>
      <c r="J2333" t="s">
        <v>5</v>
      </c>
      <c r="K2333">
        <v>2015</v>
      </c>
      <c r="L2333">
        <v>6</v>
      </c>
      <c r="M2333">
        <v>146896.3659</v>
      </c>
      <c r="N2333" t="s">
        <v>4</v>
      </c>
    </row>
    <row r="2334" spans="1:14" x14ac:dyDescent="0.25">
      <c r="A2334">
        <v>64</v>
      </c>
      <c r="B2334" t="str">
        <f>VLOOKUP(A2334,Hoja1!$A$2:$H$72,2,FALSE)</f>
        <v>275-2014- SUNAFIL/ILM/SIR1</v>
      </c>
      <c r="C2334" t="str">
        <f>VLOOKUP(A2334,Hoja1!$A$2:$H$72,3,FALSE)</f>
        <v>TELEFONICA DEL PERU S.A.A. (ANTES TELEFONICA MOVILES S.A.)</v>
      </c>
      <c r="D2334">
        <f>VLOOKUP(A2334,Hoja1!$A$2:$H$72,4,FALSE)</f>
        <v>20100017491</v>
      </c>
      <c r="E2334" t="str">
        <f>VLOOKUP(A2334,Hoja1!$A$2:$H$72,5,FALSE)</f>
        <v>110-2015- SUNAFIL/ILM</v>
      </c>
      <c r="F2334" s="1">
        <f>VLOOKUP(A2334,Hoja1!$A$2:$H$72,6,FALSE)</f>
        <v>42069</v>
      </c>
      <c r="G2334" t="str">
        <f>VLOOKUP(A2334,Hoja1!$A$2:$H$72,7,FALSE)</f>
        <v>S/. 9,196.00</v>
      </c>
      <c r="H2334">
        <f>VLOOKUP(A2334,Hoja1!$A$2:$H$72,8,FALSE)</f>
        <v>12</v>
      </c>
      <c r="I2334" t="s">
        <v>24</v>
      </c>
      <c r="J2334" t="s">
        <v>5</v>
      </c>
      <c r="K2334">
        <v>2015</v>
      </c>
      <c r="L2334">
        <v>7</v>
      </c>
      <c r="M2334">
        <v>147193.29740000001</v>
      </c>
      <c r="N2334" t="s">
        <v>4</v>
      </c>
    </row>
    <row r="2335" spans="1:14" x14ac:dyDescent="0.25">
      <c r="A2335">
        <v>64</v>
      </c>
      <c r="B2335" t="str">
        <f>VLOOKUP(A2335,Hoja1!$A$2:$H$72,2,FALSE)</f>
        <v>275-2014- SUNAFIL/ILM/SIR1</v>
      </c>
      <c r="C2335" t="str">
        <f>VLOOKUP(A2335,Hoja1!$A$2:$H$72,3,FALSE)</f>
        <v>TELEFONICA DEL PERU S.A.A. (ANTES TELEFONICA MOVILES S.A.)</v>
      </c>
      <c r="D2335">
        <f>VLOOKUP(A2335,Hoja1!$A$2:$H$72,4,FALSE)</f>
        <v>20100017491</v>
      </c>
      <c r="E2335" t="str">
        <f>VLOOKUP(A2335,Hoja1!$A$2:$H$72,5,FALSE)</f>
        <v>110-2015- SUNAFIL/ILM</v>
      </c>
      <c r="F2335" s="1">
        <f>VLOOKUP(A2335,Hoja1!$A$2:$H$72,6,FALSE)</f>
        <v>42069</v>
      </c>
      <c r="G2335" t="str">
        <f>VLOOKUP(A2335,Hoja1!$A$2:$H$72,7,FALSE)</f>
        <v>S/. 9,196.00</v>
      </c>
      <c r="H2335">
        <f>VLOOKUP(A2335,Hoja1!$A$2:$H$72,8,FALSE)</f>
        <v>12</v>
      </c>
      <c r="I2335" t="s">
        <v>24</v>
      </c>
      <c r="J2335" t="s">
        <v>5</v>
      </c>
      <c r="K2335">
        <v>2015</v>
      </c>
      <c r="L2335">
        <v>8</v>
      </c>
      <c r="M2335">
        <v>147148.9192</v>
      </c>
      <c r="N2335" t="s">
        <v>4</v>
      </c>
    </row>
    <row r="2336" spans="1:14" x14ac:dyDescent="0.25">
      <c r="A2336">
        <v>64</v>
      </c>
      <c r="B2336" t="str">
        <f>VLOOKUP(A2336,Hoja1!$A$2:$H$72,2,FALSE)</f>
        <v>275-2014- SUNAFIL/ILM/SIR1</v>
      </c>
      <c r="C2336" t="str">
        <f>VLOOKUP(A2336,Hoja1!$A$2:$H$72,3,FALSE)</f>
        <v>TELEFONICA DEL PERU S.A.A. (ANTES TELEFONICA MOVILES S.A.)</v>
      </c>
      <c r="D2336">
        <f>VLOOKUP(A2336,Hoja1!$A$2:$H$72,4,FALSE)</f>
        <v>20100017491</v>
      </c>
      <c r="E2336" t="str">
        <f>VLOOKUP(A2336,Hoja1!$A$2:$H$72,5,FALSE)</f>
        <v>110-2015- SUNAFIL/ILM</v>
      </c>
      <c r="F2336" s="1">
        <f>VLOOKUP(A2336,Hoja1!$A$2:$H$72,6,FALSE)</f>
        <v>42069</v>
      </c>
      <c r="G2336" t="str">
        <f>VLOOKUP(A2336,Hoja1!$A$2:$H$72,7,FALSE)</f>
        <v>S/. 9,196.00</v>
      </c>
      <c r="H2336">
        <f>VLOOKUP(A2336,Hoja1!$A$2:$H$72,8,FALSE)</f>
        <v>12</v>
      </c>
      <c r="I2336" t="s">
        <v>24</v>
      </c>
      <c r="J2336" t="s">
        <v>5</v>
      </c>
      <c r="K2336">
        <v>2015</v>
      </c>
      <c r="L2336">
        <v>9</v>
      </c>
      <c r="M2336">
        <v>146937.58379999999</v>
      </c>
      <c r="N2336" t="s">
        <v>4</v>
      </c>
    </row>
    <row r="2337" spans="1:14" x14ac:dyDescent="0.25">
      <c r="A2337">
        <v>64</v>
      </c>
      <c r="B2337" t="str">
        <f>VLOOKUP(A2337,Hoja1!$A$2:$H$72,2,FALSE)</f>
        <v>275-2014- SUNAFIL/ILM/SIR1</v>
      </c>
      <c r="C2337" t="str">
        <f>VLOOKUP(A2337,Hoja1!$A$2:$H$72,3,FALSE)</f>
        <v>TELEFONICA DEL PERU S.A.A. (ANTES TELEFONICA MOVILES S.A.)</v>
      </c>
      <c r="D2337">
        <f>VLOOKUP(A2337,Hoja1!$A$2:$H$72,4,FALSE)</f>
        <v>20100017491</v>
      </c>
      <c r="E2337" t="str">
        <f>VLOOKUP(A2337,Hoja1!$A$2:$H$72,5,FALSE)</f>
        <v>110-2015- SUNAFIL/ILM</v>
      </c>
      <c r="F2337" s="1">
        <f>VLOOKUP(A2337,Hoja1!$A$2:$H$72,6,FALSE)</f>
        <v>42069</v>
      </c>
      <c r="G2337" t="str">
        <f>VLOOKUP(A2337,Hoja1!$A$2:$H$72,7,FALSE)</f>
        <v>S/. 9,196.00</v>
      </c>
      <c r="H2337">
        <f>VLOOKUP(A2337,Hoja1!$A$2:$H$72,8,FALSE)</f>
        <v>12</v>
      </c>
      <c r="I2337" t="s">
        <v>24</v>
      </c>
      <c r="J2337" t="s">
        <v>5</v>
      </c>
      <c r="K2337">
        <v>2015</v>
      </c>
      <c r="L2337">
        <v>10</v>
      </c>
      <c r="M2337">
        <v>104772.33379999999</v>
      </c>
      <c r="N2337" t="s">
        <v>4</v>
      </c>
    </row>
    <row r="2338" spans="1:14" x14ac:dyDescent="0.25">
      <c r="A2338">
        <v>64</v>
      </c>
      <c r="B2338" t="str">
        <f>VLOOKUP(A2338,Hoja1!$A$2:$H$72,2,FALSE)</f>
        <v>275-2014- SUNAFIL/ILM/SIR1</v>
      </c>
      <c r="C2338" t="str">
        <f>VLOOKUP(A2338,Hoja1!$A$2:$H$72,3,FALSE)</f>
        <v>TELEFONICA DEL PERU S.A.A. (ANTES TELEFONICA MOVILES S.A.)</v>
      </c>
      <c r="D2338">
        <f>VLOOKUP(A2338,Hoja1!$A$2:$H$72,4,FALSE)</f>
        <v>20100017491</v>
      </c>
      <c r="E2338" t="str">
        <f>VLOOKUP(A2338,Hoja1!$A$2:$H$72,5,FALSE)</f>
        <v>110-2015- SUNAFIL/ILM</v>
      </c>
      <c r="F2338" s="1">
        <f>VLOOKUP(A2338,Hoja1!$A$2:$H$72,6,FALSE)</f>
        <v>42069</v>
      </c>
      <c r="G2338" t="str">
        <f>VLOOKUP(A2338,Hoja1!$A$2:$H$72,7,FALSE)</f>
        <v>S/. 9,196.00</v>
      </c>
      <c r="H2338">
        <f>VLOOKUP(A2338,Hoja1!$A$2:$H$72,8,FALSE)</f>
        <v>12</v>
      </c>
      <c r="I2338" t="s">
        <v>24</v>
      </c>
      <c r="J2338" t="s">
        <v>5</v>
      </c>
      <c r="K2338">
        <v>2015</v>
      </c>
      <c r="L2338">
        <v>11</v>
      </c>
      <c r="M2338">
        <v>104610.8991</v>
      </c>
      <c r="N2338" t="s">
        <v>4</v>
      </c>
    </row>
    <row r="2339" spans="1:14" x14ac:dyDescent="0.25">
      <c r="A2339">
        <v>64</v>
      </c>
      <c r="B2339" t="str">
        <f>VLOOKUP(A2339,Hoja1!$A$2:$H$72,2,FALSE)</f>
        <v>275-2014- SUNAFIL/ILM/SIR1</v>
      </c>
      <c r="C2339" t="str">
        <f>VLOOKUP(A2339,Hoja1!$A$2:$H$72,3,FALSE)</f>
        <v>TELEFONICA DEL PERU S.A.A. (ANTES TELEFONICA MOVILES S.A.)</v>
      </c>
      <c r="D2339">
        <f>VLOOKUP(A2339,Hoja1!$A$2:$H$72,4,FALSE)</f>
        <v>20100017491</v>
      </c>
      <c r="E2339" t="str">
        <f>VLOOKUP(A2339,Hoja1!$A$2:$H$72,5,FALSE)</f>
        <v>110-2015- SUNAFIL/ILM</v>
      </c>
      <c r="F2339" s="1">
        <f>VLOOKUP(A2339,Hoja1!$A$2:$H$72,6,FALSE)</f>
        <v>42069</v>
      </c>
      <c r="G2339" t="str">
        <f>VLOOKUP(A2339,Hoja1!$A$2:$H$72,7,FALSE)</f>
        <v>S/. 9,196.00</v>
      </c>
      <c r="H2339">
        <f>VLOOKUP(A2339,Hoja1!$A$2:$H$72,8,FALSE)</f>
        <v>12</v>
      </c>
      <c r="I2339" t="s">
        <v>24</v>
      </c>
      <c r="J2339" t="s">
        <v>5</v>
      </c>
      <c r="K2339">
        <v>2015</v>
      </c>
      <c r="L2339">
        <v>12</v>
      </c>
      <c r="M2339">
        <v>104639.0095</v>
      </c>
      <c r="N2339" t="s">
        <v>4</v>
      </c>
    </row>
    <row r="2340" spans="1:14" x14ac:dyDescent="0.25">
      <c r="A2340">
        <v>64</v>
      </c>
      <c r="B2340" t="str">
        <f>VLOOKUP(A2340,Hoja1!$A$2:$H$72,2,FALSE)</f>
        <v>275-2014- SUNAFIL/ILM/SIR1</v>
      </c>
      <c r="C2340" t="str">
        <f>VLOOKUP(A2340,Hoja1!$A$2:$H$72,3,FALSE)</f>
        <v>TELEFONICA DEL PERU S.A.A. (ANTES TELEFONICA MOVILES S.A.)</v>
      </c>
      <c r="D2340">
        <f>VLOOKUP(A2340,Hoja1!$A$2:$H$72,4,FALSE)</f>
        <v>20100017491</v>
      </c>
      <c r="E2340" t="str">
        <f>VLOOKUP(A2340,Hoja1!$A$2:$H$72,5,FALSE)</f>
        <v>110-2015- SUNAFIL/ILM</v>
      </c>
      <c r="F2340" s="1">
        <f>VLOOKUP(A2340,Hoja1!$A$2:$H$72,6,FALSE)</f>
        <v>42069</v>
      </c>
      <c r="G2340" t="str">
        <f>VLOOKUP(A2340,Hoja1!$A$2:$H$72,7,FALSE)</f>
        <v>S/. 9,196.00</v>
      </c>
      <c r="H2340">
        <f>VLOOKUP(A2340,Hoja1!$A$2:$H$72,8,FALSE)</f>
        <v>12</v>
      </c>
      <c r="I2340" t="s">
        <v>24</v>
      </c>
      <c r="J2340" t="s">
        <v>5</v>
      </c>
      <c r="K2340">
        <v>2016</v>
      </c>
      <c r="L2340">
        <v>1</v>
      </c>
      <c r="M2340">
        <v>105001.8229</v>
      </c>
      <c r="N2340" t="s">
        <v>4</v>
      </c>
    </row>
    <row r="2341" spans="1:14" x14ac:dyDescent="0.25">
      <c r="A2341">
        <v>64</v>
      </c>
      <c r="B2341" t="str">
        <f>VLOOKUP(A2341,Hoja1!$A$2:$H$72,2,FALSE)</f>
        <v>275-2014- SUNAFIL/ILM/SIR1</v>
      </c>
      <c r="C2341" t="str">
        <f>VLOOKUP(A2341,Hoja1!$A$2:$H$72,3,FALSE)</f>
        <v>TELEFONICA DEL PERU S.A.A. (ANTES TELEFONICA MOVILES S.A.)</v>
      </c>
      <c r="D2341">
        <f>VLOOKUP(A2341,Hoja1!$A$2:$H$72,4,FALSE)</f>
        <v>20100017491</v>
      </c>
      <c r="E2341" t="str">
        <f>VLOOKUP(A2341,Hoja1!$A$2:$H$72,5,FALSE)</f>
        <v>110-2015- SUNAFIL/ILM</v>
      </c>
      <c r="F2341" s="1">
        <f>VLOOKUP(A2341,Hoja1!$A$2:$H$72,6,FALSE)</f>
        <v>42069</v>
      </c>
      <c r="G2341" t="str">
        <f>VLOOKUP(A2341,Hoja1!$A$2:$H$72,7,FALSE)</f>
        <v>S/. 9,196.00</v>
      </c>
      <c r="H2341">
        <f>VLOOKUP(A2341,Hoja1!$A$2:$H$72,8,FALSE)</f>
        <v>12</v>
      </c>
      <c r="I2341" t="s">
        <v>24</v>
      </c>
      <c r="J2341" t="s">
        <v>5</v>
      </c>
      <c r="K2341">
        <v>2016</v>
      </c>
      <c r="L2341">
        <v>2</v>
      </c>
      <c r="M2341">
        <v>105679.5944</v>
      </c>
      <c r="N2341" t="s">
        <v>4</v>
      </c>
    </row>
    <row r="2342" spans="1:14" x14ac:dyDescent="0.25">
      <c r="A2342">
        <v>64</v>
      </c>
      <c r="B2342" t="str">
        <f>VLOOKUP(A2342,Hoja1!$A$2:$H$72,2,FALSE)</f>
        <v>275-2014- SUNAFIL/ILM/SIR1</v>
      </c>
      <c r="C2342" t="str">
        <f>VLOOKUP(A2342,Hoja1!$A$2:$H$72,3,FALSE)</f>
        <v>TELEFONICA DEL PERU S.A.A. (ANTES TELEFONICA MOVILES S.A.)</v>
      </c>
      <c r="D2342">
        <f>VLOOKUP(A2342,Hoja1!$A$2:$H$72,4,FALSE)</f>
        <v>20100017491</v>
      </c>
      <c r="E2342" t="str">
        <f>VLOOKUP(A2342,Hoja1!$A$2:$H$72,5,FALSE)</f>
        <v>110-2015- SUNAFIL/ILM</v>
      </c>
      <c r="F2342" s="1">
        <f>VLOOKUP(A2342,Hoja1!$A$2:$H$72,6,FALSE)</f>
        <v>42069</v>
      </c>
      <c r="G2342" t="str">
        <f>VLOOKUP(A2342,Hoja1!$A$2:$H$72,7,FALSE)</f>
        <v>S/. 9,196.00</v>
      </c>
      <c r="H2342">
        <f>VLOOKUP(A2342,Hoja1!$A$2:$H$72,8,FALSE)</f>
        <v>12</v>
      </c>
      <c r="I2342" t="s">
        <v>24</v>
      </c>
      <c r="J2342" t="s">
        <v>5</v>
      </c>
      <c r="K2342">
        <v>2016</v>
      </c>
      <c r="L2342">
        <v>3</v>
      </c>
      <c r="M2342">
        <v>106360.9932</v>
      </c>
      <c r="N2342" t="s">
        <v>4</v>
      </c>
    </row>
    <row r="2343" spans="1:14" x14ac:dyDescent="0.25">
      <c r="A2343">
        <v>64</v>
      </c>
      <c r="B2343" t="str">
        <f>VLOOKUP(A2343,Hoja1!$A$2:$H$72,2,FALSE)</f>
        <v>275-2014- SUNAFIL/ILM/SIR1</v>
      </c>
      <c r="C2343" t="str">
        <f>VLOOKUP(A2343,Hoja1!$A$2:$H$72,3,FALSE)</f>
        <v>TELEFONICA DEL PERU S.A.A. (ANTES TELEFONICA MOVILES S.A.)</v>
      </c>
      <c r="D2343">
        <f>VLOOKUP(A2343,Hoja1!$A$2:$H$72,4,FALSE)</f>
        <v>20100017491</v>
      </c>
      <c r="E2343" t="str">
        <f>VLOOKUP(A2343,Hoja1!$A$2:$H$72,5,FALSE)</f>
        <v>110-2015- SUNAFIL/ILM</v>
      </c>
      <c r="F2343" s="1">
        <f>VLOOKUP(A2343,Hoja1!$A$2:$H$72,6,FALSE)</f>
        <v>42069</v>
      </c>
      <c r="G2343" t="str">
        <f>VLOOKUP(A2343,Hoja1!$A$2:$H$72,7,FALSE)</f>
        <v>S/. 9,196.00</v>
      </c>
      <c r="H2343">
        <f>VLOOKUP(A2343,Hoja1!$A$2:$H$72,8,FALSE)</f>
        <v>12</v>
      </c>
      <c r="I2343" t="s">
        <v>24</v>
      </c>
      <c r="J2343" t="s">
        <v>5</v>
      </c>
      <c r="K2343">
        <v>2016</v>
      </c>
      <c r="L2343">
        <v>4</v>
      </c>
      <c r="M2343">
        <v>58541.823329999999</v>
      </c>
      <c r="N2343" t="s">
        <v>4</v>
      </c>
    </row>
    <row r="2344" spans="1:14" x14ac:dyDescent="0.25">
      <c r="A2344">
        <v>64</v>
      </c>
      <c r="B2344" t="str">
        <f>VLOOKUP(A2344,Hoja1!$A$2:$H$72,2,FALSE)</f>
        <v>275-2014- SUNAFIL/ILM/SIR1</v>
      </c>
      <c r="C2344" t="str">
        <f>VLOOKUP(A2344,Hoja1!$A$2:$H$72,3,FALSE)</f>
        <v>TELEFONICA DEL PERU S.A.A. (ANTES TELEFONICA MOVILES S.A.)</v>
      </c>
      <c r="D2344">
        <f>VLOOKUP(A2344,Hoja1!$A$2:$H$72,4,FALSE)</f>
        <v>20100017491</v>
      </c>
      <c r="E2344" t="str">
        <f>VLOOKUP(A2344,Hoja1!$A$2:$H$72,5,FALSE)</f>
        <v>110-2015- SUNAFIL/ILM</v>
      </c>
      <c r="F2344" s="1">
        <f>VLOOKUP(A2344,Hoja1!$A$2:$H$72,6,FALSE)</f>
        <v>42069</v>
      </c>
      <c r="G2344" t="str">
        <f>VLOOKUP(A2344,Hoja1!$A$2:$H$72,7,FALSE)</f>
        <v>S/. 9,196.00</v>
      </c>
      <c r="H2344">
        <f>VLOOKUP(A2344,Hoja1!$A$2:$H$72,8,FALSE)</f>
        <v>12</v>
      </c>
      <c r="I2344" t="s">
        <v>24</v>
      </c>
      <c r="J2344" t="s">
        <v>5</v>
      </c>
      <c r="K2344">
        <v>2016</v>
      </c>
      <c r="L2344">
        <v>5</v>
      </c>
      <c r="M2344">
        <v>57710.285490000002</v>
      </c>
      <c r="N2344" t="s">
        <v>4</v>
      </c>
    </row>
    <row r="2345" spans="1:14" x14ac:dyDescent="0.25">
      <c r="A2345">
        <v>64</v>
      </c>
      <c r="B2345" t="str">
        <f>VLOOKUP(A2345,Hoja1!$A$2:$H$72,2,FALSE)</f>
        <v>275-2014- SUNAFIL/ILM/SIR1</v>
      </c>
      <c r="C2345" t="str">
        <f>VLOOKUP(A2345,Hoja1!$A$2:$H$72,3,FALSE)</f>
        <v>TELEFONICA DEL PERU S.A.A. (ANTES TELEFONICA MOVILES S.A.)</v>
      </c>
      <c r="D2345">
        <f>VLOOKUP(A2345,Hoja1!$A$2:$H$72,4,FALSE)</f>
        <v>20100017491</v>
      </c>
      <c r="E2345" t="str">
        <f>VLOOKUP(A2345,Hoja1!$A$2:$H$72,5,FALSE)</f>
        <v>110-2015- SUNAFIL/ILM</v>
      </c>
      <c r="F2345" s="1">
        <f>VLOOKUP(A2345,Hoja1!$A$2:$H$72,6,FALSE)</f>
        <v>42069</v>
      </c>
      <c r="G2345" t="str">
        <f>VLOOKUP(A2345,Hoja1!$A$2:$H$72,7,FALSE)</f>
        <v>S/. 9,196.00</v>
      </c>
      <c r="H2345">
        <f>VLOOKUP(A2345,Hoja1!$A$2:$H$72,8,FALSE)</f>
        <v>12</v>
      </c>
      <c r="I2345" t="s">
        <v>24</v>
      </c>
      <c r="J2345" t="s">
        <v>5</v>
      </c>
      <c r="K2345">
        <v>2016</v>
      </c>
      <c r="L2345">
        <v>6</v>
      </c>
      <c r="M2345">
        <v>225057.40599999999</v>
      </c>
      <c r="N2345" t="s">
        <v>4</v>
      </c>
    </row>
    <row r="2346" spans="1:14" x14ac:dyDescent="0.25">
      <c r="A2346">
        <v>64</v>
      </c>
      <c r="B2346" t="str">
        <f>VLOOKUP(A2346,Hoja1!$A$2:$H$72,2,FALSE)</f>
        <v>275-2014- SUNAFIL/ILM/SIR1</v>
      </c>
      <c r="C2346" t="str">
        <f>VLOOKUP(A2346,Hoja1!$A$2:$H$72,3,FALSE)</f>
        <v>TELEFONICA DEL PERU S.A.A. (ANTES TELEFONICA MOVILES S.A.)</v>
      </c>
      <c r="D2346">
        <f>VLOOKUP(A2346,Hoja1!$A$2:$H$72,4,FALSE)</f>
        <v>20100017491</v>
      </c>
      <c r="E2346" t="str">
        <f>VLOOKUP(A2346,Hoja1!$A$2:$H$72,5,FALSE)</f>
        <v>110-2015- SUNAFIL/ILM</v>
      </c>
      <c r="F2346" s="1">
        <f>VLOOKUP(A2346,Hoja1!$A$2:$H$72,6,FALSE)</f>
        <v>42069</v>
      </c>
      <c r="G2346" t="str">
        <f>VLOOKUP(A2346,Hoja1!$A$2:$H$72,7,FALSE)</f>
        <v>S/. 9,196.00</v>
      </c>
      <c r="H2346">
        <f>VLOOKUP(A2346,Hoja1!$A$2:$H$72,8,FALSE)</f>
        <v>12</v>
      </c>
      <c r="I2346" t="s">
        <v>24</v>
      </c>
      <c r="J2346" t="s">
        <v>5</v>
      </c>
      <c r="K2346">
        <v>2016</v>
      </c>
      <c r="L2346">
        <v>7</v>
      </c>
      <c r="M2346">
        <v>227784.75839999999</v>
      </c>
      <c r="N2346" t="s">
        <v>4</v>
      </c>
    </row>
    <row r="2347" spans="1:14" x14ac:dyDescent="0.25">
      <c r="A2347">
        <v>64</v>
      </c>
      <c r="B2347" t="str">
        <f>VLOOKUP(A2347,Hoja1!$A$2:$H$72,2,FALSE)</f>
        <v>275-2014- SUNAFIL/ILM/SIR1</v>
      </c>
      <c r="C2347" t="str">
        <f>VLOOKUP(A2347,Hoja1!$A$2:$H$72,3,FALSE)</f>
        <v>TELEFONICA DEL PERU S.A.A. (ANTES TELEFONICA MOVILES S.A.)</v>
      </c>
      <c r="D2347">
        <f>VLOOKUP(A2347,Hoja1!$A$2:$H$72,4,FALSE)</f>
        <v>20100017491</v>
      </c>
      <c r="E2347" t="str">
        <f>VLOOKUP(A2347,Hoja1!$A$2:$H$72,5,FALSE)</f>
        <v>110-2015- SUNAFIL/ILM</v>
      </c>
      <c r="F2347" s="1">
        <f>VLOOKUP(A2347,Hoja1!$A$2:$H$72,6,FALSE)</f>
        <v>42069</v>
      </c>
      <c r="G2347" t="str">
        <f>VLOOKUP(A2347,Hoja1!$A$2:$H$72,7,FALSE)</f>
        <v>S/. 9,196.00</v>
      </c>
      <c r="H2347">
        <f>VLOOKUP(A2347,Hoja1!$A$2:$H$72,8,FALSE)</f>
        <v>12</v>
      </c>
      <c r="I2347" t="s">
        <v>24</v>
      </c>
      <c r="J2347" t="s">
        <v>5</v>
      </c>
      <c r="K2347">
        <v>2016</v>
      </c>
      <c r="L2347">
        <v>8</v>
      </c>
      <c r="M2347">
        <v>228627.69390000001</v>
      </c>
      <c r="N2347" t="s">
        <v>4</v>
      </c>
    </row>
    <row r="2348" spans="1:14" x14ac:dyDescent="0.25">
      <c r="A2348">
        <v>64</v>
      </c>
      <c r="B2348" t="str">
        <f>VLOOKUP(A2348,Hoja1!$A$2:$H$72,2,FALSE)</f>
        <v>275-2014- SUNAFIL/ILM/SIR1</v>
      </c>
      <c r="C2348" t="str">
        <f>VLOOKUP(A2348,Hoja1!$A$2:$H$72,3,FALSE)</f>
        <v>TELEFONICA DEL PERU S.A.A. (ANTES TELEFONICA MOVILES S.A.)</v>
      </c>
      <c r="D2348">
        <f>VLOOKUP(A2348,Hoja1!$A$2:$H$72,4,FALSE)</f>
        <v>20100017491</v>
      </c>
      <c r="E2348" t="str">
        <f>VLOOKUP(A2348,Hoja1!$A$2:$H$72,5,FALSE)</f>
        <v>110-2015- SUNAFIL/ILM</v>
      </c>
      <c r="F2348" s="1">
        <f>VLOOKUP(A2348,Hoja1!$A$2:$H$72,6,FALSE)</f>
        <v>42069</v>
      </c>
      <c r="G2348" t="str">
        <f>VLOOKUP(A2348,Hoja1!$A$2:$H$72,7,FALSE)</f>
        <v>S/. 9,196.00</v>
      </c>
      <c r="H2348">
        <f>VLOOKUP(A2348,Hoja1!$A$2:$H$72,8,FALSE)</f>
        <v>12</v>
      </c>
      <c r="I2348" t="s">
        <v>24</v>
      </c>
      <c r="J2348" t="s">
        <v>5</v>
      </c>
      <c r="K2348">
        <v>2016</v>
      </c>
      <c r="L2348">
        <v>9</v>
      </c>
      <c r="M2348">
        <v>209427.94519999999</v>
      </c>
      <c r="N2348" t="s">
        <v>4</v>
      </c>
    </row>
    <row r="2349" spans="1:14" x14ac:dyDescent="0.25">
      <c r="A2349">
        <v>64</v>
      </c>
      <c r="B2349" t="str">
        <f>VLOOKUP(A2349,Hoja1!$A$2:$H$72,2,FALSE)</f>
        <v>275-2014- SUNAFIL/ILM/SIR1</v>
      </c>
      <c r="C2349" t="str">
        <f>VLOOKUP(A2349,Hoja1!$A$2:$H$72,3,FALSE)</f>
        <v>TELEFONICA DEL PERU S.A.A. (ANTES TELEFONICA MOVILES S.A.)</v>
      </c>
      <c r="D2349">
        <f>VLOOKUP(A2349,Hoja1!$A$2:$H$72,4,FALSE)</f>
        <v>20100017491</v>
      </c>
      <c r="E2349" t="str">
        <f>VLOOKUP(A2349,Hoja1!$A$2:$H$72,5,FALSE)</f>
        <v>110-2015- SUNAFIL/ILM</v>
      </c>
      <c r="F2349" s="1">
        <f>VLOOKUP(A2349,Hoja1!$A$2:$H$72,6,FALSE)</f>
        <v>42069</v>
      </c>
      <c r="G2349" t="str">
        <f>VLOOKUP(A2349,Hoja1!$A$2:$H$72,7,FALSE)</f>
        <v>S/. 9,196.00</v>
      </c>
      <c r="H2349">
        <f>VLOOKUP(A2349,Hoja1!$A$2:$H$72,8,FALSE)</f>
        <v>12</v>
      </c>
      <c r="I2349" t="s">
        <v>24</v>
      </c>
      <c r="J2349" t="s">
        <v>5</v>
      </c>
      <c r="K2349">
        <v>2016</v>
      </c>
      <c r="L2349">
        <v>10</v>
      </c>
      <c r="M2349">
        <v>202395.6654</v>
      </c>
      <c r="N2349" t="s">
        <v>4</v>
      </c>
    </row>
    <row r="2350" spans="1:14" x14ac:dyDescent="0.25">
      <c r="A2350">
        <v>64</v>
      </c>
      <c r="B2350" t="str">
        <f>VLOOKUP(A2350,Hoja1!$A$2:$H$72,2,FALSE)</f>
        <v>275-2014- SUNAFIL/ILM/SIR1</v>
      </c>
      <c r="C2350" t="str">
        <f>VLOOKUP(A2350,Hoja1!$A$2:$H$72,3,FALSE)</f>
        <v>TELEFONICA DEL PERU S.A.A. (ANTES TELEFONICA MOVILES S.A.)</v>
      </c>
      <c r="D2350">
        <f>VLOOKUP(A2350,Hoja1!$A$2:$H$72,4,FALSE)</f>
        <v>20100017491</v>
      </c>
      <c r="E2350" t="str">
        <f>VLOOKUP(A2350,Hoja1!$A$2:$H$72,5,FALSE)</f>
        <v>110-2015- SUNAFIL/ILM</v>
      </c>
      <c r="F2350" s="1">
        <f>VLOOKUP(A2350,Hoja1!$A$2:$H$72,6,FALSE)</f>
        <v>42069</v>
      </c>
      <c r="G2350" t="str">
        <f>VLOOKUP(A2350,Hoja1!$A$2:$H$72,7,FALSE)</f>
        <v>S/. 9,196.00</v>
      </c>
      <c r="H2350">
        <f>VLOOKUP(A2350,Hoja1!$A$2:$H$72,8,FALSE)</f>
        <v>12</v>
      </c>
      <c r="I2350" t="s">
        <v>24</v>
      </c>
      <c r="J2350" t="s">
        <v>5</v>
      </c>
      <c r="K2350">
        <v>2016</v>
      </c>
      <c r="L2350">
        <v>11</v>
      </c>
      <c r="M2350">
        <v>198531.3749</v>
      </c>
      <c r="N2350" t="s">
        <v>4</v>
      </c>
    </row>
    <row r="2351" spans="1:14" x14ac:dyDescent="0.25">
      <c r="A2351">
        <v>64</v>
      </c>
      <c r="B2351" t="str">
        <f>VLOOKUP(A2351,Hoja1!$A$2:$H$72,2,FALSE)</f>
        <v>275-2014- SUNAFIL/ILM/SIR1</v>
      </c>
      <c r="C2351" t="str">
        <f>VLOOKUP(A2351,Hoja1!$A$2:$H$72,3,FALSE)</f>
        <v>TELEFONICA DEL PERU S.A.A. (ANTES TELEFONICA MOVILES S.A.)</v>
      </c>
      <c r="D2351">
        <f>VLOOKUP(A2351,Hoja1!$A$2:$H$72,4,FALSE)</f>
        <v>20100017491</v>
      </c>
      <c r="E2351" t="str">
        <f>VLOOKUP(A2351,Hoja1!$A$2:$H$72,5,FALSE)</f>
        <v>110-2015- SUNAFIL/ILM</v>
      </c>
      <c r="F2351" s="1">
        <f>VLOOKUP(A2351,Hoja1!$A$2:$H$72,6,FALSE)</f>
        <v>42069</v>
      </c>
      <c r="G2351" t="str">
        <f>VLOOKUP(A2351,Hoja1!$A$2:$H$72,7,FALSE)</f>
        <v>S/. 9,196.00</v>
      </c>
      <c r="H2351">
        <f>VLOOKUP(A2351,Hoja1!$A$2:$H$72,8,FALSE)</f>
        <v>12</v>
      </c>
      <c r="I2351" t="s">
        <v>24</v>
      </c>
      <c r="J2351" t="s">
        <v>5</v>
      </c>
      <c r="K2351">
        <v>2016</v>
      </c>
      <c r="L2351">
        <v>12</v>
      </c>
      <c r="M2351">
        <v>194236.54029999999</v>
      </c>
      <c r="N2351" t="s">
        <v>4</v>
      </c>
    </row>
    <row r="2352" spans="1:14" x14ac:dyDescent="0.25">
      <c r="A2352">
        <v>64</v>
      </c>
      <c r="B2352" t="str">
        <f>VLOOKUP(A2352,Hoja1!$A$2:$H$72,2,FALSE)</f>
        <v>275-2014- SUNAFIL/ILM/SIR1</v>
      </c>
      <c r="C2352" t="str">
        <f>VLOOKUP(A2352,Hoja1!$A$2:$H$72,3,FALSE)</f>
        <v>TELEFONICA DEL PERU S.A.A. (ANTES TELEFONICA MOVILES S.A.)</v>
      </c>
      <c r="D2352">
        <f>VLOOKUP(A2352,Hoja1!$A$2:$H$72,4,FALSE)</f>
        <v>20100017491</v>
      </c>
      <c r="E2352" t="str">
        <f>VLOOKUP(A2352,Hoja1!$A$2:$H$72,5,FALSE)</f>
        <v>110-2015- SUNAFIL/ILM</v>
      </c>
      <c r="F2352" s="1">
        <f>VLOOKUP(A2352,Hoja1!$A$2:$H$72,6,FALSE)</f>
        <v>42069</v>
      </c>
      <c r="G2352" t="str">
        <f>VLOOKUP(A2352,Hoja1!$A$2:$H$72,7,FALSE)</f>
        <v>S/. 9,196.00</v>
      </c>
      <c r="H2352">
        <f>VLOOKUP(A2352,Hoja1!$A$2:$H$72,8,FALSE)</f>
        <v>12</v>
      </c>
      <c r="I2352" t="s">
        <v>24</v>
      </c>
      <c r="J2352" t="s">
        <v>5</v>
      </c>
      <c r="K2352">
        <v>2017</v>
      </c>
      <c r="L2352">
        <v>2</v>
      </c>
      <c r="M2352">
        <v>391397.28980000003</v>
      </c>
      <c r="N2352" t="s">
        <v>4</v>
      </c>
    </row>
    <row r="2353" spans="1:14" x14ac:dyDescent="0.25">
      <c r="A2353">
        <v>64</v>
      </c>
      <c r="B2353" t="str">
        <f>VLOOKUP(A2353,Hoja1!$A$2:$H$72,2,FALSE)</f>
        <v>275-2014- SUNAFIL/ILM/SIR1</v>
      </c>
      <c r="C2353" t="str">
        <f>VLOOKUP(A2353,Hoja1!$A$2:$H$72,3,FALSE)</f>
        <v>TELEFONICA DEL PERU S.A.A. (ANTES TELEFONICA MOVILES S.A.)</v>
      </c>
      <c r="D2353">
        <f>VLOOKUP(A2353,Hoja1!$A$2:$H$72,4,FALSE)</f>
        <v>20100017491</v>
      </c>
      <c r="E2353" t="str">
        <f>VLOOKUP(A2353,Hoja1!$A$2:$H$72,5,FALSE)</f>
        <v>110-2015- SUNAFIL/ILM</v>
      </c>
      <c r="F2353" s="1">
        <f>VLOOKUP(A2353,Hoja1!$A$2:$H$72,6,FALSE)</f>
        <v>42069</v>
      </c>
      <c r="G2353" t="str">
        <f>VLOOKUP(A2353,Hoja1!$A$2:$H$72,7,FALSE)</f>
        <v>S/. 9,196.00</v>
      </c>
      <c r="H2353">
        <f>VLOOKUP(A2353,Hoja1!$A$2:$H$72,8,FALSE)</f>
        <v>12</v>
      </c>
      <c r="I2353" t="s">
        <v>24</v>
      </c>
      <c r="J2353" t="s">
        <v>6</v>
      </c>
      <c r="K2353">
        <v>2015</v>
      </c>
      <c r="L2353">
        <v>2</v>
      </c>
      <c r="M2353">
        <v>246531.073</v>
      </c>
      <c r="N2353" t="s">
        <v>2</v>
      </c>
    </row>
    <row r="2354" spans="1:14" x14ac:dyDescent="0.25">
      <c r="A2354">
        <v>64</v>
      </c>
      <c r="B2354" t="str">
        <f>VLOOKUP(A2354,Hoja1!$A$2:$H$72,2,FALSE)</f>
        <v>275-2014- SUNAFIL/ILM/SIR1</v>
      </c>
      <c r="C2354" t="str">
        <f>VLOOKUP(A2354,Hoja1!$A$2:$H$72,3,FALSE)</f>
        <v>TELEFONICA DEL PERU S.A.A. (ANTES TELEFONICA MOVILES S.A.)</v>
      </c>
      <c r="D2354">
        <f>VLOOKUP(A2354,Hoja1!$A$2:$H$72,4,FALSE)</f>
        <v>20100017491</v>
      </c>
      <c r="E2354" t="str">
        <f>VLOOKUP(A2354,Hoja1!$A$2:$H$72,5,FALSE)</f>
        <v>110-2015- SUNAFIL/ILM</v>
      </c>
      <c r="F2354" s="1">
        <f>VLOOKUP(A2354,Hoja1!$A$2:$H$72,6,FALSE)</f>
        <v>42069</v>
      </c>
      <c r="G2354" t="str">
        <f>VLOOKUP(A2354,Hoja1!$A$2:$H$72,7,FALSE)</f>
        <v>S/. 9,196.00</v>
      </c>
      <c r="H2354">
        <f>VLOOKUP(A2354,Hoja1!$A$2:$H$72,8,FALSE)</f>
        <v>12</v>
      </c>
      <c r="I2354" t="s">
        <v>24</v>
      </c>
      <c r="J2354" t="s">
        <v>6</v>
      </c>
      <c r="K2354">
        <v>2015</v>
      </c>
      <c r="L2354">
        <v>3</v>
      </c>
      <c r="M2354">
        <v>243101.12760000001</v>
      </c>
      <c r="N2354" t="s">
        <v>3</v>
      </c>
    </row>
    <row r="2355" spans="1:14" x14ac:dyDescent="0.25">
      <c r="A2355">
        <v>64</v>
      </c>
      <c r="B2355" t="str">
        <f>VLOOKUP(A2355,Hoja1!$A$2:$H$72,2,FALSE)</f>
        <v>275-2014- SUNAFIL/ILM/SIR1</v>
      </c>
      <c r="C2355" t="str">
        <f>VLOOKUP(A2355,Hoja1!$A$2:$H$72,3,FALSE)</f>
        <v>TELEFONICA DEL PERU S.A.A. (ANTES TELEFONICA MOVILES S.A.)</v>
      </c>
      <c r="D2355">
        <f>VLOOKUP(A2355,Hoja1!$A$2:$H$72,4,FALSE)</f>
        <v>20100017491</v>
      </c>
      <c r="E2355" t="str">
        <f>VLOOKUP(A2355,Hoja1!$A$2:$H$72,5,FALSE)</f>
        <v>110-2015- SUNAFIL/ILM</v>
      </c>
      <c r="F2355" s="1">
        <f>VLOOKUP(A2355,Hoja1!$A$2:$H$72,6,FALSE)</f>
        <v>42069</v>
      </c>
      <c r="G2355" t="str">
        <f>VLOOKUP(A2355,Hoja1!$A$2:$H$72,7,FALSE)</f>
        <v>S/. 9,196.00</v>
      </c>
      <c r="H2355">
        <f>VLOOKUP(A2355,Hoja1!$A$2:$H$72,8,FALSE)</f>
        <v>12</v>
      </c>
      <c r="I2355" t="s">
        <v>24</v>
      </c>
      <c r="J2355" t="s">
        <v>6</v>
      </c>
      <c r="K2355">
        <v>2015</v>
      </c>
      <c r="L2355">
        <v>4</v>
      </c>
      <c r="M2355">
        <v>194123.95989999999</v>
      </c>
      <c r="N2355" t="s">
        <v>4</v>
      </c>
    </row>
    <row r="2356" spans="1:14" x14ac:dyDescent="0.25">
      <c r="A2356">
        <v>64</v>
      </c>
      <c r="B2356" t="str">
        <f>VLOOKUP(A2356,Hoja1!$A$2:$H$72,2,FALSE)</f>
        <v>275-2014- SUNAFIL/ILM/SIR1</v>
      </c>
      <c r="C2356" t="str">
        <f>VLOOKUP(A2356,Hoja1!$A$2:$H$72,3,FALSE)</f>
        <v>TELEFONICA DEL PERU S.A.A. (ANTES TELEFONICA MOVILES S.A.)</v>
      </c>
      <c r="D2356">
        <f>VLOOKUP(A2356,Hoja1!$A$2:$H$72,4,FALSE)</f>
        <v>20100017491</v>
      </c>
      <c r="E2356" t="str">
        <f>VLOOKUP(A2356,Hoja1!$A$2:$H$72,5,FALSE)</f>
        <v>110-2015- SUNAFIL/ILM</v>
      </c>
      <c r="F2356" s="1">
        <f>VLOOKUP(A2356,Hoja1!$A$2:$H$72,6,FALSE)</f>
        <v>42069</v>
      </c>
      <c r="G2356" t="str">
        <f>VLOOKUP(A2356,Hoja1!$A$2:$H$72,7,FALSE)</f>
        <v>S/. 9,196.00</v>
      </c>
      <c r="H2356">
        <f>VLOOKUP(A2356,Hoja1!$A$2:$H$72,8,FALSE)</f>
        <v>12</v>
      </c>
      <c r="I2356" t="s">
        <v>24</v>
      </c>
      <c r="J2356" t="s">
        <v>6</v>
      </c>
      <c r="K2356">
        <v>2015</v>
      </c>
      <c r="L2356">
        <v>5</v>
      </c>
      <c r="M2356">
        <v>193399.14920000001</v>
      </c>
      <c r="N2356" t="s">
        <v>4</v>
      </c>
    </row>
    <row r="2357" spans="1:14" x14ac:dyDescent="0.25">
      <c r="A2357">
        <v>64</v>
      </c>
      <c r="B2357" t="str">
        <f>VLOOKUP(A2357,Hoja1!$A$2:$H$72,2,FALSE)</f>
        <v>275-2014- SUNAFIL/ILM/SIR1</v>
      </c>
      <c r="C2357" t="str">
        <f>VLOOKUP(A2357,Hoja1!$A$2:$H$72,3,FALSE)</f>
        <v>TELEFONICA DEL PERU S.A.A. (ANTES TELEFONICA MOVILES S.A.)</v>
      </c>
      <c r="D2357">
        <f>VLOOKUP(A2357,Hoja1!$A$2:$H$72,4,FALSE)</f>
        <v>20100017491</v>
      </c>
      <c r="E2357" t="str">
        <f>VLOOKUP(A2357,Hoja1!$A$2:$H$72,5,FALSE)</f>
        <v>110-2015- SUNAFIL/ILM</v>
      </c>
      <c r="F2357" s="1">
        <f>VLOOKUP(A2357,Hoja1!$A$2:$H$72,6,FALSE)</f>
        <v>42069</v>
      </c>
      <c r="G2357" t="str">
        <f>VLOOKUP(A2357,Hoja1!$A$2:$H$72,7,FALSE)</f>
        <v>S/. 9,196.00</v>
      </c>
      <c r="H2357">
        <f>VLOOKUP(A2357,Hoja1!$A$2:$H$72,8,FALSE)</f>
        <v>12</v>
      </c>
      <c r="I2357" t="s">
        <v>24</v>
      </c>
      <c r="J2357" t="s">
        <v>6</v>
      </c>
      <c r="K2357">
        <v>2015</v>
      </c>
      <c r="L2357">
        <v>6</v>
      </c>
      <c r="M2357">
        <v>194316.79920000001</v>
      </c>
      <c r="N2357" t="s">
        <v>4</v>
      </c>
    </row>
    <row r="2358" spans="1:14" x14ac:dyDescent="0.25">
      <c r="A2358">
        <v>64</v>
      </c>
      <c r="B2358" t="str">
        <f>VLOOKUP(A2358,Hoja1!$A$2:$H$72,2,FALSE)</f>
        <v>275-2014- SUNAFIL/ILM/SIR1</v>
      </c>
      <c r="C2358" t="str">
        <f>VLOOKUP(A2358,Hoja1!$A$2:$H$72,3,FALSE)</f>
        <v>TELEFONICA DEL PERU S.A.A. (ANTES TELEFONICA MOVILES S.A.)</v>
      </c>
      <c r="D2358">
        <f>VLOOKUP(A2358,Hoja1!$A$2:$H$72,4,FALSE)</f>
        <v>20100017491</v>
      </c>
      <c r="E2358" t="str">
        <f>VLOOKUP(A2358,Hoja1!$A$2:$H$72,5,FALSE)</f>
        <v>110-2015- SUNAFIL/ILM</v>
      </c>
      <c r="F2358" s="1">
        <f>VLOOKUP(A2358,Hoja1!$A$2:$H$72,6,FALSE)</f>
        <v>42069</v>
      </c>
      <c r="G2358" t="str">
        <f>VLOOKUP(A2358,Hoja1!$A$2:$H$72,7,FALSE)</f>
        <v>S/. 9,196.00</v>
      </c>
      <c r="H2358">
        <f>VLOOKUP(A2358,Hoja1!$A$2:$H$72,8,FALSE)</f>
        <v>12</v>
      </c>
      <c r="I2358" t="s">
        <v>24</v>
      </c>
      <c r="J2358" t="s">
        <v>6</v>
      </c>
      <c r="K2358">
        <v>2015</v>
      </c>
      <c r="L2358">
        <v>7</v>
      </c>
      <c r="M2358">
        <v>194870.08559999999</v>
      </c>
      <c r="N2358" t="s">
        <v>4</v>
      </c>
    </row>
    <row r="2359" spans="1:14" x14ac:dyDescent="0.25">
      <c r="A2359">
        <v>64</v>
      </c>
      <c r="B2359" t="str">
        <f>VLOOKUP(A2359,Hoja1!$A$2:$H$72,2,FALSE)</f>
        <v>275-2014- SUNAFIL/ILM/SIR1</v>
      </c>
      <c r="C2359" t="str">
        <f>VLOOKUP(A2359,Hoja1!$A$2:$H$72,3,FALSE)</f>
        <v>TELEFONICA DEL PERU S.A.A. (ANTES TELEFONICA MOVILES S.A.)</v>
      </c>
      <c r="D2359">
        <f>VLOOKUP(A2359,Hoja1!$A$2:$H$72,4,FALSE)</f>
        <v>20100017491</v>
      </c>
      <c r="E2359" t="str">
        <f>VLOOKUP(A2359,Hoja1!$A$2:$H$72,5,FALSE)</f>
        <v>110-2015- SUNAFIL/ILM</v>
      </c>
      <c r="F2359" s="1">
        <f>VLOOKUP(A2359,Hoja1!$A$2:$H$72,6,FALSE)</f>
        <v>42069</v>
      </c>
      <c r="G2359" t="str">
        <f>VLOOKUP(A2359,Hoja1!$A$2:$H$72,7,FALSE)</f>
        <v>S/. 9,196.00</v>
      </c>
      <c r="H2359">
        <f>VLOOKUP(A2359,Hoja1!$A$2:$H$72,8,FALSE)</f>
        <v>12</v>
      </c>
      <c r="I2359" t="s">
        <v>24</v>
      </c>
      <c r="J2359" t="s">
        <v>6</v>
      </c>
      <c r="K2359">
        <v>2015</v>
      </c>
      <c r="L2359">
        <v>8</v>
      </c>
      <c r="M2359">
        <v>195481.1459</v>
      </c>
      <c r="N2359" t="s">
        <v>4</v>
      </c>
    </row>
    <row r="2360" spans="1:14" x14ac:dyDescent="0.25">
      <c r="A2360">
        <v>64</v>
      </c>
      <c r="B2360" t="str">
        <f>VLOOKUP(A2360,Hoja1!$A$2:$H$72,2,FALSE)</f>
        <v>275-2014- SUNAFIL/ILM/SIR1</v>
      </c>
      <c r="C2360" t="str">
        <f>VLOOKUP(A2360,Hoja1!$A$2:$H$72,3,FALSE)</f>
        <v>TELEFONICA DEL PERU S.A.A. (ANTES TELEFONICA MOVILES S.A.)</v>
      </c>
      <c r="D2360">
        <f>VLOOKUP(A2360,Hoja1!$A$2:$H$72,4,FALSE)</f>
        <v>20100017491</v>
      </c>
      <c r="E2360" t="str">
        <f>VLOOKUP(A2360,Hoja1!$A$2:$H$72,5,FALSE)</f>
        <v>110-2015- SUNAFIL/ILM</v>
      </c>
      <c r="F2360" s="1">
        <f>VLOOKUP(A2360,Hoja1!$A$2:$H$72,6,FALSE)</f>
        <v>42069</v>
      </c>
      <c r="G2360" t="str">
        <f>VLOOKUP(A2360,Hoja1!$A$2:$H$72,7,FALSE)</f>
        <v>S/. 9,196.00</v>
      </c>
      <c r="H2360">
        <f>VLOOKUP(A2360,Hoja1!$A$2:$H$72,8,FALSE)</f>
        <v>12</v>
      </c>
      <c r="I2360" t="s">
        <v>24</v>
      </c>
      <c r="J2360" t="s">
        <v>6</v>
      </c>
      <c r="K2360">
        <v>2015</v>
      </c>
      <c r="L2360">
        <v>9</v>
      </c>
      <c r="M2360">
        <v>194906.20740000001</v>
      </c>
      <c r="N2360" t="s">
        <v>4</v>
      </c>
    </row>
    <row r="2361" spans="1:14" x14ac:dyDescent="0.25">
      <c r="A2361">
        <v>64</v>
      </c>
      <c r="B2361" t="str">
        <f>VLOOKUP(A2361,Hoja1!$A$2:$H$72,2,FALSE)</f>
        <v>275-2014- SUNAFIL/ILM/SIR1</v>
      </c>
      <c r="C2361" t="str">
        <f>VLOOKUP(A2361,Hoja1!$A$2:$H$72,3,FALSE)</f>
        <v>TELEFONICA DEL PERU S.A.A. (ANTES TELEFONICA MOVILES S.A.)</v>
      </c>
      <c r="D2361">
        <f>VLOOKUP(A2361,Hoja1!$A$2:$H$72,4,FALSE)</f>
        <v>20100017491</v>
      </c>
      <c r="E2361" t="str">
        <f>VLOOKUP(A2361,Hoja1!$A$2:$H$72,5,FALSE)</f>
        <v>110-2015- SUNAFIL/ILM</v>
      </c>
      <c r="F2361" s="1">
        <f>VLOOKUP(A2361,Hoja1!$A$2:$H$72,6,FALSE)</f>
        <v>42069</v>
      </c>
      <c r="G2361" t="str">
        <f>VLOOKUP(A2361,Hoja1!$A$2:$H$72,7,FALSE)</f>
        <v>S/. 9,196.00</v>
      </c>
      <c r="H2361">
        <f>VLOOKUP(A2361,Hoja1!$A$2:$H$72,8,FALSE)</f>
        <v>12</v>
      </c>
      <c r="I2361" t="s">
        <v>24</v>
      </c>
      <c r="J2361" t="s">
        <v>6</v>
      </c>
      <c r="K2361">
        <v>2015</v>
      </c>
      <c r="L2361">
        <v>10</v>
      </c>
      <c r="M2361">
        <v>147499.51420000001</v>
      </c>
      <c r="N2361" t="s">
        <v>4</v>
      </c>
    </row>
    <row r="2362" spans="1:14" x14ac:dyDescent="0.25">
      <c r="A2362">
        <v>64</v>
      </c>
      <c r="B2362" t="str">
        <f>VLOOKUP(A2362,Hoja1!$A$2:$H$72,2,FALSE)</f>
        <v>275-2014- SUNAFIL/ILM/SIR1</v>
      </c>
      <c r="C2362" t="str">
        <f>VLOOKUP(A2362,Hoja1!$A$2:$H$72,3,FALSE)</f>
        <v>TELEFONICA DEL PERU S.A.A. (ANTES TELEFONICA MOVILES S.A.)</v>
      </c>
      <c r="D2362">
        <f>VLOOKUP(A2362,Hoja1!$A$2:$H$72,4,FALSE)</f>
        <v>20100017491</v>
      </c>
      <c r="E2362" t="str">
        <f>VLOOKUP(A2362,Hoja1!$A$2:$H$72,5,FALSE)</f>
        <v>110-2015- SUNAFIL/ILM</v>
      </c>
      <c r="F2362" s="1">
        <f>VLOOKUP(A2362,Hoja1!$A$2:$H$72,6,FALSE)</f>
        <v>42069</v>
      </c>
      <c r="G2362" t="str">
        <f>VLOOKUP(A2362,Hoja1!$A$2:$H$72,7,FALSE)</f>
        <v>S/. 9,196.00</v>
      </c>
      <c r="H2362">
        <f>VLOOKUP(A2362,Hoja1!$A$2:$H$72,8,FALSE)</f>
        <v>12</v>
      </c>
      <c r="I2362" t="s">
        <v>24</v>
      </c>
      <c r="J2362" t="s">
        <v>6</v>
      </c>
      <c r="K2362">
        <v>2015</v>
      </c>
      <c r="L2362">
        <v>11</v>
      </c>
      <c r="M2362">
        <v>147501.24729999999</v>
      </c>
      <c r="N2362" t="s">
        <v>4</v>
      </c>
    </row>
    <row r="2363" spans="1:14" x14ac:dyDescent="0.25">
      <c r="A2363">
        <v>64</v>
      </c>
      <c r="B2363" t="str">
        <f>VLOOKUP(A2363,Hoja1!$A$2:$H$72,2,FALSE)</f>
        <v>275-2014- SUNAFIL/ILM/SIR1</v>
      </c>
      <c r="C2363" t="str">
        <f>VLOOKUP(A2363,Hoja1!$A$2:$H$72,3,FALSE)</f>
        <v>TELEFONICA DEL PERU S.A.A. (ANTES TELEFONICA MOVILES S.A.)</v>
      </c>
      <c r="D2363">
        <f>VLOOKUP(A2363,Hoja1!$A$2:$H$72,4,FALSE)</f>
        <v>20100017491</v>
      </c>
      <c r="E2363" t="str">
        <f>VLOOKUP(A2363,Hoja1!$A$2:$H$72,5,FALSE)</f>
        <v>110-2015- SUNAFIL/ILM</v>
      </c>
      <c r="F2363" s="1">
        <f>VLOOKUP(A2363,Hoja1!$A$2:$H$72,6,FALSE)</f>
        <v>42069</v>
      </c>
      <c r="G2363" t="str">
        <f>VLOOKUP(A2363,Hoja1!$A$2:$H$72,7,FALSE)</f>
        <v>S/. 9,196.00</v>
      </c>
      <c r="H2363">
        <f>VLOOKUP(A2363,Hoja1!$A$2:$H$72,8,FALSE)</f>
        <v>12</v>
      </c>
      <c r="I2363" t="s">
        <v>24</v>
      </c>
      <c r="J2363" t="s">
        <v>6</v>
      </c>
      <c r="K2363">
        <v>2015</v>
      </c>
      <c r="L2363">
        <v>12</v>
      </c>
      <c r="M2363">
        <v>148188.43979999999</v>
      </c>
      <c r="N2363" t="s">
        <v>4</v>
      </c>
    </row>
    <row r="2364" spans="1:14" x14ac:dyDescent="0.25">
      <c r="A2364">
        <v>64</v>
      </c>
      <c r="B2364" t="str">
        <f>VLOOKUP(A2364,Hoja1!$A$2:$H$72,2,FALSE)</f>
        <v>275-2014- SUNAFIL/ILM/SIR1</v>
      </c>
      <c r="C2364" t="str">
        <f>VLOOKUP(A2364,Hoja1!$A$2:$H$72,3,FALSE)</f>
        <v>TELEFONICA DEL PERU S.A.A. (ANTES TELEFONICA MOVILES S.A.)</v>
      </c>
      <c r="D2364">
        <f>VLOOKUP(A2364,Hoja1!$A$2:$H$72,4,FALSE)</f>
        <v>20100017491</v>
      </c>
      <c r="E2364" t="str">
        <f>VLOOKUP(A2364,Hoja1!$A$2:$H$72,5,FALSE)</f>
        <v>110-2015- SUNAFIL/ILM</v>
      </c>
      <c r="F2364" s="1">
        <f>VLOOKUP(A2364,Hoja1!$A$2:$H$72,6,FALSE)</f>
        <v>42069</v>
      </c>
      <c r="G2364" t="str">
        <f>VLOOKUP(A2364,Hoja1!$A$2:$H$72,7,FALSE)</f>
        <v>S/. 9,196.00</v>
      </c>
      <c r="H2364">
        <f>VLOOKUP(A2364,Hoja1!$A$2:$H$72,8,FALSE)</f>
        <v>12</v>
      </c>
      <c r="I2364" t="s">
        <v>24</v>
      </c>
      <c r="J2364" t="s">
        <v>6</v>
      </c>
      <c r="K2364">
        <v>2016</v>
      </c>
      <c r="L2364">
        <v>1</v>
      </c>
      <c r="M2364">
        <v>149419.73199999999</v>
      </c>
      <c r="N2364" t="s">
        <v>4</v>
      </c>
    </row>
    <row r="2365" spans="1:14" x14ac:dyDescent="0.25">
      <c r="A2365">
        <v>64</v>
      </c>
      <c r="B2365" t="str">
        <f>VLOOKUP(A2365,Hoja1!$A$2:$H$72,2,FALSE)</f>
        <v>275-2014- SUNAFIL/ILM/SIR1</v>
      </c>
      <c r="C2365" t="str">
        <f>VLOOKUP(A2365,Hoja1!$A$2:$H$72,3,FALSE)</f>
        <v>TELEFONICA DEL PERU S.A.A. (ANTES TELEFONICA MOVILES S.A.)</v>
      </c>
      <c r="D2365">
        <f>VLOOKUP(A2365,Hoja1!$A$2:$H$72,4,FALSE)</f>
        <v>20100017491</v>
      </c>
      <c r="E2365" t="str">
        <f>VLOOKUP(A2365,Hoja1!$A$2:$H$72,5,FALSE)</f>
        <v>110-2015- SUNAFIL/ILM</v>
      </c>
      <c r="F2365" s="1">
        <f>VLOOKUP(A2365,Hoja1!$A$2:$H$72,6,FALSE)</f>
        <v>42069</v>
      </c>
      <c r="G2365" t="str">
        <f>VLOOKUP(A2365,Hoja1!$A$2:$H$72,7,FALSE)</f>
        <v>S/. 9,196.00</v>
      </c>
      <c r="H2365">
        <f>VLOOKUP(A2365,Hoja1!$A$2:$H$72,8,FALSE)</f>
        <v>12</v>
      </c>
      <c r="I2365" t="s">
        <v>24</v>
      </c>
      <c r="J2365" t="s">
        <v>6</v>
      </c>
      <c r="K2365">
        <v>2016</v>
      </c>
      <c r="L2365">
        <v>2</v>
      </c>
      <c r="M2365">
        <v>150329.61989999999</v>
      </c>
      <c r="N2365" t="s">
        <v>4</v>
      </c>
    </row>
    <row r="2366" spans="1:14" x14ac:dyDescent="0.25">
      <c r="A2366">
        <v>64</v>
      </c>
      <c r="B2366" t="str">
        <f>VLOOKUP(A2366,Hoja1!$A$2:$H$72,2,FALSE)</f>
        <v>275-2014- SUNAFIL/ILM/SIR1</v>
      </c>
      <c r="C2366" t="str">
        <f>VLOOKUP(A2366,Hoja1!$A$2:$H$72,3,FALSE)</f>
        <v>TELEFONICA DEL PERU S.A.A. (ANTES TELEFONICA MOVILES S.A.)</v>
      </c>
      <c r="D2366">
        <f>VLOOKUP(A2366,Hoja1!$A$2:$H$72,4,FALSE)</f>
        <v>20100017491</v>
      </c>
      <c r="E2366" t="str">
        <f>VLOOKUP(A2366,Hoja1!$A$2:$H$72,5,FALSE)</f>
        <v>110-2015- SUNAFIL/ILM</v>
      </c>
      <c r="F2366" s="1">
        <f>VLOOKUP(A2366,Hoja1!$A$2:$H$72,6,FALSE)</f>
        <v>42069</v>
      </c>
      <c r="G2366" t="str">
        <f>VLOOKUP(A2366,Hoja1!$A$2:$H$72,7,FALSE)</f>
        <v>S/. 9,196.00</v>
      </c>
      <c r="H2366">
        <f>VLOOKUP(A2366,Hoja1!$A$2:$H$72,8,FALSE)</f>
        <v>12</v>
      </c>
      <c r="I2366" t="s">
        <v>24</v>
      </c>
      <c r="J2366" t="s">
        <v>6</v>
      </c>
      <c r="K2366">
        <v>2016</v>
      </c>
      <c r="L2366">
        <v>3</v>
      </c>
      <c r="M2366">
        <v>148782.45680000001</v>
      </c>
      <c r="N2366" t="s">
        <v>4</v>
      </c>
    </row>
    <row r="2367" spans="1:14" x14ac:dyDescent="0.25">
      <c r="A2367">
        <v>64</v>
      </c>
      <c r="B2367" t="str">
        <f>VLOOKUP(A2367,Hoja1!$A$2:$H$72,2,FALSE)</f>
        <v>275-2014- SUNAFIL/ILM/SIR1</v>
      </c>
      <c r="C2367" t="str">
        <f>VLOOKUP(A2367,Hoja1!$A$2:$H$72,3,FALSE)</f>
        <v>TELEFONICA DEL PERU S.A.A. (ANTES TELEFONICA MOVILES S.A.)</v>
      </c>
      <c r="D2367">
        <f>VLOOKUP(A2367,Hoja1!$A$2:$H$72,4,FALSE)</f>
        <v>20100017491</v>
      </c>
      <c r="E2367" t="str">
        <f>VLOOKUP(A2367,Hoja1!$A$2:$H$72,5,FALSE)</f>
        <v>110-2015- SUNAFIL/ILM</v>
      </c>
      <c r="F2367" s="1">
        <f>VLOOKUP(A2367,Hoja1!$A$2:$H$72,6,FALSE)</f>
        <v>42069</v>
      </c>
      <c r="G2367" t="str">
        <f>VLOOKUP(A2367,Hoja1!$A$2:$H$72,7,FALSE)</f>
        <v>S/. 9,196.00</v>
      </c>
      <c r="H2367">
        <f>VLOOKUP(A2367,Hoja1!$A$2:$H$72,8,FALSE)</f>
        <v>12</v>
      </c>
      <c r="I2367" t="s">
        <v>24</v>
      </c>
      <c r="J2367" t="s">
        <v>6</v>
      </c>
      <c r="K2367">
        <v>2016</v>
      </c>
      <c r="L2367">
        <v>4</v>
      </c>
      <c r="M2367">
        <v>66399.403090000007</v>
      </c>
      <c r="N2367" t="s">
        <v>4</v>
      </c>
    </row>
    <row r="2368" spans="1:14" x14ac:dyDescent="0.25">
      <c r="A2368">
        <v>64</v>
      </c>
      <c r="B2368" t="str">
        <f>VLOOKUP(A2368,Hoja1!$A$2:$H$72,2,FALSE)</f>
        <v>275-2014- SUNAFIL/ILM/SIR1</v>
      </c>
      <c r="C2368" t="str">
        <f>VLOOKUP(A2368,Hoja1!$A$2:$H$72,3,FALSE)</f>
        <v>TELEFONICA DEL PERU S.A.A. (ANTES TELEFONICA MOVILES S.A.)</v>
      </c>
      <c r="D2368">
        <f>VLOOKUP(A2368,Hoja1!$A$2:$H$72,4,FALSE)</f>
        <v>20100017491</v>
      </c>
      <c r="E2368" t="str">
        <f>VLOOKUP(A2368,Hoja1!$A$2:$H$72,5,FALSE)</f>
        <v>110-2015- SUNAFIL/ILM</v>
      </c>
      <c r="F2368" s="1">
        <f>VLOOKUP(A2368,Hoja1!$A$2:$H$72,6,FALSE)</f>
        <v>42069</v>
      </c>
      <c r="G2368" t="str">
        <f>VLOOKUP(A2368,Hoja1!$A$2:$H$72,7,FALSE)</f>
        <v>S/. 9,196.00</v>
      </c>
      <c r="H2368">
        <f>VLOOKUP(A2368,Hoja1!$A$2:$H$72,8,FALSE)</f>
        <v>12</v>
      </c>
      <c r="I2368" t="s">
        <v>24</v>
      </c>
      <c r="J2368" t="s">
        <v>6</v>
      </c>
      <c r="K2368">
        <v>2016</v>
      </c>
      <c r="L2368">
        <v>5</v>
      </c>
      <c r="M2368">
        <v>65109.639479999998</v>
      </c>
      <c r="N2368" t="s">
        <v>4</v>
      </c>
    </row>
    <row r="2369" spans="1:14" x14ac:dyDescent="0.25">
      <c r="A2369">
        <v>64</v>
      </c>
      <c r="B2369" t="str">
        <f>VLOOKUP(A2369,Hoja1!$A$2:$H$72,2,FALSE)</f>
        <v>275-2014- SUNAFIL/ILM/SIR1</v>
      </c>
      <c r="C2369" t="str">
        <f>VLOOKUP(A2369,Hoja1!$A$2:$H$72,3,FALSE)</f>
        <v>TELEFONICA DEL PERU S.A.A. (ANTES TELEFONICA MOVILES S.A.)</v>
      </c>
      <c r="D2369">
        <f>VLOOKUP(A2369,Hoja1!$A$2:$H$72,4,FALSE)</f>
        <v>20100017491</v>
      </c>
      <c r="E2369" t="str">
        <f>VLOOKUP(A2369,Hoja1!$A$2:$H$72,5,FALSE)</f>
        <v>110-2015- SUNAFIL/ILM</v>
      </c>
      <c r="F2369" s="1">
        <f>VLOOKUP(A2369,Hoja1!$A$2:$H$72,6,FALSE)</f>
        <v>42069</v>
      </c>
      <c r="G2369" t="str">
        <f>VLOOKUP(A2369,Hoja1!$A$2:$H$72,7,FALSE)</f>
        <v>S/. 9,196.00</v>
      </c>
      <c r="H2369">
        <f>VLOOKUP(A2369,Hoja1!$A$2:$H$72,8,FALSE)</f>
        <v>12</v>
      </c>
      <c r="I2369" t="s">
        <v>24</v>
      </c>
      <c r="J2369" t="s">
        <v>6</v>
      </c>
      <c r="K2369">
        <v>2016</v>
      </c>
      <c r="L2369">
        <v>6</v>
      </c>
      <c r="M2369">
        <v>125969.9273</v>
      </c>
      <c r="N2369" t="s">
        <v>4</v>
      </c>
    </row>
    <row r="2370" spans="1:14" x14ac:dyDescent="0.25">
      <c r="A2370">
        <v>64</v>
      </c>
      <c r="B2370" t="str">
        <f>VLOOKUP(A2370,Hoja1!$A$2:$H$72,2,FALSE)</f>
        <v>275-2014- SUNAFIL/ILM/SIR1</v>
      </c>
      <c r="C2370" t="str">
        <f>VLOOKUP(A2370,Hoja1!$A$2:$H$72,3,FALSE)</f>
        <v>TELEFONICA DEL PERU S.A.A. (ANTES TELEFONICA MOVILES S.A.)</v>
      </c>
      <c r="D2370">
        <f>VLOOKUP(A2370,Hoja1!$A$2:$H$72,4,FALSE)</f>
        <v>20100017491</v>
      </c>
      <c r="E2370" t="str">
        <f>VLOOKUP(A2370,Hoja1!$A$2:$H$72,5,FALSE)</f>
        <v>110-2015- SUNAFIL/ILM</v>
      </c>
      <c r="F2370" s="1">
        <f>VLOOKUP(A2370,Hoja1!$A$2:$H$72,6,FALSE)</f>
        <v>42069</v>
      </c>
      <c r="G2370" t="str">
        <f>VLOOKUP(A2370,Hoja1!$A$2:$H$72,7,FALSE)</f>
        <v>S/. 9,196.00</v>
      </c>
      <c r="H2370">
        <f>VLOOKUP(A2370,Hoja1!$A$2:$H$72,8,FALSE)</f>
        <v>12</v>
      </c>
      <c r="I2370" t="s">
        <v>24</v>
      </c>
      <c r="J2370" t="s">
        <v>6</v>
      </c>
      <c r="K2370">
        <v>2016</v>
      </c>
      <c r="L2370">
        <v>7</v>
      </c>
      <c r="M2370">
        <v>127141.2153</v>
      </c>
      <c r="N2370" t="s">
        <v>4</v>
      </c>
    </row>
    <row r="2371" spans="1:14" x14ac:dyDescent="0.25">
      <c r="A2371">
        <v>64</v>
      </c>
      <c r="B2371" t="str">
        <f>VLOOKUP(A2371,Hoja1!$A$2:$H$72,2,FALSE)</f>
        <v>275-2014- SUNAFIL/ILM/SIR1</v>
      </c>
      <c r="C2371" t="str">
        <f>VLOOKUP(A2371,Hoja1!$A$2:$H$72,3,FALSE)</f>
        <v>TELEFONICA DEL PERU S.A.A. (ANTES TELEFONICA MOVILES S.A.)</v>
      </c>
      <c r="D2371">
        <f>VLOOKUP(A2371,Hoja1!$A$2:$H$72,4,FALSE)</f>
        <v>20100017491</v>
      </c>
      <c r="E2371" t="str">
        <f>VLOOKUP(A2371,Hoja1!$A$2:$H$72,5,FALSE)</f>
        <v>110-2015- SUNAFIL/ILM</v>
      </c>
      <c r="F2371" s="1">
        <f>VLOOKUP(A2371,Hoja1!$A$2:$H$72,6,FALSE)</f>
        <v>42069</v>
      </c>
      <c r="G2371" t="str">
        <f>VLOOKUP(A2371,Hoja1!$A$2:$H$72,7,FALSE)</f>
        <v>S/. 9,196.00</v>
      </c>
      <c r="H2371">
        <f>VLOOKUP(A2371,Hoja1!$A$2:$H$72,8,FALSE)</f>
        <v>12</v>
      </c>
      <c r="I2371" t="s">
        <v>24</v>
      </c>
      <c r="J2371" t="s">
        <v>6</v>
      </c>
      <c r="K2371">
        <v>2016</v>
      </c>
      <c r="L2371">
        <v>8</v>
      </c>
      <c r="M2371">
        <v>127505.6024</v>
      </c>
      <c r="N2371" t="s">
        <v>4</v>
      </c>
    </row>
    <row r="2372" spans="1:14" x14ac:dyDescent="0.25">
      <c r="A2372">
        <v>64</v>
      </c>
      <c r="B2372" t="str">
        <f>VLOOKUP(A2372,Hoja1!$A$2:$H$72,2,FALSE)</f>
        <v>275-2014- SUNAFIL/ILM/SIR1</v>
      </c>
      <c r="C2372" t="str">
        <f>VLOOKUP(A2372,Hoja1!$A$2:$H$72,3,FALSE)</f>
        <v>TELEFONICA DEL PERU S.A.A. (ANTES TELEFONICA MOVILES S.A.)</v>
      </c>
      <c r="D2372">
        <f>VLOOKUP(A2372,Hoja1!$A$2:$H$72,4,FALSE)</f>
        <v>20100017491</v>
      </c>
      <c r="E2372" t="str">
        <f>VLOOKUP(A2372,Hoja1!$A$2:$H$72,5,FALSE)</f>
        <v>110-2015- SUNAFIL/ILM</v>
      </c>
      <c r="F2372" s="1">
        <f>VLOOKUP(A2372,Hoja1!$A$2:$H$72,6,FALSE)</f>
        <v>42069</v>
      </c>
      <c r="G2372" t="str">
        <f>VLOOKUP(A2372,Hoja1!$A$2:$H$72,7,FALSE)</f>
        <v>S/. 9,196.00</v>
      </c>
      <c r="H2372">
        <f>VLOOKUP(A2372,Hoja1!$A$2:$H$72,8,FALSE)</f>
        <v>12</v>
      </c>
      <c r="I2372" t="s">
        <v>24</v>
      </c>
      <c r="J2372" t="s">
        <v>6</v>
      </c>
      <c r="K2372">
        <v>2016</v>
      </c>
      <c r="L2372">
        <v>9</v>
      </c>
      <c r="M2372">
        <v>128471.9709</v>
      </c>
      <c r="N2372" t="s">
        <v>4</v>
      </c>
    </row>
    <row r="2373" spans="1:14" x14ac:dyDescent="0.25">
      <c r="A2373">
        <v>64</v>
      </c>
      <c r="B2373" t="str">
        <f>VLOOKUP(A2373,Hoja1!$A$2:$H$72,2,FALSE)</f>
        <v>275-2014- SUNAFIL/ILM/SIR1</v>
      </c>
      <c r="C2373" t="str">
        <f>VLOOKUP(A2373,Hoja1!$A$2:$H$72,3,FALSE)</f>
        <v>TELEFONICA DEL PERU S.A.A. (ANTES TELEFONICA MOVILES S.A.)</v>
      </c>
      <c r="D2373">
        <f>VLOOKUP(A2373,Hoja1!$A$2:$H$72,4,FALSE)</f>
        <v>20100017491</v>
      </c>
      <c r="E2373" t="str">
        <f>VLOOKUP(A2373,Hoja1!$A$2:$H$72,5,FALSE)</f>
        <v>110-2015- SUNAFIL/ILM</v>
      </c>
      <c r="F2373" s="1">
        <f>VLOOKUP(A2373,Hoja1!$A$2:$H$72,6,FALSE)</f>
        <v>42069</v>
      </c>
      <c r="G2373" t="str">
        <f>VLOOKUP(A2373,Hoja1!$A$2:$H$72,7,FALSE)</f>
        <v>S/. 9,196.00</v>
      </c>
      <c r="H2373">
        <f>VLOOKUP(A2373,Hoja1!$A$2:$H$72,8,FALSE)</f>
        <v>12</v>
      </c>
      <c r="I2373" t="s">
        <v>24</v>
      </c>
      <c r="J2373" t="s">
        <v>6</v>
      </c>
      <c r="K2373">
        <v>2016</v>
      </c>
      <c r="L2373">
        <v>10</v>
      </c>
      <c r="M2373">
        <v>129714.1122</v>
      </c>
      <c r="N2373" t="s">
        <v>4</v>
      </c>
    </row>
    <row r="2374" spans="1:14" x14ac:dyDescent="0.25">
      <c r="A2374">
        <v>64</v>
      </c>
      <c r="B2374" t="str">
        <f>VLOOKUP(A2374,Hoja1!$A$2:$H$72,2,FALSE)</f>
        <v>275-2014- SUNAFIL/ILM/SIR1</v>
      </c>
      <c r="C2374" t="str">
        <f>VLOOKUP(A2374,Hoja1!$A$2:$H$72,3,FALSE)</f>
        <v>TELEFONICA DEL PERU S.A.A. (ANTES TELEFONICA MOVILES S.A.)</v>
      </c>
      <c r="D2374">
        <f>VLOOKUP(A2374,Hoja1!$A$2:$H$72,4,FALSE)</f>
        <v>20100017491</v>
      </c>
      <c r="E2374" t="str">
        <f>VLOOKUP(A2374,Hoja1!$A$2:$H$72,5,FALSE)</f>
        <v>110-2015- SUNAFIL/ILM</v>
      </c>
      <c r="F2374" s="1">
        <f>VLOOKUP(A2374,Hoja1!$A$2:$H$72,6,FALSE)</f>
        <v>42069</v>
      </c>
      <c r="G2374" t="str">
        <f>VLOOKUP(A2374,Hoja1!$A$2:$H$72,7,FALSE)</f>
        <v>S/. 9,196.00</v>
      </c>
      <c r="H2374">
        <f>VLOOKUP(A2374,Hoja1!$A$2:$H$72,8,FALSE)</f>
        <v>12</v>
      </c>
      <c r="I2374" t="s">
        <v>24</v>
      </c>
      <c r="J2374" t="s">
        <v>6</v>
      </c>
      <c r="K2374">
        <v>2016</v>
      </c>
      <c r="L2374">
        <v>11</v>
      </c>
      <c r="M2374">
        <v>127726.7591</v>
      </c>
      <c r="N2374" t="s">
        <v>4</v>
      </c>
    </row>
    <row r="2375" spans="1:14" x14ac:dyDescent="0.25">
      <c r="A2375">
        <v>64</v>
      </c>
      <c r="B2375" t="str">
        <f>VLOOKUP(A2375,Hoja1!$A$2:$H$72,2,FALSE)</f>
        <v>275-2014- SUNAFIL/ILM/SIR1</v>
      </c>
      <c r="C2375" t="str">
        <f>VLOOKUP(A2375,Hoja1!$A$2:$H$72,3,FALSE)</f>
        <v>TELEFONICA DEL PERU S.A.A. (ANTES TELEFONICA MOVILES S.A.)</v>
      </c>
      <c r="D2375">
        <f>VLOOKUP(A2375,Hoja1!$A$2:$H$72,4,FALSE)</f>
        <v>20100017491</v>
      </c>
      <c r="E2375" t="str">
        <f>VLOOKUP(A2375,Hoja1!$A$2:$H$72,5,FALSE)</f>
        <v>110-2015- SUNAFIL/ILM</v>
      </c>
      <c r="F2375" s="1">
        <f>VLOOKUP(A2375,Hoja1!$A$2:$H$72,6,FALSE)</f>
        <v>42069</v>
      </c>
      <c r="G2375" t="str">
        <f>VLOOKUP(A2375,Hoja1!$A$2:$H$72,7,FALSE)</f>
        <v>S/. 9,196.00</v>
      </c>
      <c r="H2375">
        <f>VLOOKUP(A2375,Hoja1!$A$2:$H$72,8,FALSE)</f>
        <v>12</v>
      </c>
      <c r="I2375" t="s">
        <v>24</v>
      </c>
      <c r="J2375" t="s">
        <v>6</v>
      </c>
      <c r="K2375">
        <v>2016</v>
      </c>
      <c r="L2375">
        <v>12</v>
      </c>
      <c r="M2375">
        <v>126018.0047</v>
      </c>
      <c r="N2375" t="s">
        <v>4</v>
      </c>
    </row>
    <row r="2376" spans="1:14" x14ac:dyDescent="0.25">
      <c r="A2376">
        <v>64</v>
      </c>
      <c r="B2376" t="str">
        <f>VLOOKUP(A2376,Hoja1!$A$2:$H$72,2,FALSE)</f>
        <v>275-2014- SUNAFIL/ILM/SIR1</v>
      </c>
      <c r="C2376" t="str">
        <f>VLOOKUP(A2376,Hoja1!$A$2:$H$72,3,FALSE)</f>
        <v>TELEFONICA DEL PERU S.A.A. (ANTES TELEFONICA MOVILES S.A.)</v>
      </c>
      <c r="D2376">
        <f>VLOOKUP(A2376,Hoja1!$A$2:$H$72,4,FALSE)</f>
        <v>20100017491</v>
      </c>
      <c r="E2376" t="str">
        <f>VLOOKUP(A2376,Hoja1!$A$2:$H$72,5,FALSE)</f>
        <v>110-2015- SUNAFIL/ILM</v>
      </c>
      <c r="F2376" s="1">
        <f>VLOOKUP(A2376,Hoja1!$A$2:$H$72,6,FALSE)</f>
        <v>42069</v>
      </c>
      <c r="G2376" t="str">
        <f>VLOOKUP(A2376,Hoja1!$A$2:$H$72,7,FALSE)</f>
        <v>S/. 9,196.00</v>
      </c>
      <c r="H2376">
        <f>VLOOKUP(A2376,Hoja1!$A$2:$H$72,8,FALSE)</f>
        <v>12</v>
      </c>
      <c r="I2376" t="s">
        <v>24</v>
      </c>
      <c r="J2376" t="s">
        <v>6</v>
      </c>
      <c r="K2376">
        <v>2017</v>
      </c>
      <c r="L2376">
        <v>2</v>
      </c>
      <c r="M2376">
        <v>253323.75159999999</v>
      </c>
      <c r="N2376" t="s">
        <v>4</v>
      </c>
    </row>
    <row r="2377" spans="1:14" x14ac:dyDescent="0.25">
      <c r="A2377">
        <v>64</v>
      </c>
      <c r="B2377" t="str">
        <f>VLOOKUP(A2377,Hoja1!$A$2:$H$72,2,FALSE)</f>
        <v>275-2014- SUNAFIL/ILM/SIR1</v>
      </c>
      <c r="C2377" t="str">
        <f>VLOOKUP(A2377,Hoja1!$A$2:$H$72,3,FALSE)</f>
        <v>TELEFONICA DEL PERU S.A.A. (ANTES TELEFONICA MOVILES S.A.)</v>
      </c>
      <c r="D2377">
        <f>VLOOKUP(A2377,Hoja1!$A$2:$H$72,4,FALSE)</f>
        <v>20100017491</v>
      </c>
      <c r="E2377" t="str">
        <f>VLOOKUP(A2377,Hoja1!$A$2:$H$72,5,FALSE)</f>
        <v>110-2015- SUNAFIL/ILM</v>
      </c>
      <c r="F2377" s="1">
        <f>VLOOKUP(A2377,Hoja1!$A$2:$H$72,6,FALSE)</f>
        <v>42069</v>
      </c>
      <c r="G2377" t="str">
        <f>VLOOKUP(A2377,Hoja1!$A$2:$H$72,7,FALSE)</f>
        <v>S/. 9,196.00</v>
      </c>
      <c r="H2377">
        <f>VLOOKUP(A2377,Hoja1!$A$2:$H$72,8,FALSE)</f>
        <v>12</v>
      </c>
      <c r="I2377" t="s">
        <v>24</v>
      </c>
      <c r="J2377" t="s">
        <v>7</v>
      </c>
      <c r="K2377">
        <v>2015</v>
      </c>
      <c r="L2377">
        <v>2</v>
      </c>
      <c r="M2377">
        <v>219414.7629</v>
      </c>
      <c r="N2377" t="s">
        <v>2</v>
      </c>
    </row>
    <row r="2378" spans="1:14" x14ac:dyDescent="0.25">
      <c r="A2378">
        <v>64</v>
      </c>
      <c r="B2378" t="str">
        <f>VLOOKUP(A2378,Hoja1!$A$2:$H$72,2,FALSE)</f>
        <v>275-2014- SUNAFIL/ILM/SIR1</v>
      </c>
      <c r="C2378" t="str">
        <f>VLOOKUP(A2378,Hoja1!$A$2:$H$72,3,FALSE)</f>
        <v>TELEFONICA DEL PERU S.A.A. (ANTES TELEFONICA MOVILES S.A.)</v>
      </c>
      <c r="D2378">
        <f>VLOOKUP(A2378,Hoja1!$A$2:$H$72,4,FALSE)</f>
        <v>20100017491</v>
      </c>
      <c r="E2378" t="str">
        <f>VLOOKUP(A2378,Hoja1!$A$2:$H$72,5,FALSE)</f>
        <v>110-2015- SUNAFIL/ILM</v>
      </c>
      <c r="F2378" s="1">
        <f>VLOOKUP(A2378,Hoja1!$A$2:$H$72,6,FALSE)</f>
        <v>42069</v>
      </c>
      <c r="G2378" t="str">
        <f>VLOOKUP(A2378,Hoja1!$A$2:$H$72,7,FALSE)</f>
        <v>S/. 9,196.00</v>
      </c>
      <c r="H2378">
        <f>VLOOKUP(A2378,Hoja1!$A$2:$H$72,8,FALSE)</f>
        <v>12</v>
      </c>
      <c r="I2378" t="s">
        <v>24</v>
      </c>
      <c r="J2378" t="s">
        <v>7</v>
      </c>
      <c r="K2378">
        <v>2015</v>
      </c>
      <c r="L2378">
        <v>3</v>
      </c>
      <c r="M2378">
        <v>220255.6747</v>
      </c>
      <c r="N2378" t="s">
        <v>3</v>
      </c>
    </row>
    <row r="2379" spans="1:14" x14ac:dyDescent="0.25">
      <c r="A2379">
        <v>64</v>
      </c>
      <c r="B2379" t="str">
        <f>VLOOKUP(A2379,Hoja1!$A$2:$H$72,2,FALSE)</f>
        <v>275-2014- SUNAFIL/ILM/SIR1</v>
      </c>
      <c r="C2379" t="str">
        <f>VLOOKUP(A2379,Hoja1!$A$2:$H$72,3,FALSE)</f>
        <v>TELEFONICA DEL PERU S.A.A. (ANTES TELEFONICA MOVILES S.A.)</v>
      </c>
      <c r="D2379">
        <f>VLOOKUP(A2379,Hoja1!$A$2:$H$72,4,FALSE)</f>
        <v>20100017491</v>
      </c>
      <c r="E2379" t="str">
        <f>VLOOKUP(A2379,Hoja1!$A$2:$H$72,5,FALSE)</f>
        <v>110-2015- SUNAFIL/ILM</v>
      </c>
      <c r="F2379" s="1">
        <f>VLOOKUP(A2379,Hoja1!$A$2:$H$72,6,FALSE)</f>
        <v>42069</v>
      </c>
      <c r="G2379" t="str">
        <f>VLOOKUP(A2379,Hoja1!$A$2:$H$72,7,FALSE)</f>
        <v>S/. 9,196.00</v>
      </c>
      <c r="H2379">
        <f>VLOOKUP(A2379,Hoja1!$A$2:$H$72,8,FALSE)</f>
        <v>12</v>
      </c>
      <c r="I2379" t="s">
        <v>24</v>
      </c>
      <c r="J2379" t="s">
        <v>7</v>
      </c>
      <c r="K2379">
        <v>2015</v>
      </c>
      <c r="L2379">
        <v>4</v>
      </c>
      <c r="M2379">
        <v>192221.91810000001</v>
      </c>
      <c r="N2379" t="s">
        <v>4</v>
      </c>
    </row>
    <row r="2380" spans="1:14" x14ac:dyDescent="0.25">
      <c r="A2380">
        <v>64</v>
      </c>
      <c r="B2380" t="str">
        <f>VLOOKUP(A2380,Hoja1!$A$2:$H$72,2,FALSE)</f>
        <v>275-2014- SUNAFIL/ILM/SIR1</v>
      </c>
      <c r="C2380" t="str">
        <f>VLOOKUP(A2380,Hoja1!$A$2:$H$72,3,FALSE)</f>
        <v>TELEFONICA DEL PERU S.A.A. (ANTES TELEFONICA MOVILES S.A.)</v>
      </c>
      <c r="D2380">
        <f>VLOOKUP(A2380,Hoja1!$A$2:$H$72,4,FALSE)</f>
        <v>20100017491</v>
      </c>
      <c r="E2380" t="str">
        <f>VLOOKUP(A2380,Hoja1!$A$2:$H$72,5,FALSE)</f>
        <v>110-2015- SUNAFIL/ILM</v>
      </c>
      <c r="F2380" s="1">
        <f>VLOOKUP(A2380,Hoja1!$A$2:$H$72,6,FALSE)</f>
        <v>42069</v>
      </c>
      <c r="G2380" t="str">
        <f>VLOOKUP(A2380,Hoja1!$A$2:$H$72,7,FALSE)</f>
        <v>S/. 9,196.00</v>
      </c>
      <c r="H2380">
        <f>VLOOKUP(A2380,Hoja1!$A$2:$H$72,8,FALSE)</f>
        <v>12</v>
      </c>
      <c r="I2380" t="s">
        <v>24</v>
      </c>
      <c r="J2380" t="s">
        <v>7</v>
      </c>
      <c r="K2380">
        <v>2015</v>
      </c>
      <c r="L2380">
        <v>5</v>
      </c>
      <c r="M2380">
        <v>190330.53020000001</v>
      </c>
      <c r="N2380" t="s">
        <v>4</v>
      </c>
    </row>
    <row r="2381" spans="1:14" x14ac:dyDescent="0.25">
      <c r="A2381">
        <v>64</v>
      </c>
      <c r="B2381" t="str">
        <f>VLOOKUP(A2381,Hoja1!$A$2:$H$72,2,FALSE)</f>
        <v>275-2014- SUNAFIL/ILM/SIR1</v>
      </c>
      <c r="C2381" t="str">
        <f>VLOOKUP(A2381,Hoja1!$A$2:$H$72,3,FALSE)</f>
        <v>TELEFONICA DEL PERU S.A.A. (ANTES TELEFONICA MOVILES S.A.)</v>
      </c>
      <c r="D2381">
        <f>VLOOKUP(A2381,Hoja1!$A$2:$H$72,4,FALSE)</f>
        <v>20100017491</v>
      </c>
      <c r="E2381" t="str">
        <f>VLOOKUP(A2381,Hoja1!$A$2:$H$72,5,FALSE)</f>
        <v>110-2015- SUNAFIL/ILM</v>
      </c>
      <c r="F2381" s="1">
        <f>VLOOKUP(A2381,Hoja1!$A$2:$H$72,6,FALSE)</f>
        <v>42069</v>
      </c>
      <c r="G2381" t="str">
        <f>VLOOKUP(A2381,Hoja1!$A$2:$H$72,7,FALSE)</f>
        <v>S/. 9,196.00</v>
      </c>
      <c r="H2381">
        <f>VLOOKUP(A2381,Hoja1!$A$2:$H$72,8,FALSE)</f>
        <v>12</v>
      </c>
      <c r="I2381" t="s">
        <v>24</v>
      </c>
      <c r="J2381" t="s">
        <v>7</v>
      </c>
      <c r="K2381">
        <v>2015</v>
      </c>
      <c r="L2381">
        <v>6</v>
      </c>
      <c r="M2381">
        <v>190668.89</v>
      </c>
      <c r="N2381" t="s">
        <v>4</v>
      </c>
    </row>
    <row r="2382" spans="1:14" x14ac:dyDescent="0.25">
      <c r="A2382">
        <v>64</v>
      </c>
      <c r="B2382" t="str">
        <f>VLOOKUP(A2382,Hoja1!$A$2:$H$72,2,FALSE)</f>
        <v>275-2014- SUNAFIL/ILM/SIR1</v>
      </c>
      <c r="C2382" t="str">
        <f>VLOOKUP(A2382,Hoja1!$A$2:$H$72,3,FALSE)</f>
        <v>TELEFONICA DEL PERU S.A.A. (ANTES TELEFONICA MOVILES S.A.)</v>
      </c>
      <c r="D2382">
        <f>VLOOKUP(A2382,Hoja1!$A$2:$H$72,4,FALSE)</f>
        <v>20100017491</v>
      </c>
      <c r="E2382" t="str">
        <f>VLOOKUP(A2382,Hoja1!$A$2:$H$72,5,FALSE)</f>
        <v>110-2015- SUNAFIL/ILM</v>
      </c>
      <c r="F2382" s="1">
        <f>VLOOKUP(A2382,Hoja1!$A$2:$H$72,6,FALSE)</f>
        <v>42069</v>
      </c>
      <c r="G2382" t="str">
        <f>VLOOKUP(A2382,Hoja1!$A$2:$H$72,7,FALSE)</f>
        <v>S/. 9,196.00</v>
      </c>
      <c r="H2382">
        <f>VLOOKUP(A2382,Hoja1!$A$2:$H$72,8,FALSE)</f>
        <v>12</v>
      </c>
      <c r="I2382" t="s">
        <v>24</v>
      </c>
      <c r="J2382" t="s">
        <v>7</v>
      </c>
      <c r="K2382">
        <v>2015</v>
      </c>
      <c r="L2382">
        <v>7</v>
      </c>
      <c r="M2382">
        <v>190982.66810000001</v>
      </c>
      <c r="N2382" t="s">
        <v>4</v>
      </c>
    </row>
    <row r="2383" spans="1:14" x14ac:dyDescent="0.25">
      <c r="A2383">
        <v>64</v>
      </c>
      <c r="B2383" t="str">
        <f>VLOOKUP(A2383,Hoja1!$A$2:$H$72,2,FALSE)</f>
        <v>275-2014- SUNAFIL/ILM/SIR1</v>
      </c>
      <c r="C2383" t="str">
        <f>VLOOKUP(A2383,Hoja1!$A$2:$H$72,3,FALSE)</f>
        <v>TELEFONICA DEL PERU S.A.A. (ANTES TELEFONICA MOVILES S.A.)</v>
      </c>
      <c r="D2383">
        <f>VLOOKUP(A2383,Hoja1!$A$2:$H$72,4,FALSE)</f>
        <v>20100017491</v>
      </c>
      <c r="E2383" t="str">
        <f>VLOOKUP(A2383,Hoja1!$A$2:$H$72,5,FALSE)</f>
        <v>110-2015- SUNAFIL/ILM</v>
      </c>
      <c r="F2383" s="1">
        <f>VLOOKUP(A2383,Hoja1!$A$2:$H$72,6,FALSE)</f>
        <v>42069</v>
      </c>
      <c r="G2383" t="str">
        <f>VLOOKUP(A2383,Hoja1!$A$2:$H$72,7,FALSE)</f>
        <v>S/. 9,196.00</v>
      </c>
      <c r="H2383">
        <f>VLOOKUP(A2383,Hoja1!$A$2:$H$72,8,FALSE)</f>
        <v>12</v>
      </c>
      <c r="I2383" t="s">
        <v>24</v>
      </c>
      <c r="J2383" t="s">
        <v>7</v>
      </c>
      <c r="K2383">
        <v>2015</v>
      </c>
      <c r="L2383">
        <v>8</v>
      </c>
      <c r="M2383">
        <v>190473.48480000001</v>
      </c>
      <c r="N2383" t="s">
        <v>4</v>
      </c>
    </row>
    <row r="2384" spans="1:14" x14ac:dyDescent="0.25">
      <c r="A2384">
        <v>64</v>
      </c>
      <c r="B2384" t="str">
        <f>VLOOKUP(A2384,Hoja1!$A$2:$H$72,2,FALSE)</f>
        <v>275-2014- SUNAFIL/ILM/SIR1</v>
      </c>
      <c r="C2384" t="str">
        <f>VLOOKUP(A2384,Hoja1!$A$2:$H$72,3,FALSE)</f>
        <v>TELEFONICA DEL PERU S.A.A. (ANTES TELEFONICA MOVILES S.A.)</v>
      </c>
      <c r="D2384">
        <f>VLOOKUP(A2384,Hoja1!$A$2:$H$72,4,FALSE)</f>
        <v>20100017491</v>
      </c>
      <c r="E2384" t="str">
        <f>VLOOKUP(A2384,Hoja1!$A$2:$H$72,5,FALSE)</f>
        <v>110-2015- SUNAFIL/ILM</v>
      </c>
      <c r="F2384" s="1">
        <f>VLOOKUP(A2384,Hoja1!$A$2:$H$72,6,FALSE)</f>
        <v>42069</v>
      </c>
      <c r="G2384" t="str">
        <f>VLOOKUP(A2384,Hoja1!$A$2:$H$72,7,FALSE)</f>
        <v>S/. 9,196.00</v>
      </c>
      <c r="H2384">
        <f>VLOOKUP(A2384,Hoja1!$A$2:$H$72,8,FALSE)</f>
        <v>12</v>
      </c>
      <c r="I2384" t="s">
        <v>24</v>
      </c>
      <c r="J2384" t="s">
        <v>7</v>
      </c>
      <c r="K2384">
        <v>2015</v>
      </c>
      <c r="L2384">
        <v>9</v>
      </c>
      <c r="M2384">
        <v>189876.33609999999</v>
      </c>
      <c r="N2384" t="s">
        <v>4</v>
      </c>
    </row>
    <row r="2385" spans="1:14" x14ac:dyDescent="0.25">
      <c r="A2385">
        <v>64</v>
      </c>
      <c r="B2385" t="str">
        <f>VLOOKUP(A2385,Hoja1!$A$2:$H$72,2,FALSE)</f>
        <v>275-2014- SUNAFIL/ILM/SIR1</v>
      </c>
      <c r="C2385" t="str">
        <f>VLOOKUP(A2385,Hoja1!$A$2:$H$72,3,FALSE)</f>
        <v>TELEFONICA DEL PERU S.A.A. (ANTES TELEFONICA MOVILES S.A.)</v>
      </c>
      <c r="D2385">
        <f>VLOOKUP(A2385,Hoja1!$A$2:$H$72,4,FALSE)</f>
        <v>20100017491</v>
      </c>
      <c r="E2385" t="str">
        <f>VLOOKUP(A2385,Hoja1!$A$2:$H$72,5,FALSE)</f>
        <v>110-2015- SUNAFIL/ILM</v>
      </c>
      <c r="F2385" s="1">
        <f>VLOOKUP(A2385,Hoja1!$A$2:$H$72,6,FALSE)</f>
        <v>42069</v>
      </c>
      <c r="G2385" t="str">
        <f>VLOOKUP(A2385,Hoja1!$A$2:$H$72,7,FALSE)</f>
        <v>S/. 9,196.00</v>
      </c>
      <c r="H2385">
        <f>VLOOKUP(A2385,Hoja1!$A$2:$H$72,8,FALSE)</f>
        <v>12</v>
      </c>
      <c r="I2385" t="s">
        <v>24</v>
      </c>
      <c r="J2385" t="s">
        <v>7</v>
      </c>
      <c r="K2385">
        <v>2015</v>
      </c>
      <c r="L2385">
        <v>10</v>
      </c>
      <c r="M2385">
        <v>163214.69279999999</v>
      </c>
      <c r="N2385" t="s">
        <v>4</v>
      </c>
    </row>
    <row r="2386" spans="1:14" x14ac:dyDescent="0.25">
      <c r="A2386">
        <v>64</v>
      </c>
      <c r="B2386" t="str">
        <f>VLOOKUP(A2386,Hoja1!$A$2:$H$72,2,FALSE)</f>
        <v>275-2014- SUNAFIL/ILM/SIR1</v>
      </c>
      <c r="C2386" t="str">
        <f>VLOOKUP(A2386,Hoja1!$A$2:$H$72,3,FALSE)</f>
        <v>TELEFONICA DEL PERU S.A.A. (ANTES TELEFONICA MOVILES S.A.)</v>
      </c>
      <c r="D2386">
        <f>VLOOKUP(A2386,Hoja1!$A$2:$H$72,4,FALSE)</f>
        <v>20100017491</v>
      </c>
      <c r="E2386" t="str">
        <f>VLOOKUP(A2386,Hoja1!$A$2:$H$72,5,FALSE)</f>
        <v>110-2015- SUNAFIL/ILM</v>
      </c>
      <c r="F2386" s="1">
        <f>VLOOKUP(A2386,Hoja1!$A$2:$H$72,6,FALSE)</f>
        <v>42069</v>
      </c>
      <c r="G2386" t="str">
        <f>VLOOKUP(A2386,Hoja1!$A$2:$H$72,7,FALSE)</f>
        <v>S/. 9,196.00</v>
      </c>
      <c r="H2386">
        <f>VLOOKUP(A2386,Hoja1!$A$2:$H$72,8,FALSE)</f>
        <v>12</v>
      </c>
      <c r="I2386" t="s">
        <v>24</v>
      </c>
      <c r="J2386" t="s">
        <v>7</v>
      </c>
      <c r="K2386">
        <v>2015</v>
      </c>
      <c r="L2386">
        <v>11</v>
      </c>
      <c r="M2386">
        <v>161839.18919999999</v>
      </c>
      <c r="N2386" t="s">
        <v>4</v>
      </c>
    </row>
    <row r="2387" spans="1:14" x14ac:dyDescent="0.25">
      <c r="A2387">
        <v>64</v>
      </c>
      <c r="B2387" t="str">
        <f>VLOOKUP(A2387,Hoja1!$A$2:$H$72,2,FALSE)</f>
        <v>275-2014- SUNAFIL/ILM/SIR1</v>
      </c>
      <c r="C2387" t="str">
        <f>VLOOKUP(A2387,Hoja1!$A$2:$H$72,3,FALSE)</f>
        <v>TELEFONICA DEL PERU S.A.A. (ANTES TELEFONICA MOVILES S.A.)</v>
      </c>
      <c r="D2387">
        <f>VLOOKUP(A2387,Hoja1!$A$2:$H$72,4,FALSE)</f>
        <v>20100017491</v>
      </c>
      <c r="E2387" t="str">
        <f>VLOOKUP(A2387,Hoja1!$A$2:$H$72,5,FALSE)</f>
        <v>110-2015- SUNAFIL/ILM</v>
      </c>
      <c r="F2387" s="1">
        <f>VLOOKUP(A2387,Hoja1!$A$2:$H$72,6,FALSE)</f>
        <v>42069</v>
      </c>
      <c r="G2387" t="str">
        <f>VLOOKUP(A2387,Hoja1!$A$2:$H$72,7,FALSE)</f>
        <v>S/. 9,196.00</v>
      </c>
      <c r="H2387">
        <f>VLOOKUP(A2387,Hoja1!$A$2:$H$72,8,FALSE)</f>
        <v>12</v>
      </c>
      <c r="I2387" t="s">
        <v>24</v>
      </c>
      <c r="J2387" t="s">
        <v>7</v>
      </c>
      <c r="K2387">
        <v>2015</v>
      </c>
      <c r="L2387">
        <v>12</v>
      </c>
      <c r="M2387">
        <v>161724.5963</v>
      </c>
      <c r="N2387" t="s">
        <v>4</v>
      </c>
    </row>
    <row r="2388" spans="1:14" x14ac:dyDescent="0.25">
      <c r="A2388">
        <v>64</v>
      </c>
      <c r="B2388" t="str">
        <f>VLOOKUP(A2388,Hoja1!$A$2:$H$72,2,FALSE)</f>
        <v>275-2014- SUNAFIL/ILM/SIR1</v>
      </c>
      <c r="C2388" t="str">
        <f>VLOOKUP(A2388,Hoja1!$A$2:$H$72,3,FALSE)</f>
        <v>TELEFONICA DEL PERU S.A.A. (ANTES TELEFONICA MOVILES S.A.)</v>
      </c>
      <c r="D2388">
        <f>VLOOKUP(A2388,Hoja1!$A$2:$H$72,4,FALSE)</f>
        <v>20100017491</v>
      </c>
      <c r="E2388" t="str">
        <f>VLOOKUP(A2388,Hoja1!$A$2:$H$72,5,FALSE)</f>
        <v>110-2015- SUNAFIL/ILM</v>
      </c>
      <c r="F2388" s="1">
        <f>VLOOKUP(A2388,Hoja1!$A$2:$H$72,6,FALSE)</f>
        <v>42069</v>
      </c>
      <c r="G2388" t="str">
        <f>VLOOKUP(A2388,Hoja1!$A$2:$H$72,7,FALSE)</f>
        <v>S/. 9,196.00</v>
      </c>
      <c r="H2388">
        <f>VLOOKUP(A2388,Hoja1!$A$2:$H$72,8,FALSE)</f>
        <v>12</v>
      </c>
      <c r="I2388" t="s">
        <v>24</v>
      </c>
      <c r="J2388" t="s">
        <v>7</v>
      </c>
      <c r="K2388">
        <v>2016</v>
      </c>
      <c r="L2388">
        <v>1</v>
      </c>
      <c r="M2388">
        <v>162139.1452</v>
      </c>
      <c r="N2388" t="s">
        <v>4</v>
      </c>
    </row>
    <row r="2389" spans="1:14" x14ac:dyDescent="0.25">
      <c r="A2389">
        <v>64</v>
      </c>
      <c r="B2389" t="str">
        <f>VLOOKUP(A2389,Hoja1!$A$2:$H$72,2,FALSE)</f>
        <v>275-2014- SUNAFIL/ILM/SIR1</v>
      </c>
      <c r="C2389" t="str">
        <f>VLOOKUP(A2389,Hoja1!$A$2:$H$72,3,FALSE)</f>
        <v>TELEFONICA DEL PERU S.A.A. (ANTES TELEFONICA MOVILES S.A.)</v>
      </c>
      <c r="D2389">
        <f>VLOOKUP(A2389,Hoja1!$A$2:$H$72,4,FALSE)</f>
        <v>20100017491</v>
      </c>
      <c r="E2389" t="str">
        <f>VLOOKUP(A2389,Hoja1!$A$2:$H$72,5,FALSE)</f>
        <v>110-2015- SUNAFIL/ILM</v>
      </c>
      <c r="F2389" s="1">
        <f>VLOOKUP(A2389,Hoja1!$A$2:$H$72,6,FALSE)</f>
        <v>42069</v>
      </c>
      <c r="G2389" t="str">
        <f>VLOOKUP(A2389,Hoja1!$A$2:$H$72,7,FALSE)</f>
        <v>S/. 9,196.00</v>
      </c>
      <c r="H2389">
        <f>VLOOKUP(A2389,Hoja1!$A$2:$H$72,8,FALSE)</f>
        <v>12</v>
      </c>
      <c r="I2389" t="s">
        <v>24</v>
      </c>
      <c r="J2389" t="s">
        <v>7</v>
      </c>
      <c r="K2389">
        <v>2016</v>
      </c>
      <c r="L2389">
        <v>2</v>
      </c>
      <c r="M2389">
        <v>163160.47709999999</v>
      </c>
      <c r="N2389" t="s">
        <v>4</v>
      </c>
    </row>
    <row r="2390" spans="1:14" x14ac:dyDescent="0.25">
      <c r="A2390">
        <v>64</v>
      </c>
      <c r="B2390" t="str">
        <f>VLOOKUP(A2390,Hoja1!$A$2:$H$72,2,FALSE)</f>
        <v>275-2014- SUNAFIL/ILM/SIR1</v>
      </c>
      <c r="C2390" t="str">
        <f>VLOOKUP(A2390,Hoja1!$A$2:$H$72,3,FALSE)</f>
        <v>TELEFONICA DEL PERU S.A.A. (ANTES TELEFONICA MOVILES S.A.)</v>
      </c>
      <c r="D2390">
        <f>VLOOKUP(A2390,Hoja1!$A$2:$H$72,4,FALSE)</f>
        <v>20100017491</v>
      </c>
      <c r="E2390" t="str">
        <f>VLOOKUP(A2390,Hoja1!$A$2:$H$72,5,FALSE)</f>
        <v>110-2015- SUNAFIL/ILM</v>
      </c>
      <c r="F2390" s="1">
        <f>VLOOKUP(A2390,Hoja1!$A$2:$H$72,6,FALSE)</f>
        <v>42069</v>
      </c>
      <c r="G2390" t="str">
        <f>VLOOKUP(A2390,Hoja1!$A$2:$H$72,7,FALSE)</f>
        <v>S/. 9,196.00</v>
      </c>
      <c r="H2390">
        <f>VLOOKUP(A2390,Hoja1!$A$2:$H$72,8,FALSE)</f>
        <v>12</v>
      </c>
      <c r="I2390" t="s">
        <v>24</v>
      </c>
      <c r="J2390" t="s">
        <v>7</v>
      </c>
      <c r="K2390">
        <v>2016</v>
      </c>
      <c r="L2390">
        <v>3</v>
      </c>
      <c r="M2390">
        <v>164869.05530000001</v>
      </c>
      <c r="N2390" t="s">
        <v>4</v>
      </c>
    </row>
    <row r="2391" spans="1:14" x14ac:dyDescent="0.25">
      <c r="A2391">
        <v>64</v>
      </c>
      <c r="B2391" t="str">
        <f>VLOOKUP(A2391,Hoja1!$A$2:$H$72,2,FALSE)</f>
        <v>275-2014- SUNAFIL/ILM/SIR1</v>
      </c>
      <c r="C2391" t="str">
        <f>VLOOKUP(A2391,Hoja1!$A$2:$H$72,3,FALSE)</f>
        <v>TELEFONICA DEL PERU S.A.A. (ANTES TELEFONICA MOVILES S.A.)</v>
      </c>
      <c r="D2391">
        <f>VLOOKUP(A2391,Hoja1!$A$2:$H$72,4,FALSE)</f>
        <v>20100017491</v>
      </c>
      <c r="E2391" t="str">
        <f>VLOOKUP(A2391,Hoja1!$A$2:$H$72,5,FALSE)</f>
        <v>110-2015- SUNAFIL/ILM</v>
      </c>
      <c r="F2391" s="1">
        <f>VLOOKUP(A2391,Hoja1!$A$2:$H$72,6,FALSE)</f>
        <v>42069</v>
      </c>
      <c r="G2391" t="str">
        <f>VLOOKUP(A2391,Hoja1!$A$2:$H$72,7,FALSE)</f>
        <v>S/. 9,196.00</v>
      </c>
      <c r="H2391">
        <f>VLOOKUP(A2391,Hoja1!$A$2:$H$72,8,FALSE)</f>
        <v>12</v>
      </c>
      <c r="I2391" t="s">
        <v>24</v>
      </c>
      <c r="J2391" t="s">
        <v>7</v>
      </c>
      <c r="K2391">
        <v>2016</v>
      </c>
      <c r="L2391">
        <v>4</v>
      </c>
      <c r="M2391">
        <v>132406.8297</v>
      </c>
      <c r="N2391" t="s">
        <v>4</v>
      </c>
    </row>
    <row r="2392" spans="1:14" x14ac:dyDescent="0.25">
      <c r="A2392">
        <v>64</v>
      </c>
      <c r="B2392" t="str">
        <f>VLOOKUP(A2392,Hoja1!$A$2:$H$72,2,FALSE)</f>
        <v>275-2014- SUNAFIL/ILM/SIR1</v>
      </c>
      <c r="C2392" t="str">
        <f>VLOOKUP(A2392,Hoja1!$A$2:$H$72,3,FALSE)</f>
        <v>TELEFONICA DEL PERU S.A.A. (ANTES TELEFONICA MOVILES S.A.)</v>
      </c>
      <c r="D2392">
        <f>VLOOKUP(A2392,Hoja1!$A$2:$H$72,4,FALSE)</f>
        <v>20100017491</v>
      </c>
      <c r="E2392" t="str">
        <f>VLOOKUP(A2392,Hoja1!$A$2:$H$72,5,FALSE)</f>
        <v>110-2015- SUNAFIL/ILM</v>
      </c>
      <c r="F2392" s="1">
        <f>VLOOKUP(A2392,Hoja1!$A$2:$H$72,6,FALSE)</f>
        <v>42069</v>
      </c>
      <c r="G2392" t="str">
        <f>VLOOKUP(A2392,Hoja1!$A$2:$H$72,7,FALSE)</f>
        <v>S/. 9,196.00</v>
      </c>
      <c r="H2392">
        <f>VLOOKUP(A2392,Hoja1!$A$2:$H$72,8,FALSE)</f>
        <v>12</v>
      </c>
      <c r="I2392" t="s">
        <v>24</v>
      </c>
      <c r="J2392" t="s">
        <v>7</v>
      </c>
      <c r="K2392">
        <v>2016</v>
      </c>
      <c r="L2392">
        <v>5</v>
      </c>
      <c r="M2392">
        <v>130123.4892</v>
      </c>
      <c r="N2392" t="s">
        <v>4</v>
      </c>
    </row>
    <row r="2393" spans="1:14" x14ac:dyDescent="0.25">
      <c r="A2393">
        <v>64</v>
      </c>
      <c r="B2393" t="str">
        <f>VLOOKUP(A2393,Hoja1!$A$2:$H$72,2,FALSE)</f>
        <v>275-2014- SUNAFIL/ILM/SIR1</v>
      </c>
      <c r="C2393" t="str">
        <f>VLOOKUP(A2393,Hoja1!$A$2:$H$72,3,FALSE)</f>
        <v>TELEFONICA DEL PERU S.A.A. (ANTES TELEFONICA MOVILES S.A.)</v>
      </c>
      <c r="D2393">
        <f>VLOOKUP(A2393,Hoja1!$A$2:$H$72,4,FALSE)</f>
        <v>20100017491</v>
      </c>
      <c r="E2393" t="str">
        <f>VLOOKUP(A2393,Hoja1!$A$2:$H$72,5,FALSE)</f>
        <v>110-2015- SUNAFIL/ILM</v>
      </c>
      <c r="F2393" s="1">
        <f>VLOOKUP(A2393,Hoja1!$A$2:$H$72,6,FALSE)</f>
        <v>42069</v>
      </c>
      <c r="G2393" t="str">
        <f>VLOOKUP(A2393,Hoja1!$A$2:$H$72,7,FALSE)</f>
        <v>S/. 9,196.00</v>
      </c>
      <c r="H2393">
        <f>VLOOKUP(A2393,Hoja1!$A$2:$H$72,8,FALSE)</f>
        <v>12</v>
      </c>
      <c r="I2393" t="s">
        <v>24</v>
      </c>
      <c r="J2393" t="s">
        <v>7</v>
      </c>
      <c r="K2393">
        <v>2016</v>
      </c>
      <c r="L2393">
        <v>6</v>
      </c>
      <c r="M2393">
        <v>223470.70860000001</v>
      </c>
      <c r="N2393" t="s">
        <v>4</v>
      </c>
    </row>
    <row r="2394" spans="1:14" x14ac:dyDescent="0.25">
      <c r="A2394">
        <v>64</v>
      </c>
      <c r="B2394" t="str">
        <f>VLOOKUP(A2394,Hoja1!$A$2:$H$72,2,FALSE)</f>
        <v>275-2014- SUNAFIL/ILM/SIR1</v>
      </c>
      <c r="C2394" t="str">
        <f>VLOOKUP(A2394,Hoja1!$A$2:$H$72,3,FALSE)</f>
        <v>TELEFONICA DEL PERU S.A.A. (ANTES TELEFONICA MOVILES S.A.)</v>
      </c>
      <c r="D2394">
        <f>VLOOKUP(A2394,Hoja1!$A$2:$H$72,4,FALSE)</f>
        <v>20100017491</v>
      </c>
      <c r="E2394" t="str">
        <f>VLOOKUP(A2394,Hoja1!$A$2:$H$72,5,FALSE)</f>
        <v>110-2015- SUNAFIL/ILM</v>
      </c>
      <c r="F2394" s="1">
        <f>VLOOKUP(A2394,Hoja1!$A$2:$H$72,6,FALSE)</f>
        <v>42069</v>
      </c>
      <c r="G2394" t="str">
        <f>VLOOKUP(A2394,Hoja1!$A$2:$H$72,7,FALSE)</f>
        <v>S/. 9,196.00</v>
      </c>
      <c r="H2394">
        <f>VLOOKUP(A2394,Hoja1!$A$2:$H$72,8,FALSE)</f>
        <v>12</v>
      </c>
      <c r="I2394" t="s">
        <v>24</v>
      </c>
      <c r="J2394" t="s">
        <v>7</v>
      </c>
      <c r="K2394">
        <v>2016</v>
      </c>
      <c r="L2394">
        <v>7</v>
      </c>
      <c r="M2394">
        <v>225022.24679999999</v>
      </c>
      <c r="N2394" t="s">
        <v>4</v>
      </c>
    </row>
    <row r="2395" spans="1:14" x14ac:dyDescent="0.25">
      <c r="A2395">
        <v>64</v>
      </c>
      <c r="B2395" t="str">
        <f>VLOOKUP(A2395,Hoja1!$A$2:$H$72,2,FALSE)</f>
        <v>275-2014- SUNAFIL/ILM/SIR1</v>
      </c>
      <c r="C2395" t="str">
        <f>VLOOKUP(A2395,Hoja1!$A$2:$H$72,3,FALSE)</f>
        <v>TELEFONICA DEL PERU S.A.A. (ANTES TELEFONICA MOVILES S.A.)</v>
      </c>
      <c r="D2395">
        <f>VLOOKUP(A2395,Hoja1!$A$2:$H$72,4,FALSE)</f>
        <v>20100017491</v>
      </c>
      <c r="E2395" t="str">
        <f>VLOOKUP(A2395,Hoja1!$A$2:$H$72,5,FALSE)</f>
        <v>110-2015- SUNAFIL/ILM</v>
      </c>
      <c r="F2395" s="1">
        <f>VLOOKUP(A2395,Hoja1!$A$2:$H$72,6,FALSE)</f>
        <v>42069</v>
      </c>
      <c r="G2395" t="str">
        <f>VLOOKUP(A2395,Hoja1!$A$2:$H$72,7,FALSE)</f>
        <v>S/. 9,196.00</v>
      </c>
      <c r="H2395">
        <f>VLOOKUP(A2395,Hoja1!$A$2:$H$72,8,FALSE)</f>
        <v>12</v>
      </c>
      <c r="I2395" t="s">
        <v>24</v>
      </c>
      <c r="J2395" t="s">
        <v>7</v>
      </c>
      <c r="K2395">
        <v>2016</v>
      </c>
      <c r="L2395">
        <v>8</v>
      </c>
      <c r="M2395">
        <v>230797.50270000001</v>
      </c>
      <c r="N2395" t="s">
        <v>4</v>
      </c>
    </row>
    <row r="2396" spans="1:14" x14ac:dyDescent="0.25">
      <c r="A2396">
        <v>64</v>
      </c>
      <c r="B2396" t="str">
        <f>VLOOKUP(A2396,Hoja1!$A$2:$H$72,2,FALSE)</f>
        <v>275-2014- SUNAFIL/ILM/SIR1</v>
      </c>
      <c r="C2396" t="str">
        <f>VLOOKUP(A2396,Hoja1!$A$2:$H$72,3,FALSE)</f>
        <v>TELEFONICA DEL PERU S.A.A. (ANTES TELEFONICA MOVILES S.A.)</v>
      </c>
      <c r="D2396">
        <f>VLOOKUP(A2396,Hoja1!$A$2:$H$72,4,FALSE)</f>
        <v>20100017491</v>
      </c>
      <c r="E2396" t="str">
        <f>VLOOKUP(A2396,Hoja1!$A$2:$H$72,5,FALSE)</f>
        <v>110-2015- SUNAFIL/ILM</v>
      </c>
      <c r="F2396" s="1">
        <f>VLOOKUP(A2396,Hoja1!$A$2:$H$72,6,FALSE)</f>
        <v>42069</v>
      </c>
      <c r="G2396" t="str">
        <f>VLOOKUP(A2396,Hoja1!$A$2:$H$72,7,FALSE)</f>
        <v>S/. 9,196.00</v>
      </c>
      <c r="H2396">
        <f>VLOOKUP(A2396,Hoja1!$A$2:$H$72,8,FALSE)</f>
        <v>12</v>
      </c>
      <c r="I2396" t="s">
        <v>24</v>
      </c>
      <c r="J2396" t="s">
        <v>7</v>
      </c>
      <c r="K2396">
        <v>2016</v>
      </c>
      <c r="L2396">
        <v>9</v>
      </c>
      <c r="M2396">
        <v>213359.14660000001</v>
      </c>
      <c r="N2396" t="s">
        <v>4</v>
      </c>
    </row>
    <row r="2397" spans="1:14" x14ac:dyDescent="0.25">
      <c r="A2397">
        <v>64</v>
      </c>
      <c r="B2397" t="str">
        <f>VLOOKUP(A2397,Hoja1!$A$2:$H$72,2,FALSE)</f>
        <v>275-2014- SUNAFIL/ILM/SIR1</v>
      </c>
      <c r="C2397" t="str">
        <f>VLOOKUP(A2397,Hoja1!$A$2:$H$72,3,FALSE)</f>
        <v>TELEFONICA DEL PERU S.A.A. (ANTES TELEFONICA MOVILES S.A.)</v>
      </c>
      <c r="D2397">
        <f>VLOOKUP(A2397,Hoja1!$A$2:$H$72,4,FALSE)</f>
        <v>20100017491</v>
      </c>
      <c r="E2397" t="str">
        <f>VLOOKUP(A2397,Hoja1!$A$2:$H$72,5,FALSE)</f>
        <v>110-2015- SUNAFIL/ILM</v>
      </c>
      <c r="F2397" s="1">
        <f>VLOOKUP(A2397,Hoja1!$A$2:$H$72,6,FALSE)</f>
        <v>42069</v>
      </c>
      <c r="G2397" t="str">
        <f>VLOOKUP(A2397,Hoja1!$A$2:$H$72,7,FALSE)</f>
        <v>S/. 9,196.00</v>
      </c>
      <c r="H2397">
        <f>VLOOKUP(A2397,Hoja1!$A$2:$H$72,8,FALSE)</f>
        <v>12</v>
      </c>
      <c r="I2397" t="s">
        <v>24</v>
      </c>
      <c r="J2397" t="s">
        <v>7</v>
      </c>
      <c r="K2397">
        <v>2016</v>
      </c>
      <c r="L2397">
        <v>10</v>
      </c>
      <c r="M2397">
        <v>197006.12359999999</v>
      </c>
      <c r="N2397" t="s">
        <v>4</v>
      </c>
    </row>
    <row r="2398" spans="1:14" x14ac:dyDescent="0.25">
      <c r="A2398">
        <v>64</v>
      </c>
      <c r="B2398" t="str">
        <f>VLOOKUP(A2398,Hoja1!$A$2:$H$72,2,FALSE)</f>
        <v>275-2014- SUNAFIL/ILM/SIR1</v>
      </c>
      <c r="C2398" t="str">
        <f>VLOOKUP(A2398,Hoja1!$A$2:$H$72,3,FALSE)</f>
        <v>TELEFONICA DEL PERU S.A.A. (ANTES TELEFONICA MOVILES S.A.)</v>
      </c>
      <c r="D2398">
        <f>VLOOKUP(A2398,Hoja1!$A$2:$H$72,4,FALSE)</f>
        <v>20100017491</v>
      </c>
      <c r="E2398" t="str">
        <f>VLOOKUP(A2398,Hoja1!$A$2:$H$72,5,FALSE)</f>
        <v>110-2015- SUNAFIL/ILM</v>
      </c>
      <c r="F2398" s="1">
        <f>VLOOKUP(A2398,Hoja1!$A$2:$H$72,6,FALSE)</f>
        <v>42069</v>
      </c>
      <c r="G2398" t="str">
        <f>VLOOKUP(A2398,Hoja1!$A$2:$H$72,7,FALSE)</f>
        <v>S/. 9,196.00</v>
      </c>
      <c r="H2398">
        <f>VLOOKUP(A2398,Hoja1!$A$2:$H$72,8,FALSE)</f>
        <v>12</v>
      </c>
      <c r="I2398" t="s">
        <v>24</v>
      </c>
      <c r="J2398" t="s">
        <v>7</v>
      </c>
      <c r="K2398">
        <v>2016</v>
      </c>
      <c r="L2398">
        <v>11</v>
      </c>
      <c r="M2398">
        <v>193778.15580000001</v>
      </c>
      <c r="N2398" t="s">
        <v>4</v>
      </c>
    </row>
    <row r="2399" spans="1:14" x14ac:dyDescent="0.25">
      <c r="A2399">
        <v>64</v>
      </c>
      <c r="B2399" t="str">
        <f>VLOOKUP(A2399,Hoja1!$A$2:$H$72,2,FALSE)</f>
        <v>275-2014- SUNAFIL/ILM/SIR1</v>
      </c>
      <c r="C2399" t="str">
        <f>VLOOKUP(A2399,Hoja1!$A$2:$H$72,3,FALSE)</f>
        <v>TELEFONICA DEL PERU S.A.A. (ANTES TELEFONICA MOVILES S.A.)</v>
      </c>
      <c r="D2399">
        <f>VLOOKUP(A2399,Hoja1!$A$2:$H$72,4,FALSE)</f>
        <v>20100017491</v>
      </c>
      <c r="E2399" t="str">
        <f>VLOOKUP(A2399,Hoja1!$A$2:$H$72,5,FALSE)</f>
        <v>110-2015- SUNAFIL/ILM</v>
      </c>
      <c r="F2399" s="1">
        <f>VLOOKUP(A2399,Hoja1!$A$2:$H$72,6,FALSE)</f>
        <v>42069</v>
      </c>
      <c r="G2399" t="str">
        <f>VLOOKUP(A2399,Hoja1!$A$2:$H$72,7,FALSE)</f>
        <v>S/. 9,196.00</v>
      </c>
      <c r="H2399">
        <f>VLOOKUP(A2399,Hoja1!$A$2:$H$72,8,FALSE)</f>
        <v>12</v>
      </c>
      <c r="I2399" t="s">
        <v>24</v>
      </c>
      <c r="J2399" t="s">
        <v>7</v>
      </c>
      <c r="K2399">
        <v>2016</v>
      </c>
      <c r="L2399">
        <v>12</v>
      </c>
      <c r="M2399">
        <v>192720.80859999999</v>
      </c>
      <c r="N2399" t="s">
        <v>4</v>
      </c>
    </row>
    <row r="2400" spans="1:14" x14ac:dyDescent="0.25">
      <c r="A2400">
        <v>64</v>
      </c>
      <c r="B2400" t="str">
        <f>VLOOKUP(A2400,Hoja1!$A$2:$H$72,2,FALSE)</f>
        <v>275-2014- SUNAFIL/ILM/SIR1</v>
      </c>
      <c r="C2400" t="str">
        <f>VLOOKUP(A2400,Hoja1!$A$2:$H$72,3,FALSE)</f>
        <v>TELEFONICA DEL PERU S.A.A. (ANTES TELEFONICA MOVILES S.A.)</v>
      </c>
      <c r="D2400">
        <f>VLOOKUP(A2400,Hoja1!$A$2:$H$72,4,FALSE)</f>
        <v>20100017491</v>
      </c>
      <c r="E2400" t="str">
        <f>VLOOKUP(A2400,Hoja1!$A$2:$H$72,5,FALSE)</f>
        <v>110-2015- SUNAFIL/ILM</v>
      </c>
      <c r="F2400" s="1">
        <f>VLOOKUP(A2400,Hoja1!$A$2:$H$72,6,FALSE)</f>
        <v>42069</v>
      </c>
      <c r="G2400" t="str">
        <f>VLOOKUP(A2400,Hoja1!$A$2:$H$72,7,FALSE)</f>
        <v>S/. 9,196.00</v>
      </c>
      <c r="H2400">
        <f>VLOOKUP(A2400,Hoja1!$A$2:$H$72,8,FALSE)</f>
        <v>12</v>
      </c>
      <c r="I2400" t="s">
        <v>24</v>
      </c>
      <c r="J2400" t="s">
        <v>7</v>
      </c>
      <c r="K2400">
        <v>2017</v>
      </c>
      <c r="L2400">
        <v>2</v>
      </c>
      <c r="M2400">
        <v>388360.8407</v>
      </c>
      <c r="N2400" t="s">
        <v>4</v>
      </c>
    </row>
    <row r="2401" spans="1:14" x14ac:dyDescent="0.25">
      <c r="A2401">
        <v>65</v>
      </c>
      <c r="B2401" t="str">
        <f>VLOOKUP(A2401,Hoja1!$A$2:$H$72,2,FALSE)</f>
        <v>146-2014- SUNAFIL/ILM/SIRE2</v>
      </c>
      <c r="C2401" t="str">
        <f>VLOOKUP(A2401,Hoja1!$A$2:$H$72,3,FALSE)</f>
        <v>TELEFONICA MOVILES S.A.</v>
      </c>
      <c r="D2401">
        <f>VLOOKUP(A2401,Hoja1!$A$2:$H$72,4,FALSE)</f>
        <v>20100177774</v>
      </c>
      <c r="E2401" t="str">
        <f>VLOOKUP(A2401,Hoja1!$A$2:$H$72,5,FALSE)</f>
        <v>270-2014- SUNAFIL/ILM/SIRE2</v>
      </c>
      <c r="F2401" s="1">
        <f>VLOOKUP(A2401,Hoja1!$A$2:$H$72,6,FALSE)</f>
        <v>41999</v>
      </c>
      <c r="G2401" t="str">
        <f>VLOOKUP(A2401,Hoja1!$A$2:$H$72,7,FALSE)</f>
        <v>S/. 3,230.00</v>
      </c>
      <c r="H2401">
        <f>VLOOKUP(A2401,Hoja1!$A$2:$H$72,8,FALSE)</f>
        <v>6</v>
      </c>
      <c r="I2401" t="s">
        <v>25</v>
      </c>
      <c r="J2401" t="s">
        <v>1</v>
      </c>
      <c r="K2401">
        <v>2014</v>
      </c>
      <c r="L2401">
        <v>11</v>
      </c>
      <c r="M2401">
        <v>422.64006940000002</v>
      </c>
      <c r="N2401" t="s">
        <v>2</v>
      </c>
    </row>
    <row r="2402" spans="1:14" x14ac:dyDescent="0.25">
      <c r="A2402">
        <v>65</v>
      </c>
      <c r="B2402" t="str">
        <f>VLOOKUP(A2402,Hoja1!$A$2:$H$72,2,FALSE)</f>
        <v>146-2014- SUNAFIL/ILM/SIRE2</v>
      </c>
      <c r="C2402" t="str">
        <f>VLOOKUP(A2402,Hoja1!$A$2:$H$72,3,FALSE)</f>
        <v>TELEFONICA MOVILES S.A.</v>
      </c>
      <c r="D2402">
        <f>VLOOKUP(A2402,Hoja1!$A$2:$H$72,4,FALSE)</f>
        <v>20100177774</v>
      </c>
      <c r="E2402" t="str">
        <f>VLOOKUP(A2402,Hoja1!$A$2:$H$72,5,FALSE)</f>
        <v>270-2014- SUNAFIL/ILM/SIRE2</v>
      </c>
      <c r="F2402" s="1">
        <f>VLOOKUP(A2402,Hoja1!$A$2:$H$72,6,FALSE)</f>
        <v>41999</v>
      </c>
      <c r="G2402" t="str">
        <f>VLOOKUP(A2402,Hoja1!$A$2:$H$72,7,FALSE)</f>
        <v>S/. 3,230.00</v>
      </c>
      <c r="H2402">
        <f>VLOOKUP(A2402,Hoja1!$A$2:$H$72,8,FALSE)</f>
        <v>6</v>
      </c>
      <c r="I2402" t="s">
        <v>25</v>
      </c>
      <c r="J2402" t="s">
        <v>1</v>
      </c>
      <c r="K2402">
        <v>2014</v>
      </c>
      <c r="L2402">
        <v>12</v>
      </c>
      <c r="M2402">
        <v>1422.862198</v>
      </c>
      <c r="N2402" t="s">
        <v>3</v>
      </c>
    </row>
    <row r="2403" spans="1:14" x14ac:dyDescent="0.25">
      <c r="A2403">
        <v>65</v>
      </c>
      <c r="B2403" t="str">
        <f>VLOOKUP(A2403,Hoja1!$A$2:$H$72,2,FALSE)</f>
        <v>146-2014- SUNAFIL/ILM/SIRE2</v>
      </c>
      <c r="C2403" t="str">
        <f>VLOOKUP(A2403,Hoja1!$A$2:$H$72,3,FALSE)</f>
        <v>TELEFONICA MOVILES S.A.</v>
      </c>
      <c r="D2403">
        <f>VLOOKUP(A2403,Hoja1!$A$2:$H$72,4,FALSE)</f>
        <v>20100177774</v>
      </c>
      <c r="E2403" t="str">
        <f>VLOOKUP(A2403,Hoja1!$A$2:$H$72,5,FALSE)</f>
        <v>270-2014- SUNAFIL/ILM/SIRE2</v>
      </c>
      <c r="F2403" s="1">
        <f>VLOOKUP(A2403,Hoja1!$A$2:$H$72,6,FALSE)</f>
        <v>41999</v>
      </c>
      <c r="G2403" t="str">
        <f>VLOOKUP(A2403,Hoja1!$A$2:$H$72,7,FALSE)</f>
        <v>S/. 3,230.00</v>
      </c>
      <c r="H2403">
        <f>VLOOKUP(A2403,Hoja1!$A$2:$H$72,8,FALSE)</f>
        <v>6</v>
      </c>
      <c r="I2403" t="s">
        <v>25</v>
      </c>
      <c r="J2403" t="s">
        <v>1</v>
      </c>
      <c r="K2403">
        <v>2015</v>
      </c>
      <c r="L2403">
        <v>1</v>
      </c>
      <c r="M2403">
        <v>1440.99593</v>
      </c>
      <c r="N2403" t="s">
        <v>4</v>
      </c>
    </row>
    <row r="2404" spans="1:14" x14ac:dyDescent="0.25">
      <c r="A2404">
        <v>65</v>
      </c>
      <c r="B2404" t="str">
        <f>VLOOKUP(A2404,Hoja1!$A$2:$H$72,2,FALSE)</f>
        <v>146-2014- SUNAFIL/ILM/SIRE2</v>
      </c>
      <c r="C2404" t="str">
        <f>VLOOKUP(A2404,Hoja1!$A$2:$H$72,3,FALSE)</f>
        <v>TELEFONICA MOVILES S.A.</v>
      </c>
      <c r="D2404">
        <f>VLOOKUP(A2404,Hoja1!$A$2:$H$72,4,FALSE)</f>
        <v>20100177774</v>
      </c>
      <c r="E2404" t="str">
        <f>VLOOKUP(A2404,Hoja1!$A$2:$H$72,5,FALSE)</f>
        <v>270-2014- SUNAFIL/ILM/SIRE2</v>
      </c>
      <c r="F2404" s="1">
        <f>VLOOKUP(A2404,Hoja1!$A$2:$H$72,6,FALSE)</f>
        <v>41999</v>
      </c>
      <c r="G2404" t="str">
        <f>VLOOKUP(A2404,Hoja1!$A$2:$H$72,7,FALSE)</f>
        <v>S/. 3,230.00</v>
      </c>
      <c r="H2404">
        <f>VLOOKUP(A2404,Hoja1!$A$2:$H$72,8,FALSE)</f>
        <v>6</v>
      </c>
      <c r="I2404" t="s">
        <v>25</v>
      </c>
      <c r="J2404" t="s">
        <v>1</v>
      </c>
      <c r="K2404">
        <v>2015</v>
      </c>
      <c r="L2404">
        <v>2</v>
      </c>
      <c r="M2404">
        <v>1544.5492280000001</v>
      </c>
      <c r="N2404" t="s">
        <v>4</v>
      </c>
    </row>
    <row r="2405" spans="1:14" x14ac:dyDescent="0.25">
      <c r="A2405">
        <v>65</v>
      </c>
      <c r="B2405" t="str">
        <f>VLOOKUP(A2405,Hoja1!$A$2:$H$72,2,FALSE)</f>
        <v>146-2014- SUNAFIL/ILM/SIRE2</v>
      </c>
      <c r="C2405" t="str">
        <f>VLOOKUP(A2405,Hoja1!$A$2:$H$72,3,FALSE)</f>
        <v>TELEFONICA MOVILES S.A.</v>
      </c>
      <c r="D2405">
        <f>VLOOKUP(A2405,Hoja1!$A$2:$H$72,4,FALSE)</f>
        <v>20100177774</v>
      </c>
      <c r="E2405" t="str">
        <f>VLOOKUP(A2405,Hoja1!$A$2:$H$72,5,FALSE)</f>
        <v>270-2014- SUNAFIL/ILM/SIRE2</v>
      </c>
      <c r="F2405" s="1">
        <f>VLOOKUP(A2405,Hoja1!$A$2:$H$72,6,FALSE)</f>
        <v>41999</v>
      </c>
      <c r="G2405" t="str">
        <f>VLOOKUP(A2405,Hoja1!$A$2:$H$72,7,FALSE)</f>
        <v>S/. 3,230.00</v>
      </c>
      <c r="H2405">
        <f>VLOOKUP(A2405,Hoja1!$A$2:$H$72,8,FALSE)</f>
        <v>6</v>
      </c>
      <c r="I2405" t="s">
        <v>25</v>
      </c>
      <c r="J2405" t="s">
        <v>1</v>
      </c>
      <c r="K2405">
        <v>2015</v>
      </c>
      <c r="L2405">
        <v>3</v>
      </c>
      <c r="M2405">
        <v>1545.636154</v>
      </c>
      <c r="N2405" t="s">
        <v>4</v>
      </c>
    </row>
    <row r="2406" spans="1:14" x14ac:dyDescent="0.25">
      <c r="A2406">
        <v>65</v>
      </c>
      <c r="B2406" t="str">
        <f>VLOOKUP(A2406,Hoja1!$A$2:$H$72,2,FALSE)</f>
        <v>146-2014- SUNAFIL/ILM/SIRE2</v>
      </c>
      <c r="C2406" t="str">
        <f>VLOOKUP(A2406,Hoja1!$A$2:$H$72,3,FALSE)</f>
        <v>TELEFONICA MOVILES S.A.</v>
      </c>
      <c r="D2406">
        <f>VLOOKUP(A2406,Hoja1!$A$2:$H$72,4,FALSE)</f>
        <v>20100177774</v>
      </c>
      <c r="E2406" t="str">
        <f>VLOOKUP(A2406,Hoja1!$A$2:$H$72,5,FALSE)</f>
        <v>270-2014- SUNAFIL/ILM/SIRE2</v>
      </c>
      <c r="F2406" s="1">
        <f>VLOOKUP(A2406,Hoja1!$A$2:$H$72,6,FALSE)</f>
        <v>41999</v>
      </c>
      <c r="G2406" t="str">
        <f>VLOOKUP(A2406,Hoja1!$A$2:$H$72,7,FALSE)</f>
        <v>S/. 3,230.00</v>
      </c>
      <c r="H2406">
        <f>VLOOKUP(A2406,Hoja1!$A$2:$H$72,8,FALSE)</f>
        <v>6</v>
      </c>
      <c r="I2406" t="s">
        <v>25</v>
      </c>
      <c r="J2406" t="s">
        <v>1</v>
      </c>
      <c r="K2406">
        <v>2015</v>
      </c>
      <c r="L2406">
        <v>4</v>
      </c>
      <c r="M2406">
        <v>1547.4974219999999</v>
      </c>
      <c r="N2406" t="s">
        <v>4</v>
      </c>
    </row>
    <row r="2407" spans="1:14" x14ac:dyDescent="0.25">
      <c r="A2407">
        <v>65</v>
      </c>
      <c r="B2407" t="str">
        <f>VLOOKUP(A2407,Hoja1!$A$2:$H$72,2,FALSE)</f>
        <v>146-2014- SUNAFIL/ILM/SIRE2</v>
      </c>
      <c r="C2407" t="str">
        <f>VLOOKUP(A2407,Hoja1!$A$2:$H$72,3,FALSE)</f>
        <v>TELEFONICA MOVILES S.A.</v>
      </c>
      <c r="D2407">
        <f>VLOOKUP(A2407,Hoja1!$A$2:$H$72,4,FALSE)</f>
        <v>20100177774</v>
      </c>
      <c r="E2407" t="str">
        <f>VLOOKUP(A2407,Hoja1!$A$2:$H$72,5,FALSE)</f>
        <v>270-2014- SUNAFIL/ILM/SIRE2</v>
      </c>
      <c r="F2407" s="1">
        <f>VLOOKUP(A2407,Hoja1!$A$2:$H$72,6,FALSE)</f>
        <v>41999</v>
      </c>
      <c r="G2407" t="str">
        <f>VLOOKUP(A2407,Hoja1!$A$2:$H$72,7,FALSE)</f>
        <v>S/. 3,230.00</v>
      </c>
      <c r="H2407">
        <f>VLOOKUP(A2407,Hoja1!$A$2:$H$72,8,FALSE)</f>
        <v>6</v>
      </c>
      <c r="I2407" t="s">
        <v>25</v>
      </c>
      <c r="J2407" t="s">
        <v>1</v>
      </c>
      <c r="K2407">
        <v>2015</v>
      </c>
      <c r="L2407">
        <v>5</v>
      </c>
      <c r="M2407">
        <v>1544.904781</v>
      </c>
      <c r="N2407" t="s">
        <v>4</v>
      </c>
    </row>
    <row r="2408" spans="1:14" x14ac:dyDescent="0.25">
      <c r="A2408">
        <v>65</v>
      </c>
      <c r="B2408" t="str">
        <f>VLOOKUP(A2408,Hoja1!$A$2:$H$72,2,FALSE)</f>
        <v>146-2014- SUNAFIL/ILM/SIRE2</v>
      </c>
      <c r="C2408" t="str">
        <f>VLOOKUP(A2408,Hoja1!$A$2:$H$72,3,FALSE)</f>
        <v>TELEFONICA MOVILES S.A.</v>
      </c>
      <c r="D2408">
        <f>VLOOKUP(A2408,Hoja1!$A$2:$H$72,4,FALSE)</f>
        <v>20100177774</v>
      </c>
      <c r="E2408" t="str">
        <f>VLOOKUP(A2408,Hoja1!$A$2:$H$72,5,FALSE)</f>
        <v>270-2014- SUNAFIL/ILM/SIRE2</v>
      </c>
      <c r="F2408" s="1">
        <f>VLOOKUP(A2408,Hoja1!$A$2:$H$72,6,FALSE)</f>
        <v>41999</v>
      </c>
      <c r="G2408" t="str">
        <f>VLOOKUP(A2408,Hoja1!$A$2:$H$72,7,FALSE)</f>
        <v>S/. 3,230.00</v>
      </c>
      <c r="H2408">
        <f>VLOOKUP(A2408,Hoja1!$A$2:$H$72,8,FALSE)</f>
        <v>6</v>
      </c>
      <c r="I2408" t="s">
        <v>25</v>
      </c>
      <c r="J2408" t="s">
        <v>1</v>
      </c>
      <c r="K2408">
        <v>2015</v>
      </c>
      <c r="L2408">
        <v>6</v>
      </c>
      <c r="M2408">
        <v>1539.547376</v>
      </c>
      <c r="N2408" t="s">
        <v>4</v>
      </c>
    </row>
    <row r="2409" spans="1:14" x14ac:dyDescent="0.25">
      <c r="A2409">
        <v>65</v>
      </c>
      <c r="B2409" t="str">
        <f>VLOOKUP(A2409,Hoja1!$A$2:$H$72,2,FALSE)</f>
        <v>146-2014- SUNAFIL/ILM/SIRE2</v>
      </c>
      <c r="C2409" t="str">
        <f>VLOOKUP(A2409,Hoja1!$A$2:$H$72,3,FALSE)</f>
        <v>TELEFONICA MOVILES S.A.</v>
      </c>
      <c r="D2409">
        <f>VLOOKUP(A2409,Hoja1!$A$2:$H$72,4,FALSE)</f>
        <v>20100177774</v>
      </c>
      <c r="E2409" t="str">
        <f>VLOOKUP(A2409,Hoja1!$A$2:$H$72,5,FALSE)</f>
        <v>270-2014- SUNAFIL/ILM/SIRE2</v>
      </c>
      <c r="F2409" s="1">
        <f>VLOOKUP(A2409,Hoja1!$A$2:$H$72,6,FALSE)</f>
        <v>41999</v>
      </c>
      <c r="G2409" t="str">
        <f>VLOOKUP(A2409,Hoja1!$A$2:$H$72,7,FALSE)</f>
        <v>S/. 3,230.00</v>
      </c>
      <c r="H2409">
        <f>VLOOKUP(A2409,Hoja1!$A$2:$H$72,8,FALSE)</f>
        <v>6</v>
      </c>
      <c r="I2409" t="s">
        <v>25</v>
      </c>
      <c r="J2409" t="s">
        <v>1</v>
      </c>
      <c r="K2409">
        <v>2015</v>
      </c>
      <c r="L2409">
        <v>7</v>
      </c>
      <c r="M2409">
        <v>1532.1416959999999</v>
      </c>
      <c r="N2409" t="s">
        <v>4</v>
      </c>
    </row>
    <row r="2410" spans="1:14" x14ac:dyDescent="0.25">
      <c r="A2410">
        <v>65</v>
      </c>
      <c r="B2410" t="str">
        <f>VLOOKUP(A2410,Hoja1!$A$2:$H$72,2,FALSE)</f>
        <v>146-2014- SUNAFIL/ILM/SIRE2</v>
      </c>
      <c r="C2410" t="str">
        <f>VLOOKUP(A2410,Hoja1!$A$2:$H$72,3,FALSE)</f>
        <v>TELEFONICA MOVILES S.A.</v>
      </c>
      <c r="D2410">
        <f>VLOOKUP(A2410,Hoja1!$A$2:$H$72,4,FALSE)</f>
        <v>20100177774</v>
      </c>
      <c r="E2410" t="str">
        <f>VLOOKUP(A2410,Hoja1!$A$2:$H$72,5,FALSE)</f>
        <v>270-2014- SUNAFIL/ILM/SIRE2</v>
      </c>
      <c r="F2410" s="1">
        <f>VLOOKUP(A2410,Hoja1!$A$2:$H$72,6,FALSE)</f>
        <v>41999</v>
      </c>
      <c r="G2410" t="str">
        <f>VLOOKUP(A2410,Hoja1!$A$2:$H$72,7,FALSE)</f>
        <v>S/. 3,230.00</v>
      </c>
      <c r="H2410">
        <f>VLOOKUP(A2410,Hoja1!$A$2:$H$72,8,FALSE)</f>
        <v>6</v>
      </c>
      <c r="I2410" t="s">
        <v>25</v>
      </c>
      <c r="J2410" t="s">
        <v>1</v>
      </c>
      <c r="K2410">
        <v>2015</v>
      </c>
      <c r="L2410">
        <v>8</v>
      </c>
      <c r="M2410">
        <v>1480.080776</v>
      </c>
      <c r="N2410" t="s">
        <v>4</v>
      </c>
    </row>
    <row r="2411" spans="1:14" x14ac:dyDescent="0.25">
      <c r="A2411">
        <v>65</v>
      </c>
      <c r="B2411" t="str">
        <f>VLOOKUP(A2411,Hoja1!$A$2:$H$72,2,FALSE)</f>
        <v>146-2014- SUNAFIL/ILM/SIRE2</v>
      </c>
      <c r="C2411" t="str">
        <f>VLOOKUP(A2411,Hoja1!$A$2:$H$72,3,FALSE)</f>
        <v>TELEFONICA MOVILES S.A.</v>
      </c>
      <c r="D2411">
        <f>VLOOKUP(A2411,Hoja1!$A$2:$H$72,4,FALSE)</f>
        <v>20100177774</v>
      </c>
      <c r="E2411" t="str">
        <f>VLOOKUP(A2411,Hoja1!$A$2:$H$72,5,FALSE)</f>
        <v>270-2014- SUNAFIL/ILM/SIRE2</v>
      </c>
      <c r="F2411" s="1">
        <f>VLOOKUP(A2411,Hoja1!$A$2:$H$72,6,FALSE)</f>
        <v>41999</v>
      </c>
      <c r="G2411" t="str">
        <f>VLOOKUP(A2411,Hoja1!$A$2:$H$72,7,FALSE)</f>
        <v>S/. 3,230.00</v>
      </c>
      <c r="H2411">
        <f>VLOOKUP(A2411,Hoja1!$A$2:$H$72,8,FALSE)</f>
        <v>6</v>
      </c>
      <c r="I2411" t="s">
        <v>25</v>
      </c>
      <c r="J2411" t="s">
        <v>1</v>
      </c>
      <c r="K2411">
        <v>2015</v>
      </c>
      <c r="L2411">
        <v>9</v>
      </c>
      <c r="M2411">
        <v>1446.063676</v>
      </c>
      <c r="N2411" t="s">
        <v>4</v>
      </c>
    </row>
    <row r="2412" spans="1:14" x14ac:dyDescent="0.25">
      <c r="A2412">
        <v>65</v>
      </c>
      <c r="B2412" t="str">
        <f>VLOOKUP(A2412,Hoja1!$A$2:$H$72,2,FALSE)</f>
        <v>146-2014- SUNAFIL/ILM/SIRE2</v>
      </c>
      <c r="C2412" t="str">
        <f>VLOOKUP(A2412,Hoja1!$A$2:$H$72,3,FALSE)</f>
        <v>TELEFONICA MOVILES S.A.</v>
      </c>
      <c r="D2412">
        <f>VLOOKUP(A2412,Hoja1!$A$2:$H$72,4,FALSE)</f>
        <v>20100177774</v>
      </c>
      <c r="E2412" t="str">
        <f>VLOOKUP(A2412,Hoja1!$A$2:$H$72,5,FALSE)</f>
        <v>270-2014- SUNAFIL/ILM/SIRE2</v>
      </c>
      <c r="F2412" s="1">
        <f>VLOOKUP(A2412,Hoja1!$A$2:$H$72,6,FALSE)</f>
        <v>41999</v>
      </c>
      <c r="G2412" t="str">
        <f>VLOOKUP(A2412,Hoja1!$A$2:$H$72,7,FALSE)</f>
        <v>S/. 3,230.00</v>
      </c>
      <c r="H2412">
        <f>VLOOKUP(A2412,Hoja1!$A$2:$H$72,8,FALSE)</f>
        <v>6</v>
      </c>
      <c r="I2412" t="s">
        <v>25</v>
      </c>
      <c r="J2412" t="s">
        <v>1</v>
      </c>
      <c r="K2412">
        <v>2015</v>
      </c>
      <c r="L2412">
        <v>10</v>
      </c>
      <c r="M2412">
        <v>1470.4439950000001</v>
      </c>
      <c r="N2412" t="s">
        <v>4</v>
      </c>
    </row>
    <row r="2413" spans="1:14" x14ac:dyDescent="0.25">
      <c r="A2413">
        <v>65</v>
      </c>
      <c r="B2413" t="str">
        <f>VLOOKUP(A2413,Hoja1!$A$2:$H$72,2,FALSE)</f>
        <v>146-2014- SUNAFIL/ILM/SIRE2</v>
      </c>
      <c r="C2413" t="str">
        <f>VLOOKUP(A2413,Hoja1!$A$2:$H$72,3,FALSE)</f>
        <v>TELEFONICA MOVILES S.A.</v>
      </c>
      <c r="D2413">
        <f>VLOOKUP(A2413,Hoja1!$A$2:$H$72,4,FALSE)</f>
        <v>20100177774</v>
      </c>
      <c r="E2413" t="str">
        <f>VLOOKUP(A2413,Hoja1!$A$2:$H$72,5,FALSE)</f>
        <v>270-2014- SUNAFIL/ILM/SIRE2</v>
      </c>
      <c r="F2413" s="1">
        <f>VLOOKUP(A2413,Hoja1!$A$2:$H$72,6,FALSE)</f>
        <v>41999</v>
      </c>
      <c r="G2413" t="str">
        <f>VLOOKUP(A2413,Hoja1!$A$2:$H$72,7,FALSE)</f>
        <v>S/. 3,230.00</v>
      </c>
      <c r="H2413">
        <f>VLOOKUP(A2413,Hoja1!$A$2:$H$72,8,FALSE)</f>
        <v>6</v>
      </c>
      <c r="I2413" t="s">
        <v>25</v>
      </c>
      <c r="J2413" t="s">
        <v>1</v>
      </c>
      <c r="K2413">
        <v>2015</v>
      </c>
      <c r="L2413">
        <v>11</v>
      </c>
      <c r="M2413">
        <v>1487.035678</v>
      </c>
      <c r="N2413" t="s">
        <v>4</v>
      </c>
    </row>
    <row r="2414" spans="1:14" x14ac:dyDescent="0.25">
      <c r="A2414">
        <v>65</v>
      </c>
      <c r="B2414" t="str">
        <f>VLOOKUP(A2414,Hoja1!$A$2:$H$72,2,FALSE)</f>
        <v>146-2014- SUNAFIL/ILM/SIRE2</v>
      </c>
      <c r="C2414" t="str">
        <f>VLOOKUP(A2414,Hoja1!$A$2:$H$72,3,FALSE)</f>
        <v>TELEFONICA MOVILES S.A.</v>
      </c>
      <c r="D2414">
        <f>VLOOKUP(A2414,Hoja1!$A$2:$H$72,4,FALSE)</f>
        <v>20100177774</v>
      </c>
      <c r="E2414" t="str">
        <f>VLOOKUP(A2414,Hoja1!$A$2:$H$72,5,FALSE)</f>
        <v>270-2014- SUNAFIL/ILM/SIRE2</v>
      </c>
      <c r="F2414" s="1">
        <f>VLOOKUP(A2414,Hoja1!$A$2:$H$72,6,FALSE)</f>
        <v>41999</v>
      </c>
      <c r="G2414" t="str">
        <f>VLOOKUP(A2414,Hoja1!$A$2:$H$72,7,FALSE)</f>
        <v>S/. 3,230.00</v>
      </c>
      <c r="H2414">
        <f>VLOOKUP(A2414,Hoja1!$A$2:$H$72,8,FALSE)</f>
        <v>6</v>
      </c>
      <c r="I2414" t="s">
        <v>25</v>
      </c>
      <c r="J2414" t="s">
        <v>1</v>
      </c>
      <c r="K2414">
        <v>2015</v>
      </c>
      <c r="L2414">
        <v>12</v>
      </c>
      <c r="M2414">
        <v>1471.8647940000001</v>
      </c>
      <c r="N2414" t="s">
        <v>4</v>
      </c>
    </row>
    <row r="2415" spans="1:14" x14ac:dyDescent="0.25">
      <c r="A2415">
        <v>65</v>
      </c>
      <c r="B2415" t="str">
        <f>VLOOKUP(A2415,Hoja1!$A$2:$H$72,2,FALSE)</f>
        <v>146-2014- SUNAFIL/ILM/SIRE2</v>
      </c>
      <c r="C2415" t="str">
        <f>VLOOKUP(A2415,Hoja1!$A$2:$H$72,3,FALSE)</f>
        <v>TELEFONICA MOVILES S.A.</v>
      </c>
      <c r="D2415">
        <f>VLOOKUP(A2415,Hoja1!$A$2:$H$72,4,FALSE)</f>
        <v>20100177774</v>
      </c>
      <c r="E2415" t="str">
        <f>VLOOKUP(A2415,Hoja1!$A$2:$H$72,5,FALSE)</f>
        <v>270-2014- SUNAFIL/ILM/SIRE2</v>
      </c>
      <c r="F2415" s="1">
        <f>VLOOKUP(A2415,Hoja1!$A$2:$H$72,6,FALSE)</f>
        <v>41999</v>
      </c>
      <c r="G2415" t="str">
        <f>VLOOKUP(A2415,Hoja1!$A$2:$H$72,7,FALSE)</f>
        <v>S/. 3,230.00</v>
      </c>
      <c r="H2415">
        <f>VLOOKUP(A2415,Hoja1!$A$2:$H$72,8,FALSE)</f>
        <v>6</v>
      </c>
      <c r="I2415" t="s">
        <v>25</v>
      </c>
      <c r="J2415" t="s">
        <v>1</v>
      </c>
      <c r="K2415">
        <v>2016</v>
      </c>
      <c r="L2415">
        <v>1</v>
      </c>
      <c r="M2415">
        <v>1469.1119659999999</v>
      </c>
      <c r="N2415" t="s">
        <v>4</v>
      </c>
    </row>
    <row r="2416" spans="1:14" x14ac:dyDescent="0.25">
      <c r="A2416">
        <v>65</v>
      </c>
      <c r="B2416" t="str">
        <f>VLOOKUP(A2416,Hoja1!$A$2:$H$72,2,FALSE)</f>
        <v>146-2014- SUNAFIL/ILM/SIRE2</v>
      </c>
      <c r="C2416" t="str">
        <f>VLOOKUP(A2416,Hoja1!$A$2:$H$72,3,FALSE)</f>
        <v>TELEFONICA MOVILES S.A.</v>
      </c>
      <c r="D2416">
        <f>VLOOKUP(A2416,Hoja1!$A$2:$H$72,4,FALSE)</f>
        <v>20100177774</v>
      </c>
      <c r="E2416" t="str">
        <f>VLOOKUP(A2416,Hoja1!$A$2:$H$72,5,FALSE)</f>
        <v>270-2014- SUNAFIL/ILM/SIRE2</v>
      </c>
      <c r="F2416" s="1">
        <f>VLOOKUP(A2416,Hoja1!$A$2:$H$72,6,FALSE)</f>
        <v>41999</v>
      </c>
      <c r="G2416" t="str">
        <f>VLOOKUP(A2416,Hoja1!$A$2:$H$72,7,FALSE)</f>
        <v>S/. 3,230.00</v>
      </c>
      <c r="H2416">
        <f>VLOOKUP(A2416,Hoja1!$A$2:$H$72,8,FALSE)</f>
        <v>6</v>
      </c>
      <c r="I2416" t="s">
        <v>25</v>
      </c>
      <c r="J2416" t="s">
        <v>1</v>
      </c>
      <c r="K2416">
        <v>2016</v>
      </c>
      <c r="L2416">
        <v>2</v>
      </c>
      <c r="M2416">
        <v>1448.382112</v>
      </c>
      <c r="N2416" t="s">
        <v>4</v>
      </c>
    </row>
    <row r="2417" spans="1:14" x14ac:dyDescent="0.25">
      <c r="A2417">
        <v>65</v>
      </c>
      <c r="B2417" t="str">
        <f>VLOOKUP(A2417,Hoja1!$A$2:$H$72,2,FALSE)</f>
        <v>146-2014- SUNAFIL/ILM/SIRE2</v>
      </c>
      <c r="C2417" t="str">
        <f>VLOOKUP(A2417,Hoja1!$A$2:$H$72,3,FALSE)</f>
        <v>TELEFONICA MOVILES S.A.</v>
      </c>
      <c r="D2417">
        <f>VLOOKUP(A2417,Hoja1!$A$2:$H$72,4,FALSE)</f>
        <v>20100177774</v>
      </c>
      <c r="E2417" t="str">
        <f>VLOOKUP(A2417,Hoja1!$A$2:$H$72,5,FALSE)</f>
        <v>270-2014- SUNAFIL/ILM/SIRE2</v>
      </c>
      <c r="F2417" s="1">
        <f>VLOOKUP(A2417,Hoja1!$A$2:$H$72,6,FALSE)</f>
        <v>41999</v>
      </c>
      <c r="G2417" t="str">
        <f>VLOOKUP(A2417,Hoja1!$A$2:$H$72,7,FALSE)</f>
        <v>S/. 3,230.00</v>
      </c>
      <c r="H2417">
        <f>VLOOKUP(A2417,Hoja1!$A$2:$H$72,8,FALSE)</f>
        <v>6</v>
      </c>
      <c r="I2417" t="s">
        <v>25</v>
      </c>
      <c r="J2417" t="s">
        <v>1</v>
      </c>
      <c r="K2417">
        <v>2016</v>
      </c>
      <c r="L2417">
        <v>3</v>
      </c>
      <c r="M2417">
        <v>1482.5001500000001</v>
      </c>
      <c r="N2417" t="s">
        <v>4</v>
      </c>
    </row>
    <row r="2418" spans="1:14" x14ac:dyDescent="0.25">
      <c r="A2418">
        <v>65</v>
      </c>
      <c r="B2418" t="str">
        <f>VLOOKUP(A2418,Hoja1!$A$2:$H$72,2,FALSE)</f>
        <v>146-2014- SUNAFIL/ILM/SIRE2</v>
      </c>
      <c r="C2418" t="str">
        <f>VLOOKUP(A2418,Hoja1!$A$2:$H$72,3,FALSE)</f>
        <v>TELEFONICA MOVILES S.A.</v>
      </c>
      <c r="D2418">
        <f>VLOOKUP(A2418,Hoja1!$A$2:$H$72,4,FALSE)</f>
        <v>20100177774</v>
      </c>
      <c r="E2418" t="str">
        <f>VLOOKUP(A2418,Hoja1!$A$2:$H$72,5,FALSE)</f>
        <v>270-2014- SUNAFIL/ILM/SIRE2</v>
      </c>
      <c r="F2418" s="1">
        <f>VLOOKUP(A2418,Hoja1!$A$2:$H$72,6,FALSE)</f>
        <v>41999</v>
      </c>
      <c r="G2418" t="str">
        <f>VLOOKUP(A2418,Hoja1!$A$2:$H$72,7,FALSE)</f>
        <v>S/. 3,230.00</v>
      </c>
      <c r="H2418">
        <f>VLOOKUP(A2418,Hoja1!$A$2:$H$72,8,FALSE)</f>
        <v>6</v>
      </c>
      <c r="I2418" t="s">
        <v>25</v>
      </c>
      <c r="J2418" t="s">
        <v>1</v>
      </c>
      <c r="K2418">
        <v>2016</v>
      </c>
      <c r="L2418">
        <v>4</v>
      </c>
      <c r="M2418">
        <v>1510.042995</v>
      </c>
      <c r="N2418" t="s">
        <v>4</v>
      </c>
    </row>
    <row r="2419" spans="1:14" x14ac:dyDescent="0.25">
      <c r="A2419">
        <v>65</v>
      </c>
      <c r="B2419" t="str">
        <f>VLOOKUP(A2419,Hoja1!$A$2:$H$72,2,FALSE)</f>
        <v>146-2014- SUNAFIL/ILM/SIRE2</v>
      </c>
      <c r="C2419" t="str">
        <f>VLOOKUP(A2419,Hoja1!$A$2:$H$72,3,FALSE)</f>
        <v>TELEFONICA MOVILES S.A.</v>
      </c>
      <c r="D2419">
        <f>VLOOKUP(A2419,Hoja1!$A$2:$H$72,4,FALSE)</f>
        <v>20100177774</v>
      </c>
      <c r="E2419" t="str">
        <f>VLOOKUP(A2419,Hoja1!$A$2:$H$72,5,FALSE)</f>
        <v>270-2014- SUNAFIL/ILM/SIRE2</v>
      </c>
      <c r="F2419" s="1">
        <f>VLOOKUP(A2419,Hoja1!$A$2:$H$72,6,FALSE)</f>
        <v>41999</v>
      </c>
      <c r="G2419" t="str">
        <f>VLOOKUP(A2419,Hoja1!$A$2:$H$72,7,FALSE)</f>
        <v>S/. 3,230.00</v>
      </c>
      <c r="H2419">
        <f>VLOOKUP(A2419,Hoja1!$A$2:$H$72,8,FALSE)</f>
        <v>6</v>
      </c>
      <c r="I2419" t="s">
        <v>25</v>
      </c>
      <c r="J2419" t="s">
        <v>1</v>
      </c>
      <c r="K2419">
        <v>2016</v>
      </c>
      <c r="L2419">
        <v>5</v>
      </c>
      <c r="M2419">
        <v>1517.45362</v>
      </c>
      <c r="N2419" t="s">
        <v>4</v>
      </c>
    </row>
    <row r="2420" spans="1:14" x14ac:dyDescent="0.25">
      <c r="A2420">
        <v>65</v>
      </c>
      <c r="B2420" t="str">
        <f>VLOOKUP(A2420,Hoja1!$A$2:$H$72,2,FALSE)</f>
        <v>146-2014- SUNAFIL/ILM/SIRE2</v>
      </c>
      <c r="C2420" t="str">
        <f>VLOOKUP(A2420,Hoja1!$A$2:$H$72,3,FALSE)</f>
        <v>TELEFONICA MOVILES S.A.</v>
      </c>
      <c r="D2420">
        <f>VLOOKUP(A2420,Hoja1!$A$2:$H$72,4,FALSE)</f>
        <v>20100177774</v>
      </c>
      <c r="E2420" t="str">
        <f>VLOOKUP(A2420,Hoja1!$A$2:$H$72,5,FALSE)</f>
        <v>270-2014- SUNAFIL/ILM/SIRE2</v>
      </c>
      <c r="F2420" s="1">
        <f>VLOOKUP(A2420,Hoja1!$A$2:$H$72,6,FALSE)</f>
        <v>41999</v>
      </c>
      <c r="G2420" t="str">
        <f>VLOOKUP(A2420,Hoja1!$A$2:$H$72,7,FALSE)</f>
        <v>S/. 3,230.00</v>
      </c>
      <c r="H2420">
        <f>VLOOKUP(A2420,Hoja1!$A$2:$H$72,8,FALSE)</f>
        <v>6</v>
      </c>
      <c r="I2420" t="s">
        <v>25</v>
      </c>
      <c r="J2420" t="s">
        <v>5</v>
      </c>
      <c r="K2420">
        <v>2014</v>
      </c>
      <c r="L2420">
        <v>11</v>
      </c>
      <c r="M2420">
        <v>40639.952469999997</v>
      </c>
      <c r="N2420" t="s">
        <v>2</v>
      </c>
    </row>
    <row r="2421" spans="1:14" x14ac:dyDescent="0.25">
      <c r="A2421">
        <v>65</v>
      </c>
      <c r="B2421" t="str">
        <f>VLOOKUP(A2421,Hoja1!$A$2:$H$72,2,FALSE)</f>
        <v>146-2014- SUNAFIL/ILM/SIRE2</v>
      </c>
      <c r="C2421" t="str">
        <f>VLOOKUP(A2421,Hoja1!$A$2:$H$72,3,FALSE)</f>
        <v>TELEFONICA MOVILES S.A.</v>
      </c>
      <c r="D2421">
        <f>VLOOKUP(A2421,Hoja1!$A$2:$H$72,4,FALSE)</f>
        <v>20100177774</v>
      </c>
      <c r="E2421" t="str">
        <f>VLOOKUP(A2421,Hoja1!$A$2:$H$72,5,FALSE)</f>
        <v>270-2014- SUNAFIL/ILM/SIRE2</v>
      </c>
      <c r="F2421" s="1">
        <f>VLOOKUP(A2421,Hoja1!$A$2:$H$72,6,FALSE)</f>
        <v>41999</v>
      </c>
      <c r="G2421" t="str">
        <f>VLOOKUP(A2421,Hoja1!$A$2:$H$72,7,FALSE)</f>
        <v>S/. 3,230.00</v>
      </c>
      <c r="H2421">
        <f>VLOOKUP(A2421,Hoja1!$A$2:$H$72,8,FALSE)</f>
        <v>6</v>
      </c>
      <c r="I2421" t="s">
        <v>25</v>
      </c>
      <c r="J2421" t="s">
        <v>5</v>
      </c>
      <c r="K2421">
        <v>2014</v>
      </c>
      <c r="L2421">
        <v>12</v>
      </c>
      <c r="M2421">
        <v>40588.17583</v>
      </c>
      <c r="N2421" t="s">
        <v>3</v>
      </c>
    </row>
    <row r="2422" spans="1:14" x14ac:dyDescent="0.25">
      <c r="A2422">
        <v>65</v>
      </c>
      <c r="B2422" t="str">
        <f>VLOOKUP(A2422,Hoja1!$A$2:$H$72,2,FALSE)</f>
        <v>146-2014- SUNAFIL/ILM/SIRE2</v>
      </c>
      <c r="C2422" t="str">
        <f>VLOOKUP(A2422,Hoja1!$A$2:$H$72,3,FALSE)</f>
        <v>TELEFONICA MOVILES S.A.</v>
      </c>
      <c r="D2422">
        <f>VLOOKUP(A2422,Hoja1!$A$2:$H$72,4,FALSE)</f>
        <v>20100177774</v>
      </c>
      <c r="E2422" t="str">
        <f>VLOOKUP(A2422,Hoja1!$A$2:$H$72,5,FALSE)</f>
        <v>270-2014- SUNAFIL/ILM/SIRE2</v>
      </c>
      <c r="F2422" s="1">
        <f>VLOOKUP(A2422,Hoja1!$A$2:$H$72,6,FALSE)</f>
        <v>41999</v>
      </c>
      <c r="G2422" t="str">
        <f>VLOOKUP(A2422,Hoja1!$A$2:$H$72,7,FALSE)</f>
        <v>S/. 3,230.00</v>
      </c>
      <c r="H2422">
        <f>VLOOKUP(A2422,Hoja1!$A$2:$H$72,8,FALSE)</f>
        <v>6</v>
      </c>
      <c r="I2422" t="s">
        <v>25</v>
      </c>
      <c r="J2422" t="s">
        <v>5</v>
      </c>
      <c r="K2422">
        <v>2015</v>
      </c>
      <c r="L2422">
        <v>1</v>
      </c>
      <c r="M2422">
        <v>40931.176099999997</v>
      </c>
      <c r="N2422" t="s">
        <v>4</v>
      </c>
    </row>
    <row r="2423" spans="1:14" x14ac:dyDescent="0.25">
      <c r="A2423">
        <v>65</v>
      </c>
      <c r="B2423" t="str">
        <f>VLOOKUP(A2423,Hoja1!$A$2:$H$72,2,FALSE)</f>
        <v>146-2014- SUNAFIL/ILM/SIRE2</v>
      </c>
      <c r="C2423" t="str">
        <f>VLOOKUP(A2423,Hoja1!$A$2:$H$72,3,FALSE)</f>
        <v>TELEFONICA MOVILES S.A.</v>
      </c>
      <c r="D2423">
        <f>VLOOKUP(A2423,Hoja1!$A$2:$H$72,4,FALSE)</f>
        <v>20100177774</v>
      </c>
      <c r="E2423" t="str">
        <f>VLOOKUP(A2423,Hoja1!$A$2:$H$72,5,FALSE)</f>
        <v>270-2014- SUNAFIL/ILM/SIRE2</v>
      </c>
      <c r="F2423" s="1">
        <f>VLOOKUP(A2423,Hoja1!$A$2:$H$72,6,FALSE)</f>
        <v>41999</v>
      </c>
      <c r="G2423" t="str">
        <f>VLOOKUP(A2423,Hoja1!$A$2:$H$72,7,FALSE)</f>
        <v>S/. 3,230.00</v>
      </c>
      <c r="H2423">
        <f>VLOOKUP(A2423,Hoja1!$A$2:$H$72,8,FALSE)</f>
        <v>6</v>
      </c>
      <c r="I2423" t="s">
        <v>25</v>
      </c>
      <c r="J2423" t="s">
        <v>5</v>
      </c>
      <c r="K2423">
        <v>2015</v>
      </c>
      <c r="L2423">
        <v>2</v>
      </c>
      <c r="M2423">
        <v>41055.895510000002</v>
      </c>
      <c r="N2423" t="s">
        <v>4</v>
      </c>
    </row>
    <row r="2424" spans="1:14" x14ac:dyDescent="0.25">
      <c r="A2424">
        <v>65</v>
      </c>
      <c r="B2424" t="str">
        <f>VLOOKUP(A2424,Hoja1!$A$2:$H$72,2,FALSE)</f>
        <v>146-2014- SUNAFIL/ILM/SIRE2</v>
      </c>
      <c r="C2424" t="str">
        <f>VLOOKUP(A2424,Hoja1!$A$2:$H$72,3,FALSE)</f>
        <v>TELEFONICA MOVILES S.A.</v>
      </c>
      <c r="D2424">
        <f>VLOOKUP(A2424,Hoja1!$A$2:$H$72,4,FALSE)</f>
        <v>20100177774</v>
      </c>
      <c r="E2424" t="str">
        <f>VLOOKUP(A2424,Hoja1!$A$2:$H$72,5,FALSE)</f>
        <v>270-2014- SUNAFIL/ILM/SIRE2</v>
      </c>
      <c r="F2424" s="1">
        <f>VLOOKUP(A2424,Hoja1!$A$2:$H$72,6,FALSE)</f>
        <v>41999</v>
      </c>
      <c r="G2424" t="str">
        <f>VLOOKUP(A2424,Hoja1!$A$2:$H$72,7,FALSE)</f>
        <v>S/. 3,230.00</v>
      </c>
      <c r="H2424">
        <f>VLOOKUP(A2424,Hoja1!$A$2:$H$72,8,FALSE)</f>
        <v>6</v>
      </c>
      <c r="I2424" t="s">
        <v>25</v>
      </c>
      <c r="J2424" t="s">
        <v>5</v>
      </c>
      <c r="K2424">
        <v>2015</v>
      </c>
      <c r="L2424">
        <v>3</v>
      </c>
      <c r="M2424">
        <v>40256.388319999998</v>
      </c>
      <c r="N2424" t="s">
        <v>4</v>
      </c>
    </row>
    <row r="2425" spans="1:14" x14ac:dyDescent="0.25">
      <c r="A2425">
        <v>65</v>
      </c>
      <c r="B2425" t="str">
        <f>VLOOKUP(A2425,Hoja1!$A$2:$H$72,2,FALSE)</f>
        <v>146-2014- SUNAFIL/ILM/SIRE2</v>
      </c>
      <c r="C2425" t="str">
        <f>VLOOKUP(A2425,Hoja1!$A$2:$H$72,3,FALSE)</f>
        <v>TELEFONICA MOVILES S.A.</v>
      </c>
      <c r="D2425">
        <f>VLOOKUP(A2425,Hoja1!$A$2:$H$72,4,FALSE)</f>
        <v>20100177774</v>
      </c>
      <c r="E2425" t="str">
        <f>VLOOKUP(A2425,Hoja1!$A$2:$H$72,5,FALSE)</f>
        <v>270-2014- SUNAFIL/ILM/SIRE2</v>
      </c>
      <c r="F2425" s="1">
        <f>VLOOKUP(A2425,Hoja1!$A$2:$H$72,6,FALSE)</f>
        <v>41999</v>
      </c>
      <c r="G2425" t="str">
        <f>VLOOKUP(A2425,Hoja1!$A$2:$H$72,7,FALSE)</f>
        <v>S/. 3,230.00</v>
      </c>
      <c r="H2425">
        <f>VLOOKUP(A2425,Hoja1!$A$2:$H$72,8,FALSE)</f>
        <v>6</v>
      </c>
      <c r="I2425" t="s">
        <v>25</v>
      </c>
      <c r="J2425" t="s">
        <v>5</v>
      </c>
      <c r="K2425">
        <v>2015</v>
      </c>
      <c r="L2425">
        <v>4</v>
      </c>
      <c r="M2425">
        <v>40255.798490000001</v>
      </c>
      <c r="N2425" t="s">
        <v>4</v>
      </c>
    </row>
    <row r="2426" spans="1:14" x14ac:dyDescent="0.25">
      <c r="A2426">
        <v>65</v>
      </c>
      <c r="B2426" t="str">
        <f>VLOOKUP(A2426,Hoja1!$A$2:$H$72,2,FALSE)</f>
        <v>146-2014- SUNAFIL/ILM/SIRE2</v>
      </c>
      <c r="C2426" t="str">
        <f>VLOOKUP(A2426,Hoja1!$A$2:$H$72,3,FALSE)</f>
        <v>TELEFONICA MOVILES S.A.</v>
      </c>
      <c r="D2426">
        <f>VLOOKUP(A2426,Hoja1!$A$2:$H$72,4,FALSE)</f>
        <v>20100177774</v>
      </c>
      <c r="E2426" t="str">
        <f>VLOOKUP(A2426,Hoja1!$A$2:$H$72,5,FALSE)</f>
        <v>270-2014- SUNAFIL/ILM/SIRE2</v>
      </c>
      <c r="F2426" s="1">
        <f>VLOOKUP(A2426,Hoja1!$A$2:$H$72,6,FALSE)</f>
        <v>41999</v>
      </c>
      <c r="G2426" t="str">
        <f>VLOOKUP(A2426,Hoja1!$A$2:$H$72,7,FALSE)</f>
        <v>S/. 3,230.00</v>
      </c>
      <c r="H2426">
        <f>VLOOKUP(A2426,Hoja1!$A$2:$H$72,8,FALSE)</f>
        <v>6</v>
      </c>
      <c r="I2426" t="s">
        <v>25</v>
      </c>
      <c r="J2426" t="s">
        <v>5</v>
      </c>
      <c r="K2426">
        <v>2015</v>
      </c>
      <c r="L2426">
        <v>5</v>
      </c>
      <c r="M2426">
        <v>40371.326630000003</v>
      </c>
      <c r="N2426" t="s">
        <v>4</v>
      </c>
    </row>
    <row r="2427" spans="1:14" x14ac:dyDescent="0.25">
      <c r="A2427">
        <v>65</v>
      </c>
      <c r="B2427" t="str">
        <f>VLOOKUP(A2427,Hoja1!$A$2:$H$72,2,FALSE)</f>
        <v>146-2014- SUNAFIL/ILM/SIRE2</v>
      </c>
      <c r="C2427" t="str">
        <f>VLOOKUP(A2427,Hoja1!$A$2:$H$72,3,FALSE)</f>
        <v>TELEFONICA MOVILES S.A.</v>
      </c>
      <c r="D2427">
        <f>VLOOKUP(A2427,Hoja1!$A$2:$H$72,4,FALSE)</f>
        <v>20100177774</v>
      </c>
      <c r="E2427" t="str">
        <f>VLOOKUP(A2427,Hoja1!$A$2:$H$72,5,FALSE)</f>
        <v>270-2014- SUNAFIL/ILM/SIRE2</v>
      </c>
      <c r="F2427" s="1">
        <f>VLOOKUP(A2427,Hoja1!$A$2:$H$72,6,FALSE)</f>
        <v>41999</v>
      </c>
      <c r="G2427" t="str">
        <f>VLOOKUP(A2427,Hoja1!$A$2:$H$72,7,FALSE)</f>
        <v>S/. 3,230.00</v>
      </c>
      <c r="H2427">
        <f>VLOOKUP(A2427,Hoja1!$A$2:$H$72,8,FALSE)</f>
        <v>6</v>
      </c>
      <c r="I2427" t="s">
        <v>25</v>
      </c>
      <c r="J2427" t="s">
        <v>5</v>
      </c>
      <c r="K2427">
        <v>2015</v>
      </c>
      <c r="L2427">
        <v>6</v>
      </c>
      <c r="M2427">
        <v>40288.6734</v>
      </c>
      <c r="N2427" t="s">
        <v>4</v>
      </c>
    </row>
    <row r="2428" spans="1:14" x14ac:dyDescent="0.25">
      <c r="A2428">
        <v>65</v>
      </c>
      <c r="B2428" t="str">
        <f>VLOOKUP(A2428,Hoja1!$A$2:$H$72,2,FALSE)</f>
        <v>146-2014- SUNAFIL/ILM/SIRE2</v>
      </c>
      <c r="C2428" t="str">
        <f>VLOOKUP(A2428,Hoja1!$A$2:$H$72,3,FALSE)</f>
        <v>TELEFONICA MOVILES S.A.</v>
      </c>
      <c r="D2428">
        <f>VLOOKUP(A2428,Hoja1!$A$2:$H$72,4,FALSE)</f>
        <v>20100177774</v>
      </c>
      <c r="E2428" t="str">
        <f>VLOOKUP(A2428,Hoja1!$A$2:$H$72,5,FALSE)</f>
        <v>270-2014- SUNAFIL/ILM/SIRE2</v>
      </c>
      <c r="F2428" s="1">
        <f>VLOOKUP(A2428,Hoja1!$A$2:$H$72,6,FALSE)</f>
        <v>41999</v>
      </c>
      <c r="G2428" t="str">
        <f>VLOOKUP(A2428,Hoja1!$A$2:$H$72,7,FALSE)</f>
        <v>S/. 3,230.00</v>
      </c>
      <c r="H2428">
        <f>VLOOKUP(A2428,Hoja1!$A$2:$H$72,8,FALSE)</f>
        <v>6</v>
      </c>
      <c r="I2428" t="s">
        <v>25</v>
      </c>
      <c r="J2428" t="s">
        <v>5</v>
      </c>
      <c r="K2428">
        <v>2015</v>
      </c>
      <c r="L2428">
        <v>7</v>
      </c>
      <c r="M2428">
        <v>40322.959459999998</v>
      </c>
      <c r="N2428" t="s">
        <v>4</v>
      </c>
    </row>
    <row r="2429" spans="1:14" x14ac:dyDescent="0.25">
      <c r="A2429">
        <v>65</v>
      </c>
      <c r="B2429" t="str">
        <f>VLOOKUP(A2429,Hoja1!$A$2:$H$72,2,FALSE)</f>
        <v>146-2014- SUNAFIL/ILM/SIRE2</v>
      </c>
      <c r="C2429" t="str">
        <f>VLOOKUP(A2429,Hoja1!$A$2:$H$72,3,FALSE)</f>
        <v>TELEFONICA MOVILES S.A.</v>
      </c>
      <c r="D2429">
        <f>VLOOKUP(A2429,Hoja1!$A$2:$H$72,4,FALSE)</f>
        <v>20100177774</v>
      </c>
      <c r="E2429" t="str">
        <f>VLOOKUP(A2429,Hoja1!$A$2:$H$72,5,FALSE)</f>
        <v>270-2014- SUNAFIL/ILM/SIRE2</v>
      </c>
      <c r="F2429" s="1">
        <f>VLOOKUP(A2429,Hoja1!$A$2:$H$72,6,FALSE)</f>
        <v>41999</v>
      </c>
      <c r="G2429" t="str">
        <f>VLOOKUP(A2429,Hoja1!$A$2:$H$72,7,FALSE)</f>
        <v>S/. 3,230.00</v>
      </c>
      <c r="H2429">
        <f>VLOOKUP(A2429,Hoja1!$A$2:$H$72,8,FALSE)</f>
        <v>6</v>
      </c>
      <c r="I2429" t="s">
        <v>25</v>
      </c>
      <c r="J2429" t="s">
        <v>5</v>
      </c>
      <c r="K2429">
        <v>2015</v>
      </c>
      <c r="L2429">
        <v>8</v>
      </c>
      <c r="M2429">
        <v>40388.705520000003</v>
      </c>
      <c r="N2429" t="s">
        <v>4</v>
      </c>
    </row>
    <row r="2430" spans="1:14" x14ac:dyDescent="0.25">
      <c r="A2430">
        <v>65</v>
      </c>
      <c r="B2430" t="str">
        <f>VLOOKUP(A2430,Hoja1!$A$2:$H$72,2,FALSE)</f>
        <v>146-2014- SUNAFIL/ILM/SIRE2</v>
      </c>
      <c r="C2430" t="str">
        <f>VLOOKUP(A2430,Hoja1!$A$2:$H$72,3,FALSE)</f>
        <v>TELEFONICA MOVILES S.A.</v>
      </c>
      <c r="D2430">
        <f>VLOOKUP(A2430,Hoja1!$A$2:$H$72,4,FALSE)</f>
        <v>20100177774</v>
      </c>
      <c r="E2430" t="str">
        <f>VLOOKUP(A2430,Hoja1!$A$2:$H$72,5,FALSE)</f>
        <v>270-2014- SUNAFIL/ILM/SIRE2</v>
      </c>
      <c r="F2430" s="1">
        <f>VLOOKUP(A2430,Hoja1!$A$2:$H$72,6,FALSE)</f>
        <v>41999</v>
      </c>
      <c r="G2430" t="str">
        <f>VLOOKUP(A2430,Hoja1!$A$2:$H$72,7,FALSE)</f>
        <v>S/. 3,230.00</v>
      </c>
      <c r="H2430">
        <f>VLOOKUP(A2430,Hoja1!$A$2:$H$72,8,FALSE)</f>
        <v>6</v>
      </c>
      <c r="I2430" t="s">
        <v>25</v>
      </c>
      <c r="J2430" t="s">
        <v>5</v>
      </c>
      <c r="K2430">
        <v>2015</v>
      </c>
      <c r="L2430">
        <v>9</v>
      </c>
      <c r="M2430">
        <v>39073.739979999998</v>
      </c>
      <c r="N2430" t="s">
        <v>4</v>
      </c>
    </row>
    <row r="2431" spans="1:14" x14ac:dyDescent="0.25">
      <c r="A2431">
        <v>65</v>
      </c>
      <c r="B2431" t="str">
        <f>VLOOKUP(A2431,Hoja1!$A$2:$H$72,2,FALSE)</f>
        <v>146-2014- SUNAFIL/ILM/SIRE2</v>
      </c>
      <c r="C2431" t="str">
        <f>VLOOKUP(A2431,Hoja1!$A$2:$H$72,3,FALSE)</f>
        <v>TELEFONICA MOVILES S.A.</v>
      </c>
      <c r="D2431">
        <f>VLOOKUP(A2431,Hoja1!$A$2:$H$72,4,FALSE)</f>
        <v>20100177774</v>
      </c>
      <c r="E2431" t="str">
        <f>VLOOKUP(A2431,Hoja1!$A$2:$H$72,5,FALSE)</f>
        <v>270-2014- SUNAFIL/ILM/SIRE2</v>
      </c>
      <c r="F2431" s="1">
        <f>VLOOKUP(A2431,Hoja1!$A$2:$H$72,6,FALSE)</f>
        <v>41999</v>
      </c>
      <c r="G2431" t="str">
        <f>VLOOKUP(A2431,Hoja1!$A$2:$H$72,7,FALSE)</f>
        <v>S/. 3,230.00</v>
      </c>
      <c r="H2431">
        <f>VLOOKUP(A2431,Hoja1!$A$2:$H$72,8,FALSE)</f>
        <v>6</v>
      </c>
      <c r="I2431" t="s">
        <v>25</v>
      </c>
      <c r="J2431" t="s">
        <v>5</v>
      </c>
      <c r="K2431">
        <v>2015</v>
      </c>
      <c r="L2431">
        <v>10</v>
      </c>
      <c r="M2431">
        <v>39046.058109999998</v>
      </c>
      <c r="N2431" t="s">
        <v>4</v>
      </c>
    </row>
    <row r="2432" spans="1:14" x14ac:dyDescent="0.25">
      <c r="A2432">
        <v>65</v>
      </c>
      <c r="B2432" t="str">
        <f>VLOOKUP(A2432,Hoja1!$A$2:$H$72,2,FALSE)</f>
        <v>146-2014- SUNAFIL/ILM/SIRE2</v>
      </c>
      <c r="C2432" t="str">
        <f>VLOOKUP(A2432,Hoja1!$A$2:$H$72,3,FALSE)</f>
        <v>TELEFONICA MOVILES S.A.</v>
      </c>
      <c r="D2432">
        <f>VLOOKUP(A2432,Hoja1!$A$2:$H$72,4,FALSE)</f>
        <v>20100177774</v>
      </c>
      <c r="E2432" t="str">
        <f>VLOOKUP(A2432,Hoja1!$A$2:$H$72,5,FALSE)</f>
        <v>270-2014- SUNAFIL/ILM/SIRE2</v>
      </c>
      <c r="F2432" s="1">
        <f>VLOOKUP(A2432,Hoja1!$A$2:$H$72,6,FALSE)</f>
        <v>41999</v>
      </c>
      <c r="G2432" t="str">
        <f>VLOOKUP(A2432,Hoja1!$A$2:$H$72,7,FALSE)</f>
        <v>S/. 3,230.00</v>
      </c>
      <c r="H2432">
        <f>VLOOKUP(A2432,Hoja1!$A$2:$H$72,8,FALSE)</f>
        <v>6</v>
      </c>
      <c r="I2432" t="s">
        <v>25</v>
      </c>
      <c r="J2432" t="s">
        <v>5</v>
      </c>
      <c r="K2432">
        <v>2015</v>
      </c>
      <c r="L2432">
        <v>11</v>
      </c>
      <c r="M2432">
        <v>39235.330430000002</v>
      </c>
      <c r="N2432" t="s">
        <v>4</v>
      </c>
    </row>
    <row r="2433" spans="1:14" x14ac:dyDescent="0.25">
      <c r="A2433">
        <v>65</v>
      </c>
      <c r="B2433" t="str">
        <f>VLOOKUP(A2433,Hoja1!$A$2:$H$72,2,FALSE)</f>
        <v>146-2014- SUNAFIL/ILM/SIRE2</v>
      </c>
      <c r="C2433" t="str">
        <f>VLOOKUP(A2433,Hoja1!$A$2:$H$72,3,FALSE)</f>
        <v>TELEFONICA MOVILES S.A.</v>
      </c>
      <c r="D2433">
        <f>VLOOKUP(A2433,Hoja1!$A$2:$H$72,4,FALSE)</f>
        <v>20100177774</v>
      </c>
      <c r="E2433" t="str">
        <f>VLOOKUP(A2433,Hoja1!$A$2:$H$72,5,FALSE)</f>
        <v>270-2014- SUNAFIL/ILM/SIRE2</v>
      </c>
      <c r="F2433" s="1">
        <f>VLOOKUP(A2433,Hoja1!$A$2:$H$72,6,FALSE)</f>
        <v>41999</v>
      </c>
      <c r="G2433" t="str">
        <f>VLOOKUP(A2433,Hoja1!$A$2:$H$72,7,FALSE)</f>
        <v>S/. 3,230.00</v>
      </c>
      <c r="H2433">
        <f>VLOOKUP(A2433,Hoja1!$A$2:$H$72,8,FALSE)</f>
        <v>6</v>
      </c>
      <c r="I2433" t="s">
        <v>25</v>
      </c>
      <c r="J2433" t="s">
        <v>5</v>
      </c>
      <c r="K2433">
        <v>2015</v>
      </c>
      <c r="L2433">
        <v>12</v>
      </c>
      <c r="M2433">
        <v>39109.421970000003</v>
      </c>
      <c r="N2433" t="s">
        <v>4</v>
      </c>
    </row>
    <row r="2434" spans="1:14" x14ac:dyDescent="0.25">
      <c r="A2434">
        <v>65</v>
      </c>
      <c r="B2434" t="str">
        <f>VLOOKUP(A2434,Hoja1!$A$2:$H$72,2,FALSE)</f>
        <v>146-2014- SUNAFIL/ILM/SIRE2</v>
      </c>
      <c r="C2434" t="str">
        <f>VLOOKUP(A2434,Hoja1!$A$2:$H$72,3,FALSE)</f>
        <v>TELEFONICA MOVILES S.A.</v>
      </c>
      <c r="D2434">
        <f>VLOOKUP(A2434,Hoja1!$A$2:$H$72,4,FALSE)</f>
        <v>20100177774</v>
      </c>
      <c r="E2434" t="str">
        <f>VLOOKUP(A2434,Hoja1!$A$2:$H$72,5,FALSE)</f>
        <v>270-2014- SUNAFIL/ILM/SIRE2</v>
      </c>
      <c r="F2434" s="1">
        <f>VLOOKUP(A2434,Hoja1!$A$2:$H$72,6,FALSE)</f>
        <v>41999</v>
      </c>
      <c r="G2434" t="str">
        <f>VLOOKUP(A2434,Hoja1!$A$2:$H$72,7,FALSE)</f>
        <v>S/. 3,230.00</v>
      </c>
      <c r="H2434">
        <f>VLOOKUP(A2434,Hoja1!$A$2:$H$72,8,FALSE)</f>
        <v>6</v>
      </c>
      <c r="I2434" t="s">
        <v>25</v>
      </c>
      <c r="J2434" t="s">
        <v>5</v>
      </c>
      <c r="K2434">
        <v>2016</v>
      </c>
      <c r="L2434">
        <v>1</v>
      </c>
      <c r="M2434">
        <v>39247.938219999996</v>
      </c>
      <c r="N2434" t="s">
        <v>4</v>
      </c>
    </row>
    <row r="2435" spans="1:14" x14ac:dyDescent="0.25">
      <c r="A2435">
        <v>65</v>
      </c>
      <c r="B2435" t="str">
        <f>VLOOKUP(A2435,Hoja1!$A$2:$H$72,2,FALSE)</f>
        <v>146-2014- SUNAFIL/ILM/SIRE2</v>
      </c>
      <c r="C2435" t="str">
        <f>VLOOKUP(A2435,Hoja1!$A$2:$H$72,3,FALSE)</f>
        <v>TELEFONICA MOVILES S.A.</v>
      </c>
      <c r="D2435">
        <f>VLOOKUP(A2435,Hoja1!$A$2:$H$72,4,FALSE)</f>
        <v>20100177774</v>
      </c>
      <c r="E2435" t="str">
        <f>VLOOKUP(A2435,Hoja1!$A$2:$H$72,5,FALSE)</f>
        <v>270-2014- SUNAFIL/ILM/SIRE2</v>
      </c>
      <c r="F2435" s="1">
        <f>VLOOKUP(A2435,Hoja1!$A$2:$H$72,6,FALSE)</f>
        <v>41999</v>
      </c>
      <c r="G2435" t="str">
        <f>VLOOKUP(A2435,Hoja1!$A$2:$H$72,7,FALSE)</f>
        <v>S/. 3,230.00</v>
      </c>
      <c r="H2435">
        <f>VLOOKUP(A2435,Hoja1!$A$2:$H$72,8,FALSE)</f>
        <v>6</v>
      </c>
      <c r="I2435" t="s">
        <v>25</v>
      </c>
      <c r="J2435" t="s">
        <v>5</v>
      </c>
      <c r="K2435">
        <v>2016</v>
      </c>
      <c r="L2435">
        <v>2</v>
      </c>
      <c r="M2435">
        <v>39427.01986</v>
      </c>
      <c r="N2435" t="s">
        <v>4</v>
      </c>
    </row>
    <row r="2436" spans="1:14" x14ac:dyDescent="0.25">
      <c r="A2436">
        <v>65</v>
      </c>
      <c r="B2436" t="str">
        <f>VLOOKUP(A2436,Hoja1!$A$2:$H$72,2,FALSE)</f>
        <v>146-2014- SUNAFIL/ILM/SIRE2</v>
      </c>
      <c r="C2436" t="str">
        <f>VLOOKUP(A2436,Hoja1!$A$2:$H$72,3,FALSE)</f>
        <v>TELEFONICA MOVILES S.A.</v>
      </c>
      <c r="D2436">
        <f>VLOOKUP(A2436,Hoja1!$A$2:$H$72,4,FALSE)</f>
        <v>20100177774</v>
      </c>
      <c r="E2436" t="str">
        <f>VLOOKUP(A2436,Hoja1!$A$2:$H$72,5,FALSE)</f>
        <v>270-2014- SUNAFIL/ILM/SIRE2</v>
      </c>
      <c r="F2436" s="1">
        <f>VLOOKUP(A2436,Hoja1!$A$2:$H$72,6,FALSE)</f>
        <v>41999</v>
      </c>
      <c r="G2436" t="str">
        <f>VLOOKUP(A2436,Hoja1!$A$2:$H$72,7,FALSE)</f>
        <v>S/. 3,230.00</v>
      </c>
      <c r="H2436">
        <f>VLOOKUP(A2436,Hoja1!$A$2:$H$72,8,FALSE)</f>
        <v>6</v>
      </c>
      <c r="I2436" t="s">
        <v>25</v>
      </c>
      <c r="J2436" t="s">
        <v>5</v>
      </c>
      <c r="K2436">
        <v>2016</v>
      </c>
      <c r="L2436">
        <v>3</v>
      </c>
      <c r="M2436">
        <v>38808.676220000001</v>
      </c>
      <c r="N2436" t="s">
        <v>4</v>
      </c>
    </row>
    <row r="2437" spans="1:14" x14ac:dyDescent="0.25">
      <c r="A2437">
        <v>65</v>
      </c>
      <c r="B2437" t="str">
        <f>VLOOKUP(A2437,Hoja1!$A$2:$H$72,2,FALSE)</f>
        <v>146-2014- SUNAFIL/ILM/SIRE2</v>
      </c>
      <c r="C2437" t="str">
        <f>VLOOKUP(A2437,Hoja1!$A$2:$H$72,3,FALSE)</f>
        <v>TELEFONICA MOVILES S.A.</v>
      </c>
      <c r="D2437">
        <f>VLOOKUP(A2437,Hoja1!$A$2:$H$72,4,FALSE)</f>
        <v>20100177774</v>
      </c>
      <c r="E2437" t="str">
        <f>VLOOKUP(A2437,Hoja1!$A$2:$H$72,5,FALSE)</f>
        <v>270-2014- SUNAFIL/ILM/SIRE2</v>
      </c>
      <c r="F2437" s="1">
        <f>VLOOKUP(A2437,Hoja1!$A$2:$H$72,6,FALSE)</f>
        <v>41999</v>
      </c>
      <c r="G2437" t="str">
        <f>VLOOKUP(A2437,Hoja1!$A$2:$H$72,7,FALSE)</f>
        <v>S/. 3,230.00</v>
      </c>
      <c r="H2437">
        <f>VLOOKUP(A2437,Hoja1!$A$2:$H$72,8,FALSE)</f>
        <v>6</v>
      </c>
      <c r="I2437" t="s">
        <v>25</v>
      </c>
      <c r="J2437" t="s">
        <v>5</v>
      </c>
      <c r="K2437">
        <v>2016</v>
      </c>
      <c r="L2437">
        <v>4</v>
      </c>
      <c r="M2437">
        <v>38949.945140000003</v>
      </c>
      <c r="N2437" t="s">
        <v>4</v>
      </c>
    </row>
    <row r="2438" spans="1:14" x14ac:dyDescent="0.25">
      <c r="A2438">
        <v>65</v>
      </c>
      <c r="B2438" t="str">
        <f>VLOOKUP(A2438,Hoja1!$A$2:$H$72,2,FALSE)</f>
        <v>146-2014- SUNAFIL/ILM/SIRE2</v>
      </c>
      <c r="C2438" t="str">
        <f>VLOOKUP(A2438,Hoja1!$A$2:$H$72,3,FALSE)</f>
        <v>TELEFONICA MOVILES S.A.</v>
      </c>
      <c r="D2438">
        <f>VLOOKUP(A2438,Hoja1!$A$2:$H$72,4,FALSE)</f>
        <v>20100177774</v>
      </c>
      <c r="E2438" t="str">
        <f>VLOOKUP(A2438,Hoja1!$A$2:$H$72,5,FALSE)</f>
        <v>270-2014- SUNAFIL/ILM/SIRE2</v>
      </c>
      <c r="F2438" s="1">
        <f>VLOOKUP(A2438,Hoja1!$A$2:$H$72,6,FALSE)</f>
        <v>41999</v>
      </c>
      <c r="G2438" t="str">
        <f>VLOOKUP(A2438,Hoja1!$A$2:$H$72,7,FALSE)</f>
        <v>S/. 3,230.00</v>
      </c>
      <c r="H2438">
        <f>VLOOKUP(A2438,Hoja1!$A$2:$H$72,8,FALSE)</f>
        <v>6</v>
      </c>
      <c r="I2438" t="s">
        <v>25</v>
      </c>
      <c r="J2438" t="s">
        <v>5</v>
      </c>
      <c r="K2438">
        <v>2016</v>
      </c>
      <c r="L2438">
        <v>5</v>
      </c>
      <c r="M2438">
        <v>39143.211759999998</v>
      </c>
      <c r="N2438" t="s">
        <v>4</v>
      </c>
    </row>
    <row r="2439" spans="1:14" x14ac:dyDescent="0.25">
      <c r="A2439">
        <v>65</v>
      </c>
      <c r="B2439" t="str">
        <f>VLOOKUP(A2439,Hoja1!$A$2:$H$72,2,FALSE)</f>
        <v>146-2014- SUNAFIL/ILM/SIRE2</v>
      </c>
      <c r="C2439" t="str">
        <f>VLOOKUP(A2439,Hoja1!$A$2:$H$72,3,FALSE)</f>
        <v>TELEFONICA MOVILES S.A.</v>
      </c>
      <c r="D2439">
        <f>VLOOKUP(A2439,Hoja1!$A$2:$H$72,4,FALSE)</f>
        <v>20100177774</v>
      </c>
      <c r="E2439" t="str">
        <f>VLOOKUP(A2439,Hoja1!$A$2:$H$72,5,FALSE)</f>
        <v>270-2014- SUNAFIL/ILM/SIRE2</v>
      </c>
      <c r="F2439" s="1">
        <f>VLOOKUP(A2439,Hoja1!$A$2:$H$72,6,FALSE)</f>
        <v>41999</v>
      </c>
      <c r="G2439" t="str">
        <f>VLOOKUP(A2439,Hoja1!$A$2:$H$72,7,FALSE)</f>
        <v>S/. 3,230.00</v>
      </c>
      <c r="H2439">
        <f>VLOOKUP(A2439,Hoja1!$A$2:$H$72,8,FALSE)</f>
        <v>6</v>
      </c>
      <c r="I2439" t="s">
        <v>25</v>
      </c>
      <c r="J2439" t="s">
        <v>6</v>
      </c>
      <c r="K2439">
        <v>2014</v>
      </c>
      <c r="L2439">
        <v>11</v>
      </c>
      <c r="M2439">
        <v>43014.960189999998</v>
      </c>
      <c r="N2439" t="s">
        <v>2</v>
      </c>
    </row>
    <row r="2440" spans="1:14" x14ac:dyDescent="0.25">
      <c r="A2440">
        <v>65</v>
      </c>
      <c r="B2440" t="str">
        <f>VLOOKUP(A2440,Hoja1!$A$2:$H$72,2,FALSE)</f>
        <v>146-2014- SUNAFIL/ILM/SIRE2</v>
      </c>
      <c r="C2440" t="str">
        <f>VLOOKUP(A2440,Hoja1!$A$2:$H$72,3,FALSE)</f>
        <v>TELEFONICA MOVILES S.A.</v>
      </c>
      <c r="D2440">
        <f>VLOOKUP(A2440,Hoja1!$A$2:$H$72,4,FALSE)</f>
        <v>20100177774</v>
      </c>
      <c r="E2440" t="str">
        <f>VLOOKUP(A2440,Hoja1!$A$2:$H$72,5,FALSE)</f>
        <v>270-2014- SUNAFIL/ILM/SIRE2</v>
      </c>
      <c r="F2440" s="1">
        <f>VLOOKUP(A2440,Hoja1!$A$2:$H$72,6,FALSE)</f>
        <v>41999</v>
      </c>
      <c r="G2440" t="str">
        <f>VLOOKUP(A2440,Hoja1!$A$2:$H$72,7,FALSE)</f>
        <v>S/. 3,230.00</v>
      </c>
      <c r="H2440">
        <f>VLOOKUP(A2440,Hoja1!$A$2:$H$72,8,FALSE)</f>
        <v>6</v>
      </c>
      <c r="I2440" t="s">
        <v>25</v>
      </c>
      <c r="J2440" t="s">
        <v>6</v>
      </c>
      <c r="K2440">
        <v>2014</v>
      </c>
      <c r="L2440">
        <v>12</v>
      </c>
      <c r="M2440">
        <v>42017.680399999997</v>
      </c>
      <c r="N2440" t="s">
        <v>3</v>
      </c>
    </row>
    <row r="2441" spans="1:14" x14ac:dyDescent="0.25">
      <c r="A2441">
        <v>65</v>
      </c>
      <c r="B2441" t="str">
        <f>VLOOKUP(A2441,Hoja1!$A$2:$H$72,2,FALSE)</f>
        <v>146-2014- SUNAFIL/ILM/SIRE2</v>
      </c>
      <c r="C2441" t="str">
        <f>VLOOKUP(A2441,Hoja1!$A$2:$H$72,3,FALSE)</f>
        <v>TELEFONICA MOVILES S.A.</v>
      </c>
      <c r="D2441">
        <f>VLOOKUP(A2441,Hoja1!$A$2:$H$72,4,FALSE)</f>
        <v>20100177774</v>
      </c>
      <c r="E2441" t="str">
        <f>VLOOKUP(A2441,Hoja1!$A$2:$H$72,5,FALSE)</f>
        <v>270-2014- SUNAFIL/ILM/SIRE2</v>
      </c>
      <c r="F2441" s="1">
        <f>VLOOKUP(A2441,Hoja1!$A$2:$H$72,6,FALSE)</f>
        <v>41999</v>
      </c>
      <c r="G2441" t="str">
        <f>VLOOKUP(A2441,Hoja1!$A$2:$H$72,7,FALSE)</f>
        <v>S/. 3,230.00</v>
      </c>
      <c r="H2441">
        <f>VLOOKUP(A2441,Hoja1!$A$2:$H$72,8,FALSE)</f>
        <v>6</v>
      </c>
      <c r="I2441" t="s">
        <v>25</v>
      </c>
      <c r="J2441" t="s">
        <v>6</v>
      </c>
      <c r="K2441">
        <v>2015</v>
      </c>
      <c r="L2441">
        <v>1</v>
      </c>
      <c r="M2441">
        <v>42400.371310000002</v>
      </c>
      <c r="N2441" t="s">
        <v>4</v>
      </c>
    </row>
    <row r="2442" spans="1:14" x14ac:dyDescent="0.25">
      <c r="A2442">
        <v>65</v>
      </c>
      <c r="B2442" t="str">
        <f>VLOOKUP(A2442,Hoja1!$A$2:$H$72,2,FALSE)</f>
        <v>146-2014- SUNAFIL/ILM/SIRE2</v>
      </c>
      <c r="C2442" t="str">
        <f>VLOOKUP(A2442,Hoja1!$A$2:$H$72,3,FALSE)</f>
        <v>TELEFONICA MOVILES S.A.</v>
      </c>
      <c r="D2442">
        <f>VLOOKUP(A2442,Hoja1!$A$2:$H$72,4,FALSE)</f>
        <v>20100177774</v>
      </c>
      <c r="E2442" t="str">
        <f>VLOOKUP(A2442,Hoja1!$A$2:$H$72,5,FALSE)</f>
        <v>270-2014- SUNAFIL/ILM/SIRE2</v>
      </c>
      <c r="F2442" s="1">
        <f>VLOOKUP(A2442,Hoja1!$A$2:$H$72,6,FALSE)</f>
        <v>41999</v>
      </c>
      <c r="G2442" t="str">
        <f>VLOOKUP(A2442,Hoja1!$A$2:$H$72,7,FALSE)</f>
        <v>S/. 3,230.00</v>
      </c>
      <c r="H2442">
        <f>VLOOKUP(A2442,Hoja1!$A$2:$H$72,8,FALSE)</f>
        <v>6</v>
      </c>
      <c r="I2442" t="s">
        <v>25</v>
      </c>
      <c r="J2442" t="s">
        <v>6</v>
      </c>
      <c r="K2442">
        <v>2015</v>
      </c>
      <c r="L2442">
        <v>2</v>
      </c>
      <c r="M2442">
        <v>35095.227789999997</v>
      </c>
      <c r="N2442" t="s">
        <v>4</v>
      </c>
    </row>
    <row r="2443" spans="1:14" x14ac:dyDescent="0.25">
      <c r="A2443">
        <v>65</v>
      </c>
      <c r="B2443" t="str">
        <f>VLOOKUP(A2443,Hoja1!$A$2:$H$72,2,FALSE)</f>
        <v>146-2014- SUNAFIL/ILM/SIRE2</v>
      </c>
      <c r="C2443" t="str">
        <f>VLOOKUP(A2443,Hoja1!$A$2:$H$72,3,FALSE)</f>
        <v>TELEFONICA MOVILES S.A.</v>
      </c>
      <c r="D2443">
        <f>VLOOKUP(A2443,Hoja1!$A$2:$H$72,4,FALSE)</f>
        <v>20100177774</v>
      </c>
      <c r="E2443" t="str">
        <f>VLOOKUP(A2443,Hoja1!$A$2:$H$72,5,FALSE)</f>
        <v>270-2014- SUNAFIL/ILM/SIRE2</v>
      </c>
      <c r="F2443" s="1">
        <f>VLOOKUP(A2443,Hoja1!$A$2:$H$72,6,FALSE)</f>
        <v>41999</v>
      </c>
      <c r="G2443" t="str">
        <f>VLOOKUP(A2443,Hoja1!$A$2:$H$72,7,FALSE)</f>
        <v>S/. 3,230.00</v>
      </c>
      <c r="H2443">
        <f>VLOOKUP(A2443,Hoja1!$A$2:$H$72,8,FALSE)</f>
        <v>6</v>
      </c>
      <c r="I2443" t="s">
        <v>25</v>
      </c>
      <c r="J2443" t="s">
        <v>6</v>
      </c>
      <c r="K2443">
        <v>2015</v>
      </c>
      <c r="L2443">
        <v>3</v>
      </c>
      <c r="M2443">
        <v>29728.350740000002</v>
      </c>
      <c r="N2443" t="s">
        <v>4</v>
      </c>
    </row>
    <row r="2444" spans="1:14" x14ac:dyDescent="0.25">
      <c r="A2444">
        <v>65</v>
      </c>
      <c r="B2444" t="str">
        <f>VLOOKUP(A2444,Hoja1!$A$2:$H$72,2,FALSE)</f>
        <v>146-2014- SUNAFIL/ILM/SIRE2</v>
      </c>
      <c r="C2444" t="str">
        <f>VLOOKUP(A2444,Hoja1!$A$2:$H$72,3,FALSE)</f>
        <v>TELEFONICA MOVILES S.A.</v>
      </c>
      <c r="D2444">
        <f>VLOOKUP(A2444,Hoja1!$A$2:$H$72,4,FALSE)</f>
        <v>20100177774</v>
      </c>
      <c r="E2444" t="str">
        <f>VLOOKUP(A2444,Hoja1!$A$2:$H$72,5,FALSE)</f>
        <v>270-2014- SUNAFIL/ILM/SIRE2</v>
      </c>
      <c r="F2444" s="1">
        <f>VLOOKUP(A2444,Hoja1!$A$2:$H$72,6,FALSE)</f>
        <v>41999</v>
      </c>
      <c r="G2444" t="str">
        <f>VLOOKUP(A2444,Hoja1!$A$2:$H$72,7,FALSE)</f>
        <v>S/. 3,230.00</v>
      </c>
      <c r="H2444">
        <f>VLOOKUP(A2444,Hoja1!$A$2:$H$72,8,FALSE)</f>
        <v>6</v>
      </c>
      <c r="I2444" t="s">
        <v>25</v>
      </c>
      <c r="J2444" t="s">
        <v>6</v>
      </c>
      <c r="K2444">
        <v>2015</v>
      </c>
      <c r="L2444">
        <v>4</v>
      </c>
      <c r="M2444">
        <v>29812.770380000002</v>
      </c>
      <c r="N2444" t="s">
        <v>4</v>
      </c>
    </row>
    <row r="2445" spans="1:14" x14ac:dyDescent="0.25">
      <c r="A2445">
        <v>65</v>
      </c>
      <c r="B2445" t="str">
        <f>VLOOKUP(A2445,Hoja1!$A$2:$H$72,2,FALSE)</f>
        <v>146-2014- SUNAFIL/ILM/SIRE2</v>
      </c>
      <c r="C2445" t="str">
        <f>VLOOKUP(A2445,Hoja1!$A$2:$H$72,3,FALSE)</f>
        <v>TELEFONICA MOVILES S.A.</v>
      </c>
      <c r="D2445">
        <f>VLOOKUP(A2445,Hoja1!$A$2:$H$72,4,FALSE)</f>
        <v>20100177774</v>
      </c>
      <c r="E2445" t="str">
        <f>VLOOKUP(A2445,Hoja1!$A$2:$H$72,5,FALSE)</f>
        <v>270-2014- SUNAFIL/ILM/SIRE2</v>
      </c>
      <c r="F2445" s="1">
        <f>VLOOKUP(A2445,Hoja1!$A$2:$H$72,6,FALSE)</f>
        <v>41999</v>
      </c>
      <c r="G2445" t="str">
        <f>VLOOKUP(A2445,Hoja1!$A$2:$H$72,7,FALSE)</f>
        <v>S/. 3,230.00</v>
      </c>
      <c r="H2445">
        <f>VLOOKUP(A2445,Hoja1!$A$2:$H$72,8,FALSE)</f>
        <v>6</v>
      </c>
      <c r="I2445" t="s">
        <v>25</v>
      </c>
      <c r="J2445" t="s">
        <v>6</v>
      </c>
      <c r="K2445">
        <v>2015</v>
      </c>
      <c r="L2445">
        <v>5</v>
      </c>
      <c r="M2445">
        <v>29898.416539999998</v>
      </c>
      <c r="N2445" t="s">
        <v>4</v>
      </c>
    </row>
    <row r="2446" spans="1:14" x14ac:dyDescent="0.25">
      <c r="A2446">
        <v>65</v>
      </c>
      <c r="B2446" t="str">
        <f>VLOOKUP(A2446,Hoja1!$A$2:$H$72,2,FALSE)</f>
        <v>146-2014- SUNAFIL/ILM/SIRE2</v>
      </c>
      <c r="C2446" t="str">
        <f>VLOOKUP(A2446,Hoja1!$A$2:$H$72,3,FALSE)</f>
        <v>TELEFONICA MOVILES S.A.</v>
      </c>
      <c r="D2446">
        <f>VLOOKUP(A2446,Hoja1!$A$2:$H$72,4,FALSE)</f>
        <v>20100177774</v>
      </c>
      <c r="E2446" t="str">
        <f>VLOOKUP(A2446,Hoja1!$A$2:$H$72,5,FALSE)</f>
        <v>270-2014- SUNAFIL/ILM/SIRE2</v>
      </c>
      <c r="F2446" s="1">
        <f>VLOOKUP(A2446,Hoja1!$A$2:$H$72,6,FALSE)</f>
        <v>41999</v>
      </c>
      <c r="G2446" t="str">
        <f>VLOOKUP(A2446,Hoja1!$A$2:$H$72,7,FALSE)</f>
        <v>S/. 3,230.00</v>
      </c>
      <c r="H2446">
        <f>VLOOKUP(A2446,Hoja1!$A$2:$H$72,8,FALSE)</f>
        <v>6</v>
      </c>
      <c r="I2446" t="s">
        <v>25</v>
      </c>
      <c r="J2446" t="s">
        <v>6</v>
      </c>
      <c r="K2446">
        <v>2015</v>
      </c>
      <c r="L2446">
        <v>6</v>
      </c>
      <c r="M2446">
        <v>28922.931710000001</v>
      </c>
      <c r="N2446" t="s">
        <v>4</v>
      </c>
    </row>
    <row r="2447" spans="1:14" x14ac:dyDescent="0.25">
      <c r="A2447">
        <v>65</v>
      </c>
      <c r="B2447" t="str">
        <f>VLOOKUP(A2447,Hoja1!$A$2:$H$72,2,FALSE)</f>
        <v>146-2014- SUNAFIL/ILM/SIRE2</v>
      </c>
      <c r="C2447" t="str">
        <f>VLOOKUP(A2447,Hoja1!$A$2:$H$72,3,FALSE)</f>
        <v>TELEFONICA MOVILES S.A.</v>
      </c>
      <c r="D2447">
        <f>VLOOKUP(A2447,Hoja1!$A$2:$H$72,4,FALSE)</f>
        <v>20100177774</v>
      </c>
      <c r="E2447" t="str">
        <f>VLOOKUP(A2447,Hoja1!$A$2:$H$72,5,FALSE)</f>
        <v>270-2014- SUNAFIL/ILM/SIRE2</v>
      </c>
      <c r="F2447" s="1">
        <f>VLOOKUP(A2447,Hoja1!$A$2:$H$72,6,FALSE)</f>
        <v>41999</v>
      </c>
      <c r="G2447" t="str">
        <f>VLOOKUP(A2447,Hoja1!$A$2:$H$72,7,FALSE)</f>
        <v>S/. 3,230.00</v>
      </c>
      <c r="H2447">
        <f>VLOOKUP(A2447,Hoja1!$A$2:$H$72,8,FALSE)</f>
        <v>6</v>
      </c>
      <c r="I2447" t="s">
        <v>25</v>
      </c>
      <c r="J2447" t="s">
        <v>6</v>
      </c>
      <c r="K2447">
        <v>2015</v>
      </c>
      <c r="L2447">
        <v>7</v>
      </c>
      <c r="M2447">
        <v>28939.915969999998</v>
      </c>
      <c r="N2447" t="s">
        <v>4</v>
      </c>
    </row>
    <row r="2448" spans="1:14" x14ac:dyDescent="0.25">
      <c r="A2448">
        <v>65</v>
      </c>
      <c r="B2448" t="str">
        <f>VLOOKUP(A2448,Hoja1!$A$2:$H$72,2,FALSE)</f>
        <v>146-2014- SUNAFIL/ILM/SIRE2</v>
      </c>
      <c r="C2448" t="str">
        <f>VLOOKUP(A2448,Hoja1!$A$2:$H$72,3,FALSE)</f>
        <v>TELEFONICA MOVILES S.A.</v>
      </c>
      <c r="D2448">
        <f>VLOOKUP(A2448,Hoja1!$A$2:$H$72,4,FALSE)</f>
        <v>20100177774</v>
      </c>
      <c r="E2448" t="str">
        <f>VLOOKUP(A2448,Hoja1!$A$2:$H$72,5,FALSE)</f>
        <v>270-2014- SUNAFIL/ILM/SIRE2</v>
      </c>
      <c r="F2448" s="1">
        <f>VLOOKUP(A2448,Hoja1!$A$2:$H$72,6,FALSE)</f>
        <v>41999</v>
      </c>
      <c r="G2448" t="str">
        <f>VLOOKUP(A2448,Hoja1!$A$2:$H$72,7,FALSE)</f>
        <v>S/. 3,230.00</v>
      </c>
      <c r="H2448">
        <f>VLOOKUP(A2448,Hoja1!$A$2:$H$72,8,FALSE)</f>
        <v>6</v>
      </c>
      <c r="I2448" t="s">
        <v>25</v>
      </c>
      <c r="J2448" t="s">
        <v>6</v>
      </c>
      <c r="K2448">
        <v>2015</v>
      </c>
      <c r="L2448">
        <v>8</v>
      </c>
      <c r="M2448">
        <v>28970.080539999999</v>
      </c>
      <c r="N2448" t="s">
        <v>4</v>
      </c>
    </row>
    <row r="2449" spans="1:14" x14ac:dyDescent="0.25">
      <c r="A2449">
        <v>65</v>
      </c>
      <c r="B2449" t="str">
        <f>VLOOKUP(A2449,Hoja1!$A$2:$H$72,2,FALSE)</f>
        <v>146-2014- SUNAFIL/ILM/SIRE2</v>
      </c>
      <c r="C2449" t="str">
        <f>VLOOKUP(A2449,Hoja1!$A$2:$H$72,3,FALSE)</f>
        <v>TELEFONICA MOVILES S.A.</v>
      </c>
      <c r="D2449">
        <f>VLOOKUP(A2449,Hoja1!$A$2:$H$72,4,FALSE)</f>
        <v>20100177774</v>
      </c>
      <c r="E2449" t="str">
        <f>VLOOKUP(A2449,Hoja1!$A$2:$H$72,5,FALSE)</f>
        <v>270-2014- SUNAFIL/ILM/SIRE2</v>
      </c>
      <c r="F2449" s="1">
        <f>VLOOKUP(A2449,Hoja1!$A$2:$H$72,6,FALSE)</f>
        <v>41999</v>
      </c>
      <c r="G2449" t="str">
        <f>VLOOKUP(A2449,Hoja1!$A$2:$H$72,7,FALSE)</f>
        <v>S/. 3,230.00</v>
      </c>
      <c r="H2449">
        <f>VLOOKUP(A2449,Hoja1!$A$2:$H$72,8,FALSE)</f>
        <v>6</v>
      </c>
      <c r="I2449" t="s">
        <v>25</v>
      </c>
      <c r="J2449" t="s">
        <v>6</v>
      </c>
      <c r="K2449">
        <v>2015</v>
      </c>
      <c r="L2449">
        <v>9</v>
      </c>
      <c r="M2449">
        <v>28700.85973</v>
      </c>
      <c r="N2449" t="s">
        <v>4</v>
      </c>
    </row>
    <row r="2450" spans="1:14" x14ac:dyDescent="0.25">
      <c r="A2450">
        <v>65</v>
      </c>
      <c r="B2450" t="str">
        <f>VLOOKUP(A2450,Hoja1!$A$2:$H$72,2,FALSE)</f>
        <v>146-2014- SUNAFIL/ILM/SIRE2</v>
      </c>
      <c r="C2450" t="str">
        <f>VLOOKUP(A2450,Hoja1!$A$2:$H$72,3,FALSE)</f>
        <v>TELEFONICA MOVILES S.A.</v>
      </c>
      <c r="D2450">
        <f>VLOOKUP(A2450,Hoja1!$A$2:$H$72,4,FALSE)</f>
        <v>20100177774</v>
      </c>
      <c r="E2450" t="str">
        <f>VLOOKUP(A2450,Hoja1!$A$2:$H$72,5,FALSE)</f>
        <v>270-2014- SUNAFIL/ILM/SIRE2</v>
      </c>
      <c r="F2450" s="1">
        <f>VLOOKUP(A2450,Hoja1!$A$2:$H$72,6,FALSE)</f>
        <v>41999</v>
      </c>
      <c r="G2450" t="str">
        <f>VLOOKUP(A2450,Hoja1!$A$2:$H$72,7,FALSE)</f>
        <v>S/. 3,230.00</v>
      </c>
      <c r="H2450">
        <f>VLOOKUP(A2450,Hoja1!$A$2:$H$72,8,FALSE)</f>
        <v>6</v>
      </c>
      <c r="I2450" t="s">
        <v>25</v>
      </c>
      <c r="J2450" t="s">
        <v>6</v>
      </c>
      <c r="K2450">
        <v>2015</v>
      </c>
      <c r="L2450">
        <v>10</v>
      </c>
      <c r="M2450">
        <v>28765.095109999998</v>
      </c>
      <c r="N2450" t="s">
        <v>4</v>
      </c>
    </row>
    <row r="2451" spans="1:14" x14ac:dyDescent="0.25">
      <c r="A2451">
        <v>65</v>
      </c>
      <c r="B2451" t="str">
        <f>VLOOKUP(A2451,Hoja1!$A$2:$H$72,2,FALSE)</f>
        <v>146-2014- SUNAFIL/ILM/SIRE2</v>
      </c>
      <c r="C2451" t="str">
        <f>VLOOKUP(A2451,Hoja1!$A$2:$H$72,3,FALSE)</f>
        <v>TELEFONICA MOVILES S.A.</v>
      </c>
      <c r="D2451">
        <f>VLOOKUP(A2451,Hoja1!$A$2:$H$72,4,FALSE)</f>
        <v>20100177774</v>
      </c>
      <c r="E2451" t="str">
        <f>VLOOKUP(A2451,Hoja1!$A$2:$H$72,5,FALSE)</f>
        <v>270-2014- SUNAFIL/ILM/SIRE2</v>
      </c>
      <c r="F2451" s="1">
        <f>VLOOKUP(A2451,Hoja1!$A$2:$H$72,6,FALSE)</f>
        <v>41999</v>
      </c>
      <c r="G2451" t="str">
        <f>VLOOKUP(A2451,Hoja1!$A$2:$H$72,7,FALSE)</f>
        <v>S/. 3,230.00</v>
      </c>
      <c r="H2451">
        <f>VLOOKUP(A2451,Hoja1!$A$2:$H$72,8,FALSE)</f>
        <v>6</v>
      </c>
      <c r="I2451" t="s">
        <v>25</v>
      </c>
      <c r="J2451" t="s">
        <v>6</v>
      </c>
      <c r="K2451">
        <v>2015</v>
      </c>
      <c r="L2451">
        <v>11</v>
      </c>
      <c r="M2451">
        <v>28913.802179999999</v>
      </c>
      <c r="N2451" t="s">
        <v>4</v>
      </c>
    </row>
    <row r="2452" spans="1:14" x14ac:dyDescent="0.25">
      <c r="A2452">
        <v>65</v>
      </c>
      <c r="B2452" t="str">
        <f>VLOOKUP(A2452,Hoja1!$A$2:$H$72,2,FALSE)</f>
        <v>146-2014- SUNAFIL/ILM/SIRE2</v>
      </c>
      <c r="C2452" t="str">
        <f>VLOOKUP(A2452,Hoja1!$A$2:$H$72,3,FALSE)</f>
        <v>TELEFONICA MOVILES S.A.</v>
      </c>
      <c r="D2452">
        <f>VLOOKUP(A2452,Hoja1!$A$2:$H$72,4,FALSE)</f>
        <v>20100177774</v>
      </c>
      <c r="E2452" t="str">
        <f>VLOOKUP(A2452,Hoja1!$A$2:$H$72,5,FALSE)</f>
        <v>270-2014- SUNAFIL/ILM/SIRE2</v>
      </c>
      <c r="F2452" s="1">
        <f>VLOOKUP(A2452,Hoja1!$A$2:$H$72,6,FALSE)</f>
        <v>41999</v>
      </c>
      <c r="G2452" t="str">
        <f>VLOOKUP(A2452,Hoja1!$A$2:$H$72,7,FALSE)</f>
        <v>S/. 3,230.00</v>
      </c>
      <c r="H2452">
        <f>VLOOKUP(A2452,Hoja1!$A$2:$H$72,8,FALSE)</f>
        <v>6</v>
      </c>
      <c r="I2452" t="s">
        <v>25</v>
      </c>
      <c r="J2452" t="s">
        <v>6</v>
      </c>
      <c r="K2452">
        <v>2015</v>
      </c>
      <c r="L2452">
        <v>12</v>
      </c>
      <c r="M2452">
        <v>27882.237010000001</v>
      </c>
      <c r="N2452" t="s">
        <v>4</v>
      </c>
    </row>
    <row r="2453" spans="1:14" x14ac:dyDescent="0.25">
      <c r="A2453">
        <v>65</v>
      </c>
      <c r="B2453" t="str">
        <f>VLOOKUP(A2453,Hoja1!$A$2:$H$72,2,FALSE)</f>
        <v>146-2014- SUNAFIL/ILM/SIRE2</v>
      </c>
      <c r="C2453" t="str">
        <f>VLOOKUP(A2453,Hoja1!$A$2:$H$72,3,FALSE)</f>
        <v>TELEFONICA MOVILES S.A.</v>
      </c>
      <c r="D2453">
        <f>VLOOKUP(A2453,Hoja1!$A$2:$H$72,4,FALSE)</f>
        <v>20100177774</v>
      </c>
      <c r="E2453" t="str">
        <f>VLOOKUP(A2453,Hoja1!$A$2:$H$72,5,FALSE)</f>
        <v>270-2014- SUNAFIL/ILM/SIRE2</v>
      </c>
      <c r="F2453" s="1">
        <f>VLOOKUP(A2453,Hoja1!$A$2:$H$72,6,FALSE)</f>
        <v>41999</v>
      </c>
      <c r="G2453" t="str">
        <f>VLOOKUP(A2453,Hoja1!$A$2:$H$72,7,FALSE)</f>
        <v>S/. 3,230.00</v>
      </c>
      <c r="H2453">
        <f>VLOOKUP(A2453,Hoja1!$A$2:$H$72,8,FALSE)</f>
        <v>6</v>
      </c>
      <c r="I2453" t="s">
        <v>25</v>
      </c>
      <c r="J2453" t="s">
        <v>6</v>
      </c>
      <c r="K2453">
        <v>2016</v>
      </c>
      <c r="L2453">
        <v>1</v>
      </c>
      <c r="M2453">
        <v>27980.476449999998</v>
      </c>
      <c r="N2453" t="s">
        <v>4</v>
      </c>
    </row>
    <row r="2454" spans="1:14" x14ac:dyDescent="0.25">
      <c r="A2454">
        <v>65</v>
      </c>
      <c r="B2454" t="str">
        <f>VLOOKUP(A2454,Hoja1!$A$2:$H$72,2,FALSE)</f>
        <v>146-2014- SUNAFIL/ILM/SIRE2</v>
      </c>
      <c r="C2454" t="str">
        <f>VLOOKUP(A2454,Hoja1!$A$2:$H$72,3,FALSE)</f>
        <v>TELEFONICA MOVILES S.A.</v>
      </c>
      <c r="D2454">
        <f>VLOOKUP(A2454,Hoja1!$A$2:$H$72,4,FALSE)</f>
        <v>20100177774</v>
      </c>
      <c r="E2454" t="str">
        <f>VLOOKUP(A2454,Hoja1!$A$2:$H$72,5,FALSE)</f>
        <v>270-2014- SUNAFIL/ILM/SIRE2</v>
      </c>
      <c r="F2454" s="1">
        <f>VLOOKUP(A2454,Hoja1!$A$2:$H$72,6,FALSE)</f>
        <v>41999</v>
      </c>
      <c r="G2454" t="str">
        <f>VLOOKUP(A2454,Hoja1!$A$2:$H$72,7,FALSE)</f>
        <v>S/. 3,230.00</v>
      </c>
      <c r="H2454">
        <f>VLOOKUP(A2454,Hoja1!$A$2:$H$72,8,FALSE)</f>
        <v>6</v>
      </c>
      <c r="I2454" t="s">
        <v>25</v>
      </c>
      <c r="J2454" t="s">
        <v>6</v>
      </c>
      <c r="K2454">
        <v>2016</v>
      </c>
      <c r="L2454">
        <v>2</v>
      </c>
      <c r="M2454">
        <v>28109.505690000002</v>
      </c>
      <c r="N2454" t="s">
        <v>4</v>
      </c>
    </row>
    <row r="2455" spans="1:14" x14ac:dyDescent="0.25">
      <c r="A2455">
        <v>65</v>
      </c>
      <c r="B2455" t="str">
        <f>VLOOKUP(A2455,Hoja1!$A$2:$H$72,2,FALSE)</f>
        <v>146-2014- SUNAFIL/ILM/SIRE2</v>
      </c>
      <c r="C2455" t="str">
        <f>VLOOKUP(A2455,Hoja1!$A$2:$H$72,3,FALSE)</f>
        <v>TELEFONICA MOVILES S.A.</v>
      </c>
      <c r="D2455">
        <f>VLOOKUP(A2455,Hoja1!$A$2:$H$72,4,FALSE)</f>
        <v>20100177774</v>
      </c>
      <c r="E2455" t="str">
        <f>VLOOKUP(A2455,Hoja1!$A$2:$H$72,5,FALSE)</f>
        <v>270-2014- SUNAFIL/ILM/SIRE2</v>
      </c>
      <c r="F2455" s="1">
        <f>VLOOKUP(A2455,Hoja1!$A$2:$H$72,6,FALSE)</f>
        <v>41999</v>
      </c>
      <c r="G2455" t="str">
        <f>VLOOKUP(A2455,Hoja1!$A$2:$H$72,7,FALSE)</f>
        <v>S/. 3,230.00</v>
      </c>
      <c r="H2455">
        <f>VLOOKUP(A2455,Hoja1!$A$2:$H$72,8,FALSE)</f>
        <v>6</v>
      </c>
      <c r="I2455" t="s">
        <v>25</v>
      </c>
      <c r="J2455" t="s">
        <v>6</v>
      </c>
      <c r="K2455">
        <v>2016</v>
      </c>
      <c r="L2455">
        <v>3</v>
      </c>
      <c r="M2455">
        <v>28443.403549999999</v>
      </c>
      <c r="N2455" t="s">
        <v>4</v>
      </c>
    </row>
    <row r="2456" spans="1:14" x14ac:dyDescent="0.25">
      <c r="A2456">
        <v>65</v>
      </c>
      <c r="B2456" t="str">
        <f>VLOOKUP(A2456,Hoja1!$A$2:$H$72,2,FALSE)</f>
        <v>146-2014- SUNAFIL/ILM/SIRE2</v>
      </c>
      <c r="C2456" t="str">
        <f>VLOOKUP(A2456,Hoja1!$A$2:$H$72,3,FALSE)</f>
        <v>TELEFONICA MOVILES S.A.</v>
      </c>
      <c r="D2456">
        <f>VLOOKUP(A2456,Hoja1!$A$2:$H$72,4,FALSE)</f>
        <v>20100177774</v>
      </c>
      <c r="E2456" t="str">
        <f>VLOOKUP(A2456,Hoja1!$A$2:$H$72,5,FALSE)</f>
        <v>270-2014- SUNAFIL/ILM/SIRE2</v>
      </c>
      <c r="F2456" s="1">
        <f>VLOOKUP(A2456,Hoja1!$A$2:$H$72,6,FALSE)</f>
        <v>41999</v>
      </c>
      <c r="G2456" t="str">
        <f>VLOOKUP(A2456,Hoja1!$A$2:$H$72,7,FALSE)</f>
        <v>S/. 3,230.00</v>
      </c>
      <c r="H2456">
        <f>VLOOKUP(A2456,Hoja1!$A$2:$H$72,8,FALSE)</f>
        <v>6</v>
      </c>
      <c r="I2456" t="s">
        <v>25</v>
      </c>
      <c r="J2456" t="s">
        <v>6</v>
      </c>
      <c r="K2456">
        <v>2016</v>
      </c>
      <c r="L2456">
        <v>4</v>
      </c>
      <c r="M2456">
        <v>28661.001929999999</v>
      </c>
      <c r="N2456" t="s">
        <v>4</v>
      </c>
    </row>
    <row r="2457" spans="1:14" x14ac:dyDescent="0.25">
      <c r="A2457">
        <v>65</v>
      </c>
      <c r="B2457" t="str">
        <f>VLOOKUP(A2457,Hoja1!$A$2:$H$72,2,FALSE)</f>
        <v>146-2014- SUNAFIL/ILM/SIRE2</v>
      </c>
      <c r="C2457" t="str">
        <f>VLOOKUP(A2457,Hoja1!$A$2:$H$72,3,FALSE)</f>
        <v>TELEFONICA MOVILES S.A.</v>
      </c>
      <c r="D2457">
        <f>VLOOKUP(A2457,Hoja1!$A$2:$H$72,4,FALSE)</f>
        <v>20100177774</v>
      </c>
      <c r="E2457" t="str">
        <f>VLOOKUP(A2457,Hoja1!$A$2:$H$72,5,FALSE)</f>
        <v>270-2014- SUNAFIL/ILM/SIRE2</v>
      </c>
      <c r="F2457" s="1">
        <f>VLOOKUP(A2457,Hoja1!$A$2:$H$72,6,FALSE)</f>
        <v>41999</v>
      </c>
      <c r="G2457" t="str">
        <f>VLOOKUP(A2457,Hoja1!$A$2:$H$72,7,FALSE)</f>
        <v>S/. 3,230.00</v>
      </c>
      <c r="H2457">
        <f>VLOOKUP(A2457,Hoja1!$A$2:$H$72,8,FALSE)</f>
        <v>6</v>
      </c>
      <c r="I2457" t="s">
        <v>25</v>
      </c>
      <c r="J2457" t="s">
        <v>6</v>
      </c>
      <c r="K2457">
        <v>2016</v>
      </c>
      <c r="L2457">
        <v>5</v>
      </c>
      <c r="M2457">
        <v>28813.331330000001</v>
      </c>
      <c r="N2457" t="s">
        <v>4</v>
      </c>
    </row>
    <row r="2458" spans="1:14" x14ac:dyDescent="0.25">
      <c r="A2458">
        <v>65</v>
      </c>
      <c r="B2458" t="str">
        <f>VLOOKUP(A2458,Hoja1!$A$2:$H$72,2,FALSE)</f>
        <v>146-2014- SUNAFIL/ILM/SIRE2</v>
      </c>
      <c r="C2458" t="str">
        <f>VLOOKUP(A2458,Hoja1!$A$2:$H$72,3,FALSE)</f>
        <v>TELEFONICA MOVILES S.A.</v>
      </c>
      <c r="D2458">
        <f>VLOOKUP(A2458,Hoja1!$A$2:$H$72,4,FALSE)</f>
        <v>20100177774</v>
      </c>
      <c r="E2458" t="str">
        <f>VLOOKUP(A2458,Hoja1!$A$2:$H$72,5,FALSE)</f>
        <v>270-2014- SUNAFIL/ILM/SIRE2</v>
      </c>
      <c r="F2458" s="1">
        <f>VLOOKUP(A2458,Hoja1!$A$2:$H$72,6,FALSE)</f>
        <v>41999</v>
      </c>
      <c r="G2458" t="str">
        <f>VLOOKUP(A2458,Hoja1!$A$2:$H$72,7,FALSE)</f>
        <v>S/. 3,230.00</v>
      </c>
      <c r="H2458">
        <f>VLOOKUP(A2458,Hoja1!$A$2:$H$72,8,FALSE)</f>
        <v>6</v>
      </c>
      <c r="I2458" t="s">
        <v>25</v>
      </c>
      <c r="J2458" t="s">
        <v>7</v>
      </c>
      <c r="K2458">
        <v>2014</v>
      </c>
      <c r="L2458">
        <v>11</v>
      </c>
      <c r="M2458">
        <v>68300.938280000002</v>
      </c>
      <c r="N2458" t="s">
        <v>2</v>
      </c>
    </row>
    <row r="2459" spans="1:14" x14ac:dyDescent="0.25">
      <c r="A2459">
        <v>65</v>
      </c>
      <c r="B2459" t="str">
        <f>VLOOKUP(A2459,Hoja1!$A$2:$H$72,2,FALSE)</f>
        <v>146-2014- SUNAFIL/ILM/SIRE2</v>
      </c>
      <c r="C2459" t="str">
        <f>VLOOKUP(A2459,Hoja1!$A$2:$H$72,3,FALSE)</f>
        <v>TELEFONICA MOVILES S.A.</v>
      </c>
      <c r="D2459">
        <f>VLOOKUP(A2459,Hoja1!$A$2:$H$72,4,FALSE)</f>
        <v>20100177774</v>
      </c>
      <c r="E2459" t="str">
        <f>VLOOKUP(A2459,Hoja1!$A$2:$H$72,5,FALSE)</f>
        <v>270-2014- SUNAFIL/ILM/SIRE2</v>
      </c>
      <c r="F2459" s="1">
        <f>VLOOKUP(A2459,Hoja1!$A$2:$H$72,6,FALSE)</f>
        <v>41999</v>
      </c>
      <c r="G2459" t="str">
        <f>VLOOKUP(A2459,Hoja1!$A$2:$H$72,7,FALSE)</f>
        <v>S/. 3,230.00</v>
      </c>
      <c r="H2459">
        <f>VLOOKUP(A2459,Hoja1!$A$2:$H$72,8,FALSE)</f>
        <v>6</v>
      </c>
      <c r="I2459" t="s">
        <v>25</v>
      </c>
      <c r="J2459" t="s">
        <v>7</v>
      </c>
      <c r="K2459">
        <v>2014</v>
      </c>
      <c r="L2459">
        <v>12</v>
      </c>
      <c r="M2459">
        <v>67751.001669999998</v>
      </c>
      <c r="N2459" t="s">
        <v>3</v>
      </c>
    </row>
    <row r="2460" spans="1:14" x14ac:dyDescent="0.25">
      <c r="A2460">
        <v>65</v>
      </c>
      <c r="B2460" t="str">
        <f>VLOOKUP(A2460,Hoja1!$A$2:$H$72,2,FALSE)</f>
        <v>146-2014- SUNAFIL/ILM/SIRE2</v>
      </c>
      <c r="C2460" t="str">
        <f>VLOOKUP(A2460,Hoja1!$A$2:$H$72,3,FALSE)</f>
        <v>TELEFONICA MOVILES S.A.</v>
      </c>
      <c r="D2460">
        <f>VLOOKUP(A2460,Hoja1!$A$2:$H$72,4,FALSE)</f>
        <v>20100177774</v>
      </c>
      <c r="E2460" t="str">
        <f>VLOOKUP(A2460,Hoja1!$A$2:$H$72,5,FALSE)</f>
        <v>270-2014- SUNAFIL/ILM/SIRE2</v>
      </c>
      <c r="F2460" s="1">
        <f>VLOOKUP(A2460,Hoja1!$A$2:$H$72,6,FALSE)</f>
        <v>41999</v>
      </c>
      <c r="G2460" t="str">
        <f>VLOOKUP(A2460,Hoja1!$A$2:$H$72,7,FALSE)</f>
        <v>S/. 3,230.00</v>
      </c>
      <c r="H2460">
        <f>VLOOKUP(A2460,Hoja1!$A$2:$H$72,8,FALSE)</f>
        <v>6</v>
      </c>
      <c r="I2460" t="s">
        <v>25</v>
      </c>
      <c r="J2460" t="s">
        <v>7</v>
      </c>
      <c r="K2460">
        <v>2015</v>
      </c>
      <c r="L2460">
        <v>1</v>
      </c>
      <c r="M2460">
        <v>68389.994600000005</v>
      </c>
      <c r="N2460" t="s">
        <v>4</v>
      </c>
    </row>
    <row r="2461" spans="1:14" x14ac:dyDescent="0.25">
      <c r="A2461">
        <v>65</v>
      </c>
      <c r="B2461" t="str">
        <f>VLOOKUP(A2461,Hoja1!$A$2:$H$72,2,FALSE)</f>
        <v>146-2014- SUNAFIL/ILM/SIRE2</v>
      </c>
      <c r="C2461" t="str">
        <f>VLOOKUP(A2461,Hoja1!$A$2:$H$72,3,FALSE)</f>
        <v>TELEFONICA MOVILES S.A.</v>
      </c>
      <c r="D2461">
        <f>VLOOKUP(A2461,Hoja1!$A$2:$H$72,4,FALSE)</f>
        <v>20100177774</v>
      </c>
      <c r="E2461" t="str">
        <f>VLOOKUP(A2461,Hoja1!$A$2:$H$72,5,FALSE)</f>
        <v>270-2014- SUNAFIL/ILM/SIRE2</v>
      </c>
      <c r="F2461" s="1">
        <f>VLOOKUP(A2461,Hoja1!$A$2:$H$72,6,FALSE)</f>
        <v>41999</v>
      </c>
      <c r="G2461" t="str">
        <f>VLOOKUP(A2461,Hoja1!$A$2:$H$72,7,FALSE)</f>
        <v>S/. 3,230.00</v>
      </c>
      <c r="H2461">
        <f>VLOOKUP(A2461,Hoja1!$A$2:$H$72,8,FALSE)</f>
        <v>6</v>
      </c>
      <c r="I2461" t="s">
        <v>25</v>
      </c>
      <c r="J2461" t="s">
        <v>7</v>
      </c>
      <c r="K2461">
        <v>2015</v>
      </c>
      <c r="L2461">
        <v>2</v>
      </c>
      <c r="M2461">
        <v>68411.939249999996</v>
      </c>
      <c r="N2461" t="s">
        <v>4</v>
      </c>
    </row>
    <row r="2462" spans="1:14" x14ac:dyDescent="0.25">
      <c r="A2462">
        <v>65</v>
      </c>
      <c r="B2462" t="str">
        <f>VLOOKUP(A2462,Hoja1!$A$2:$H$72,2,FALSE)</f>
        <v>146-2014- SUNAFIL/ILM/SIRE2</v>
      </c>
      <c r="C2462" t="str">
        <f>VLOOKUP(A2462,Hoja1!$A$2:$H$72,3,FALSE)</f>
        <v>TELEFONICA MOVILES S.A.</v>
      </c>
      <c r="D2462">
        <f>VLOOKUP(A2462,Hoja1!$A$2:$H$72,4,FALSE)</f>
        <v>20100177774</v>
      </c>
      <c r="E2462" t="str">
        <f>VLOOKUP(A2462,Hoja1!$A$2:$H$72,5,FALSE)</f>
        <v>270-2014- SUNAFIL/ILM/SIRE2</v>
      </c>
      <c r="F2462" s="1">
        <f>VLOOKUP(A2462,Hoja1!$A$2:$H$72,6,FALSE)</f>
        <v>41999</v>
      </c>
      <c r="G2462" t="str">
        <f>VLOOKUP(A2462,Hoja1!$A$2:$H$72,7,FALSE)</f>
        <v>S/. 3,230.00</v>
      </c>
      <c r="H2462">
        <f>VLOOKUP(A2462,Hoja1!$A$2:$H$72,8,FALSE)</f>
        <v>6</v>
      </c>
      <c r="I2462" t="s">
        <v>25</v>
      </c>
      <c r="J2462" t="s">
        <v>7</v>
      </c>
      <c r="K2462">
        <v>2015</v>
      </c>
      <c r="L2462">
        <v>3</v>
      </c>
      <c r="M2462">
        <v>67723.578980000006</v>
      </c>
      <c r="N2462" t="s">
        <v>4</v>
      </c>
    </row>
    <row r="2463" spans="1:14" x14ac:dyDescent="0.25">
      <c r="A2463">
        <v>65</v>
      </c>
      <c r="B2463" t="str">
        <f>VLOOKUP(A2463,Hoja1!$A$2:$H$72,2,FALSE)</f>
        <v>146-2014- SUNAFIL/ILM/SIRE2</v>
      </c>
      <c r="C2463" t="str">
        <f>VLOOKUP(A2463,Hoja1!$A$2:$H$72,3,FALSE)</f>
        <v>TELEFONICA MOVILES S.A.</v>
      </c>
      <c r="D2463">
        <f>VLOOKUP(A2463,Hoja1!$A$2:$H$72,4,FALSE)</f>
        <v>20100177774</v>
      </c>
      <c r="E2463" t="str">
        <f>VLOOKUP(A2463,Hoja1!$A$2:$H$72,5,FALSE)</f>
        <v>270-2014- SUNAFIL/ILM/SIRE2</v>
      </c>
      <c r="F2463" s="1">
        <f>VLOOKUP(A2463,Hoja1!$A$2:$H$72,6,FALSE)</f>
        <v>41999</v>
      </c>
      <c r="G2463" t="str">
        <f>VLOOKUP(A2463,Hoja1!$A$2:$H$72,7,FALSE)</f>
        <v>S/. 3,230.00</v>
      </c>
      <c r="H2463">
        <f>VLOOKUP(A2463,Hoja1!$A$2:$H$72,8,FALSE)</f>
        <v>6</v>
      </c>
      <c r="I2463" t="s">
        <v>25</v>
      </c>
      <c r="J2463" t="s">
        <v>7</v>
      </c>
      <c r="K2463">
        <v>2015</v>
      </c>
      <c r="L2463">
        <v>4</v>
      </c>
      <c r="M2463">
        <v>67563.620559999996</v>
      </c>
      <c r="N2463" t="s">
        <v>4</v>
      </c>
    </row>
    <row r="2464" spans="1:14" x14ac:dyDescent="0.25">
      <c r="A2464">
        <v>65</v>
      </c>
      <c r="B2464" t="str">
        <f>VLOOKUP(A2464,Hoja1!$A$2:$H$72,2,FALSE)</f>
        <v>146-2014- SUNAFIL/ILM/SIRE2</v>
      </c>
      <c r="C2464" t="str">
        <f>VLOOKUP(A2464,Hoja1!$A$2:$H$72,3,FALSE)</f>
        <v>TELEFONICA MOVILES S.A.</v>
      </c>
      <c r="D2464">
        <f>VLOOKUP(A2464,Hoja1!$A$2:$H$72,4,FALSE)</f>
        <v>20100177774</v>
      </c>
      <c r="E2464" t="str">
        <f>VLOOKUP(A2464,Hoja1!$A$2:$H$72,5,FALSE)</f>
        <v>270-2014- SUNAFIL/ILM/SIRE2</v>
      </c>
      <c r="F2464" s="1">
        <f>VLOOKUP(A2464,Hoja1!$A$2:$H$72,6,FALSE)</f>
        <v>41999</v>
      </c>
      <c r="G2464" t="str">
        <f>VLOOKUP(A2464,Hoja1!$A$2:$H$72,7,FALSE)</f>
        <v>S/. 3,230.00</v>
      </c>
      <c r="H2464">
        <f>VLOOKUP(A2464,Hoja1!$A$2:$H$72,8,FALSE)</f>
        <v>6</v>
      </c>
      <c r="I2464" t="s">
        <v>25</v>
      </c>
      <c r="J2464" t="s">
        <v>7</v>
      </c>
      <c r="K2464">
        <v>2015</v>
      </c>
      <c r="L2464">
        <v>5</v>
      </c>
      <c r="M2464">
        <v>67717.393670000005</v>
      </c>
      <c r="N2464" t="s">
        <v>4</v>
      </c>
    </row>
    <row r="2465" spans="1:14" x14ac:dyDescent="0.25">
      <c r="A2465">
        <v>65</v>
      </c>
      <c r="B2465" t="str">
        <f>VLOOKUP(A2465,Hoja1!$A$2:$H$72,2,FALSE)</f>
        <v>146-2014- SUNAFIL/ILM/SIRE2</v>
      </c>
      <c r="C2465" t="str">
        <f>VLOOKUP(A2465,Hoja1!$A$2:$H$72,3,FALSE)</f>
        <v>TELEFONICA MOVILES S.A.</v>
      </c>
      <c r="D2465">
        <f>VLOOKUP(A2465,Hoja1!$A$2:$H$72,4,FALSE)</f>
        <v>20100177774</v>
      </c>
      <c r="E2465" t="str">
        <f>VLOOKUP(A2465,Hoja1!$A$2:$H$72,5,FALSE)</f>
        <v>270-2014- SUNAFIL/ILM/SIRE2</v>
      </c>
      <c r="F2465" s="1">
        <f>VLOOKUP(A2465,Hoja1!$A$2:$H$72,6,FALSE)</f>
        <v>41999</v>
      </c>
      <c r="G2465" t="str">
        <f>VLOOKUP(A2465,Hoja1!$A$2:$H$72,7,FALSE)</f>
        <v>S/. 3,230.00</v>
      </c>
      <c r="H2465">
        <f>VLOOKUP(A2465,Hoja1!$A$2:$H$72,8,FALSE)</f>
        <v>6</v>
      </c>
      <c r="I2465" t="s">
        <v>25</v>
      </c>
      <c r="J2465" t="s">
        <v>7</v>
      </c>
      <c r="K2465">
        <v>2015</v>
      </c>
      <c r="L2465">
        <v>6</v>
      </c>
      <c r="M2465">
        <v>67246.637400000007</v>
      </c>
      <c r="N2465" t="s">
        <v>4</v>
      </c>
    </row>
    <row r="2466" spans="1:14" x14ac:dyDescent="0.25">
      <c r="A2466">
        <v>65</v>
      </c>
      <c r="B2466" t="str">
        <f>VLOOKUP(A2466,Hoja1!$A$2:$H$72,2,FALSE)</f>
        <v>146-2014- SUNAFIL/ILM/SIRE2</v>
      </c>
      <c r="C2466" t="str">
        <f>VLOOKUP(A2466,Hoja1!$A$2:$H$72,3,FALSE)</f>
        <v>TELEFONICA MOVILES S.A.</v>
      </c>
      <c r="D2466">
        <f>VLOOKUP(A2466,Hoja1!$A$2:$H$72,4,FALSE)</f>
        <v>20100177774</v>
      </c>
      <c r="E2466" t="str">
        <f>VLOOKUP(A2466,Hoja1!$A$2:$H$72,5,FALSE)</f>
        <v>270-2014- SUNAFIL/ILM/SIRE2</v>
      </c>
      <c r="F2466" s="1">
        <f>VLOOKUP(A2466,Hoja1!$A$2:$H$72,6,FALSE)</f>
        <v>41999</v>
      </c>
      <c r="G2466" t="str">
        <f>VLOOKUP(A2466,Hoja1!$A$2:$H$72,7,FALSE)</f>
        <v>S/. 3,230.00</v>
      </c>
      <c r="H2466">
        <f>VLOOKUP(A2466,Hoja1!$A$2:$H$72,8,FALSE)</f>
        <v>6</v>
      </c>
      <c r="I2466" t="s">
        <v>25</v>
      </c>
      <c r="J2466" t="s">
        <v>7</v>
      </c>
      <c r="K2466">
        <v>2015</v>
      </c>
      <c r="L2466">
        <v>7</v>
      </c>
      <c r="M2466">
        <v>67249.932960000006</v>
      </c>
      <c r="N2466" t="s">
        <v>4</v>
      </c>
    </row>
    <row r="2467" spans="1:14" x14ac:dyDescent="0.25">
      <c r="A2467">
        <v>65</v>
      </c>
      <c r="B2467" t="str">
        <f>VLOOKUP(A2467,Hoja1!$A$2:$H$72,2,FALSE)</f>
        <v>146-2014- SUNAFIL/ILM/SIRE2</v>
      </c>
      <c r="C2467" t="str">
        <f>VLOOKUP(A2467,Hoja1!$A$2:$H$72,3,FALSE)</f>
        <v>TELEFONICA MOVILES S.A.</v>
      </c>
      <c r="D2467">
        <f>VLOOKUP(A2467,Hoja1!$A$2:$H$72,4,FALSE)</f>
        <v>20100177774</v>
      </c>
      <c r="E2467" t="str">
        <f>VLOOKUP(A2467,Hoja1!$A$2:$H$72,5,FALSE)</f>
        <v>270-2014- SUNAFIL/ILM/SIRE2</v>
      </c>
      <c r="F2467" s="1">
        <f>VLOOKUP(A2467,Hoja1!$A$2:$H$72,6,FALSE)</f>
        <v>41999</v>
      </c>
      <c r="G2467" t="str">
        <f>VLOOKUP(A2467,Hoja1!$A$2:$H$72,7,FALSE)</f>
        <v>S/. 3,230.00</v>
      </c>
      <c r="H2467">
        <f>VLOOKUP(A2467,Hoja1!$A$2:$H$72,8,FALSE)</f>
        <v>6</v>
      </c>
      <c r="I2467" t="s">
        <v>25</v>
      </c>
      <c r="J2467" t="s">
        <v>7</v>
      </c>
      <c r="K2467">
        <v>2015</v>
      </c>
      <c r="L2467">
        <v>8</v>
      </c>
      <c r="M2467">
        <v>67050.618669999996</v>
      </c>
      <c r="N2467" t="s">
        <v>4</v>
      </c>
    </row>
    <row r="2468" spans="1:14" x14ac:dyDescent="0.25">
      <c r="A2468">
        <v>65</v>
      </c>
      <c r="B2468" t="str">
        <f>VLOOKUP(A2468,Hoja1!$A$2:$H$72,2,FALSE)</f>
        <v>146-2014- SUNAFIL/ILM/SIRE2</v>
      </c>
      <c r="C2468" t="str">
        <f>VLOOKUP(A2468,Hoja1!$A$2:$H$72,3,FALSE)</f>
        <v>TELEFONICA MOVILES S.A.</v>
      </c>
      <c r="D2468">
        <f>VLOOKUP(A2468,Hoja1!$A$2:$H$72,4,FALSE)</f>
        <v>20100177774</v>
      </c>
      <c r="E2468" t="str">
        <f>VLOOKUP(A2468,Hoja1!$A$2:$H$72,5,FALSE)</f>
        <v>270-2014- SUNAFIL/ILM/SIRE2</v>
      </c>
      <c r="F2468" s="1">
        <f>VLOOKUP(A2468,Hoja1!$A$2:$H$72,6,FALSE)</f>
        <v>41999</v>
      </c>
      <c r="G2468" t="str">
        <f>VLOOKUP(A2468,Hoja1!$A$2:$H$72,7,FALSE)</f>
        <v>S/. 3,230.00</v>
      </c>
      <c r="H2468">
        <f>VLOOKUP(A2468,Hoja1!$A$2:$H$72,8,FALSE)</f>
        <v>6</v>
      </c>
      <c r="I2468" t="s">
        <v>25</v>
      </c>
      <c r="J2468" t="s">
        <v>7</v>
      </c>
      <c r="K2468">
        <v>2015</v>
      </c>
      <c r="L2468">
        <v>9</v>
      </c>
      <c r="M2468">
        <v>65368.88725</v>
      </c>
      <c r="N2468" t="s">
        <v>4</v>
      </c>
    </row>
    <row r="2469" spans="1:14" x14ac:dyDescent="0.25">
      <c r="A2469">
        <v>65</v>
      </c>
      <c r="B2469" t="str">
        <f>VLOOKUP(A2469,Hoja1!$A$2:$H$72,2,FALSE)</f>
        <v>146-2014- SUNAFIL/ILM/SIRE2</v>
      </c>
      <c r="C2469" t="str">
        <f>VLOOKUP(A2469,Hoja1!$A$2:$H$72,3,FALSE)</f>
        <v>TELEFONICA MOVILES S.A.</v>
      </c>
      <c r="D2469">
        <f>VLOOKUP(A2469,Hoja1!$A$2:$H$72,4,FALSE)</f>
        <v>20100177774</v>
      </c>
      <c r="E2469" t="str">
        <f>VLOOKUP(A2469,Hoja1!$A$2:$H$72,5,FALSE)</f>
        <v>270-2014- SUNAFIL/ILM/SIRE2</v>
      </c>
      <c r="F2469" s="1">
        <f>VLOOKUP(A2469,Hoja1!$A$2:$H$72,6,FALSE)</f>
        <v>41999</v>
      </c>
      <c r="G2469" t="str">
        <f>VLOOKUP(A2469,Hoja1!$A$2:$H$72,7,FALSE)</f>
        <v>S/. 3,230.00</v>
      </c>
      <c r="H2469">
        <f>VLOOKUP(A2469,Hoja1!$A$2:$H$72,8,FALSE)</f>
        <v>6</v>
      </c>
      <c r="I2469" t="s">
        <v>25</v>
      </c>
      <c r="J2469" t="s">
        <v>7</v>
      </c>
      <c r="K2469">
        <v>2015</v>
      </c>
      <c r="L2469">
        <v>10</v>
      </c>
      <c r="M2469">
        <v>65299.727169999998</v>
      </c>
      <c r="N2469" t="s">
        <v>4</v>
      </c>
    </row>
    <row r="2470" spans="1:14" x14ac:dyDescent="0.25">
      <c r="A2470">
        <v>65</v>
      </c>
      <c r="B2470" t="str">
        <f>VLOOKUP(A2470,Hoja1!$A$2:$H$72,2,FALSE)</f>
        <v>146-2014- SUNAFIL/ILM/SIRE2</v>
      </c>
      <c r="C2470" t="str">
        <f>VLOOKUP(A2470,Hoja1!$A$2:$H$72,3,FALSE)</f>
        <v>TELEFONICA MOVILES S.A.</v>
      </c>
      <c r="D2470">
        <f>VLOOKUP(A2470,Hoja1!$A$2:$H$72,4,FALSE)</f>
        <v>20100177774</v>
      </c>
      <c r="E2470" t="str">
        <f>VLOOKUP(A2470,Hoja1!$A$2:$H$72,5,FALSE)</f>
        <v>270-2014- SUNAFIL/ILM/SIRE2</v>
      </c>
      <c r="F2470" s="1">
        <f>VLOOKUP(A2470,Hoja1!$A$2:$H$72,6,FALSE)</f>
        <v>41999</v>
      </c>
      <c r="G2470" t="str">
        <f>VLOOKUP(A2470,Hoja1!$A$2:$H$72,7,FALSE)</f>
        <v>S/. 3,230.00</v>
      </c>
      <c r="H2470">
        <f>VLOOKUP(A2470,Hoja1!$A$2:$H$72,8,FALSE)</f>
        <v>6</v>
      </c>
      <c r="I2470" t="s">
        <v>25</v>
      </c>
      <c r="J2470" t="s">
        <v>7</v>
      </c>
      <c r="K2470">
        <v>2015</v>
      </c>
      <c r="L2470">
        <v>11</v>
      </c>
      <c r="M2470">
        <v>65676.162909999999</v>
      </c>
      <c r="N2470" t="s">
        <v>4</v>
      </c>
    </row>
    <row r="2471" spans="1:14" x14ac:dyDescent="0.25">
      <c r="A2471">
        <v>65</v>
      </c>
      <c r="B2471" t="str">
        <f>VLOOKUP(A2471,Hoja1!$A$2:$H$72,2,FALSE)</f>
        <v>146-2014- SUNAFIL/ILM/SIRE2</v>
      </c>
      <c r="C2471" t="str">
        <f>VLOOKUP(A2471,Hoja1!$A$2:$H$72,3,FALSE)</f>
        <v>TELEFONICA MOVILES S.A.</v>
      </c>
      <c r="D2471">
        <f>VLOOKUP(A2471,Hoja1!$A$2:$H$72,4,FALSE)</f>
        <v>20100177774</v>
      </c>
      <c r="E2471" t="str">
        <f>VLOOKUP(A2471,Hoja1!$A$2:$H$72,5,FALSE)</f>
        <v>270-2014- SUNAFIL/ILM/SIRE2</v>
      </c>
      <c r="F2471" s="1">
        <f>VLOOKUP(A2471,Hoja1!$A$2:$H$72,6,FALSE)</f>
        <v>41999</v>
      </c>
      <c r="G2471" t="str">
        <f>VLOOKUP(A2471,Hoja1!$A$2:$H$72,7,FALSE)</f>
        <v>S/. 3,230.00</v>
      </c>
      <c r="H2471">
        <f>VLOOKUP(A2471,Hoja1!$A$2:$H$72,8,FALSE)</f>
        <v>6</v>
      </c>
      <c r="I2471" t="s">
        <v>25</v>
      </c>
      <c r="J2471" t="s">
        <v>7</v>
      </c>
      <c r="K2471">
        <v>2015</v>
      </c>
      <c r="L2471">
        <v>12</v>
      </c>
      <c r="M2471">
        <v>65073.318919999998</v>
      </c>
      <c r="N2471" t="s">
        <v>4</v>
      </c>
    </row>
    <row r="2472" spans="1:14" x14ac:dyDescent="0.25">
      <c r="A2472">
        <v>65</v>
      </c>
      <c r="B2472" t="str">
        <f>VLOOKUP(A2472,Hoja1!$A$2:$H$72,2,FALSE)</f>
        <v>146-2014- SUNAFIL/ILM/SIRE2</v>
      </c>
      <c r="C2472" t="str">
        <f>VLOOKUP(A2472,Hoja1!$A$2:$H$72,3,FALSE)</f>
        <v>TELEFONICA MOVILES S.A.</v>
      </c>
      <c r="D2472">
        <f>VLOOKUP(A2472,Hoja1!$A$2:$H$72,4,FALSE)</f>
        <v>20100177774</v>
      </c>
      <c r="E2472" t="str">
        <f>VLOOKUP(A2472,Hoja1!$A$2:$H$72,5,FALSE)</f>
        <v>270-2014- SUNAFIL/ILM/SIRE2</v>
      </c>
      <c r="F2472" s="1">
        <f>VLOOKUP(A2472,Hoja1!$A$2:$H$72,6,FALSE)</f>
        <v>41999</v>
      </c>
      <c r="G2472" t="str">
        <f>VLOOKUP(A2472,Hoja1!$A$2:$H$72,7,FALSE)</f>
        <v>S/. 3,230.00</v>
      </c>
      <c r="H2472">
        <f>VLOOKUP(A2472,Hoja1!$A$2:$H$72,8,FALSE)</f>
        <v>6</v>
      </c>
      <c r="I2472" t="s">
        <v>25</v>
      </c>
      <c r="J2472" t="s">
        <v>7</v>
      </c>
      <c r="K2472">
        <v>2016</v>
      </c>
      <c r="L2472">
        <v>1</v>
      </c>
      <c r="M2472">
        <v>65257.593370000002</v>
      </c>
      <c r="N2472" t="s">
        <v>4</v>
      </c>
    </row>
    <row r="2473" spans="1:14" x14ac:dyDescent="0.25">
      <c r="A2473">
        <v>65</v>
      </c>
      <c r="B2473" t="str">
        <f>VLOOKUP(A2473,Hoja1!$A$2:$H$72,2,FALSE)</f>
        <v>146-2014- SUNAFIL/ILM/SIRE2</v>
      </c>
      <c r="C2473" t="str">
        <f>VLOOKUP(A2473,Hoja1!$A$2:$H$72,3,FALSE)</f>
        <v>TELEFONICA MOVILES S.A.</v>
      </c>
      <c r="D2473">
        <f>VLOOKUP(A2473,Hoja1!$A$2:$H$72,4,FALSE)</f>
        <v>20100177774</v>
      </c>
      <c r="E2473" t="str">
        <f>VLOOKUP(A2473,Hoja1!$A$2:$H$72,5,FALSE)</f>
        <v>270-2014- SUNAFIL/ILM/SIRE2</v>
      </c>
      <c r="F2473" s="1">
        <f>VLOOKUP(A2473,Hoja1!$A$2:$H$72,6,FALSE)</f>
        <v>41999</v>
      </c>
      <c r="G2473" t="str">
        <f>VLOOKUP(A2473,Hoja1!$A$2:$H$72,7,FALSE)</f>
        <v>S/. 3,230.00</v>
      </c>
      <c r="H2473">
        <f>VLOOKUP(A2473,Hoja1!$A$2:$H$72,8,FALSE)</f>
        <v>6</v>
      </c>
      <c r="I2473" t="s">
        <v>25</v>
      </c>
      <c r="J2473" t="s">
        <v>7</v>
      </c>
      <c r="K2473">
        <v>2016</v>
      </c>
      <c r="L2473">
        <v>2</v>
      </c>
      <c r="M2473">
        <v>65412.280409999999</v>
      </c>
      <c r="N2473" t="s">
        <v>4</v>
      </c>
    </row>
    <row r="2474" spans="1:14" x14ac:dyDescent="0.25">
      <c r="A2474">
        <v>65</v>
      </c>
      <c r="B2474" t="str">
        <f>VLOOKUP(A2474,Hoja1!$A$2:$H$72,2,FALSE)</f>
        <v>146-2014- SUNAFIL/ILM/SIRE2</v>
      </c>
      <c r="C2474" t="str">
        <f>VLOOKUP(A2474,Hoja1!$A$2:$H$72,3,FALSE)</f>
        <v>TELEFONICA MOVILES S.A.</v>
      </c>
      <c r="D2474">
        <f>VLOOKUP(A2474,Hoja1!$A$2:$H$72,4,FALSE)</f>
        <v>20100177774</v>
      </c>
      <c r="E2474" t="str">
        <f>VLOOKUP(A2474,Hoja1!$A$2:$H$72,5,FALSE)</f>
        <v>270-2014- SUNAFIL/ILM/SIRE2</v>
      </c>
      <c r="F2474" s="1">
        <f>VLOOKUP(A2474,Hoja1!$A$2:$H$72,6,FALSE)</f>
        <v>41999</v>
      </c>
      <c r="G2474" t="str">
        <f>VLOOKUP(A2474,Hoja1!$A$2:$H$72,7,FALSE)</f>
        <v>S/. 3,230.00</v>
      </c>
      <c r="H2474">
        <f>VLOOKUP(A2474,Hoja1!$A$2:$H$72,8,FALSE)</f>
        <v>6</v>
      </c>
      <c r="I2474" t="s">
        <v>25</v>
      </c>
      <c r="J2474" t="s">
        <v>7</v>
      </c>
      <c r="K2474">
        <v>2016</v>
      </c>
      <c r="L2474">
        <v>3</v>
      </c>
      <c r="M2474">
        <v>65184.184710000001</v>
      </c>
      <c r="N2474" t="s">
        <v>4</v>
      </c>
    </row>
    <row r="2475" spans="1:14" x14ac:dyDescent="0.25">
      <c r="A2475">
        <v>65</v>
      </c>
      <c r="B2475" t="str">
        <f>VLOOKUP(A2475,Hoja1!$A$2:$H$72,2,FALSE)</f>
        <v>146-2014- SUNAFIL/ILM/SIRE2</v>
      </c>
      <c r="C2475" t="str">
        <f>VLOOKUP(A2475,Hoja1!$A$2:$H$72,3,FALSE)</f>
        <v>TELEFONICA MOVILES S.A.</v>
      </c>
      <c r="D2475">
        <f>VLOOKUP(A2475,Hoja1!$A$2:$H$72,4,FALSE)</f>
        <v>20100177774</v>
      </c>
      <c r="E2475" t="str">
        <f>VLOOKUP(A2475,Hoja1!$A$2:$H$72,5,FALSE)</f>
        <v>270-2014- SUNAFIL/ILM/SIRE2</v>
      </c>
      <c r="F2475" s="1">
        <f>VLOOKUP(A2475,Hoja1!$A$2:$H$72,6,FALSE)</f>
        <v>41999</v>
      </c>
      <c r="G2475" t="str">
        <f>VLOOKUP(A2475,Hoja1!$A$2:$H$72,7,FALSE)</f>
        <v>S/. 3,230.00</v>
      </c>
      <c r="H2475">
        <f>VLOOKUP(A2475,Hoja1!$A$2:$H$72,8,FALSE)</f>
        <v>6</v>
      </c>
      <c r="I2475" t="s">
        <v>25</v>
      </c>
      <c r="J2475" t="s">
        <v>7</v>
      </c>
      <c r="K2475">
        <v>2016</v>
      </c>
      <c r="L2475">
        <v>4</v>
      </c>
      <c r="M2475">
        <v>65393.42772</v>
      </c>
      <c r="N2475" t="s">
        <v>4</v>
      </c>
    </row>
    <row r="2476" spans="1:14" x14ac:dyDescent="0.25">
      <c r="A2476">
        <v>65</v>
      </c>
      <c r="B2476" t="str">
        <f>VLOOKUP(A2476,Hoja1!$A$2:$H$72,2,FALSE)</f>
        <v>146-2014- SUNAFIL/ILM/SIRE2</v>
      </c>
      <c r="C2476" t="str">
        <f>VLOOKUP(A2476,Hoja1!$A$2:$H$72,3,FALSE)</f>
        <v>TELEFONICA MOVILES S.A.</v>
      </c>
      <c r="D2476">
        <f>VLOOKUP(A2476,Hoja1!$A$2:$H$72,4,FALSE)</f>
        <v>20100177774</v>
      </c>
      <c r="E2476" t="str">
        <f>VLOOKUP(A2476,Hoja1!$A$2:$H$72,5,FALSE)</f>
        <v>270-2014- SUNAFIL/ILM/SIRE2</v>
      </c>
      <c r="F2476" s="1">
        <f>VLOOKUP(A2476,Hoja1!$A$2:$H$72,6,FALSE)</f>
        <v>41999</v>
      </c>
      <c r="G2476" t="str">
        <f>VLOOKUP(A2476,Hoja1!$A$2:$H$72,7,FALSE)</f>
        <v>S/. 3,230.00</v>
      </c>
      <c r="H2476">
        <f>VLOOKUP(A2476,Hoja1!$A$2:$H$72,8,FALSE)</f>
        <v>6</v>
      </c>
      <c r="I2476" t="s">
        <v>25</v>
      </c>
      <c r="J2476" t="s">
        <v>7</v>
      </c>
      <c r="K2476">
        <v>2016</v>
      </c>
      <c r="L2476">
        <v>5</v>
      </c>
      <c r="M2476">
        <v>65722.550180000006</v>
      </c>
      <c r="N2476" t="s">
        <v>4</v>
      </c>
    </row>
    <row r="2477" spans="1:14" x14ac:dyDescent="0.25">
      <c r="A2477">
        <v>66</v>
      </c>
      <c r="B2477" t="str">
        <f>VLOOKUP(A2477,Hoja1!$A$2:$H$72,2,FALSE)</f>
        <v>151-2014- SUNAFIL/ILM/SIRE1</v>
      </c>
      <c r="C2477" t="str">
        <f>VLOOKUP(A2477,Hoja1!$A$2:$H$72,3,FALSE)</f>
        <v>UNION ANDINA DE CEMENTOS</v>
      </c>
      <c r="D2477">
        <f>VLOOKUP(A2477,Hoja1!$A$2:$H$72,4,FALSE)</f>
        <v>20100137390</v>
      </c>
      <c r="E2477" t="str">
        <f>VLOOKUP(A2477,Hoja1!$A$2:$H$72,5,FALSE)</f>
        <v>147-2014- SUNAFIL/ILM/SIRE1</v>
      </c>
      <c r="F2477" s="1">
        <f>VLOOKUP(A2477,Hoja1!$A$2:$H$72,6,FALSE)</f>
        <v>41850</v>
      </c>
      <c r="G2477" t="str">
        <f>VLOOKUP(A2477,Hoja1!$A$2:$H$72,7,FALSE)</f>
        <v>S/. 11,400.00</v>
      </c>
      <c r="H2477">
        <f>VLOOKUP(A2477,Hoja1!$A$2:$H$72,8,FALSE)</f>
        <v>465</v>
      </c>
      <c r="I2477" t="s">
        <v>26</v>
      </c>
      <c r="J2477" t="s">
        <v>1</v>
      </c>
      <c r="K2477">
        <v>2014</v>
      </c>
      <c r="L2477">
        <v>6</v>
      </c>
      <c r="M2477">
        <v>3252.8364190000002</v>
      </c>
      <c r="N2477" t="s">
        <v>2</v>
      </c>
    </row>
    <row r="2478" spans="1:14" x14ac:dyDescent="0.25">
      <c r="A2478">
        <v>66</v>
      </c>
      <c r="B2478" t="str">
        <f>VLOOKUP(A2478,Hoja1!$A$2:$H$72,2,FALSE)</f>
        <v>151-2014- SUNAFIL/ILM/SIRE1</v>
      </c>
      <c r="C2478" t="str">
        <f>VLOOKUP(A2478,Hoja1!$A$2:$H$72,3,FALSE)</f>
        <v>UNION ANDINA DE CEMENTOS</v>
      </c>
      <c r="D2478">
        <f>VLOOKUP(A2478,Hoja1!$A$2:$H$72,4,FALSE)</f>
        <v>20100137390</v>
      </c>
      <c r="E2478" t="str">
        <f>VLOOKUP(A2478,Hoja1!$A$2:$H$72,5,FALSE)</f>
        <v>147-2014- SUNAFIL/ILM/SIRE1</v>
      </c>
      <c r="F2478" s="1">
        <f>VLOOKUP(A2478,Hoja1!$A$2:$H$72,6,FALSE)</f>
        <v>41850</v>
      </c>
      <c r="G2478" t="str">
        <f>VLOOKUP(A2478,Hoja1!$A$2:$H$72,7,FALSE)</f>
        <v>S/. 11,400.00</v>
      </c>
      <c r="H2478">
        <f>VLOOKUP(A2478,Hoja1!$A$2:$H$72,8,FALSE)</f>
        <v>465</v>
      </c>
      <c r="I2478" t="s">
        <v>26</v>
      </c>
      <c r="J2478" t="s">
        <v>1</v>
      </c>
      <c r="K2478">
        <v>2014</v>
      </c>
      <c r="L2478">
        <v>7</v>
      </c>
      <c r="M2478">
        <v>3765.6251470000002</v>
      </c>
      <c r="N2478" t="s">
        <v>3</v>
      </c>
    </row>
    <row r="2479" spans="1:14" x14ac:dyDescent="0.25">
      <c r="A2479">
        <v>66</v>
      </c>
      <c r="B2479" t="str">
        <f>VLOOKUP(A2479,Hoja1!$A$2:$H$72,2,FALSE)</f>
        <v>151-2014- SUNAFIL/ILM/SIRE1</v>
      </c>
      <c r="C2479" t="str">
        <f>VLOOKUP(A2479,Hoja1!$A$2:$H$72,3,FALSE)</f>
        <v>UNION ANDINA DE CEMENTOS</v>
      </c>
      <c r="D2479">
        <f>VLOOKUP(A2479,Hoja1!$A$2:$H$72,4,FALSE)</f>
        <v>20100137390</v>
      </c>
      <c r="E2479" t="str">
        <f>VLOOKUP(A2479,Hoja1!$A$2:$H$72,5,FALSE)</f>
        <v>147-2014- SUNAFIL/ILM/SIRE1</v>
      </c>
      <c r="F2479" s="1">
        <f>VLOOKUP(A2479,Hoja1!$A$2:$H$72,6,FALSE)</f>
        <v>41850</v>
      </c>
      <c r="G2479" t="str">
        <f>VLOOKUP(A2479,Hoja1!$A$2:$H$72,7,FALSE)</f>
        <v>S/. 11,400.00</v>
      </c>
      <c r="H2479">
        <f>VLOOKUP(A2479,Hoja1!$A$2:$H$72,8,FALSE)</f>
        <v>465</v>
      </c>
      <c r="I2479" t="s">
        <v>26</v>
      </c>
      <c r="J2479" t="s">
        <v>1</v>
      </c>
      <c r="K2479">
        <v>2014</v>
      </c>
      <c r="L2479">
        <v>8</v>
      </c>
      <c r="M2479">
        <v>4528.654974</v>
      </c>
      <c r="N2479" t="s">
        <v>4</v>
      </c>
    </row>
    <row r="2480" spans="1:14" x14ac:dyDescent="0.25">
      <c r="A2480">
        <v>66</v>
      </c>
      <c r="B2480" t="str">
        <f>VLOOKUP(A2480,Hoja1!$A$2:$H$72,2,FALSE)</f>
        <v>151-2014- SUNAFIL/ILM/SIRE1</v>
      </c>
      <c r="C2480" t="str">
        <f>VLOOKUP(A2480,Hoja1!$A$2:$H$72,3,FALSE)</f>
        <v>UNION ANDINA DE CEMENTOS</v>
      </c>
      <c r="D2480">
        <f>VLOOKUP(A2480,Hoja1!$A$2:$H$72,4,FALSE)</f>
        <v>20100137390</v>
      </c>
      <c r="E2480" t="str">
        <f>VLOOKUP(A2480,Hoja1!$A$2:$H$72,5,FALSE)</f>
        <v>147-2014- SUNAFIL/ILM/SIRE1</v>
      </c>
      <c r="F2480" s="1">
        <f>VLOOKUP(A2480,Hoja1!$A$2:$H$72,6,FALSE)</f>
        <v>41850</v>
      </c>
      <c r="G2480" t="str">
        <f>VLOOKUP(A2480,Hoja1!$A$2:$H$72,7,FALSE)</f>
        <v>S/. 11,400.00</v>
      </c>
      <c r="H2480">
        <f>VLOOKUP(A2480,Hoja1!$A$2:$H$72,8,FALSE)</f>
        <v>465</v>
      </c>
      <c r="I2480" t="s">
        <v>26</v>
      </c>
      <c r="J2480" t="s">
        <v>1</v>
      </c>
      <c r="K2480">
        <v>2014</v>
      </c>
      <c r="L2480">
        <v>9</v>
      </c>
      <c r="M2480">
        <v>5637.9063239999996</v>
      </c>
      <c r="N2480" t="s">
        <v>4</v>
      </c>
    </row>
    <row r="2481" spans="1:14" x14ac:dyDescent="0.25">
      <c r="A2481">
        <v>66</v>
      </c>
      <c r="B2481" t="str">
        <f>VLOOKUP(A2481,Hoja1!$A$2:$H$72,2,FALSE)</f>
        <v>151-2014- SUNAFIL/ILM/SIRE1</v>
      </c>
      <c r="C2481" t="str">
        <f>VLOOKUP(A2481,Hoja1!$A$2:$H$72,3,FALSE)</f>
        <v>UNION ANDINA DE CEMENTOS</v>
      </c>
      <c r="D2481">
        <f>VLOOKUP(A2481,Hoja1!$A$2:$H$72,4,FALSE)</f>
        <v>20100137390</v>
      </c>
      <c r="E2481" t="str">
        <f>VLOOKUP(A2481,Hoja1!$A$2:$H$72,5,FALSE)</f>
        <v>147-2014- SUNAFIL/ILM/SIRE1</v>
      </c>
      <c r="F2481" s="1">
        <f>VLOOKUP(A2481,Hoja1!$A$2:$H$72,6,FALSE)</f>
        <v>41850</v>
      </c>
      <c r="G2481" t="str">
        <f>VLOOKUP(A2481,Hoja1!$A$2:$H$72,7,FALSE)</f>
        <v>S/. 11,400.00</v>
      </c>
      <c r="H2481">
        <f>VLOOKUP(A2481,Hoja1!$A$2:$H$72,8,FALSE)</f>
        <v>465</v>
      </c>
      <c r="I2481" t="s">
        <v>26</v>
      </c>
      <c r="J2481" t="s">
        <v>1</v>
      </c>
      <c r="K2481">
        <v>2014</v>
      </c>
      <c r="L2481">
        <v>10</v>
      </c>
      <c r="M2481">
        <v>10582.50585</v>
      </c>
      <c r="N2481" t="s">
        <v>4</v>
      </c>
    </row>
    <row r="2482" spans="1:14" x14ac:dyDescent="0.25">
      <c r="A2482">
        <v>66</v>
      </c>
      <c r="B2482" t="str">
        <f>VLOOKUP(A2482,Hoja1!$A$2:$H$72,2,FALSE)</f>
        <v>151-2014- SUNAFIL/ILM/SIRE1</v>
      </c>
      <c r="C2482" t="str">
        <f>VLOOKUP(A2482,Hoja1!$A$2:$H$72,3,FALSE)</f>
        <v>UNION ANDINA DE CEMENTOS</v>
      </c>
      <c r="D2482">
        <f>VLOOKUP(A2482,Hoja1!$A$2:$H$72,4,FALSE)</f>
        <v>20100137390</v>
      </c>
      <c r="E2482" t="str">
        <f>VLOOKUP(A2482,Hoja1!$A$2:$H$72,5,FALSE)</f>
        <v>147-2014- SUNAFIL/ILM/SIRE1</v>
      </c>
      <c r="F2482" s="1">
        <f>VLOOKUP(A2482,Hoja1!$A$2:$H$72,6,FALSE)</f>
        <v>41850</v>
      </c>
      <c r="G2482" t="str">
        <f>VLOOKUP(A2482,Hoja1!$A$2:$H$72,7,FALSE)</f>
        <v>S/. 11,400.00</v>
      </c>
      <c r="H2482">
        <f>VLOOKUP(A2482,Hoja1!$A$2:$H$72,8,FALSE)</f>
        <v>465</v>
      </c>
      <c r="I2482" t="s">
        <v>26</v>
      </c>
      <c r="J2482" t="s">
        <v>1</v>
      </c>
      <c r="K2482">
        <v>2014</v>
      </c>
      <c r="L2482">
        <v>11</v>
      </c>
      <c r="M2482">
        <v>10630.13003</v>
      </c>
      <c r="N2482" t="s">
        <v>4</v>
      </c>
    </row>
    <row r="2483" spans="1:14" x14ac:dyDescent="0.25">
      <c r="A2483">
        <v>66</v>
      </c>
      <c r="B2483" t="str">
        <f>VLOOKUP(A2483,Hoja1!$A$2:$H$72,2,FALSE)</f>
        <v>151-2014- SUNAFIL/ILM/SIRE1</v>
      </c>
      <c r="C2483" t="str">
        <f>VLOOKUP(A2483,Hoja1!$A$2:$H$72,3,FALSE)</f>
        <v>UNION ANDINA DE CEMENTOS</v>
      </c>
      <c r="D2483">
        <f>VLOOKUP(A2483,Hoja1!$A$2:$H$72,4,FALSE)</f>
        <v>20100137390</v>
      </c>
      <c r="E2483" t="str">
        <f>VLOOKUP(A2483,Hoja1!$A$2:$H$72,5,FALSE)</f>
        <v>147-2014- SUNAFIL/ILM/SIRE1</v>
      </c>
      <c r="F2483" s="1">
        <f>VLOOKUP(A2483,Hoja1!$A$2:$H$72,6,FALSE)</f>
        <v>41850</v>
      </c>
      <c r="G2483" t="str">
        <f>VLOOKUP(A2483,Hoja1!$A$2:$H$72,7,FALSE)</f>
        <v>S/. 11,400.00</v>
      </c>
      <c r="H2483">
        <f>VLOOKUP(A2483,Hoja1!$A$2:$H$72,8,FALSE)</f>
        <v>465</v>
      </c>
      <c r="I2483" t="s">
        <v>26</v>
      </c>
      <c r="J2483" t="s">
        <v>1</v>
      </c>
      <c r="K2483">
        <v>2014</v>
      </c>
      <c r="L2483">
        <v>12</v>
      </c>
      <c r="M2483">
        <v>10595.877479999999</v>
      </c>
      <c r="N2483" t="s">
        <v>4</v>
      </c>
    </row>
    <row r="2484" spans="1:14" x14ac:dyDescent="0.25">
      <c r="A2484">
        <v>66</v>
      </c>
      <c r="B2484" t="str">
        <f>VLOOKUP(A2484,Hoja1!$A$2:$H$72,2,FALSE)</f>
        <v>151-2014- SUNAFIL/ILM/SIRE1</v>
      </c>
      <c r="C2484" t="str">
        <f>VLOOKUP(A2484,Hoja1!$A$2:$H$72,3,FALSE)</f>
        <v>UNION ANDINA DE CEMENTOS</v>
      </c>
      <c r="D2484">
        <f>VLOOKUP(A2484,Hoja1!$A$2:$H$72,4,FALSE)</f>
        <v>20100137390</v>
      </c>
      <c r="E2484" t="str">
        <f>VLOOKUP(A2484,Hoja1!$A$2:$H$72,5,FALSE)</f>
        <v>147-2014- SUNAFIL/ILM/SIRE1</v>
      </c>
      <c r="F2484" s="1">
        <f>VLOOKUP(A2484,Hoja1!$A$2:$H$72,6,FALSE)</f>
        <v>41850</v>
      </c>
      <c r="G2484" t="str">
        <f>VLOOKUP(A2484,Hoja1!$A$2:$H$72,7,FALSE)</f>
        <v>S/. 11,400.00</v>
      </c>
      <c r="H2484">
        <f>VLOOKUP(A2484,Hoja1!$A$2:$H$72,8,FALSE)</f>
        <v>465</v>
      </c>
      <c r="I2484" t="s">
        <v>26</v>
      </c>
      <c r="J2484" t="s">
        <v>1</v>
      </c>
      <c r="K2484">
        <v>2015</v>
      </c>
      <c r="L2484">
        <v>1</v>
      </c>
      <c r="M2484">
        <v>14024.091119999999</v>
      </c>
      <c r="N2484" t="s">
        <v>4</v>
      </c>
    </row>
    <row r="2485" spans="1:14" x14ac:dyDescent="0.25">
      <c r="A2485">
        <v>66</v>
      </c>
      <c r="B2485" t="str">
        <f>VLOOKUP(A2485,Hoja1!$A$2:$H$72,2,FALSE)</f>
        <v>151-2014- SUNAFIL/ILM/SIRE1</v>
      </c>
      <c r="C2485" t="str">
        <f>VLOOKUP(A2485,Hoja1!$A$2:$H$72,3,FALSE)</f>
        <v>UNION ANDINA DE CEMENTOS</v>
      </c>
      <c r="D2485">
        <f>VLOOKUP(A2485,Hoja1!$A$2:$H$72,4,FALSE)</f>
        <v>20100137390</v>
      </c>
      <c r="E2485" t="str">
        <f>VLOOKUP(A2485,Hoja1!$A$2:$H$72,5,FALSE)</f>
        <v>147-2014- SUNAFIL/ILM/SIRE1</v>
      </c>
      <c r="F2485" s="1">
        <f>VLOOKUP(A2485,Hoja1!$A$2:$H$72,6,FALSE)</f>
        <v>41850</v>
      </c>
      <c r="G2485" t="str">
        <f>VLOOKUP(A2485,Hoja1!$A$2:$H$72,7,FALSE)</f>
        <v>S/. 11,400.00</v>
      </c>
      <c r="H2485">
        <f>VLOOKUP(A2485,Hoja1!$A$2:$H$72,8,FALSE)</f>
        <v>465</v>
      </c>
      <c r="I2485" t="s">
        <v>26</v>
      </c>
      <c r="J2485" t="s">
        <v>1</v>
      </c>
      <c r="K2485">
        <v>2015</v>
      </c>
      <c r="L2485">
        <v>2</v>
      </c>
      <c r="M2485">
        <v>13386.83879</v>
      </c>
      <c r="N2485" t="s">
        <v>4</v>
      </c>
    </row>
    <row r="2486" spans="1:14" x14ac:dyDescent="0.25">
      <c r="A2486">
        <v>66</v>
      </c>
      <c r="B2486" t="str">
        <f>VLOOKUP(A2486,Hoja1!$A$2:$H$72,2,FALSE)</f>
        <v>151-2014- SUNAFIL/ILM/SIRE1</v>
      </c>
      <c r="C2486" t="str">
        <f>VLOOKUP(A2486,Hoja1!$A$2:$H$72,3,FALSE)</f>
        <v>UNION ANDINA DE CEMENTOS</v>
      </c>
      <c r="D2486">
        <f>VLOOKUP(A2486,Hoja1!$A$2:$H$72,4,FALSE)</f>
        <v>20100137390</v>
      </c>
      <c r="E2486" t="str">
        <f>VLOOKUP(A2486,Hoja1!$A$2:$H$72,5,FALSE)</f>
        <v>147-2014- SUNAFIL/ILM/SIRE1</v>
      </c>
      <c r="F2486" s="1">
        <f>VLOOKUP(A2486,Hoja1!$A$2:$H$72,6,FALSE)</f>
        <v>41850</v>
      </c>
      <c r="G2486" t="str">
        <f>VLOOKUP(A2486,Hoja1!$A$2:$H$72,7,FALSE)</f>
        <v>S/. 11,400.00</v>
      </c>
      <c r="H2486">
        <f>VLOOKUP(A2486,Hoja1!$A$2:$H$72,8,FALSE)</f>
        <v>465</v>
      </c>
      <c r="I2486" t="s">
        <v>26</v>
      </c>
      <c r="J2486" t="s">
        <v>1</v>
      </c>
      <c r="K2486">
        <v>2015</v>
      </c>
      <c r="L2486">
        <v>3</v>
      </c>
      <c r="M2486">
        <v>13653.79414</v>
      </c>
      <c r="N2486" t="s">
        <v>4</v>
      </c>
    </row>
    <row r="2487" spans="1:14" x14ac:dyDescent="0.25">
      <c r="A2487">
        <v>66</v>
      </c>
      <c r="B2487" t="str">
        <f>VLOOKUP(A2487,Hoja1!$A$2:$H$72,2,FALSE)</f>
        <v>151-2014- SUNAFIL/ILM/SIRE1</v>
      </c>
      <c r="C2487" t="str">
        <f>VLOOKUP(A2487,Hoja1!$A$2:$H$72,3,FALSE)</f>
        <v>UNION ANDINA DE CEMENTOS</v>
      </c>
      <c r="D2487">
        <f>VLOOKUP(A2487,Hoja1!$A$2:$H$72,4,FALSE)</f>
        <v>20100137390</v>
      </c>
      <c r="E2487" t="str">
        <f>VLOOKUP(A2487,Hoja1!$A$2:$H$72,5,FALSE)</f>
        <v>147-2014- SUNAFIL/ILM/SIRE1</v>
      </c>
      <c r="F2487" s="1">
        <f>VLOOKUP(A2487,Hoja1!$A$2:$H$72,6,FALSE)</f>
        <v>41850</v>
      </c>
      <c r="G2487" t="str">
        <f>VLOOKUP(A2487,Hoja1!$A$2:$H$72,7,FALSE)</f>
        <v>S/. 11,400.00</v>
      </c>
      <c r="H2487">
        <f>VLOOKUP(A2487,Hoja1!$A$2:$H$72,8,FALSE)</f>
        <v>465</v>
      </c>
      <c r="I2487" t="s">
        <v>26</v>
      </c>
      <c r="J2487" t="s">
        <v>1</v>
      </c>
      <c r="K2487">
        <v>2015</v>
      </c>
      <c r="L2487">
        <v>4</v>
      </c>
      <c r="M2487">
        <v>16500.915489999999</v>
      </c>
      <c r="N2487" t="s">
        <v>4</v>
      </c>
    </row>
    <row r="2488" spans="1:14" x14ac:dyDescent="0.25">
      <c r="A2488">
        <v>66</v>
      </c>
      <c r="B2488" t="str">
        <f>VLOOKUP(A2488,Hoja1!$A$2:$H$72,2,FALSE)</f>
        <v>151-2014- SUNAFIL/ILM/SIRE1</v>
      </c>
      <c r="C2488" t="str">
        <f>VLOOKUP(A2488,Hoja1!$A$2:$H$72,3,FALSE)</f>
        <v>UNION ANDINA DE CEMENTOS</v>
      </c>
      <c r="D2488">
        <f>VLOOKUP(A2488,Hoja1!$A$2:$H$72,4,FALSE)</f>
        <v>20100137390</v>
      </c>
      <c r="E2488" t="str">
        <f>VLOOKUP(A2488,Hoja1!$A$2:$H$72,5,FALSE)</f>
        <v>147-2014- SUNAFIL/ILM/SIRE1</v>
      </c>
      <c r="F2488" s="1">
        <f>VLOOKUP(A2488,Hoja1!$A$2:$H$72,6,FALSE)</f>
        <v>41850</v>
      </c>
      <c r="G2488" t="str">
        <f>VLOOKUP(A2488,Hoja1!$A$2:$H$72,7,FALSE)</f>
        <v>S/. 11,400.00</v>
      </c>
      <c r="H2488">
        <f>VLOOKUP(A2488,Hoja1!$A$2:$H$72,8,FALSE)</f>
        <v>465</v>
      </c>
      <c r="I2488" t="s">
        <v>26</v>
      </c>
      <c r="J2488" t="s">
        <v>1</v>
      </c>
      <c r="K2488">
        <v>2015</v>
      </c>
      <c r="L2488">
        <v>5</v>
      </c>
      <c r="M2488">
        <v>16670.333910000001</v>
      </c>
      <c r="N2488" t="s">
        <v>4</v>
      </c>
    </row>
    <row r="2489" spans="1:14" x14ac:dyDescent="0.25">
      <c r="A2489">
        <v>66</v>
      </c>
      <c r="B2489" t="str">
        <f>VLOOKUP(A2489,Hoja1!$A$2:$H$72,2,FALSE)</f>
        <v>151-2014- SUNAFIL/ILM/SIRE1</v>
      </c>
      <c r="C2489" t="str">
        <f>VLOOKUP(A2489,Hoja1!$A$2:$H$72,3,FALSE)</f>
        <v>UNION ANDINA DE CEMENTOS</v>
      </c>
      <c r="D2489">
        <f>VLOOKUP(A2489,Hoja1!$A$2:$H$72,4,FALSE)</f>
        <v>20100137390</v>
      </c>
      <c r="E2489" t="str">
        <f>VLOOKUP(A2489,Hoja1!$A$2:$H$72,5,FALSE)</f>
        <v>147-2014- SUNAFIL/ILM/SIRE1</v>
      </c>
      <c r="F2489" s="1">
        <f>VLOOKUP(A2489,Hoja1!$A$2:$H$72,6,FALSE)</f>
        <v>41850</v>
      </c>
      <c r="G2489" t="str">
        <f>VLOOKUP(A2489,Hoja1!$A$2:$H$72,7,FALSE)</f>
        <v>S/. 11,400.00</v>
      </c>
      <c r="H2489">
        <f>VLOOKUP(A2489,Hoja1!$A$2:$H$72,8,FALSE)</f>
        <v>465</v>
      </c>
      <c r="I2489" t="s">
        <v>26</v>
      </c>
      <c r="J2489" t="s">
        <v>1</v>
      </c>
      <c r="K2489">
        <v>2015</v>
      </c>
      <c r="L2489">
        <v>6</v>
      </c>
      <c r="M2489">
        <v>19229.226610000002</v>
      </c>
      <c r="N2489" t="s">
        <v>4</v>
      </c>
    </row>
    <row r="2490" spans="1:14" x14ac:dyDescent="0.25">
      <c r="A2490">
        <v>66</v>
      </c>
      <c r="B2490" t="str">
        <f>VLOOKUP(A2490,Hoja1!$A$2:$H$72,2,FALSE)</f>
        <v>151-2014- SUNAFIL/ILM/SIRE1</v>
      </c>
      <c r="C2490" t="str">
        <f>VLOOKUP(A2490,Hoja1!$A$2:$H$72,3,FALSE)</f>
        <v>UNION ANDINA DE CEMENTOS</v>
      </c>
      <c r="D2490">
        <f>VLOOKUP(A2490,Hoja1!$A$2:$H$72,4,FALSE)</f>
        <v>20100137390</v>
      </c>
      <c r="E2490" t="str">
        <f>VLOOKUP(A2490,Hoja1!$A$2:$H$72,5,FALSE)</f>
        <v>147-2014- SUNAFIL/ILM/SIRE1</v>
      </c>
      <c r="F2490" s="1">
        <f>VLOOKUP(A2490,Hoja1!$A$2:$H$72,6,FALSE)</f>
        <v>41850</v>
      </c>
      <c r="G2490" t="str">
        <f>VLOOKUP(A2490,Hoja1!$A$2:$H$72,7,FALSE)</f>
        <v>S/. 11,400.00</v>
      </c>
      <c r="H2490">
        <f>VLOOKUP(A2490,Hoja1!$A$2:$H$72,8,FALSE)</f>
        <v>465</v>
      </c>
      <c r="I2490" t="s">
        <v>26</v>
      </c>
      <c r="J2490" t="s">
        <v>1</v>
      </c>
      <c r="K2490">
        <v>2015</v>
      </c>
      <c r="L2490">
        <v>7</v>
      </c>
      <c r="M2490">
        <v>18789.329839999999</v>
      </c>
      <c r="N2490" t="s">
        <v>4</v>
      </c>
    </row>
    <row r="2491" spans="1:14" x14ac:dyDescent="0.25">
      <c r="A2491">
        <v>66</v>
      </c>
      <c r="B2491" t="str">
        <f>VLOOKUP(A2491,Hoja1!$A$2:$H$72,2,FALSE)</f>
        <v>151-2014- SUNAFIL/ILM/SIRE1</v>
      </c>
      <c r="C2491" t="str">
        <f>VLOOKUP(A2491,Hoja1!$A$2:$H$72,3,FALSE)</f>
        <v>UNION ANDINA DE CEMENTOS</v>
      </c>
      <c r="D2491">
        <f>VLOOKUP(A2491,Hoja1!$A$2:$H$72,4,FALSE)</f>
        <v>20100137390</v>
      </c>
      <c r="E2491" t="str">
        <f>VLOOKUP(A2491,Hoja1!$A$2:$H$72,5,FALSE)</f>
        <v>147-2014- SUNAFIL/ILM/SIRE1</v>
      </c>
      <c r="F2491" s="1">
        <f>VLOOKUP(A2491,Hoja1!$A$2:$H$72,6,FALSE)</f>
        <v>41850</v>
      </c>
      <c r="G2491" t="str">
        <f>VLOOKUP(A2491,Hoja1!$A$2:$H$72,7,FALSE)</f>
        <v>S/. 11,400.00</v>
      </c>
      <c r="H2491">
        <f>VLOOKUP(A2491,Hoja1!$A$2:$H$72,8,FALSE)</f>
        <v>465</v>
      </c>
      <c r="I2491" t="s">
        <v>26</v>
      </c>
      <c r="J2491" t="s">
        <v>1</v>
      </c>
      <c r="K2491">
        <v>2015</v>
      </c>
      <c r="L2491">
        <v>8</v>
      </c>
      <c r="M2491">
        <v>17202.89314</v>
      </c>
      <c r="N2491" t="s">
        <v>4</v>
      </c>
    </row>
    <row r="2492" spans="1:14" x14ac:dyDescent="0.25">
      <c r="A2492">
        <v>66</v>
      </c>
      <c r="B2492" t="str">
        <f>VLOOKUP(A2492,Hoja1!$A$2:$H$72,2,FALSE)</f>
        <v>151-2014- SUNAFIL/ILM/SIRE1</v>
      </c>
      <c r="C2492" t="str">
        <f>VLOOKUP(A2492,Hoja1!$A$2:$H$72,3,FALSE)</f>
        <v>UNION ANDINA DE CEMENTOS</v>
      </c>
      <c r="D2492">
        <f>VLOOKUP(A2492,Hoja1!$A$2:$H$72,4,FALSE)</f>
        <v>20100137390</v>
      </c>
      <c r="E2492" t="str">
        <f>VLOOKUP(A2492,Hoja1!$A$2:$H$72,5,FALSE)</f>
        <v>147-2014- SUNAFIL/ILM/SIRE1</v>
      </c>
      <c r="F2492" s="1">
        <f>VLOOKUP(A2492,Hoja1!$A$2:$H$72,6,FALSE)</f>
        <v>41850</v>
      </c>
      <c r="G2492" t="str">
        <f>VLOOKUP(A2492,Hoja1!$A$2:$H$72,7,FALSE)</f>
        <v>S/. 11,400.00</v>
      </c>
      <c r="H2492">
        <f>VLOOKUP(A2492,Hoja1!$A$2:$H$72,8,FALSE)</f>
        <v>465</v>
      </c>
      <c r="I2492" t="s">
        <v>26</v>
      </c>
      <c r="J2492" t="s">
        <v>1</v>
      </c>
      <c r="K2492">
        <v>2015</v>
      </c>
      <c r="L2492">
        <v>9</v>
      </c>
      <c r="M2492">
        <v>24556.610349999999</v>
      </c>
      <c r="N2492" t="s">
        <v>4</v>
      </c>
    </row>
    <row r="2493" spans="1:14" x14ac:dyDescent="0.25">
      <c r="A2493">
        <v>66</v>
      </c>
      <c r="B2493" t="str">
        <f>VLOOKUP(A2493,Hoja1!$A$2:$H$72,2,FALSE)</f>
        <v>151-2014- SUNAFIL/ILM/SIRE1</v>
      </c>
      <c r="C2493" t="str">
        <f>VLOOKUP(A2493,Hoja1!$A$2:$H$72,3,FALSE)</f>
        <v>UNION ANDINA DE CEMENTOS</v>
      </c>
      <c r="D2493">
        <f>VLOOKUP(A2493,Hoja1!$A$2:$H$72,4,FALSE)</f>
        <v>20100137390</v>
      </c>
      <c r="E2493" t="str">
        <f>VLOOKUP(A2493,Hoja1!$A$2:$H$72,5,FALSE)</f>
        <v>147-2014- SUNAFIL/ILM/SIRE1</v>
      </c>
      <c r="F2493" s="1">
        <f>VLOOKUP(A2493,Hoja1!$A$2:$H$72,6,FALSE)</f>
        <v>41850</v>
      </c>
      <c r="G2493" t="str">
        <f>VLOOKUP(A2493,Hoja1!$A$2:$H$72,7,FALSE)</f>
        <v>S/. 11,400.00</v>
      </c>
      <c r="H2493">
        <f>VLOOKUP(A2493,Hoja1!$A$2:$H$72,8,FALSE)</f>
        <v>465</v>
      </c>
      <c r="I2493" t="s">
        <v>26</v>
      </c>
      <c r="J2493" t="s">
        <v>1</v>
      </c>
      <c r="K2493">
        <v>2015</v>
      </c>
      <c r="L2493">
        <v>10</v>
      </c>
      <c r="M2493">
        <v>24672.186900000001</v>
      </c>
      <c r="N2493" t="s">
        <v>4</v>
      </c>
    </row>
    <row r="2494" spans="1:14" x14ac:dyDescent="0.25">
      <c r="A2494">
        <v>66</v>
      </c>
      <c r="B2494" t="str">
        <f>VLOOKUP(A2494,Hoja1!$A$2:$H$72,2,FALSE)</f>
        <v>151-2014- SUNAFIL/ILM/SIRE1</v>
      </c>
      <c r="C2494" t="str">
        <f>VLOOKUP(A2494,Hoja1!$A$2:$H$72,3,FALSE)</f>
        <v>UNION ANDINA DE CEMENTOS</v>
      </c>
      <c r="D2494">
        <f>VLOOKUP(A2494,Hoja1!$A$2:$H$72,4,FALSE)</f>
        <v>20100137390</v>
      </c>
      <c r="E2494" t="str">
        <f>VLOOKUP(A2494,Hoja1!$A$2:$H$72,5,FALSE)</f>
        <v>147-2014- SUNAFIL/ILM/SIRE1</v>
      </c>
      <c r="F2494" s="1">
        <f>VLOOKUP(A2494,Hoja1!$A$2:$H$72,6,FALSE)</f>
        <v>41850</v>
      </c>
      <c r="G2494" t="str">
        <f>VLOOKUP(A2494,Hoja1!$A$2:$H$72,7,FALSE)</f>
        <v>S/. 11,400.00</v>
      </c>
      <c r="H2494">
        <f>VLOOKUP(A2494,Hoja1!$A$2:$H$72,8,FALSE)</f>
        <v>465</v>
      </c>
      <c r="I2494" t="s">
        <v>26</v>
      </c>
      <c r="J2494" t="s">
        <v>1</v>
      </c>
      <c r="K2494">
        <v>2015</v>
      </c>
      <c r="L2494">
        <v>11</v>
      </c>
      <c r="M2494">
        <v>26771.425299999999</v>
      </c>
      <c r="N2494" t="s">
        <v>4</v>
      </c>
    </row>
    <row r="2495" spans="1:14" x14ac:dyDescent="0.25">
      <c r="A2495">
        <v>66</v>
      </c>
      <c r="B2495" t="str">
        <f>VLOOKUP(A2495,Hoja1!$A$2:$H$72,2,FALSE)</f>
        <v>151-2014- SUNAFIL/ILM/SIRE1</v>
      </c>
      <c r="C2495" t="str">
        <f>VLOOKUP(A2495,Hoja1!$A$2:$H$72,3,FALSE)</f>
        <v>UNION ANDINA DE CEMENTOS</v>
      </c>
      <c r="D2495">
        <f>VLOOKUP(A2495,Hoja1!$A$2:$H$72,4,FALSE)</f>
        <v>20100137390</v>
      </c>
      <c r="E2495" t="str">
        <f>VLOOKUP(A2495,Hoja1!$A$2:$H$72,5,FALSE)</f>
        <v>147-2014- SUNAFIL/ILM/SIRE1</v>
      </c>
      <c r="F2495" s="1">
        <f>VLOOKUP(A2495,Hoja1!$A$2:$H$72,6,FALSE)</f>
        <v>41850</v>
      </c>
      <c r="G2495" t="str">
        <f>VLOOKUP(A2495,Hoja1!$A$2:$H$72,7,FALSE)</f>
        <v>S/. 11,400.00</v>
      </c>
      <c r="H2495">
        <f>VLOOKUP(A2495,Hoja1!$A$2:$H$72,8,FALSE)</f>
        <v>465</v>
      </c>
      <c r="I2495" t="s">
        <v>26</v>
      </c>
      <c r="J2495" t="s">
        <v>1</v>
      </c>
      <c r="K2495">
        <v>2015</v>
      </c>
      <c r="L2495">
        <v>12</v>
      </c>
      <c r="M2495">
        <v>29483.432229999999</v>
      </c>
      <c r="N2495" t="s">
        <v>4</v>
      </c>
    </row>
    <row r="2496" spans="1:14" x14ac:dyDescent="0.25">
      <c r="A2496">
        <v>66</v>
      </c>
      <c r="B2496" t="str">
        <f>VLOOKUP(A2496,Hoja1!$A$2:$H$72,2,FALSE)</f>
        <v>151-2014- SUNAFIL/ILM/SIRE1</v>
      </c>
      <c r="C2496" t="str">
        <f>VLOOKUP(A2496,Hoja1!$A$2:$H$72,3,FALSE)</f>
        <v>UNION ANDINA DE CEMENTOS</v>
      </c>
      <c r="D2496">
        <f>VLOOKUP(A2496,Hoja1!$A$2:$H$72,4,FALSE)</f>
        <v>20100137390</v>
      </c>
      <c r="E2496" t="str">
        <f>VLOOKUP(A2496,Hoja1!$A$2:$H$72,5,FALSE)</f>
        <v>147-2014- SUNAFIL/ILM/SIRE1</v>
      </c>
      <c r="F2496" s="1">
        <f>VLOOKUP(A2496,Hoja1!$A$2:$H$72,6,FALSE)</f>
        <v>41850</v>
      </c>
      <c r="G2496" t="str">
        <f>VLOOKUP(A2496,Hoja1!$A$2:$H$72,7,FALSE)</f>
        <v>S/. 11,400.00</v>
      </c>
      <c r="H2496">
        <f>VLOOKUP(A2496,Hoja1!$A$2:$H$72,8,FALSE)</f>
        <v>465</v>
      </c>
      <c r="I2496" t="s">
        <v>26</v>
      </c>
      <c r="J2496" t="s">
        <v>1</v>
      </c>
      <c r="K2496">
        <v>2016</v>
      </c>
      <c r="L2496">
        <v>1</v>
      </c>
      <c r="M2496">
        <v>30741.370910000001</v>
      </c>
      <c r="N2496" t="s">
        <v>4</v>
      </c>
    </row>
    <row r="2497" spans="1:14" x14ac:dyDescent="0.25">
      <c r="A2497">
        <v>66</v>
      </c>
      <c r="B2497" t="str">
        <f>VLOOKUP(A2497,Hoja1!$A$2:$H$72,2,FALSE)</f>
        <v>151-2014- SUNAFIL/ILM/SIRE1</v>
      </c>
      <c r="C2497" t="str">
        <f>VLOOKUP(A2497,Hoja1!$A$2:$H$72,3,FALSE)</f>
        <v>UNION ANDINA DE CEMENTOS</v>
      </c>
      <c r="D2497">
        <f>VLOOKUP(A2497,Hoja1!$A$2:$H$72,4,FALSE)</f>
        <v>20100137390</v>
      </c>
      <c r="E2497" t="str">
        <f>VLOOKUP(A2497,Hoja1!$A$2:$H$72,5,FALSE)</f>
        <v>147-2014- SUNAFIL/ILM/SIRE1</v>
      </c>
      <c r="F2497" s="1">
        <f>VLOOKUP(A2497,Hoja1!$A$2:$H$72,6,FALSE)</f>
        <v>41850</v>
      </c>
      <c r="G2497" t="str">
        <f>VLOOKUP(A2497,Hoja1!$A$2:$H$72,7,FALSE)</f>
        <v>S/. 11,400.00</v>
      </c>
      <c r="H2497">
        <f>VLOOKUP(A2497,Hoja1!$A$2:$H$72,8,FALSE)</f>
        <v>465</v>
      </c>
      <c r="I2497" t="s">
        <v>26</v>
      </c>
      <c r="J2497" t="s">
        <v>1</v>
      </c>
      <c r="K2497">
        <v>2016</v>
      </c>
      <c r="L2497">
        <v>2</v>
      </c>
      <c r="M2497">
        <v>31073.405019999998</v>
      </c>
      <c r="N2497" t="s">
        <v>4</v>
      </c>
    </row>
    <row r="2498" spans="1:14" x14ac:dyDescent="0.25">
      <c r="A2498">
        <v>66</v>
      </c>
      <c r="B2498" t="str">
        <f>VLOOKUP(A2498,Hoja1!$A$2:$H$72,2,FALSE)</f>
        <v>151-2014- SUNAFIL/ILM/SIRE1</v>
      </c>
      <c r="C2498" t="str">
        <f>VLOOKUP(A2498,Hoja1!$A$2:$H$72,3,FALSE)</f>
        <v>UNION ANDINA DE CEMENTOS</v>
      </c>
      <c r="D2498">
        <f>VLOOKUP(A2498,Hoja1!$A$2:$H$72,4,FALSE)</f>
        <v>20100137390</v>
      </c>
      <c r="E2498" t="str">
        <f>VLOOKUP(A2498,Hoja1!$A$2:$H$72,5,FALSE)</f>
        <v>147-2014- SUNAFIL/ILM/SIRE1</v>
      </c>
      <c r="F2498" s="1">
        <f>VLOOKUP(A2498,Hoja1!$A$2:$H$72,6,FALSE)</f>
        <v>41850</v>
      </c>
      <c r="G2498" t="str">
        <f>VLOOKUP(A2498,Hoja1!$A$2:$H$72,7,FALSE)</f>
        <v>S/. 11,400.00</v>
      </c>
      <c r="H2498">
        <f>VLOOKUP(A2498,Hoja1!$A$2:$H$72,8,FALSE)</f>
        <v>465</v>
      </c>
      <c r="I2498" t="s">
        <v>26</v>
      </c>
      <c r="J2498" t="s">
        <v>1</v>
      </c>
      <c r="K2498">
        <v>2016</v>
      </c>
      <c r="L2498">
        <v>3</v>
      </c>
      <c r="M2498">
        <v>28563.595969999998</v>
      </c>
      <c r="N2498" t="s">
        <v>4</v>
      </c>
    </row>
    <row r="2499" spans="1:14" x14ac:dyDescent="0.25">
      <c r="A2499">
        <v>66</v>
      </c>
      <c r="B2499" t="str">
        <f>VLOOKUP(A2499,Hoja1!$A$2:$H$72,2,FALSE)</f>
        <v>151-2014- SUNAFIL/ILM/SIRE1</v>
      </c>
      <c r="C2499" t="str">
        <f>VLOOKUP(A2499,Hoja1!$A$2:$H$72,3,FALSE)</f>
        <v>UNION ANDINA DE CEMENTOS</v>
      </c>
      <c r="D2499">
        <f>VLOOKUP(A2499,Hoja1!$A$2:$H$72,4,FALSE)</f>
        <v>20100137390</v>
      </c>
      <c r="E2499" t="str">
        <f>VLOOKUP(A2499,Hoja1!$A$2:$H$72,5,FALSE)</f>
        <v>147-2014- SUNAFIL/ILM/SIRE1</v>
      </c>
      <c r="F2499" s="1">
        <f>VLOOKUP(A2499,Hoja1!$A$2:$H$72,6,FALSE)</f>
        <v>41850</v>
      </c>
      <c r="G2499" t="str">
        <f>VLOOKUP(A2499,Hoja1!$A$2:$H$72,7,FALSE)</f>
        <v>S/. 11,400.00</v>
      </c>
      <c r="H2499">
        <f>VLOOKUP(A2499,Hoja1!$A$2:$H$72,8,FALSE)</f>
        <v>465</v>
      </c>
      <c r="I2499" t="s">
        <v>26</v>
      </c>
      <c r="J2499" t="s">
        <v>1</v>
      </c>
      <c r="K2499">
        <v>2016</v>
      </c>
      <c r="L2499">
        <v>4</v>
      </c>
      <c r="M2499">
        <v>38164.742230000003</v>
      </c>
      <c r="N2499" t="s">
        <v>4</v>
      </c>
    </row>
    <row r="2500" spans="1:14" x14ac:dyDescent="0.25">
      <c r="A2500">
        <v>66</v>
      </c>
      <c r="B2500" t="str">
        <f>VLOOKUP(A2500,Hoja1!$A$2:$H$72,2,FALSE)</f>
        <v>151-2014- SUNAFIL/ILM/SIRE1</v>
      </c>
      <c r="C2500" t="str">
        <f>VLOOKUP(A2500,Hoja1!$A$2:$H$72,3,FALSE)</f>
        <v>UNION ANDINA DE CEMENTOS</v>
      </c>
      <c r="D2500">
        <f>VLOOKUP(A2500,Hoja1!$A$2:$H$72,4,FALSE)</f>
        <v>20100137390</v>
      </c>
      <c r="E2500" t="str">
        <f>VLOOKUP(A2500,Hoja1!$A$2:$H$72,5,FALSE)</f>
        <v>147-2014- SUNAFIL/ILM/SIRE1</v>
      </c>
      <c r="F2500" s="1">
        <f>VLOOKUP(A2500,Hoja1!$A$2:$H$72,6,FALSE)</f>
        <v>41850</v>
      </c>
      <c r="G2500" t="str">
        <f>VLOOKUP(A2500,Hoja1!$A$2:$H$72,7,FALSE)</f>
        <v>S/. 11,400.00</v>
      </c>
      <c r="H2500">
        <f>VLOOKUP(A2500,Hoja1!$A$2:$H$72,8,FALSE)</f>
        <v>465</v>
      </c>
      <c r="I2500" t="s">
        <v>26</v>
      </c>
      <c r="J2500" t="s">
        <v>1</v>
      </c>
      <c r="K2500">
        <v>2016</v>
      </c>
      <c r="L2500">
        <v>5</v>
      </c>
      <c r="M2500">
        <v>28208.123469999999</v>
      </c>
      <c r="N2500" t="s">
        <v>4</v>
      </c>
    </row>
    <row r="2501" spans="1:14" x14ac:dyDescent="0.25">
      <c r="A2501">
        <v>66</v>
      </c>
      <c r="B2501" t="str">
        <f>VLOOKUP(A2501,Hoja1!$A$2:$H$72,2,FALSE)</f>
        <v>151-2014- SUNAFIL/ILM/SIRE1</v>
      </c>
      <c r="C2501" t="str">
        <f>VLOOKUP(A2501,Hoja1!$A$2:$H$72,3,FALSE)</f>
        <v>UNION ANDINA DE CEMENTOS</v>
      </c>
      <c r="D2501">
        <f>VLOOKUP(A2501,Hoja1!$A$2:$H$72,4,FALSE)</f>
        <v>20100137390</v>
      </c>
      <c r="E2501" t="str">
        <f>VLOOKUP(A2501,Hoja1!$A$2:$H$72,5,FALSE)</f>
        <v>147-2014- SUNAFIL/ILM/SIRE1</v>
      </c>
      <c r="F2501" s="1">
        <f>VLOOKUP(A2501,Hoja1!$A$2:$H$72,6,FALSE)</f>
        <v>41850</v>
      </c>
      <c r="G2501" t="str">
        <f>VLOOKUP(A2501,Hoja1!$A$2:$H$72,7,FALSE)</f>
        <v>S/. 11,400.00</v>
      </c>
      <c r="H2501">
        <f>VLOOKUP(A2501,Hoja1!$A$2:$H$72,8,FALSE)</f>
        <v>465</v>
      </c>
      <c r="I2501" t="s">
        <v>26</v>
      </c>
      <c r="J2501" t="s">
        <v>1</v>
      </c>
      <c r="K2501">
        <v>2016</v>
      </c>
      <c r="L2501">
        <v>6</v>
      </c>
      <c r="M2501">
        <v>27651.847259999999</v>
      </c>
      <c r="N2501" t="s">
        <v>4</v>
      </c>
    </row>
    <row r="2502" spans="1:14" x14ac:dyDescent="0.25">
      <c r="A2502">
        <v>66</v>
      </c>
      <c r="B2502" t="str">
        <f>VLOOKUP(A2502,Hoja1!$A$2:$H$72,2,FALSE)</f>
        <v>151-2014- SUNAFIL/ILM/SIRE1</v>
      </c>
      <c r="C2502" t="str">
        <f>VLOOKUP(A2502,Hoja1!$A$2:$H$72,3,FALSE)</f>
        <v>UNION ANDINA DE CEMENTOS</v>
      </c>
      <c r="D2502">
        <f>VLOOKUP(A2502,Hoja1!$A$2:$H$72,4,FALSE)</f>
        <v>20100137390</v>
      </c>
      <c r="E2502" t="str">
        <f>VLOOKUP(A2502,Hoja1!$A$2:$H$72,5,FALSE)</f>
        <v>147-2014- SUNAFIL/ILM/SIRE1</v>
      </c>
      <c r="F2502" s="1">
        <f>VLOOKUP(A2502,Hoja1!$A$2:$H$72,6,FALSE)</f>
        <v>41850</v>
      </c>
      <c r="G2502" t="str">
        <f>VLOOKUP(A2502,Hoja1!$A$2:$H$72,7,FALSE)</f>
        <v>S/. 11,400.00</v>
      </c>
      <c r="H2502">
        <f>VLOOKUP(A2502,Hoja1!$A$2:$H$72,8,FALSE)</f>
        <v>465</v>
      </c>
      <c r="I2502" t="s">
        <v>26</v>
      </c>
      <c r="J2502" t="s">
        <v>1</v>
      </c>
      <c r="K2502">
        <v>2016</v>
      </c>
      <c r="L2502">
        <v>7</v>
      </c>
      <c r="M2502">
        <v>26592.504959999998</v>
      </c>
      <c r="N2502" t="s">
        <v>4</v>
      </c>
    </row>
    <row r="2503" spans="1:14" x14ac:dyDescent="0.25">
      <c r="A2503">
        <v>66</v>
      </c>
      <c r="B2503" t="str">
        <f>VLOOKUP(A2503,Hoja1!$A$2:$H$72,2,FALSE)</f>
        <v>151-2014- SUNAFIL/ILM/SIRE1</v>
      </c>
      <c r="C2503" t="str">
        <f>VLOOKUP(A2503,Hoja1!$A$2:$H$72,3,FALSE)</f>
        <v>UNION ANDINA DE CEMENTOS</v>
      </c>
      <c r="D2503">
        <f>VLOOKUP(A2503,Hoja1!$A$2:$H$72,4,FALSE)</f>
        <v>20100137390</v>
      </c>
      <c r="E2503" t="str">
        <f>VLOOKUP(A2503,Hoja1!$A$2:$H$72,5,FALSE)</f>
        <v>147-2014- SUNAFIL/ILM/SIRE1</v>
      </c>
      <c r="F2503" s="1">
        <f>VLOOKUP(A2503,Hoja1!$A$2:$H$72,6,FALSE)</f>
        <v>41850</v>
      </c>
      <c r="G2503" t="str">
        <f>VLOOKUP(A2503,Hoja1!$A$2:$H$72,7,FALSE)</f>
        <v>S/. 11,400.00</v>
      </c>
      <c r="H2503">
        <f>VLOOKUP(A2503,Hoja1!$A$2:$H$72,8,FALSE)</f>
        <v>465</v>
      </c>
      <c r="I2503" t="s">
        <v>26</v>
      </c>
      <c r="J2503" t="s">
        <v>1</v>
      </c>
      <c r="K2503">
        <v>2016</v>
      </c>
      <c r="L2503">
        <v>8</v>
      </c>
      <c r="M2503">
        <v>28715.248149999999</v>
      </c>
      <c r="N2503" t="s">
        <v>4</v>
      </c>
    </row>
    <row r="2504" spans="1:14" x14ac:dyDescent="0.25">
      <c r="A2504">
        <v>66</v>
      </c>
      <c r="B2504" t="str">
        <f>VLOOKUP(A2504,Hoja1!$A$2:$H$72,2,FALSE)</f>
        <v>151-2014- SUNAFIL/ILM/SIRE1</v>
      </c>
      <c r="C2504" t="str">
        <f>VLOOKUP(A2504,Hoja1!$A$2:$H$72,3,FALSE)</f>
        <v>UNION ANDINA DE CEMENTOS</v>
      </c>
      <c r="D2504">
        <f>VLOOKUP(A2504,Hoja1!$A$2:$H$72,4,FALSE)</f>
        <v>20100137390</v>
      </c>
      <c r="E2504" t="str">
        <f>VLOOKUP(A2504,Hoja1!$A$2:$H$72,5,FALSE)</f>
        <v>147-2014- SUNAFIL/ILM/SIRE1</v>
      </c>
      <c r="F2504" s="1">
        <f>VLOOKUP(A2504,Hoja1!$A$2:$H$72,6,FALSE)</f>
        <v>41850</v>
      </c>
      <c r="G2504" t="str">
        <f>VLOOKUP(A2504,Hoja1!$A$2:$H$72,7,FALSE)</f>
        <v>S/. 11,400.00</v>
      </c>
      <c r="H2504">
        <f>VLOOKUP(A2504,Hoja1!$A$2:$H$72,8,FALSE)</f>
        <v>465</v>
      </c>
      <c r="I2504" t="s">
        <v>26</v>
      </c>
      <c r="J2504" t="s">
        <v>1</v>
      </c>
      <c r="K2504">
        <v>2016</v>
      </c>
      <c r="L2504">
        <v>9</v>
      </c>
      <c r="M2504">
        <v>31676.702730000001</v>
      </c>
      <c r="N2504" t="s">
        <v>4</v>
      </c>
    </row>
    <row r="2505" spans="1:14" x14ac:dyDescent="0.25">
      <c r="A2505">
        <v>66</v>
      </c>
      <c r="B2505" t="str">
        <f>VLOOKUP(A2505,Hoja1!$A$2:$H$72,2,FALSE)</f>
        <v>151-2014- SUNAFIL/ILM/SIRE1</v>
      </c>
      <c r="C2505" t="str">
        <f>VLOOKUP(A2505,Hoja1!$A$2:$H$72,3,FALSE)</f>
        <v>UNION ANDINA DE CEMENTOS</v>
      </c>
      <c r="D2505">
        <f>VLOOKUP(A2505,Hoja1!$A$2:$H$72,4,FALSE)</f>
        <v>20100137390</v>
      </c>
      <c r="E2505" t="str">
        <f>VLOOKUP(A2505,Hoja1!$A$2:$H$72,5,FALSE)</f>
        <v>147-2014- SUNAFIL/ILM/SIRE1</v>
      </c>
      <c r="F2505" s="1">
        <f>VLOOKUP(A2505,Hoja1!$A$2:$H$72,6,FALSE)</f>
        <v>41850</v>
      </c>
      <c r="G2505" t="str">
        <f>VLOOKUP(A2505,Hoja1!$A$2:$H$72,7,FALSE)</f>
        <v>S/. 11,400.00</v>
      </c>
      <c r="H2505">
        <f>VLOOKUP(A2505,Hoja1!$A$2:$H$72,8,FALSE)</f>
        <v>465</v>
      </c>
      <c r="I2505" t="s">
        <v>26</v>
      </c>
      <c r="J2505" t="s">
        <v>1</v>
      </c>
      <c r="K2505">
        <v>2016</v>
      </c>
      <c r="L2505">
        <v>10</v>
      </c>
      <c r="M2505">
        <v>24844.107639999998</v>
      </c>
      <c r="N2505" t="s">
        <v>4</v>
      </c>
    </row>
    <row r="2506" spans="1:14" x14ac:dyDescent="0.25">
      <c r="A2506">
        <v>66</v>
      </c>
      <c r="B2506" t="str">
        <f>VLOOKUP(A2506,Hoja1!$A$2:$H$72,2,FALSE)</f>
        <v>151-2014- SUNAFIL/ILM/SIRE1</v>
      </c>
      <c r="C2506" t="str">
        <f>VLOOKUP(A2506,Hoja1!$A$2:$H$72,3,FALSE)</f>
        <v>UNION ANDINA DE CEMENTOS</v>
      </c>
      <c r="D2506">
        <f>VLOOKUP(A2506,Hoja1!$A$2:$H$72,4,FALSE)</f>
        <v>20100137390</v>
      </c>
      <c r="E2506" t="str">
        <f>VLOOKUP(A2506,Hoja1!$A$2:$H$72,5,FALSE)</f>
        <v>147-2014- SUNAFIL/ILM/SIRE1</v>
      </c>
      <c r="F2506" s="1">
        <f>VLOOKUP(A2506,Hoja1!$A$2:$H$72,6,FALSE)</f>
        <v>41850</v>
      </c>
      <c r="G2506" t="str">
        <f>VLOOKUP(A2506,Hoja1!$A$2:$H$72,7,FALSE)</f>
        <v>S/. 11,400.00</v>
      </c>
      <c r="H2506">
        <f>VLOOKUP(A2506,Hoja1!$A$2:$H$72,8,FALSE)</f>
        <v>465</v>
      </c>
      <c r="I2506" t="s">
        <v>26</v>
      </c>
      <c r="J2506" t="s">
        <v>1</v>
      </c>
      <c r="K2506">
        <v>2016</v>
      </c>
      <c r="L2506">
        <v>11</v>
      </c>
      <c r="M2506">
        <v>21170.669829999999</v>
      </c>
      <c r="N2506" t="s">
        <v>4</v>
      </c>
    </row>
    <row r="2507" spans="1:14" x14ac:dyDescent="0.25">
      <c r="A2507">
        <v>66</v>
      </c>
      <c r="B2507" t="str">
        <f>VLOOKUP(A2507,Hoja1!$A$2:$H$72,2,FALSE)</f>
        <v>151-2014- SUNAFIL/ILM/SIRE1</v>
      </c>
      <c r="C2507" t="str">
        <f>VLOOKUP(A2507,Hoja1!$A$2:$H$72,3,FALSE)</f>
        <v>UNION ANDINA DE CEMENTOS</v>
      </c>
      <c r="D2507">
        <f>VLOOKUP(A2507,Hoja1!$A$2:$H$72,4,FALSE)</f>
        <v>20100137390</v>
      </c>
      <c r="E2507" t="str">
        <f>VLOOKUP(A2507,Hoja1!$A$2:$H$72,5,FALSE)</f>
        <v>147-2014- SUNAFIL/ILM/SIRE1</v>
      </c>
      <c r="F2507" s="1">
        <f>VLOOKUP(A2507,Hoja1!$A$2:$H$72,6,FALSE)</f>
        <v>41850</v>
      </c>
      <c r="G2507" t="str">
        <f>VLOOKUP(A2507,Hoja1!$A$2:$H$72,7,FALSE)</f>
        <v>S/. 11,400.00</v>
      </c>
      <c r="H2507">
        <f>VLOOKUP(A2507,Hoja1!$A$2:$H$72,8,FALSE)</f>
        <v>465</v>
      </c>
      <c r="I2507" t="s">
        <v>26</v>
      </c>
      <c r="J2507" t="s">
        <v>1</v>
      </c>
      <c r="K2507">
        <v>2016</v>
      </c>
      <c r="L2507">
        <v>12</v>
      </c>
      <c r="M2507">
        <v>20558.942589999999</v>
      </c>
      <c r="N2507" t="s">
        <v>4</v>
      </c>
    </row>
    <row r="2508" spans="1:14" x14ac:dyDescent="0.25">
      <c r="A2508">
        <v>66</v>
      </c>
      <c r="B2508" t="str">
        <f>VLOOKUP(A2508,Hoja1!$A$2:$H$72,2,FALSE)</f>
        <v>151-2014- SUNAFIL/ILM/SIRE1</v>
      </c>
      <c r="C2508" t="str">
        <f>VLOOKUP(A2508,Hoja1!$A$2:$H$72,3,FALSE)</f>
        <v>UNION ANDINA DE CEMENTOS</v>
      </c>
      <c r="D2508">
        <f>VLOOKUP(A2508,Hoja1!$A$2:$H$72,4,FALSE)</f>
        <v>20100137390</v>
      </c>
      <c r="E2508" t="str">
        <f>VLOOKUP(A2508,Hoja1!$A$2:$H$72,5,FALSE)</f>
        <v>147-2014- SUNAFIL/ILM/SIRE1</v>
      </c>
      <c r="F2508" s="1">
        <f>VLOOKUP(A2508,Hoja1!$A$2:$H$72,6,FALSE)</f>
        <v>41850</v>
      </c>
      <c r="G2508" t="str">
        <f>VLOOKUP(A2508,Hoja1!$A$2:$H$72,7,FALSE)</f>
        <v>S/. 11,400.00</v>
      </c>
      <c r="H2508">
        <f>VLOOKUP(A2508,Hoja1!$A$2:$H$72,8,FALSE)</f>
        <v>465</v>
      </c>
      <c r="I2508" t="s">
        <v>26</v>
      </c>
      <c r="J2508" t="s">
        <v>1</v>
      </c>
      <c r="K2508">
        <v>2017</v>
      </c>
      <c r="L2508">
        <v>2</v>
      </c>
      <c r="M2508">
        <v>32805.730320000002</v>
      </c>
      <c r="N2508" t="s">
        <v>4</v>
      </c>
    </row>
    <row r="2509" spans="1:14" x14ac:dyDescent="0.25">
      <c r="A2509">
        <v>66</v>
      </c>
      <c r="B2509" t="str">
        <f>VLOOKUP(A2509,Hoja1!$A$2:$H$72,2,FALSE)</f>
        <v>151-2014- SUNAFIL/ILM/SIRE1</v>
      </c>
      <c r="C2509" t="str">
        <f>VLOOKUP(A2509,Hoja1!$A$2:$H$72,3,FALSE)</f>
        <v>UNION ANDINA DE CEMENTOS</v>
      </c>
      <c r="D2509">
        <f>VLOOKUP(A2509,Hoja1!$A$2:$H$72,4,FALSE)</f>
        <v>20100137390</v>
      </c>
      <c r="E2509" t="str">
        <f>VLOOKUP(A2509,Hoja1!$A$2:$H$72,5,FALSE)</f>
        <v>147-2014- SUNAFIL/ILM/SIRE1</v>
      </c>
      <c r="F2509" s="1">
        <f>VLOOKUP(A2509,Hoja1!$A$2:$H$72,6,FALSE)</f>
        <v>41850</v>
      </c>
      <c r="G2509" t="str">
        <f>VLOOKUP(A2509,Hoja1!$A$2:$H$72,7,FALSE)</f>
        <v>S/. 11,400.00</v>
      </c>
      <c r="H2509">
        <f>VLOOKUP(A2509,Hoja1!$A$2:$H$72,8,FALSE)</f>
        <v>465</v>
      </c>
      <c r="I2509" t="s">
        <v>26</v>
      </c>
      <c r="J2509" t="s">
        <v>5</v>
      </c>
      <c r="K2509">
        <v>2014</v>
      </c>
      <c r="L2509">
        <v>6</v>
      </c>
      <c r="M2509">
        <v>528625.35349999997</v>
      </c>
      <c r="N2509" t="s">
        <v>2</v>
      </c>
    </row>
    <row r="2510" spans="1:14" x14ac:dyDescent="0.25">
      <c r="A2510">
        <v>66</v>
      </c>
      <c r="B2510" t="str">
        <f>VLOOKUP(A2510,Hoja1!$A$2:$H$72,2,FALSE)</f>
        <v>151-2014- SUNAFIL/ILM/SIRE1</v>
      </c>
      <c r="C2510" t="str">
        <f>VLOOKUP(A2510,Hoja1!$A$2:$H$72,3,FALSE)</f>
        <v>UNION ANDINA DE CEMENTOS</v>
      </c>
      <c r="D2510">
        <f>VLOOKUP(A2510,Hoja1!$A$2:$H$72,4,FALSE)</f>
        <v>20100137390</v>
      </c>
      <c r="E2510" t="str">
        <f>VLOOKUP(A2510,Hoja1!$A$2:$H$72,5,FALSE)</f>
        <v>147-2014- SUNAFIL/ILM/SIRE1</v>
      </c>
      <c r="F2510" s="1">
        <f>VLOOKUP(A2510,Hoja1!$A$2:$H$72,6,FALSE)</f>
        <v>41850</v>
      </c>
      <c r="G2510" t="str">
        <f>VLOOKUP(A2510,Hoja1!$A$2:$H$72,7,FALSE)</f>
        <v>S/. 11,400.00</v>
      </c>
      <c r="H2510">
        <f>VLOOKUP(A2510,Hoja1!$A$2:$H$72,8,FALSE)</f>
        <v>465</v>
      </c>
      <c r="I2510" t="s">
        <v>26</v>
      </c>
      <c r="J2510" t="s">
        <v>5</v>
      </c>
      <c r="K2510">
        <v>2014</v>
      </c>
      <c r="L2510">
        <v>7</v>
      </c>
      <c r="M2510">
        <v>525316.03949999996</v>
      </c>
      <c r="N2510" t="s">
        <v>3</v>
      </c>
    </row>
    <row r="2511" spans="1:14" x14ac:dyDescent="0.25">
      <c r="A2511">
        <v>66</v>
      </c>
      <c r="B2511" t="str">
        <f>VLOOKUP(A2511,Hoja1!$A$2:$H$72,2,FALSE)</f>
        <v>151-2014- SUNAFIL/ILM/SIRE1</v>
      </c>
      <c r="C2511" t="str">
        <f>VLOOKUP(A2511,Hoja1!$A$2:$H$72,3,FALSE)</f>
        <v>UNION ANDINA DE CEMENTOS</v>
      </c>
      <c r="D2511">
        <f>VLOOKUP(A2511,Hoja1!$A$2:$H$72,4,FALSE)</f>
        <v>20100137390</v>
      </c>
      <c r="E2511" t="str">
        <f>VLOOKUP(A2511,Hoja1!$A$2:$H$72,5,FALSE)</f>
        <v>147-2014- SUNAFIL/ILM/SIRE1</v>
      </c>
      <c r="F2511" s="1">
        <f>VLOOKUP(A2511,Hoja1!$A$2:$H$72,6,FALSE)</f>
        <v>41850</v>
      </c>
      <c r="G2511" t="str">
        <f>VLOOKUP(A2511,Hoja1!$A$2:$H$72,7,FALSE)</f>
        <v>S/. 11,400.00</v>
      </c>
      <c r="H2511">
        <f>VLOOKUP(A2511,Hoja1!$A$2:$H$72,8,FALSE)</f>
        <v>465</v>
      </c>
      <c r="I2511" t="s">
        <v>26</v>
      </c>
      <c r="J2511" t="s">
        <v>5</v>
      </c>
      <c r="K2511">
        <v>2014</v>
      </c>
      <c r="L2511">
        <v>8</v>
      </c>
      <c r="M2511">
        <v>516546.26890000002</v>
      </c>
      <c r="N2511" t="s">
        <v>4</v>
      </c>
    </row>
    <row r="2512" spans="1:14" x14ac:dyDescent="0.25">
      <c r="A2512">
        <v>66</v>
      </c>
      <c r="B2512" t="str">
        <f>VLOOKUP(A2512,Hoja1!$A$2:$H$72,2,FALSE)</f>
        <v>151-2014- SUNAFIL/ILM/SIRE1</v>
      </c>
      <c r="C2512" t="str">
        <f>VLOOKUP(A2512,Hoja1!$A$2:$H$72,3,FALSE)</f>
        <v>UNION ANDINA DE CEMENTOS</v>
      </c>
      <c r="D2512">
        <f>VLOOKUP(A2512,Hoja1!$A$2:$H$72,4,FALSE)</f>
        <v>20100137390</v>
      </c>
      <c r="E2512" t="str">
        <f>VLOOKUP(A2512,Hoja1!$A$2:$H$72,5,FALSE)</f>
        <v>147-2014- SUNAFIL/ILM/SIRE1</v>
      </c>
      <c r="F2512" s="1">
        <f>VLOOKUP(A2512,Hoja1!$A$2:$H$72,6,FALSE)</f>
        <v>41850</v>
      </c>
      <c r="G2512" t="str">
        <f>VLOOKUP(A2512,Hoja1!$A$2:$H$72,7,FALSE)</f>
        <v>S/. 11,400.00</v>
      </c>
      <c r="H2512">
        <f>VLOOKUP(A2512,Hoja1!$A$2:$H$72,8,FALSE)</f>
        <v>465</v>
      </c>
      <c r="I2512" t="s">
        <v>26</v>
      </c>
      <c r="J2512" t="s">
        <v>5</v>
      </c>
      <c r="K2512">
        <v>2014</v>
      </c>
      <c r="L2512">
        <v>9</v>
      </c>
      <c r="M2512">
        <v>497417.89500000002</v>
      </c>
      <c r="N2512" t="s">
        <v>4</v>
      </c>
    </row>
    <row r="2513" spans="1:14" x14ac:dyDescent="0.25">
      <c r="A2513">
        <v>66</v>
      </c>
      <c r="B2513" t="str">
        <f>VLOOKUP(A2513,Hoja1!$A$2:$H$72,2,FALSE)</f>
        <v>151-2014- SUNAFIL/ILM/SIRE1</v>
      </c>
      <c r="C2513" t="str">
        <f>VLOOKUP(A2513,Hoja1!$A$2:$H$72,3,FALSE)</f>
        <v>UNION ANDINA DE CEMENTOS</v>
      </c>
      <c r="D2513">
        <f>VLOOKUP(A2513,Hoja1!$A$2:$H$72,4,FALSE)</f>
        <v>20100137390</v>
      </c>
      <c r="E2513" t="str">
        <f>VLOOKUP(A2513,Hoja1!$A$2:$H$72,5,FALSE)</f>
        <v>147-2014- SUNAFIL/ILM/SIRE1</v>
      </c>
      <c r="F2513" s="1">
        <f>VLOOKUP(A2513,Hoja1!$A$2:$H$72,6,FALSE)</f>
        <v>41850</v>
      </c>
      <c r="G2513" t="str">
        <f>VLOOKUP(A2513,Hoja1!$A$2:$H$72,7,FALSE)</f>
        <v>S/. 11,400.00</v>
      </c>
      <c r="H2513">
        <f>VLOOKUP(A2513,Hoja1!$A$2:$H$72,8,FALSE)</f>
        <v>465</v>
      </c>
      <c r="I2513" t="s">
        <v>26</v>
      </c>
      <c r="J2513" t="s">
        <v>5</v>
      </c>
      <c r="K2513">
        <v>2014</v>
      </c>
      <c r="L2513">
        <v>10</v>
      </c>
      <c r="M2513">
        <v>474168.93479999999</v>
      </c>
      <c r="N2513" t="s">
        <v>4</v>
      </c>
    </row>
    <row r="2514" spans="1:14" x14ac:dyDescent="0.25">
      <c r="A2514">
        <v>66</v>
      </c>
      <c r="B2514" t="str">
        <f>VLOOKUP(A2514,Hoja1!$A$2:$H$72,2,FALSE)</f>
        <v>151-2014- SUNAFIL/ILM/SIRE1</v>
      </c>
      <c r="C2514" t="str">
        <f>VLOOKUP(A2514,Hoja1!$A$2:$H$72,3,FALSE)</f>
        <v>UNION ANDINA DE CEMENTOS</v>
      </c>
      <c r="D2514">
        <f>VLOOKUP(A2514,Hoja1!$A$2:$H$72,4,FALSE)</f>
        <v>20100137390</v>
      </c>
      <c r="E2514" t="str">
        <f>VLOOKUP(A2514,Hoja1!$A$2:$H$72,5,FALSE)</f>
        <v>147-2014- SUNAFIL/ILM/SIRE1</v>
      </c>
      <c r="F2514" s="1">
        <f>VLOOKUP(A2514,Hoja1!$A$2:$H$72,6,FALSE)</f>
        <v>41850</v>
      </c>
      <c r="G2514" t="str">
        <f>VLOOKUP(A2514,Hoja1!$A$2:$H$72,7,FALSE)</f>
        <v>S/. 11,400.00</v>
      </c>
      <c r="H2514">
        <f>VLOOKUP(A2514,Hoja1!$A$2:$H$72,8,FALSE)</f>
        <v>465</v>
      </c>
      <c r="I2514" t="s">
        <v>26</v>
      </c>
      <c r="J2514" t="s">
        <v>5</v>
      </c>
      <c r="K2514">
        <v>2014</v>
      </c>
      <c r="L2514">
        <v>11</v>
      </c>
      <c r="M2514">
        <v>464351.68670000002</v>
      </c>
      <c r="N2514" t="s">
        <v>4</v>
      </c>
    </row>
    <row r="2515" spans="1:14" x14ac:dyDescent="0.25">
      <c r="A2515">
        <v>66</v>
      </c>
      <c r="B2515" t="str">
        <f>VLOOKUP(A2515,Hoja1!$A$2:$H$72,2,FALSE)</f>
        <v>151-2014- SUNAFIL/ILM/SIRE1</v>
      </c>
      <c r="C2515" t="str">
        <f>VLOOKUP(A2515,Hoja1!$A$2:$H$72,3,FALSE)</f>
        <v>UNION ANDINA DE CEMENTOS</v>
      </c>
      <c r="D2515">
        <f>VLOOKUP(A2515,Hoja1!$A$2:$H$72,4,FALSE)</f>
        <v>20100137390</v>
      </c>
      <c r="E2515" t="str">
        <f>VLOOKUP(A2515,Hoja1!$A$2:$H$72,5,FALSE)</f>
        <v>147-2014- SUNAFIL/ILM/SIRE1</v>
      </c>
      <c r="F2515" s="1">
        <f>VLOOKUP(A2515,Hoja1!$A$2:$H$72,6,FALSE)</f>
        <v>41850</v>
      </c>
      <c r="G2515" t="str">
        <f>VLOOKUP(A2515,Hoja1!$A$2:$H$72,7,FALSE)</f>
        <v>S/. 11,400.00</v>
      </c>
      <c r="H2515">
        <f>VLOOKUP(A2515,Hoja1!$A$2:$H$72,8,FALSE)</f>
        <v>465</v>
      </c>
      <c r="I2515" t="s">
        <v>26</v>
      </c>
      <c r="J2515" t="s">
        <v>5</v>
      </c>
      <c r="K2515">
        <v>2014</v>
      </c>
      <c r="L2515">
        <v>12</v>
      </c>
      <c r="M2515">
        <v>464598.3909</v>
      </c>
      <c r="N2515" t="s">
        <v>4</v>
      </c>
    </row>
    <row r="2516" spans="1:14" x14ac:dyDescent="0.25">
      <c r="A2516">
        <v>66</v>
      </c>
      <c r="B2516" t="str">
        <f>VLOOKUP(A2516,Hoja1!$A$2:$H$72,2,FALSE)</f>
        <v>151-2014- SUNAFIL/ILM/SIRE1</v>
      </c>
      <c r="C2516" t="str">
        <f>VLOOKUP(A2516,Hoja1!$A$2:$H$72,3,FALSE)</f>
        <v>UNION ANDINA DE CEMENTOS</v>
      </c>
      <c r="D2516">
        <f>VLOOKUP(A2516,Hoja1!$A$2:$H$72,4,FALSE)</f>
        <v>20100137390</v>
      </c>
      <c r="E2516" t="str">
        <f>VLOOKUP(A2516,Hoja1!$A$2:$H$72,5,FALSE)</f>
        <v>147-2014- SUNAFIL/ILM/SIRE1</v>
      </c>
      <c r="F2516" s="1">
        <f>VLOOKUP(A2516,Hoja1!$A$2:$H$72,6,FALSE)</f>
        <v>41850</v>
      </c>
      <c r="G2516" t="str">
        <f>VLOOKUP(A2516,Hoja1!$A$2:$H$72,7,FALSE)</f>
        <v>S/. 11,400.00</v>
      </c>
      <c r="H2516">
        <f>VLOOKUP(A2516,Hoja1!$A$2:$H$72,8,FALSE)</f>
        <v>465</v>
      </c>
      <c r="I2516" t="s">
        <v>26</v>
      </c>
      <c r="J2516" t="s">
        <v>5</v>
      </c>
      <c r="K2516">
        <v>2015</v>
      </c>
      <c r="L2516">
        <v>1</v>
      </c>
      <c r="M2516">
        <v>389810.0428</v>
      </c>
      <c r="N2516" t="s">
        <v>4</v>
      </c>
    </row>
    <row r="2517" spans="1:14" x14ac:dyDescent="0.25">
      <c r="A2517">
        <v>66</v>
      </c>
      <c r="B2517" t="str">
        <f>VLOOKUP(A2517,Hoja1!$A$2:$H$72,2,FALSE)</f>
        <v>151-2014- SUNAFIL/ILM/SIRE1</v>
      </c>
      <c r="C2517" t="str">
        <f>VLOOKUP(A2517,Hoja1!$A$2:$H$72,3,FALSE)</f>
        <v>UNION ANDINA DE CEMENTOS</v>
      </c>
      <c r="D2517">
        <f>VLOOKUP(A2517,Hoja1!$A$2:$H$72,4,FALSE)</f>
        <v>20100137390</v>
      </c>
      <c r="E2517" t="str">
        <f>VLOOKUP(A2517,Hoja1!$A$2:$H$72,5,FALSE)</f>
        <v>147-2014- SUNAFIL/ILM/SIRE1</v>
      </c>
      <c r="F2517" s="1">
        <f>VLOOKUP(A2517,Hoja1!$A$2:$H$72,6,FALSE)</f>
        <v>41850</v>
      </c>
      <c r="G2517" t="str">
        <f>VLOOKUP(A2517,Hoja1!$A$2:$H$72,7,FALSE)</f>
        <v>S/. 11,400.00</v>
      </c>
      <c r="H2517">
        <f>VLOOKUP(A2517,Hoja1!$A$2:$H$72,8,FALSE)</f>
        <v>465</v>
      </c>
      <c r="I2517" t="s">
        <v>26</v>
      </c>
      <c r="J2517" t="s">
        <v>5</v>
      </c>
      <c r="K2517">
        <v>2015</v>
      </c>
      <c r="L2517">
        <v>2</v>
      </c>
      <c r="M2517">
        <v>324620.10729999997</v>
      </c>
      <c r="N2517" t="s">
        <v>4</v>
      </c>
    </row>
    <row r="2518" spans="1:14" x14ac:dyDescent="0.25">
      <c r="A2518">
        <v>66</v>
      </c>
      <c r="B2518" t="str">
        <f>VLOOKUP(A2518,Hoja1!$A$2:$H$72,2,FALSE)</f>
        <v>151-2014- SUNAFIL/ILM/SIRE1</v>
      </c>
      <c r="C2518" t="str">
        <f>VLOOKUP(A2518,Hoja1!$A$2:$H$72,3,FALSE)</f>
        <v>UNION ANDINA DE CEMENTOS</v>
      </c>
      <c r="D2518">
        <f>VLOOKUP(A2518,Hoja1!$A$2:$H$72,4,FALSE)</f>
        <v>20100137390</v>
      </c>
      <c r="E2518" t="str">
        <f>VLOOKUP(A2518,Hoja1!$A$2:$H$72,5,FALSE)</f>
        <v>147-2014- SUNAFIL/ILM/SIRE1</v>
      </c>
      <c r="F2518" s="1">
        <f>VLOOKUP(A2518,Hoja1!$A$2:$H$72,6,FALSE)</f>
        <v>41850</v>
      </c>
      <c r="G2518" t="str">
        <f>VLOOKUP(A2518,Hoja1!$A$2:$H$72,7,FALSE)</f>
        <v>S/. 11,400.00</v>
      </c>
      <c r="H2518">
        <f>VLOOKUP(A2518,Hoja1!$A$2:$H$72,8,FALSE)</f>
        <v>465</v>
      </c>
      <c r="I2518" t="s">
        <v>26</v>
      </c>
      <c r="J2518" t="s">
        <v>5</v>
      </c>
      <c r="K2518">
        <v>2015</v>
      </c>
      <c r="L2518">
        <v>3</v>
      </c>
      <c r="M2518">
        <v>338701.00559999997</v>
      </c>
      <c r="N2518" t="s">
        <v>4</v>
      </c>
    </row>
    <row r="2519" spans="1:14" x14ac:dyDescent="0.25">
      <c r="A2519">
        <v>66</v>
      </c>
      <c r="B2519" t="str">
        <f>VLOOKUP(A2519,Hoja1!$A$2:$H$72,2,FALSE)</f>
        <v>151-2014- SUNAFIL/ILM/SIRE1</v>
      </c>
      <c r="C2519" t="str">
        <f>VLOOKUP(A2519,Hoja1!$A$2:$H$72,3,FALSE)</f>
        <v>UNION ANDINA DE CEMENTOS</v>
      </c>
      <c r="D2519">
        <f>VLOOKUP(A2519,Hoja1!$A$2:$H$72,4,FALSE)</f>
        <v>20100137390</v>
      </c>
      <c r="E2519" t="str">
        <f>VLOOKUP(A2519,Hoja1!$A$2:$H$72,5,FALSE)</f>
        <v>147-2014- SUNAFIL/ILM/SIRE1</v>
      </c>
      <c r="F2519" s="1">
        <f>VLOOKUP(A2519,Hoja1!$A$2:$H$72,6,FALSE)</f>
        <v>41850</v>
      </c>
      <c r="G2519" t="str">
        <f>VLOOKUP(A2519,Hoja1!$A$2:$H$72,7,FALSE)</f>
        <v>S/. 11,400.00</v>
      </c>
      <c r="H2519">
        <f>VLOOKUP(A2519,Hoja1!$A$2:$H$72,8,FALSE)</f>
        <v>465</v>
      </c>
      <c r="I2519" t="s">
        <v>26</v>
      </c>
      <c r="J2519" t="s">
        <v>5</v>
      </c>
      <c r="K2519">
        <v>2015</v>
      </c>
      <c r="L2519">
        <v>4</v>
      </c>
      <c r="M2519">
        <v>349557.80489999999</v>
      </c>
      <c r="N2519" t="s">
        <v>4</v>
      </c>
    </row>
    <row r="2520" spans="1:14" x14ac:dyDescent="0.25">
      <c r="A2520">
        <v>66</v>
      </c>
      <c r="B2520" t="str">
        <f>VLOOKUP(A2520,Hoja1!$A$2:$H$72,2,FALSE)</f>
        <v>151-2014- SUNAFIL/ILM/SIRE1</v>
      </c>
      <c r="C2520" t="str">
        <f>VLOOKUP(A2520,Hoja1!$A$2:$H$72,3,FALSE)</f>
        <v>UNION ANDINA DE CEMENTOS</v>
      </c>
      <c r="D2520">
        <f>VLOOKUP(A2520,Hoja1!$A$2:$H$72,4,FALSE)</f>
        <v>20100137390</v>
      </c>
      <c r="E2520" t="str">
        <f>VLOOKUP(A2520,Hoja1!$A$2:$H$72,5,FALSE)</f>
        <v>147-2014- SUNAFIL/ILM/SIRE1</v>
      </c>
      <c r="F2520" s="1">
        <f>VLOOKUP(A2520,Hoja1!$A$2:$H$72,6,FALSE)</f>
        <v>41850</v>
      </c>
      <c r="G2520" t="str">
        <f>VLOOKUP(A2520,Hoja1!$A$2:$H$72,7,FALSE)</f>
        <v>S/. 11,400.00</v>
      </c>
      <c r="H2520">
        <f>VLOOKUP(A2520,Hoja1!$A$2:$H$72,8,FALSE)</f>
        <v>465</v>
      </c>
      <c r="I2520" t="s">
        <v>26</v>
      </c>
      <c r="J2520" t="s">
        <v>5</v>
      </c>
      <c r="K2520">
        <v>2015</v>
      </c>
      <c r="L2520">
        <v>5</v>
      </c>
      <c r="M2520">
        <v>344813.25949999999</v>
      </c>
      <c r="N2520" t="s">
        <v>4</v>
      </c>
    </row>
    <row r="2521" spans="1:14" x14ac:dyDescent="0.25">
      <c r="A2521">
        <v>66</v>
      </c>
      <c r="B2521" t="str">
        <f>VLOOKUP(A2521,Hoja1!$A$2:$H$72,2,FALSE)</f>
        <v>151-2014- SUNAFIL/ILM/SIRE1</v>
      </c>
      <c r="C2521" t="str">
        <f>VLOOKUP(A2521,Hoja1!$A$2:$H$72,3,FALSE)</f>
        <v>UNION ANDINA DE CEMENTOS</v>
      </c>
      <c r="D2521">
        <f>VLOOKUP(A2521,Hoja1!$A$2:$H$72,4,FALSE)</f>
        <v>20100137390</v>
      </c>
      <c r="E2521" t="str">
        <f>VLOOKUP(A2521,Hoja1!$A$2:$H$72,5,FALSE)</f>
        <v>147-2014- SUNAFIL/ILM/SIRE1</v>
      </c>
      <c r="F2521" s="1">
        <f>VLOOKUP(A2521,Hoja1!$A$2:$H$72,6,FALSE)</f>
        <v>41850</v>
      </c>
      <c r="G2521" t="str">
        <f>VLOOKUP(A2521,Hoja1!$A$2:$H$72,7,FALSE)</f>
        <v>S/. 11,400.00</v>
      </c>
      <c r="H2521">
        <f>VLOOKUP(A2521,Hoja1!$A$2:$H$72,8,FALSE)</f>
        <v>465</v>
      </c>
      <c r="I2521" t="s">
        <v>26</v>
      </c>
      <c r="J2521" t="s">
        <v>5</v>
      </c>
      <c r="K2521">
        <v>2015</v>
      </c>
      <c r="L2521">
        <v>6</v>
      </c>
      <c r="M2521">
        <v>357140.33039999998</v>
      </c>
      <c r="N2521" t="s">
        <v>4</v>
      </c>
    </row>
    <row r="2522" spans="1:14" x14ac:dyDescent="0.25">
      <c r="A2522">
        <v>66</v>
      </c>
      <c r="B2522" t="str">
        <f>VLOOKUP(A2522,Hoja1!$A$2:$H$72,2,FALSE)</f>
        <v>151-2014- SUNAFIL/ILM/SIRE1</v>
      </c>
      <c r="C2522" t="str">
        <f>VLOOKUP(A2522,Hoja1!$A$2:$H$72,3,FALSE)</f>
        <v>UNION ANDINA DE CEMENTOS</v>
      </c>
      <c r="D2522">
        <f>VLOOKUP(A2522,Hoja1!$A$2:$H$72,4,FALSE)</f>
        <v>20100137390</v>
      </c>
      <c r="E2522" t="str">
        <f>VLOOKUP(A2522,Hoja1!$A$2:$H$72,5,FALSE)</f>
        <v>147-2014- SUNAFIL/ILM/SIRE1</v>
      </c>
      <c r="F2522" s="1">
        <f>VLOOKUP(A2522,Hoja1!$A$2:$H$72,6,FALSE)</f>
        <v>41850</v>
      </c>
      <c r="G2522" t="str">
        <f>VLOOKUP(A2522,Hoja1!$A$2:$H$72,7,FALSE)</f>
        <v>S/. 11,400.00</v>
      </c>
      <c r="H2522">
        <f>VLOOKUP(A2522,Hoja1!$A$2:$H$72,8,FALSE)</f>
        <v>465</v>
      </c>
      <c r="I2522" t="s">
        <v>26</v>
      </c>
      <c r="J2522" t="s">
        <v>5</v>
      </c>
      <c r="K2522">
        <v>2015</v>
      </c>
      <c r="L2522">
        <v>7</v>
      </c>
      <c r="M2522">
        <v>351216.7562</v>
      </c>
      <c r="N2522" t="s">
        <v>4</v>
      </c>
    </row>
    <row r="2523" spans="1:14" x14ac:dyDescent="0.25">
      <c r="A2523">
        <v>66</v>
      </c>
      <c r="B2523" t="str">
        <f>VLOOKUP(A2523,Hoja1!$A$2:$H$72,2,FALSE)</f>
        <v>151-2014- SUNAFIL/ILM/SIRE1</v>
      </c>
      <c r="C2523" t="str">
        <f>VLOOKUP(A2523,Hoja1!$A$2:$H$72,3,FALSE)</f>
        <v>UNION ANDINA DE CEMENTOS</v>
      </c>
      <c r="D2523">
        <f>VLOOKUP(A2523,Hoja1!$A$2:$H$72,4,FALSE)</f>
        <v>20100137390</v>
      </c>
      <c r="E2523" t="str">
        <f>VLOOKUP(A2523,Hoja1!$A$2:$H$72,5,FALSE)</f>
        <v>147-2014- SUNAFIL/ILM/SIRE1</v>
      </c>
      <c r="F2523" s="1">
        <f>VLOOKUP(A2523,Hoja1!$A$2:$H$72,6,FALSE)</f>
        <v>41850</v>
      </c>
      <c r="G2523" t="str">
        <f>VLOOKUP(A2523,Hoja1!$A$2:$H$72,7,FALSE)</f>
        <v>S/. 11,400.00</v>
      </c>
      <c r="H2523">
        <f>VLOOKUP(A2523,Hoja1!$A$2:$H$72,8,FALSE)</f>
        <v>465</v>
      </c>
      <c r="I2523" t="s">
        <v>26</v>
      </c>
      <c r="J2523" t="s">
        <v>5</v>
      </c>
      <c r="K2523">
        <v>2015</v>
      </c>
      <c r="L2523">
        <v>8</v>
      </c>
      <c r="M2523">
        <v>289991.49050000001</v>
      </c>
      <c r="N2523" t="s">
        <v>4</v>
      </c>
    </row>
    <row r="2524" spans="1:14" x14ac:dyDescent="0.25">
      <c r="A2524">
        <v>66</v>
      </c>
      <c r="B2524" t="str">
        <f>VLOOKUP(A2524,Hoja1!$A$2:$H$72,2,FALSE)</f>
        <v>151-2014- SUNAFIL/ILM/SIRE1</v>
      </c>
      <c r="C2524" t="str">
        <f>VLOOKUP(A2524,Hoja1!$A$2:$H$72,3,FALSE)</f>
        <v>UNION ANDINA DE CEMENTOS</v>
      </c>
      <c r="D2524">
        <f>VLOOKUP(A2524,Hoja1!$A$2:$H$72,4,FALSE)</f>
        <v>20100137390</v>
      </c>
      <c r="E2524" t="str">
        <f>VLOOKUP(A2524,Hoja1!$A$2:$H$72,5,FALSE)</f>
        <v>147-2014- SUNAFIL/ILM/SIRE1</v>
      </c>
      <c r="F2524" s="1">
        <f>VLOOKUP(A2524,Hoja1!$A$2:$H$72,6,FALSE)</f>
        <v>41850</v>
      </c>
      <c r="G2524" t="str">
        <f>VLOOKUP(A2524,Hoja1!$A$2:$H$72,7,FALSE)</f>
        <v>S/. 11,400.00</v>
      </c>
      <c r="H2524">
        <f>VLOOKUP(A2524,Hoja1!$A$2:$H$72,8,FALSE)</f>
        <v>465</v>
      </c>
      <c r="I2524" t="s">
        <v>26</v>
      </c>
      <c r="J2524" t="s">
        <v>5</v>
      </c>
      <c r="K2524">
        <v>2015</v>
      </c>
      <c r="L2524">
        <v>9</v>
      </c>
      <c r="M2524">
        <v>273063.69910000003</v>
      </c>
      <c r="N2524" t="s">
        <v>4</v>
      </c>
    </row>
    <row r="2525" spans="1:14" x14ac:dyDescent="0.25">
      <c r="A2525">
        <v>66</v>
      </c>
      <c r="B2525" t="str">
        <f>VLOOKUP(A2525,Hoja1!$A$2:$H$72,2,FALSE)</f>
        <v>151-2014- SUNAFIL/ILM/SIRE1</v>
      </c>
      <c r="C2525" t="str">
        <f>VLOOKUP(A2525,Hoja1!$A$2:$H$72,3,FALSE)</f>
        <v>UNION ANDINA DE CEMENTOS</v>
      </c>
      <c r="D2525">
        <f>VLOOKUP(A2525,Hoja1!$A$2:$H$72,4,FALSE)</f>
        <v>20100137390</v>
      </c>
      <c r="E2525" t="str">
        <f>VLOOKUP(A2525,Hoja1!$A$2:$H$72,5,FALSE)</f>
        <v>147-2014- SUNAFIL/ILM/SIRE1</v>
      </c>
      <c r="F2525" s="1">
        <f>VLOOKUP(A2525,Hoja1!$A$2:$H$72,6,FALSE)</f>
        <v>41850</v>
      </c>
      <c r="G2525" t="str">
        <f>VLOOKUP(A2525,Hoja1!$A$2:$H$72,7,FALSE)</f>
        <v>S/. 11,400.00</v>
      </c>
      <c r="H2525">
        <f>VLOOKUP(A2525,Hoja1!$A$2:$H$72,8,FALSE)</f>
        <v>465</v>
      </c>
      <c r="I2525" t="s">
        <v>26</v>
      </c>
      <c r="J2525" t="s">
        <v>5</v>
      </c>
      <c r="K2525">
        <v>2015</v>
      </c>
      <c r="L2525">
        <v>10</v>
      </c>
      <c r="M2525">
        <v>259411.4589</v>
      </c>
      <c r="N2525" t="s">
        <v>4</v>
      </c>
    </row>
    <row r="2526" spans="1:14" x14ac:dyDescent="0.25">
      <c r="A2526">
        <v>66</v>
      </c>
      <c r="B2526" t="str">
        <f>VLOOKUP(A2526,Hoja1!$A$2:$H$72,2,FALSE)</f>
        <v>151-2014- SUNAFIL/ILM/SIRE1</v>
      </c>
      <c r="C2526" t="str">
        <f>VLOOKUP(A2526,Hoja1!$A$2:$H$72,3,FALSE)</f>
        <v>UNION ANDINA DE CEMENTOS</v>
      </c>
      <c r="D2526">
        <f>VLOOKUP(A2526,Hoja1!$A$2:$H$72,4,FALSE)</f>
        <v>20100137390</v>
      </c>
      <c r="E2526" t="str">
        <f>VLOOKUP(A2526,Hoja1!$A$2:$H$72,5,FALSE)</f>
        <v>147-2014- SUNAFIL/ILM/SIRE1</v>
      </c>
      <c r="F2526" s="1">
        <f>VLOOKUP(A2526,Hoja1!$A$2:$H$72,6,FALSE)</f>
        <v>41850</v>
      </c>
      <c r="G2526" t="str">
        <f>VLOOKUP(A2526,Hoja1!$A$2:$H$72,7,FALSE)</f>
        <v>S/. 11,400.00</v>
      </c>
      <c r="H2526">
        <f>VLOOKUP(A2526,Hoja1!$A$2:$H$72,8,FALSE)</f>
        <v>465</v>
      </c>
      <c r="I2526" t="s">
        <v>26</v>
      </c>
      <c r="J2526" t="s">
        <v>5</v>
      </c>
      <c r="K2526">
        <v>2015</v>
      </c>
      <c r="L2526">
        <v>11</v>
      </c>
      <c r="M2526">
        <v>256769.59340000001</v>
      </c>
      <c r="N2526" t="s">
        <v>4</v>
      </c>
    </row>
    <row r="2527" spans="1:14" x14ac:dyDescent="0.25">
      <c r="A2527">
        <v>66</v>
      </c>
      <c r="B2527" t="str">
        <f>VLOOKUP(A2527,Hoja1!$A$2:$H$72,2,FALSE)</f>
        <v>151-2014- SUNAFIL/ILM/SIRE1</v>
      </c>
      <c r="C2527" t="str">
        <f>VLOOKUP(A2527,Hoja1!$A$2:$H$72,3,FALSE)</f>
        <v>UNION ANDINA DE CEMENTOS</v>
      </c>
      <c r="D2527">
        <f>VLOOKUP(A2527,Hoja1!$A$2:$H$72,4,FALSE)</f>
        <v>20100137390</v>
      </c>
      <c r="E2527" t="str">
        <f>VLOOKUP(A2527,Hoja1!$A$2:$H$72,5,FALSE)</f>
        <v>147-2014- SUNAFIL/ILM/SIRE1</v>
      </c>
      <c r="F2527" s="1">
        <f>VLOOKUP(A2527,Hoja1!$A$2:$H$72,6,FALSE)</f>
        <v>41850</v>
      </c>
      <c r="G2527" t="str">
        <f>VLOOKUP(A2527,Hoja1!$A$2:$H$72,7,FALSE)</f>
        <v>S/. 11,400.00</v>
      </c>
      <c r="H2527">
        <f>VLOOKUP(A2527,Hoja1!$A$2:$H$72,8,FALSE)</f>
        <v>465</v>
      </c>
      <c r="I2527" t="s">
        <v>26</v>
      </c>
      <c r="J2527" t="s">
        <v>5</v>
      </c>
      <c r="K2527">
        <v>2015</v>
      </c>
      <c r="L2527">
        <v>12</v>
      </c>
      <c r="M2527">
        <v>243369.5509</v>
      </c>
      <c r="N2527" t="s">
        <v>4</v>
      </c>
    </row>
    <row r="2528" spans="1:14" x14ac:dyDescent="0.25">
      <c r="A2528">
        <v>66</v>
      </c>
      <c r="B2528" t="str">
        <f>VLOOKUP(A2528,Hoja1!$A$2:$H$72,2,FALSE)</f>
        <v>151-2014- SUNAFIL/ILM/SIRE1</v>
      </c>
      <c r="C2528" t="str">
        <f>VLOOKUP(A2528,Hoja1!$A$2:$H$72,3,FALSE)</f>
        <v>UNION ANDINA DE CEMENTOS</v>
      </c>
      <c r="D2528">
        <f>VLOOKUP(A2528,Hoja1!$A$2:$H$72,4,FALSE)</f>
        <v>20100137390</v>
      </c>
      <c r="E2528" t="str">
        <f>VLOOKUP(A2528,Hoja1!$A$2:$H$72,5,FALSE)</f>
        <v>147-2014- SUNAFIL/ILM/SIRE1</v>
      </c>
      <c r="F2528" s="1">
        <f>VLOOKUP(A2528,Hoja1!$A$2:$H$72,6,FALSE)</f>
        <v>41850</v>
      </c>
      <c r="G2528" t="str">
        <f>VLOOKUP(A2528,Hoja1!$A$2:$H$72,7,FALSE)</f>
        <v>S/. 11,400.00</v>
      </c>
      <c r="H2528">
        <f>VLOOKUP(A2528,Hoja1!$A$2:$H$72,8,FALSE)</f>
        <v>465</v>
      </c>
      <c r="I2528" t="s">
        <v>26</v>
      </c>
      <c r="J2528" t="s">
        <v>5</v>
      </c>
      <c r="K2528">
        <v>2016</v>
      </c>
      <c r="L2528">
        <v>1</v>
      </c>
      <c r="M2528">
        <v>225934.72380000001</v>
      </c>
      <c r="N2528" t="s">
        <v>4</v>
      </c>
    </row>
    <row r="2529" spans="1:14" x14ac:dyDescent="0.25">
      <c r="A2529">
        <v>66</v>
      </c>
      <c r="B2529" t="str">
        <f>VLOOKUP(A2529,Hoja1!$A$2:$H$72,2,FALSE)</f>
        <v>151-2014- SUNAFIL/ILM/SIRE1</v>
      </c>
      <c r="C2529" t="str">
        <f>VLOOKUP(A2529,Hoja1!$A$2:$H$72,3,FALSE)</f>
        <v>UNION ANDINA DE CEMENTOS</v>
      </c>
      <c r="D2529">
        <f>VLOOKUP(A2529,Hoja1!$A$2:$H$72,4,FALSE)</f>
        <v>20100137390</v>
      </c>
      <c r="E2529" t="str">
        <f>VLOOKUP(A2529,Hoja1!$A$2:$H$72,5,FALSE)</f>
        <v>147-2014- SUNAFIL/ILM/SIRE1</v>
      </c>
      <c r="F2529" s="1">
        <f>VLOOKUP(A2529,Hoja1!$A$2:$H$72,6,FALSE)</f>
        <v>41850</v>
      </c>
      <c r="G2529" t="str">
        <f>VLOOKUP(A2529,Hoja1!$A$2:$H$72,7,FALSE)</f>
        <v>S/. 11,400.00</v>
      </c>
      <c r="H2529">
        <f>VLOOKUP(A2529,Hoja1!$A$2:$H$72,8,FALSE)</f>
        <v>465</v>
      </c>
      <c r="I2529" t="s">
        <v>26</v>
      </c>
      <c r="J2529" t="s">
        <v>5</v>
      </c>
      <c r="K2529">
        <v>2016</v>
      </c>
      <c r="L2529">
        <v>2</v>
      </c>
      <c r="M2529">
        <v>217777.7825</v>
      </c>
      <c r="N2529" t="s">
        <v>4</v>
      </c>
    </row>
    <row r="2530" spans="1:14" x14ac:dyDescent="0.25">
      <c r="A2530">
        <v>66</v>
      </c>
      <c r="B2530" t="str">
        <f>VLOOKUP(A2530,Hoja1!$A$2:$H$72,2,FALSE)</f>
        <v>151-2014- SUNAFIL/ILM/SIRE1</v>
      </c>
      <c r="C2530" t="str">
        <f>VLOOKUP(A2530,Hoja1!$A$2:$H$72,3,FALSE)</f>
        <v>UNION ANDINA DE CEMENTOS</v>
      </c>
      <c r="D2530">
        <f>VLOOKUP(A2530,Hoja1!$A$2:$H$72,4,FALSE)</f>
        <v>20100137390</v>
      </c>
      <c r="E2530" t="str">
        <f>VLOOKUP(A2530,Hoja1!$A$2:$H$72,5,FALSE)</f>
        <v>147-2014- SUNAFIL/ILM/SIRE1</v>
      </c>
      <c r="F2530" s="1">
        <f>VLOOKUP(A2530,Hoja1!$A$2:$H$72,6,FALSE)</f>
        <v>41850</v>
      </c>
      <c r="G2530" t="str">
        <f>VLOOKUP(A2530,Hoja1!$A$2:$H$72,7,FALSE)</f>
        <v>S/. 11,400.00</v>
      </c>
      <c r="H2530">
        <f>VLOOKUP(A2530,Hoja1!$A$2:$H$72,8,FALSE)</f>
        <v>465</v>
      </c>
      <c r="I2530" t="s">
        <v>26</v>
      </c>
      <c r="J2530" t="s">
        <v>5</v>
      </c>
      <c r="K2530">
        <v>2016</v>
      </c>
      <c r="L2530">
        <v>3</v>
      </c>
      <c r="M2530">
        <v>342140.01250000001</v>
      </c>
      <c r="N2530" t="s">
        <v>4</v>
      </c>
    </row>
    <row r="2531" spans="1:14" x14ac:dyDescent="0.25">
      <c r="A2531">
        <v>66</v>
      </c>
      <c r="B2531" t="str">
        <f>VLOOKUP(A2531,Hoja1!$A$2:$H$72,2,FALSE)</f>
        <v>151-2014- SUNAFIL/ILM/SIRE1</v>
      </c>
      <c r="C2531" t="str">
        <f>VLOOKUP(A2531,Hoja1!$A$2:$H$72,3,FALSE)</f>
        <v>UNION ANDINA DE CEMENTOS</v>
      </c>
      <c r="D2531">
        <f>VLOOKUP(A2531,Hoja1!$A$2:$H$72,4,FALSE)</f>
        <v>20100137390</v>
      </c>
      <c r="E2531" t="str">
        <f>VLOOKUP(A2531,Hoja1!$A$2:$H$72,5,FALSE)</f>
        <v>147-2014- SUNAFIL/ILM/SIRE1</v>
      </c>
      <c r="F2531" s="1">
        <f>VLOOKUP(A2531,Hoja1!$A$2:$H$72,6,FALSE)</f>
        <v>41850</v>
      </c>
      <c r="G2531" t="str">
        <f>VLOOKUP(A2531,Hoja1!$A$2:$H$72,7,FALSE)</f>
        <v>S/. 11,400.00</v>
      </c>
      <c r="H2531">
        <f>VLOOKUP(A2531,Hoja1!$A$2:$H$72,8,FALSE)</f>
        <v>465</v>
      </c>
      <c r="I2531" t="s">
        <v>26</v>
      </c>
      <c r="J2531" t="s">
        <v>5</v>
      </c>
      <c r="K2531">
        <v>2016</v>
      </c>
      <c r="L2531">
        <v>4</v>
      </c>
      <c r="M2531">
        <v>423806.18190000003</v>
      </c>
      <c r="N2531" t="s">
        <v>4</v>
      </c>
    </row>
    <row r="2532" spans="1:14" x14ac:dyDescent="0.25">
      <c r="A2532">
        <v>66</v>
      </c>
      <c r="B2532" t="str">
        <f>VLOOKUP(A2532,Hoja1!$A$2:$H$72,2,FALSE)</f>
        <v>151-2014- SUNAFIL/ILM/SIRE1</v>
      </c>
      <c r="C2532" t="str">
        <f>VLOOKUP(A2532,Hoja1!$A$2:$H$72,3,FALSE)</f>
        <v>UNION ANDINA DE CEMENTOS</v>
      </c>
      <c r="D2532">
        <f>VLOOKUP(A2532,Hoja1!$A$2:$H$72,4,FALSE)</f>
        <v>20100137390</v>
      </c>
      <c r="E2532" t="str">
        <f>VLOOKUP(A2532,Hoja1!$A$2:$H$72,5,FALSE)</f>
        <v>147-2014- SUNAFIL/ILM/SIRE1</v>
      </c>
      <c r="F2532" s="1">
        <f>VLOOKUP(A2532,Hoja1!$A$2:$H$72,6,FALSE)</f>
        <v>41850</v>
      </c>
      <c r="G2532" t="str">
        <f>VLOOKUP(A2532,Hoja1!$A$2:$H$72,7,FALSE)</f>
        <v>S/. 11,400.00</v>
      </c>
      <c r="H2532">
        <f>VLOOKUP(A2532,Hoja1!$A$2:$H$72,8,FALSE)</f>
        <v>465</v>
      </c>
      <c r="I2532" t="s">
        <v>26</v>
      </c>
      <c r="J2532" t="s">
        <v>5</v>
      </c>
      <c r="K2532">
        <v>2016</v>
      </c>
      <c r="L2532">
        <v>5</v>
      </c>
      <c r="M2532">
        <v>403092.90399999998</v>
      </c>
      <c r="N2532" t="s">
        <v>4</v>
      </c>
    </row>
    <row r="2533" spans="1:14" x14ac:dyDescent="0.25">
      <c r="A2533">
        <v>66</v>
      </c>
      <c r="B2533" t="str">
        <f>VLOOKUP(A2533,Hoja1!$A$2:$H$72,2,FALSE)</f>
        <v>151-2014- SUNAFIL/ILM/SIRE1</v>
      </c>
      <c r="C2533" t="str">
        <f>VLOOKUP(A2533,Hoja1!$A$2:$H$72,3,FALSE)</f>
        <v>UNION ANDINA DE CEMENTOS</v>
      </c>
      <c r="D2533">
        <f>VLOOKUP(A2533,Hoja1!$A$2:$H$72,4,FALSE)</f>
        <v>20100137390</v>
      </c>
      <c r="E2533" t="str">
        <f>VLOOKUP(A2533,Hoja1!$A$2:$H$72,5,FALSE)</f>
        <v>147-2014- SUNAFIL/ILM/SIRE1</v>
      </c>
      <c r="F2533" s="1">
        <f>VLOOKUP(A2533,Hoja1!$A$2:$H$72,6,FALSE)</f>
        <v>41850</v>
      </c>
      <c r="G2533" t="str">
        <f>VLOOKUP(A2533,Hoja1!$A$2:$H$72,7,FALSE)</f>
        <v>S/. 11,400.00</v>
      </c>
      <c r="H2533">
        <f>VLOOKUP(A2533,Hoja1!$A$2:$H$72,8,FALSE)</f>
        <v>465</v>
      </c>
      <c r="I2533" t="s">
        <v>26</v>
      </c>
      <c r="J2533" t="s">
        <v>5</v>
      </c>
      <c r="K2533">
        <v>2016</v>
      </c>
      <c r="L2533">
        <v>6</v>
      </c>
      <c r="M2533">
        <v>382704.90399999998</v>
      </c>
      <c r="N2533" t="s">
        <v>4</v>
      </c>
    </row>
    <row r="2534" spans="1:14" x14ac:dyDescent="0.25">
      <c r="A2534">
        <v>66</v>
      </c>
      <c r="B2534" t="str">
        <f>VLOOKUP(A2534,Hoja1!$A$2:$H$72,2,FALSE)</f>
        <v>151-2014- SUNAFIL/ILM/SIRE1</v>
      </c>
      <c r="C2534" t="str">
        <f>VLOOKUP(A2534,Hoja1!$A$2:$H$72,3,FALSE)</f>
        <v>UNION ANDINA DE CEMENTOS</v>
      </c>
      <c r="D2534">
        <f>VLOOKUP(A2534,Hoja1!$A$2:$H$72,4,FALSE)</f>
        <v>20100137390</v>
      </c>
      <c r="E2534" t="str">
        <f>VLOOKUP(A2534,Hoja1!$A$2:$H$72,5,FALSE)</f>
        <v>147-2014- SUNAFIL/ILM/SIRE1</v>
      </c>
      <c r="F2534" s="1">
        <f>VLOOKUP(A2534,Hoja1!$A$2:$H$72,6,FALSE)</f>
        <v>41850</v>
      </c>
      <c r="G2534" t="str">
        <f>VLOOKUP(A2534,Hoja1!$A$2:$H$72,7,FALSE)</f>
        <v>S/. 11,400.00</v>
      </c>
      <c r="H2534">
        <f>VLOOKUP(A2534,Hoja1!$A$2:$H$72,8,FALSE)</f>
        <v>465</v>
      </c>
      <c r="I2534" t="s">
        <v>26</v>
      </c>
      <c r="J2534" t="s">
        <v>5</v>
      </c>
      <c r="K2534">
        <v>2016</v>
      </c>
      <c r="L2534">
        <v>7</v>
      </c>
      <c r="M2534">
        <v>429110.16489999997</v>
      </c>
      <c r="N2534" t="s">
        <v>4</v>
      </c>
    </row>
    <row r="2535" spans="1:14" x14ac:dyDescent="0.25">
      <c r="A2535">
        <v>66</v>
      </c>
      <c r="B2535" t="str">
        <f>VLOOKUP(A2535,Hoja1!$A$2:$H$72,2,FALSE)</f>
        <v>151-2014- SUNAFIL/ILM/SIRE1</v>
      </c>
      <c r="C2535" t="str">
        <f>VLOOKUP(A2535,Hoja1!$A$2:$H$72,3,FALSE)</f>
        <v>UNION ANDINA DE CEMENTOS</v>
      </c>
      <c r="D2535">
        <f>VLOOKUP(A2535,Hoja1!$A$2:$H$72,4,FALSE)</f>
        <v>20100137390</v>
      </c>
      <c r="E2535" t="str">
        <f>VLOOKUP(A2535,Hoja1!$A$2:$H$72,5,FALSE)</f>
        <v>147-2014- SUNAFIL/ILM/SIRE1</v>
      </c>
      <c r="F2535" s="1">
        <f>VLOOKUP(A2535,Hoja1!$A$2:$H$72,6,FALSE)</f>
        <v>41850</v>
      </c>
      <c r="G2535" t="str">
        <f>VLOOKUP(A2535,Hoja1!$A$2:$H$72,7,FALSE)</f>
        <v>S/. 11,400.00</v>
      </c>
      <c r="H2535">
        <f>VLOOKUP(A2535,Hoja1!$A$2:$H$72,8,FALSE)</f>
        <v>465</v>
      </c>
      <c r="I2535" t="s">
        <v>26</v>
      </c>
      <c r="J2535" t="s">
        <v>5</v>
      </c>
      <c r="K2535">
        <v>2016</v>
      </c>
      <c r="L2535">
        <v>8</v>
      </c>
      <c r="M2535">
        <v>451857.74479999999</v>
      </c>
      <c r="N2535" t="s">
        <v>4</v>
      </c>
    </row>
    <row r="2536" spans="1:14" x14ac:dyDescent="0.25">
      <c r="A2536">
        <v>66</v>
      </c>
      <c r="B2536" t="str">
        <f>VLOOKUP(A2536,Hoja1!$A$2:$H$72,2,FALSE)</f>
        <v>151-2014- SUNAFIL/ILM/SIRE1</v>
      </c>
      <c r="C2536" t="str">
        <f>VLOOKUP(A2536,Hoja1!$A$2:$H$72,3,FALSE)</f>
        <v>UNION ANDINA DE CEMENTOS</v>
      </c>
      <c r="D2536">
        <f>VLOOKUP(A2536,Hoja1!$A$2:$H$72,4,FALSE)</f>
        <v>20100137390</v>
      </c>
      <c r="E2536" t="str">
        <f>VLOOKUP(A2536,Hoja1!$A$2:$H$72,5,FALSE)</f>
        <v>147-2014- SUNAFIL/ILM/SIRE1</v>
      </c>
      <c r="F2536" s="1">
        <f>VLOOKUP(A2536,Hoja1!$A$2:$H$72,6,FALSE)</f>
        <v>41850</v>
      </c>
      <c r="G2536" t="str">
        <f>VLOOKUP(A2536,Hoja1!$A$2:$H$72,7,FALSE)</f>
        <v>S/. 11,400.00</v>
      </c>
      <c r="H2536">
        <f>VLOOKUP(A2536,Hoja1!$A$2:$H$72,8,FALSE)</f>
        <v>465</v>
      </c>
      <c r="I2536" t="s">
        <v>26</v>
      </c>
      <c r="J2536" t="s">
        <v>5</v>
      </c>
      <c r="K2536">
        <v>2016</v>
      </c>
      <c r="L2536">
        <v>9</v>
      </c>
      <c r="M2536">
        <v>444669.6814</v>
      </c>
      <c r="N2536" t="s">
        <v>4</v>
      </c>
    </row>
    <row r="2537" spans="1:14" x14ac:dyDescent="0.25">
      <c r="A2537">
        <v>66</v>
      </c>
      <c r="B2537" t="str">
        <f>VLOOKUP(A2537,Hoja1!$A$2:$H$72,2,FALSE)</f>
        <v>151-2014- SUNAFIL/ILM/SIRE1</v>
      </c>
      <c r="C2537" t="str">
        <f>VLOOKUP(A2537,Hoja1!$A$2:$H$72,3,FALSE)</f>
        <v>UNION ANDINA DE CEMENTOS</v>
      </c>
      <c r="D2537">
        <f>VLOOKUP(A2537,Hoja1!$A$2:$H$72,4,FALSE)</f>
        <v>20100137390</v>
      </c>
      <c r="E2537" t="str">
        <f>VLOOKUP(A2537,Hoja1!$A$2:$H$72,5,FALSE)</f>
        <v>147-2014- SUNAFIL/ILM/SIRE1</v>
      </c>
      <c r="F2537" s="1">
        <f>VLOOKUP(A2537,Hoja1!$A$2:$H$72,6,FALSE)</f>
        <v>41850</v>
      </c>
      <c r="G2537" t="str">
        <f>VLOOKUP(A2537,Hoja1!$A$2:$H$72,7,FALSE)</f>
        <v>S/. 11,400.00</v>
      </c>
      <c r="H2537">
        <f>VLOOKUP(A2537,Hoja1!$A$2:$H$72,8,FALSE)</f>
        <v>465</v>
      </c>
      <c r="I2537" t="s">
        <v>26</v>
      </c>
      <c r="J2537" t="s">
        <v>5</v>
      </c>
      <c r="K2537">
        <v>2016</v>
      </c>
      <c r="L2537">
        <v>10</v>
      </c>
      <c r="M2537">
        <v>434994.80300000001</v>
      </c>
      <c r="N2537" t="s">
        <v>4</v>
      </c>
    </row>
    <row r="2538" spans="1:14" x14ac:dyDescent="0.25">
      <c r="A2538">
        <v>66</v>
      </c>
      <c r="B2538" t="str">
        <f>VLOOKUP(A2538,Hoja1!$A$2:$H$72,2,FALSE)</f>
        <v>151-2014- SUNAFIL/ILM/SIRE1</v>
      </c>
      <c r="C2538" t="str">
        <f>VLOOKUP(A2538,Hoja1!$A$2:$H$72,3,FALSE)</f>
        <v>UNION ANDINA DE CEMENTOS</v>
      </c>
      <c r="D2538">
        <f>VLOOKUP(A2538,Hoja1!$A$2:$H$72,4,FALSE)</f>
        <v>20100137390</v>
      </c>
      <c r="E2538" t="str">
        <f>VLOOKUP(A2538,Hoja1!$A$2:$H$72,5,FALSE)</f>
        <v>147-2014- SUNAFIL/ILM/SIRE1</v>
      </c>
      <c r="F2538" s="1">
        <f>VLOOKUP(A2538,Hoja1!$A$2:$H$72,6,FALSE)</f>
        <v>41850</v>
      </c>
      <c r="G2538" t="str">
        <f>VLOOKUP(A2538,Hoja1!$A$2:$H$72,7,FALSE)</f>
        <v>S/. 11,400.00</v>
      </c>
      <c r="H2538">
        <f>VLOOKUP(A2538,Hoja1!$A$2:$H$72,8,FALSE)</f>
        <v>465</v>
      </c>
      <c r="I2538" t="s">
        <v>26</v>
      </c>
      <c r="J2538" t="s">
        <v>5</v>
      </c>
      <c r="K2538">
        <v>2016</v>
      </c>
      <c r="L2538">
        <v>11</v>
      </c>
      <c r="M2538">
        <v>419904.46169999999</v>
      </c>
      <c r="N2538" t="s">
        <v>4</v>
      </c>
    </row>
    <row r="2539" spans="1:14" x14ac:dyDescent="0.25">
      <c r="A2539">
        <v>66</v>
      </c>
      <c r="B2539" t="str">
        <f>VLOOKUP(A2539,Hoja1!$A$2:$H$72,2,FALSE)</f>
        <v>151-2014- SUNAFIL/ILM/SIRE1</v>
      </c>
      <c r="C2539" t="str">
        <f>VLOOKUP(A2539,Hoja1!$A$2:$H$72,3,FALSE)</f>
        <v>UNION ANDINA DE CEMENTOS</v>
      </c>
      <c r="D2539">
        <f>VLOOKUP(A2539,Hoja1!$A$2:$H$72,4,FALSE)</f>
        <v>20100137390</v>
      </c>
      <c r="E2539" t="str">
        <f>VLOOKUP(A2539,Hoja1!$A$2:$H$72,5,FALSE)</f>
        <v>147-2014- SUNAFIL/ILM/SIRE1</v>
      </c>
      <c r="F2539" s="1">
        <f>VLOOKUP(A2539,Hoja1!$A$2:$H$72,6,FALSE)</f>
        <v>41850</v>
      </c>
      <c r="G2539" t="str">
        <f>VLOOKUP(A2539,Hoja1!$A$2:$H$72,7,FALSE)</f>
        <v>S/. 11,400.00</v>
      </c>
      <c r="H2539">
        <f>VLOOKUP(A2539,Hoja1!$A$2:$H$72,8,FALSE)</f>
        <v>465</v>
      </c>
      <c r="I2539" t="s">
        <v>26</v>
      </c>
      <c r="J2539" t="s">
        <v>5</v>
      </c>
      <c r="K2539">
        <v>2016</v>
      </c>
      <c r="L2539">
        <v>12</v>
      </c>
      <c r="M2539">
        <v>414314.86790000001</v>
      </c>
      <c r="N2539" t="s">
        <v>4</v>
      </c>
    </row>
    <row r="2540" spans="1:14" x14ac:dyDescent="0.25">
      <c r="A2540">
        <v>66</v>
      </c>
      <c r="B2540" t="str">
        <f>VLOOKUP(A2540,Hoja1!$A$2:$H$72,2,FALSE)</f>
        <v>151-2014- SUNAFIL/ILM/SIRE1</v>
      </c>
      <c r="C2540" t="str">
        <f>VLOOKUP(A2540,Hoja1!$A$2:$H$72,3,FALSE)</f>
        <v>UNION ANDINA DE CEMENTOS</v>
      </c>
      <c r="D2540">
        <f>VLOOKUP(A2540,Hoja1!$A$2:$H$72,4,FALSE)</f>
        <v>20100137390</v>
      </c>
      <c r="E2540" t="str">
        <f>VLOOKUP(A2540,Hoja1!$A$2:$H$72,5,FALSE)</f>
        <v>147-2014- SUNAFIL/ILM/SIRE1</v>
      </c>
      <c r="F2540" s="1">
        <f>VLOOKUP(A2540,Hoja1!$A$2:$H$72,6,FALSE)</f>
        <v>41850</v>
      </c>
      <c r="G2540" t="str">
        <f>VLOOKUP(A2540,Hoja1!$A$2:$H$72,7,FALSE)</f>
        <v>S/. 11,400.00</v>
      </c>
      <c r="H2540">
        <f>VLOOKUP(A2540,Hoja1!$A$2:$H$72,8,FALSE)</f>
        <v>465</v>
      </c>
      <c r="I2540" t="s">
        <v>26</v>
      </c>
      <c r="J2540" t="s">
        <v>5</v>
      </c>
      <c r="K2540">
        <v>2017</v>
      </c>
      <c r="L2540">
        <v>2</v>
      </c>
      <c r="M2540">
        <v>766272.24129999999</v>
      </c>
      <c r="N2540" t="s">
        <v>4</v>
      </c>
    </row>
    <row r="2541" spans="1:14" x14ac:dyDescent="0.25">
      <c r="A2541">
        <v>66</v>
      </c>
      <c r="B2541" t="str">
        <f>VLOOKUP(A2541,Hoja1!$A$2:$H$72,2,FALSE)</f>
        <v>151-2014- SUNAFIL/ILM/SIRE1</v>
      </c>
      <c r="C2541" t="str">
        <f>VLOOKUP(A2541,Hoja1!$A$2:$H$72,3,FALSE)</f>
        <v>UNION ANDINA DE CEMENTOS</v>
      </c>
      <c r="D2541">
        <f>VLOOKUP(A2541,Hoja1!$A$2:$H$72,4,FALSE)</f>
        <v>20100137390</v>
      </c>
      <c r="E2541" t="str">
        <f>VLOOKUP(A2541,Hoja1!$A$2:$H$72,5,FALSE)</f>
        <v>147-2014- SUNAFIL/ILM/SIRE1</v>
      </c>
      <c r="F2541" s="1">
        <f>VLOOKUP(A2541,Hoja1!$A$2:$H$72,6,FALSE)</f>
        <v>41850</v>
      </c>
      <c r="G2541" t="str">
        <f>VLOOKUP(A2541,Hoja1!$A$2:$H$72,7,FALSE)</f>
        <v>S/. 11,400.00</v>
      </c>
      <c r="H2541">
        <f>VLOOKUP(A2541,Hoja1!$A$2:$H$72,8,FALSE)</f>
        <v>465</v>
      </c>
      <c r="I2541" t="s">
        <v>26</v>
      </c>
      <c r="J2541" t="s">
        <v>6</v>
      </c>
      <c r="K2541">
        <v>2014</v>
      </c>
      <c r="L2541">
        <v>6</v>
      </c>
      <c r="M2541">
        <v>418152.3676</v>
      </c>
      <c r="N2541" t="s">
        <v>2</v>
      </c>
    </row>
    <row r="2542" spans="1:14" x14ac:dyDescent="0.25">
      <c r="A2542">
        <v>66</v>
      </c>
      <c r="B2542" t="str">
        <f>VLOOKUP(A2542,Hoja1!$A$2:$H$72,2,FALSE)</f>
        <v>151-2014- SUNAFIL/ILM/SIRE1</v>
      </c>
      <c r="C2542" t="str">
        <f>VLOOKUP(A2542,Hoja1!$A$2:$H$72,3,FALSE)</f>
        <v>UNION ANDINA DE CEMENTOS</v>
      </c>
      <c r="D2542">
        <f>VLOOKUP(A2542,Hoja1!$A$2:$H$72,4,FALSE)</f>
        <v>20100137390</v>
      </c>
      <c r="E2542" t="str">
        <f>VLOOKUP(A2542,Hoja1!$A$2:$H$72,5,FALSE)</f>
        <v>147-2014- SUNAFIL/ILM/SIRE1</v>
      </c>
      <c r="F2542" s="1">
        <f>VLOOKUP(A2542,Hoja1!$A$2:$H$72,6,FALSE)</f>
        <v>41850</v>
      </c>
      <c r="G2542" t="str">
        <f>VLOOKUP(A2542,Hoja1!$A$2:$H$72,7,FALSE)</f>
        <v>S/. 11,400.00</v>
      </c>
      <c r="H2542">
        <f>VLOOKUP(A2542,Hoja1!$A$2:$H$72,8,FALSE)</f>
        <v>465</v>
      </c>
      <c r="I2542" t="s">
        <v>26</v>
      </c>
      <c r="J2542" t="s">
        <v>6</v>
      </c>
      <c r="K2542">
        <v>2014</v>
      </c>
      <c r="L2542">
        <v>7</v>
      </c>
      <c r="M2542">
        <v>413837.94069999998</v>
      </c>
      <c r="N2542" t="s">
        <v>3</v>
      </c>
    </row>
    <row r="2543" spans="1:14" x14ac:dyDescent="0.25">
      <c r="A2543">
        <v>66</v>
      </c>
      <c r="B2543" t="str">
        <f>VLOOKUP(A2543,Hoja1!$A$2:$H$72,2,FALSE)</f>
        <v>151-2014- SUNAFIL/ILM/SIRE1</v>
      </c>
      <c r="C2543" t="str">
        <f>VLOOKUP(A2543,Hoja1!$A$2:$H$72,3,FALSE)</f>
        <v>UNION ANDINA DE CEMENTOS</v>
      </c>
      <c r="D2543">
        <f>VLOOKUP(A2543,Hoja1!$A$2:$H$72,4,FALSE)</f>
        <v>20100137390</v>
      </c>
      <c r="E2543" t="str">
        <f>VLOOKUP(A2543,Hoja1!$A$2:$H$72,5,FALSE)</f>
        <v>147-2014- SUNAFIL/ILM/SIRE1</v>
      </c>
      <c r="F2543" s="1">
        <f>VLOOKUP(A2543,Hoja1!$A$2:$H$72,6,FALSE)</f>
        <v>41850</v>
      </c>
      <c r="G2543" t="str">
        <f>VLOOKUP(A2543,Hoja1!$A$2:$H$72,7,FALSE)</f>
        <v>S/. 11,400.00</v>
      </c>
      <c r="H2543">
        <f>VLOOKUP(A2543,Hoja1!$A$2:$H$72,8,FALSE)</f>
        <v>465</v>
      </c>
      <c r="I2543" t="s">
        <v>26</v>
      </c>
      <c r="J2543" t="s">
        <v>6</v>
      </c>
      <c r="K2543">
        <v>2014</v>
      </c>
      <c r="L2543">
        <v>8</v>
      </c>
      <c r="M2543">
        <v>411856.07400000002</v>
      </c>
      <c r="N2543" t="s">
        <v>4</v>
      </c>
    </row>
    <row r="2544" spans="1:14" x14ac:dyDescent="0.25">
      <c r="A2544">
        <v>66</v>
      </c>
      <c r="B2544" t="str">
        <f>VLOOKUP(A2544,Hoja1!$A$2:$H$72,2,FALSE)</f>
        <v>151-2014- SUNAFIL/ILM/SIRE1</v>
      </c>
      <c r="C2544" t="str">
        <f>VLOOKUP(A2544,Hoja1!$A$2:$H$72,3,FALSE)</f>
        <v>UNION ANDINA DE CEMENTOS</v>
      </c>
      <c r="D2544">
        <f>VLOOKUP(A2544,Hoja1!$A$2:$H$72,4,FALSE)</f>
        <v>20100137390</v>
      </c>
      <c r="E2544" t="str">
        <f>VLOOKUP(A2544,Hoja1!$A$2:$H$72,5,FALSE)</f>
        <v>147-2014- SUNAFIL/ILM/SIRE1</v>
      </c>
      <c r="F2544" s="1">
        <f>VLOOKUP(A2544,Hoja1!$A$2:$H$72,6,FALSE)</f>
        <v>41850</v>
      </c>
      <c r="G2544" t="str">
        <f>VLOOKUP(A2544,Hoja1!$A$2:$H$72,7,FALSE)</f>
        <v>S/. 11,400.00</v>
      </c>
      <c r="H2544">
        <f>VLOOKUP(A2544,Hoja1!$A$2:$H$72,8,FALSE)</f>
        <v>465</v>
      </c>
      <c r="I2544" t="s">
        <v>26</v>
      </c>
      <c r="J2544" t="s">
        <v>6</v>
      </c>
      <c r="K2544">
        <v>2014</v>
      </c>
      <c r="L2544">
        <v>9</v>
      </c>
      <c r="M2544">
        <v>395395.7683</v>
      </c>
      <c r="N2544" t="s">
        <v>4</v>
      </c>
    </row>
    <row r="2545" spans="1:14" x14ac:dyDescent="0.25">
      <c r="A2545">
        <v>66</v>
      </c>
      <c r="B2545" t="str">
        <f>VLOOKUP(A2545,Hoja1!$A$2:$H$72,2,FALSE)</f>
        <v>151-2014- SUNAFIL/ILM/SIRE1</v>
      </c>
      <c r="C2545" t="str">
        <f>VLOOKUP(A2545,Hoja1!$A$2:$H$72,3,FALSE)</f>
        <v>UNION ANDINA DE CEMENTOS</v>
      </c>
      <c r="D2545">
        <f>VLOOKUP(A2545,Hoja1!$A$2:$H$72,4,FALSE)</f>
        <v>20100137390</v>
      </c>
      <c r="E2545" t="str">
        <f>VLOOKUP(A2545,Hoja1!$A$2:$H$72,5,FALSE)</f>
        <v>147-2014- SUNAFIL/ILM/SIRE1</v>
      </c>
      <c r="F2545" s="1">
        <f>VLOOKUP(A2545,Hoja1!$A$2:$H$72,6,FALSE)</f>
        <v>41850</v>
      </c>
      <c r="G2545" t="str">
        <f>VLOOKUP(A2545,Hoja1!$A$2:$H$72,7,FALSE)</f>
        <v>S/. 11,400.00</v>
      </c>
      <c r="H2545">
        <f>VLOOKUP(A2545,Hoja1!$A$2:$H$72,8,FALSE)</f>
        <v>465</v>
      </c>
      <c r="I2545" t="s">
        <v>26</v>
      </c>
      <c r="J2545" t="s">
        <v>6</v>
      </c>
      <c r="K2545">
        <v>2014</v>
      </c>
      <c r="L2545">
        <v>10</v>
      </c>
      <c r="M2545">
        <v>480798.20049999998</v>
      </c>
      <c r="N2545" t="s">
        <v>4</v>
      </c>
    </row>
    <row r="2546" spans="1:14" x14ac:dyDescent="0.25">
      <c r="A2546">
        <v>66</v>
      </c>
      <c r="B2546" t="str">
        <f>VLOOKUP(A2546,Hoja1!$A$2:$H$72,2,FALSE)</f>
        <v>151-2014- SUNAFIL/ILM/SIRE1</v>
      </c>
      <c r="C2546" t="str">
        <f>VLOOKUP(A2546,Hoja1!$A$2:$H$72,3,FALSE)</f>
        <v>UNION ANDINA DE CEMENTOS</v>
      </c>
      <c r="D2546">
        <f>VLOOKUP(A2546,Hoja1!$A$2:$H$72,4,FALSE)</f>
        <v>20100137390</v>
      </c>
      <c r="E2546" t="str">
        <f>VLOOKUP(A2546,Hoja1!$A$2:$H$72,5,FALSE)</f>
        <v>147-2014- SUNAFIL/ILM/SIRE1</v>
      </c>
      <c r="F2546" s="1">
        <f>VLOOKUP(A2546,Hoja1!$A$2:$H$72,6,FALSE)</f>
        <v>41850</v>
      </c>
      <c r="G2546" t="str">
        <f>VLOOKUP(A2546,Hoja1!$A$2:$H$72,7,FALSE)</f>
        <v>S/. 11,400.00</v>
      </c>
      <c r="H2546">
        <f>VLOOKUP(A2546,Hoja1!$A$2:$H$72,8,FALSE)</f>
        <v>465</v>
      </c>
      <c r="I2546" t="s">
        <v>26</v>
      </c>
      <c r="J2546" t="s">
        <v>6</v>
      </c>
      <c r="K2546">
        <v>2014</v>
      </c>
      <c r="L2546">
        <v>11</v>
      </c>
      <c r="M2546">
        <v>596078.94590000005</v>
      </c>
      <c r="N2546" t="s">
        <v>4</v>
      </c>
    </row>
    <row r="2547" spans="1:14" x14ac:dyDescent="0.25">
      <c r="A2547">
        <v>66</v>
      </c>
      <c r="B2547" t="str">
        <f>VLOOKUP(A2547,Hoja1!$A$2:$H$72,2,FALSE)</f>
        <v>151-2014- SUNAFIL/ILM/SIRE1</v>
      </c>
      <c r="C2547" t="str">
        <f>VLOOKUP(A2547,Hoja1!$A$2:$H$72,3,FALSE)</f>
        <v>UNION ANDINA DE CEMENTOS</v>
      </c>
      <c r="D2547">
        <f>VLOOKUP(A2547,Hoja1!$A$2:$H$72,4,FALSE)</f>
        <v>20100137390</v>
      </c>
      <c r="E2547" t="str">
        <f>VLOOKUP(A2547,Hoja1!$A$2:$H$72,5,FALSE)</f>
        <v>147-2014- SUNAFIL/ILM/SIRE1</v>
      </c>
      <c r="F2547" s="1">
        <f>VLOOKUP(A2547,Hoja1!$A$2:$H$72,6,FALSE)</f>
        <v>41850</v>
      </c>
      <c r="G2547" t="str">
        <f>VLOOKUP(A2547,Hoja1!$A$2:$H$72,7,FALSE)</f>
        <v>S/. 11,400.00</v>
      </c>
      <c r="H2547">
        <f>VLOOKUP(A2547,Hoja1!$A$2:$H$72,8,FALSE)</f>
        <v>465</v>
      </c>
      <c r="I2547" t="s">
        <v>26</v>
      </c>
      <c r="J2547" t="s">
        <v>6</v>
      </c>
      <c r="K2547">
        <v>2014</v>
      </c>
      <c r="L2547">
        <v>12</v>
      </c>
      <c r="M2547">
        <v>618376.26749999996</v>
      </c>
      <c r="N2547" t="s">
        <v>4</v>
      </c>
    </row>
    <row r="2548" spans="1:14" x14ac:dyDescent="0.25">
      <c r="A2548">
        <v>66</v>
      </c>
      <c r="B2548" t="str">
        <f>VLOOKUP(A2548,Hoja1!$A$2:$H$72,2,FALSE)</f>
        <v>151-2014- SUNAFIL/ILM/SIRE1</v>
      </c>
      <c r="C2548" t="str">
        <f>VLOOKUP(A2548,Hoja1!$A$2:$H$72,3,FALSE)</f>
        <v>UNION ANDINA DE CEMENTOS</v>
      </c>
      <c r="D2548">
        <f>VLOOKUP(A2548,Hoja1!$A$2:$H$72,4,FALSE)</f>
        <v>20100137390</v>
      </c>
      <c r="E2548" t="str">
        <f>VLOOKUP(A2548,Hoja1!$A$2:$H$72,5,FALSE)</f>
        <v>147-2014- SUNAFIL/ILM/SIRE1</v>
      </c>
      <c r="F2548" s="1">
        <f>VLOOKUP(A2548,Hoja1!$A$2:$H$72,6,FALSE)</f>
        <v>41850</v>
      </c>
      <c r="G2548" t="str">
        <f>VLOOKUP(A2548,Hoja1!$A$2:$H$72,7,FALSE)</f>
        <v>S/. 11,400.00</v>
      </c>
      <c r="H2548">
        <f>VLOOKUP(A2548,Hoja1!$A$2:$H$72,8,FALSE)</f>
        <v>465</v>
      </c>
      <c r="I2548" t="s">
        <v>26</v>
      </c>
      <c r="J2548" t="s">
        <v>6</v>
      </c>
      <c r="K2548">
        <v>2015</v>
      </c>
      <c r="L2548">
        <v>1</v>
      </c>
      <c r="M2548">
        <v>606196.24269999994</v>
      </c>
      <c r="N2548" t="s">
        <v>4</v>
      </c>
    </row>
    <row r="2549" spans="1:14" x14ac:dyDescent="0.25">
      <c r="A2549">
        <v>66</v>
      </c>
      <c r="B2549" t="str">
        <f>VLOOKUP(A2549,Hoja1!$A$2:$H$72,2,FALSE)</f>
        <v>151-2014- SUNAFIL/ILM/SIRE1</v>
      </c>
      <c r="C2549" t="str">
        <f>VLOOKUP(A2549,Hoja1!$A$2:$H$72,3,FALSE)</f>
        <v>UNION ANDINA DE CEMENTOS</v>
      </c>
      <c r="D2549">
        <f>VLOOKUP(A2549,Hoja1!$A$2:$H$72,4,FALSE)</f>
        <v>20100137390</v>
      </c>
      <c r="E2549" t="str">
        <f>VLOOKUP(A2549,Hoja1!$A$2:$H$72,5,FALSE)</f>
        <v>147-2014- SUNAFIL/ILM/SIRE1</v>
      </c>
      <c r="F2549" s="1">
        <f>VLOOKUP(A2549,Hoja1!$A$2:$H$72,6,FALSE)</f>
        <v>41850</v>
      </c>
      <c r="G2549" t="str">
        <f>VLOOKUP(A2549,Hoja1!$A$2:$H$72,7,FALSE)</f>
        <v>S/. 11,400.00</v>
      </c>
      <c r="H2549">
        <f>VLOOKUP(A2549,Hoja1!$A$2:$H$72,8,FALSE)</f>
        <v>465</v>
      </c>
      <c r="I2549" t="s">
        <v>26</v>
      </c>
      <c r="J2549" t="s">
        <v>6</v>
      </c>
      <c r="K2549">
        <v>2015</v>
      </c>
      <c r="L2549">
        <v>2</v>
      </c>
      <c r="M2549">
        <v>554098.29940000002</v>
      </c>
      <c r="N2549" t="s">
        <v>4</v>
      </c>
    </row>
    <row r="2550" spans="1:14" x14ac:dyDescent="0.25">
      <c r="A2550">
        <v>66</v>
      </c>
      <c r="B2550" t="str">
        <f>VLOOKUP(A2550,Hoja1!$A$2:$H$72,2,FALSE)</f>
        <v>151-2014- SUNAFIL/ILM/SIRE1</v>
      </c>
      <c r="C2550" t="str">
        <f>VLOOKUP(A2550,Hoja1!$A$2:$H$72,3,FALSE)</f>
        <v>UNION ANDINA DE CEMENTOS</v>
      </c>
      <c r="D2550">
        <f>VLOOKUP(A2550,Hoja1!$A$2:$H$72,4,FALSE)</f>
        <v>20100137390</v>
      </c>
      <c r="E2550" t="str">
        <f>VLOOKUP(A2550,Hoja1!$A$2:$H$72,5,FALSE)</f>
        <v>147-2014- SUNAFIL/ILM/SIRE1</v>
      </c>
      <c r="F2550" s="1">
        <f>VLOOKUP(A2550,Hoja1!$A$2:$H$72,6,FALSE)</f>
        <v>41850</v>
      </c>
      <c r="G2550" t="str">
        <f>VLOOKUP(A2550,Hoja1!$A$2:$H$72,7,FALSE)</f>
        <v>S/. 11,400.00</v>
      </c>
      <c r="H2550">
        <f>VLOOKUP(A2550,Hoja1!$A$2:$H$72,8,FALSE)</f>
        <v>465</v>
      </c>
      <c r="I2550" t="s">
        <v>26</v>
      </c>
      <c r="J2550" t="s">
        <v>6</v>
      </c>
      <c r="K2550">
        <v>2015</v>
      </c>
      <c r="L2550">
        <v>3</v>
      </c>
      <c r="M2550">
        <v>570673.63930000004</v>
      </c>
      <c r="N2550" t="s">
        <v>4</v>
      </c>
    </row>
    <row r="2551" spans="1:14" x14ac:dyDescent="0.25">
      <c r="A2551">
        <v>66</v>
      </c>
      <c r="B2551" t="str">
        <f>VLOOKUP(A2551,Hoja1!$A$2:$H$72,2,FALSE)</f>
        <v>151-2014- SUNAFIL/ILM/SIRE1</v>
      </c>
      <c r="C2551" t="str">
        <f>VLOOKUP(A2551,Hoja1!$A$2:$H$72,3,FALSE)</f>
        <v>UNION ANDINA DE CEMENTOS</v>
      </c>
      <c r="D2551">
        <f>VLOOKUP(A2551,Hoja1!$A$2:$H$72,4,FALSE)</f>
        <v>20100137390</v>
      </c>
      <c r="E2551" t="str">
        <f>VLOOKUP(A2551,Hoja1!$A$2:$H$72,5,FALSE)</f>
        <v>147-2014- SUNAFIL/ILM/SIRE1</v>
      </c>
      <c r="F2551" s="1">
        <f>VLOOKUP(A2551,Hoja1!$A$2:$H$72,6,FALSE)</f>
        <v>41850</v>
      </c>
      <c r="G2551" t="str">
        <f>VLOOKUP(A2551,Hoja1!$A$2:$H$72,7,FALSE)</f>
        <v>S/. 11,400.00</v>
      </c>
      <c r="H2551">
        <f>VLOOKUP(A2551,Hoja1!$A$2:$H$72,8,FALSE)</f>
        <v>465</v>
      </c>
      <c r="I2551" t="s">
        <v>26</v>
      </c>
      <c r="J2551" t="s">
        <v>6</v>
      </c>
      <c r="K2551">
        <v>2015</v>
      </c>
      <c r="L2551">
        <v>4</v>
      </c>
      <c r="M2551">
        <v>498261.72269999998</v>
      </c>
      <c r="N2551" t="s">
        <v>4</v>
      </c>
    </row>
    <row r="2552" spans="1:14" x14ac:dyDescent="0.25">
      <c r="A2552">
        <v>66</v>
      </c>
      <c r="B2552" t="str">
        <f>VLOOKUP(A2552,Hoja1!$A$2:$H$72,2,FALSE)</f>
        <v>151-2014- SUNAFIL/ILM/SIRE1</v>
      </c>
      <c r="C2552" t="str">
        <f>VLOOKUP(A2552,Hoja1!$A$2:$H$72,3,FALSE)</f>
        <v>UNION ANDINA DE CEMENTOS</v>
      </c>
      <c r="D2552">
        <f>VLOOKUP(A2552,Hoja1!$A$2:$H$72,4,FALSE)</f>
        <v>20100137390</v>
      </c>
      <c r="E2552" t="str">
        <f>VLOOKUP(A2552,Hoja1!$A$2:$H$72,5,FALSE)</f>
        <v>147-2014- SUNAFIL/ILM/SIRE1</v>
      </c>
      <c r="F2552" s="1">
        <f>VLOOKUP(A2552,Hoja1!$A$2:$H$72,6,FALSE)</f>
        <v>41850</v>
      </c>
      <c r="G2552" t="str">
        <f>VLOOKUP(A2552,Hoja1!$A$2:$H$72,7,FALSE)</f>
        <v>S/. 11,400.00</v>
      </c>
      <c r="H2552">
        <f>VLOOKUP(A2552,Hoja1!$A$2:$H$72,8,FALSE)</f>
        <v>465</v>
      </c>
      <c r="I2552" t="s">
        <v>26</v>
      </c>
      <c r="J2552" t="s">
        <v>6</v>
      </c>
      <c r="K2552">
        <v>2015</v>
      </c>
      <c r="L2552">
        <v>5</v>
      </c>
      <c r="M2552">
        <v>481174.48389999999</v>
      </c>
      <c r="N2552" t="s">
        <v>4</v>
      </c>
    </row>
    <row r="2553" spans="1:14" x14ac:dyDescent="0.25">
      <c r="A2553">
        <v>66</v>
      </c>
      <c r="B2553" t="str">
        <f>VLOOKUP(A2553,Hoja1!$A$2:$H$72,2,FALSE)</f>
        <v>151-2014- SUNAFIL/ILM/SIRE1</v>
      </c>
      <c r="C2553" t="str">
        <f>VLOOKUP(A2553,Hoja1!$A$2:$H$72,3,FALSE)</f>
        <v>UNION ANDINA DE CEMENTOS</v>
      </c>
      <c r="D2553">
        <f>VLOOKUP(A2553,Hoja1!$A$2:$H$72,4,FALSE)</f>
        <v>20100137390</v>
      </c>
      <c r="E2553" t="str">
        <f>VLOOKUP(A2553,Hoja1!$A$2:$H$72,5,FALSE)</f>
        <v>147-2014- SUNAFIL/ILM/SIRE1</v>
      </c>
      <c r="F2553" s="1">
        <f>VLOOKUP(A2553,Hoja1!$A$2:$H$72,6,FALSE)</f>
        <v>41850</v>
      </c>
      <c r="G2553" t="str">
        <f>VLOOKUP(A2553,Hoja1!$A$2:$H$72,7,FALSE)</f>
        <v>S/. 11,400.00</v>
      </c>
      <c r="H2553">
        <f>VLOOKUP(A2553,Hoja1!$A$2:$H$72,8,FALSE)</f>
        <v>465</v>
      </c>
      <c r="I2553" t="s">
        <v>26</v>
      </c>
      <c r="J2553" t="s">
        <v>6</v>
      </c>
      <c r="K2553">
        <v>2015</v>
      </c>
      <c r="L2553">
        <v>6</v>
      </c>
      <c r="M2553">
        <v>444657.25429999997</v>
      </c>
      <c r="N2553" t="s">
        <v>4</v>
      </c>
    </row>
    <row r="2554" spans="1:14" x14ac:dyDescent="0.25">
      <c r="A2554">
        <v>66</v>
      </c>
      <c r="B2554" t="str">
        <f>VLOOKUP(A2554,Hoja1!$A$2:$H$72,2,FALSE)</f>
        <v>151-2014- SUNAFIL/ILM/SIRE1</v>
      </c>
      <c r="C2554" t="str">
        <f>VLOOKUP(A2554,Hoja1!$A$2:$H$72,3,FALSE)</f>
        <v>UNION ANDINA DE CEMENTOS</v>
      </c>
      <c r="D2554">
        <f>VLOOKUP(A2554,Hoja1!$A$2:$H$72,4,FALSE)</f>
        <v>20100137390</v>
      </c>
      <c r="E2554" t="str">
        <f>VLOOKUP(A2554,Hoja1!$A$2:$H$72,5,FALSE)</f>
        <v>147-2014- SUNAFIL/ILM/SIRE1</v>
      </c>
      <c r="F2554" s="1">
        <f>VLOOKUP(A2554,Hoja1!$A$2:$H$72,6,FALSE)</f>
        <v>41850</v>
      </c>
      <c r="G2554" t="str">
        <f>VLOOKUP(A2554,Hoja1!$A$2:$H$72,7,FALSE)</f>
        <v>S/. 11,400.00</v>
      </c>
      <c r="H2554">
        <f>VLOOKUP(A2554,Hoja1!$A$2:$H$72,8,FALSE)</f>
        <v>465</v>
      </c>
      <c r="I2554" t="s">
        <v>26</v>
      </c>
      <c r="J2554" t="s">
        <v>6</v>
      </c>
      <c r="K2554">
        <v>2015</v>
      </c>
      <c r="L2554">
        <v>7</v>
      </c>
      <c r="M2554">
        <v>438612.76010000001</v>
      </c>
      <c r="N2554" t="s">
        <v>4</v>
      </c>
    </row>
    <row r="2555" spans="1:14" x14ac:dyDescent="0.25">
      <c r="A2555">
        <v>66</v>
      </c>
      <c r="B2555" t="str">
        <f>VLOOKUP(A2555,Hoja1!$A$2:$H$72,2,FALSE)</f>
        <v>151-2014- SUNAFIL/ILM/SIRE1</v>
      </c>
      <c r="C2555" t="str">
        <f>VLOOKUP(A2555,Hoja1!$A$2:$H$72,3,FALSE)</f>
        <v>UNION ANDINA DE CEMENTOS</v>
      </c>
      <c r="D2555">
        <f>VLOOKUP(A2555,Hoja1!$A$2:$H$72,4,FALSE)</f>
        <v>20100137390</v>
      </c>
      <c r="E2555" t="str">
        <f>VLOOKUP(A2555,Hoja1!$A$2:$H$72,5,FALSE)</f>
        <v>147-2014- SUNAFIL/ILM/SIRE1</v>
      </c>
      <c r="F2555" s="1">
        <f>VLOOKUP(A2555,Hoja1!$A$2:$H$72,6,FALSE)</f>
        <v>41850</v>
      </c>
      <c r="G2555" t="str">
        <f>VLOOKUP(A2555,Hoja1!$A$2:$H$72,7,FALSE)</f>
        <v>S/. 11,400.00</v>
      </c>
      <c r="H2555">
        <f>VLOOKUP(A2555,Hoja1!$A$2:$H$72,8,FALSE)</f>
        <v>465</v>
      </c>
      <c r="I2555" t="s">
        <v>26</v>
      </c>
      <c r="J2555" t="s">
        <v>6</v>
      </c>
      <c r="K2555">
        <v>2015</v>
      </c>
      <c r="L2555">
        <v>8</v>
      </c>
      <c r="M2555">
        <v>388233.31599999999</v>
      </c>
      <c r="N2555" t="s">
        <v>4</v>
      </c>
    </row>
    <row r="2556" spans="1:14" x14ac:dyDescent="0.25">
      <c r="A2556">
        <v>66</v>
      </c>
      <c r="B2556" t="str">
        <f>VLOOKUP(A2556,Hoja1!$A$2:$H$72,2,FALSE)</f>
        <v>151-2014- SUNAFIL/ILM/SIRE1</v>
      </c>
      <c r="C2556" t="str">
        <f>VLOOKUP(A2556,Hoja1!$A$2:$H$72,3,FALSE)</f>
        <v>UNION ANDINA DE CEMENTOS</v>
      </c>
      <c r="D2556">
        <f>VLOOKUP(A2556,Hoja1!$A$2:$H$72,4,FALSE)</f>
        <v>20100137390</v>
      </c>
      <c r="E2556" t="str">
        <f>VLOOKUP(A2556,Hoja1!$A$2:$H$72,5,FALSE)</f>
        <v>147-2014- SUNAFIL/ILM/SIRE1</v>
      </c>
      <c r="F2556" s="1">
        <f>VLOOKUP(A2556,Hoja1!$A$2:$H$72,6,FALSE)</f>
        <v>41850</v>
      </c>
      <c r="G2556" t="str">
        <f>VLOOKUP(A2556,Hoja1!$A$2:$H$72,7,FALSE)</f>
        <v>S/. 11,400.00</v>
      </c>
      <c r="H2556">
        <f>VLOOKUP(A2556,Hoja1!$A$2:$H$72,8,FALSE)</f>
        <v>465</v>
      </c>
      <c r="I2556" t="s">
        <v>26</v>
      </c>
      <c r="J2556" t="s">
        <v>6</v>
      </c>
      <c r="K2556">
        <v>2015</v>
      </c>
      <c r="L2556">
        <v>9</v>
      </c>
      <c r="M2556">
        <v>401860.41519999999</v>
      </c>
      <c r="N2556" t="s">
        <v>4</v>
      </c>
    </row>
    <row r="2557" spans="1:14" x14ac:dyDescent="0.25">
      <c r="A2557">
        <v>66</v>
      </c>
      <c r="B2557" t="str">
        <f>VLOOKUP(A2557,Hoja1!$A$2:$H$72,2,FALSE)</f>
        <v>151-2014- SUNAFIL/ILM/SIRE1</v>
      </c>
      <c r="C2557" t="str">
        <f>VLOOKUP(A2557,Hoja1!$A$2:$H$72,3,FALSE)</f>
        <v>UNION ANDINA DE CEMENTOS</v>
      </c>
      <c r="D2557">
        <f>VLOOKUP(A2557,Hoja1!$A$2:$H$72,4,FALSE)</f>
        <v>20100137390</v>
      </c>
      <c r="E2557" t="str">
        <f>VLOOKUP(A2557,Hoja1!$A$2:$H$72,5,FALSE)</f>
        <v>147-2014- SUNAFIL/ILM/SIRE1</v>
      </c>
      <c r="F2557" s="1">
        <f>VLOOKUP(A2557,Hoja1!$A$2:$H$72,6,FALSE)</f>
        <v>41850</v>
      </c>
      <c r="G2557" t="str">
        <f>VLOOKUP(A2557,Hoja1!$A$2:$H$72,7,FALSE)</f>
        <v>S/. 11,400.00</v>
      </c>
      <c r="H2557">
        <f>VLOOKUP(A2557,Hoja1!$A$2:$H$72,8,FALSE)</f>
        <v>465</v>
      </c>
      <c r="I2557" t="s">
        <v>26</v>
      </c>
      <c r="J2557" t="s">
        <v>6</v>
      </c>
      <c r="K2557">
        <v>2015</v>
      </c>
      <c r="L2557">
        <v>10</v>
      </c>
      <c r="M2557">
        <v>399823.96590000001</v>
      </c>
      <c r="N2557" t="s">
        <v>4</v>
      </c>
    </row>
    <row r="2558" spans="1:14" x14ac:dyDescent="0.25">
      <c r="A2558">
        <v>66</v>
      </c>
      <c r="B2558" t="str">
        <f>VLOOKUP(A2558,Hoja1!$A$2:$H$72,2,FALSE)</f>
        <v>151-2014- SUNAFIL/ILM/SIRE1</v>
      </c>
      <c r="C2558" t="str">
        <f>VLOOKUP(A2558,Hoja1!$A$2:$H$72,3,FALSE)</f>
        <v>UNION ANDINA DE CEMENTOS</v>
      </c>
      <c r="D2558">
        <f>VLOOKUP(A2558,Hoja1!$A$2:$H$72,4,FALSE)</f>
        <v>20100137390</v>
      </c>
      <c r="E2558" t="str">
        <f>VLOOKUP(A2558,Hoja1!$A$2:$H$72,5,FALSE)</f>
        <v>147-2014- SUNAFIL/ILM/SIRE1</v>
      </c>
      <c r="F2558" s="1">
        <f>VLOOKUP(A2558,Hoja1!$A$2:$H$72,6,FALSE)</f>
        <v>41850</v>
      </c>
      <c r="G2558" t="str">
        <f>VLOOKUP(A2558,Hoja1!$A$2:$H$72,7,FALSE)</f>
        <v>S/. 11,400.00</v>
      </c>
      <c r="H2558">
        <f>VLOOKUP(A2558,Hoja1!$A$2:$H$72,8,FALSE)</f>
        <v>465</v>
      </c>
      <c r="I2558" t="s">
        <v>26</v>
      </c>
      <c r="J2558" t="s">
        <v>6</v>
      </c>
      <c r="K2558">
        <v>2015</v>
      </c>
      <c r="L2558">
        <v>11</v>
      </c>
      <c r="M2558">
        <v>387316.02960000001</v>
      </c>
      <c r="N2558" t="s">
        <v>4</v>
      </c>
    </row>
    <row r="2559" spans="1:14" x14ac:dyDescent="0.25">
      <c r="A2559">
        <v>66</v>
      </c>
      <c r="B2559" t="str">
        <f>VLOOKUP(A2559,Hoja1!$A$2:$H$72,2,FALSE)</f>
        <v>151-2014- SUNAFIL/ILM/SIRE1</v>
      </c>
      <c r="C2559" t="str">
        <f>VLOOKUP(A2559,Hoja1!$A$2:$H$72,3,FALSE)</f>
        <v>UNION ANDINA DE CEMENTOS</v>
      </c>
      <c r="D2559">
        <f>VLOOKUP(A2559,Hoja1!$A$2:$H$72,4,FALSE)</f>
        <v>20100137390</v>
      </c>
      <c r="E2559" t="str">
        <f>VLOOKUP(A2559,Hoja1!$A$2:$H$72,5,FALSE)</f>
        <v>147-2014- SUNAFIL/ILM/SIRE1</v>
      </c>
      <c r="F2559" s="1">
        <f>VLOOKUP(A2559,Hoja1!$A$2:$H$72,6,FALSE)</f>
        <v>41850</v>
      </c>
      <c r="G2559" t="str">
        <f>VLOOKUP(A2559,Hoja1!$A$2:$H$72,7,FALSE)</f>
        <v>S/. 11,400.00</v>
      </c>
      <c r="H2559">
        <f>VLOOKUP(A2559,Hoja1!$A$2:$H$72,8,FALSE)</f>
        <v>465</v>
      </c>
      <c r="I2559" t="s">
        <v>26</v>
      </c>
      <c r="J2559" t="s">
        <v>6</v>
      </c>
      <c r="K2559">
        <v>2015</v>
      </c>
      <c r="L2559">
        <v>12</v>
      </c>
      <c r="M2559">
        <v>381384.40749999997</v>
      </c>
      <c r="N2559" t="s">
        <v>4</v>
      </c>
    </row>
    <row r="2560" spans="1:14" x14ac:dyDescent="0.25">
      <c r="A2560">
        <v>66</v>
      </c>
      <c r="B2560" t="str">
        <f>VLOOKUP(A2560,Hoja1!$A$2:$H$72,2,FALSE)</f>
        <v>151-2014- SUNAFIL/ILM/SIRE1</v>
      </c>
      <c r="C2560" t="str">
        <f>VLOOKUP(A2560,Hoja1!$A$2:$H$72,3,FALSE)</f>
        <v>UNION ANDINA DE CEMENTOS</v>
      </c>
      <c r="D2560">
        <f>VLOOKUP(A2560,Hoja1!$A$2:$H$72,4,FALSE)</f>
        <v>20100137390</v>
      </c>
      <c r="E2560" t="str">
        <f>VLOOKUP(A2560,Hoja1!$A$2:$H$72,5,FALSE)</f>
        <v>147-2014- SUNAFIL/ILM/SIRE1</v>
      </c>
      <c r="F2560" s="1">
        <f>VLOOKUP(A2560,Hoja1!$A$2:$H$72,6,FALSE)</f>
        <v>41850</v>
      </c>
      <c r="G2560" t="str">
        <f>VLOOKUP(A2560,Hoja1!$A$2:$H$72,7,FALSE)</f>
        <v>S/. 11,400.00</v>
      </c>
      <c r="H2560">
        <f>VLOOKUP(A2560,Hoja1!$A$2:$H$72,8,FALSE)</f>
        <v>465</v>
      </c>
      <c r="I2560" t="s">
        <v>26</v>
      </c>
      <c r="J2560" t="s">
        <v>6</v>
      </c>
      <c r="K2560">
        <v>2016</v>
      </c>
      <c r="L2560">
        <v>1</v>
      </c>
      <c r="M2560">
        <v>382475.07939999999</v>
      </c>
      <c r="N2560" t="s">
        <v>4</v>
      </c>
    </row>
    <row r="2561" spans="1:14" x14ac:dyDescent="0.25">
      <c r="A2561">
        <v>66</v>
      </c>
      <c r="B2561" t="str">
        <f>VLOOKUP(A2561,Hoja1!$A$2:$H$72,2,FALSE)</f>
        <v>151-2014- SUNAFIL/ILM/SIRE1</v>
      </c>
      <c r="C2561" t="str">
        <f>VLOOKUP(A2561,Hoja1!$A$2:$H$72,3,FALSE)</f>
        <v>UNION ANDINA DE CEMENTOS</v>
      </c>
      <c r="D2561">
        <f>VLOOKUP(A2561,Hoja1!$A$2:$H$72,4,FALSE)</f>
        <v>20100137390</v>
      </c>
      <c r="E2561" t="str">
        <f>VLOOKUP(A2561,Hoja1!$A$2:$H$72,5,FALSE)</f>
        <v>147-2014- SUNAFIL/ILM/SIRE1</v>
      </c>
      <c r="F2561" s="1">
        <f>VLOOKUP(A2561,Hoja1!$A$2:$H$72,6,FALSE)</f>
        <v>41850</v>
      </c>
      <c r="G2561" t="str">
        <f>VLOOKUP(A2561,Hoja1!$A$2:$H$72,7,FALSE)</f>
        <v>S/. 11,400.00</v>
      </c>
      <c r="H2561">
        <f>VLOOKUP(A2561,Hoja1!$A$2:$H$72,8,FALSE)</f>
        <v>465</v>
      </c>
      <c r="I2561" t="s">
        <v>26</v>
      </c>
      <c r="J2561" t="s">
        <v>6</v>
      </c>
      <c r="K2561">
        <v>2016</v>
      </c>
      <c r="L2561">
        <v>2</v>
      </c>
      <c r="M2561">
        <v>379951.7501</v>
      </c>
      <c r="N2561" t="s">
        <v>4</v>
      </c>
    </row>
    <row r="2562" spans="1:14" x14ac:dyDescent="0.25">
      <c r="A2562">
        <v>66</v>
      </c>
      <c r="B2562" t="str">
        <f>VLOOKUP(A2562,Hoja1!$A$2:$H$72,2,FALSE)</f>
        <v>151-2014- SUNAFIL/ILM/SIRE1</v>
      </c>
      <c r="C2562" t="str">
        <f>VLOOKUP(A2562,Hoja1!$A$2:$H$72,3,FALSE)</f>
        <v>UNION ANDINA DE CEMENTOS</v>
      </c>
      <c r="D2562">
        <f>VLOOKUP(A2562,Hoja1!$A$2:$H$72,4,FALSE)</f>
        <v>20100137390</v>
      </c>
      <c r="E2562" t="str">
        <f>VLOOKUP(A2562,Hoja1!$A$2:$H$72,5,FALSE)</f>
        <v>147-2014- SUNAFIL/ILM/SIRE1</v>
      </c>
      <c r="F2562" s="1">
        <f>VLOOKUP(A2562,Hoja1!$A$2:$H$72,6,FALSE)</f>
        <v>41850</v>
      </c>
      <c r="G2562" t="str">
        <f>VLOOKUP(A2562,Hoja1!$A$2:$H$72,7,FALSE)</f>
        <v>S/. 11,400.00</v>
      </c>
      <c r="H2562">
        <f>VLOOKUP(A2562,Hoja1!$A$2:$H$72,8,FALSE)</f>
        <v>465</v>
      </c>
      <c r="I2562" t="s">
        <v>26</v>
      </c>
      <c r="J2562" t="s">
        <v>6</v>
      </c>
      <c r="K2562">
        <v>2016</v>
      </c>
      <c r="L2562">
        <v>3</v>
      </c>
      <c r="M2562">
        <v>421568.0099</v>
      </c>
      <c r="N2562" t="s">
        <v>4</v>
      </c>
    </row>
    <row r="2563" spans="1:14" x14ac:dyDescent="0.25">
      <c r="A2563">
        <v>66</v>
      </c>
      <c r="B2563" t="str">
        <f>VLOOKUP(A2563,Hoja1!$A$2:$H$72,2,FALSE)</f>
        <v>151-2014- SUNAFIL/ILM/SIRE1</v>
      </c>
      <c r="C2563" t="str">
        <f>VLOOKUP(A2563,Hoja1!$A$2:$H$72,3,FALSE)</f>
        <v>UNION ANDINA DE CEMENTOS</v>
      </c>
      <c r="D2563">
        <f>VLOOKUP(A2563,Hoja1!$A$2:$H$72,4,FALSE)</f>
        <v>20100137390</v>
      </c>
      <c r="E2563" t="str">
        <f>VLOOKUP(A2563,Hoja1!$A$2:$H$72,5,FALSE)</f>
        <v>147-2014- SUNAFIL/ILM/SIRE1</v>
      </c>
      <c r="F2563" s="1">
        <f>VLOOKUP(A2563,Hoja1!$A$2:$H$72,6,FALSE)</f>
        <v>41850</v>
      </c>
      <c r="G2563" t="str">
        <f>VLOOKUP(A2563,Hoja1!$A$2:$H$72,7,FALSE)</f>
        <v>S/. 11,400.00</v>
      </c>
      <c r="H2563">
        <f>VLOOKUP(A2563,Hoja1!$A$2:$H$72,8,FALSE)</f>
        <v>465</v>
      </c>
      <c r="I2563" t="s">
        <v>26</v>
      </c>
      <c r="J2563" t="s">
        <v>6</v>
      </c>
      <c r="K2563">
        <v>2016</v>
      </c>
      <c r="L2563">
        <v>4</v>
      </c>
      <c r="M2563">
        <v>477841.08669999999</v>
      </c>
      <c r="N2563" t="s">
        <v>4</v>
      </c>
    </row>
    <row r="2564" spans="1:14" x14ac:dyDescent="0.25">
      <c r="A2564">
        <v>66</v>
      </c>
      <c r="B2564" t="str">
        <f>VLOOKUP(A2564,Hoja1!$A$2:$H$72,2,FALSE)</f>
        <v>151-2014- SUNAFIL/ILM/SIRE1</v>
      </c>
      <c r="C2564" t="str">
        <f>VLOOKUP(A2564,Hoja1!$A$2:$H$72,3,FALSE)</f>
        <v>UNION ANDINA DE CEMENTOS</v>
      </c>
      <c r="D2564">
        <f>VLOOKUP(A2564,Hoja1!$A$2:$H$72,4,FALSE)</f>
        <v>20100137390</v>
      </c>
      <c r="E2564" t="str">
        <f>VLOOKUP(A2564,Hoja1!$A$2:$H$72,5,FALSE)</f>
        <v>147-2014- SUNAFIL/ILM/SIRE1</v>
      </c>
      <c r="F2564" s="1">
        <f>VLOOKUP(A2564,Hoja1!$A$2:$H$72,6,FALSE)</f>
        <v>41850</v>
      </c>
      <c r="G2564" t="str">
        <f>VLOOKUP(A2564,Hoja1!$A$2:$H$72,7,FALSE)</f>
        <v>S/. 11,400.00</v>
      </c>
      <c r="H2564">
        <f>VLOOKUP(A2564,Hoja1!$A$2:$H$72,8,FALSE)</f>
        <v>465</v>
      </c>
      <c r="I2564" t="s">
        <v>26</v>
      </c>
      <c r="J2564" t="s">
        <v>6</v>
      </c>
      <c r="K2564">
        <v>2016</v>
      </c>
      <c r="L2564">
        <v>5</v>
      </c>
      <c r="M2564">
        <v>485636.85389999999</v>
      </c>
      <c r="N2564" t="s">
        <v>4</v>
      </c>
    </row>
    <row r="2565" spans="1:14" x14ac:dyDescent="0.25">
      <c r="A2565">
        <v>66</v>
      </c>
      <c r="B2565" t="str">
        <f>VLOOKUP(A2565,Hoja1!$A$2:$H$72,2,FALSE)</f>
        <v>151-2014- SUNAFIL/ILM/SIRE1</v>
      </c>
      <c r="C2565" t="str">
        <f>VLOOKUP(A2565,Hoja1!$A$2:$H$72,3,FALSE)</f>
        <v>UNION ANDINA DE CEMENTOS</v>
      </c>
      <c r="D2565">
        <f>VLOOKUP(A2565,Hoja1!$A$2:$H$72,4,FALSE)</f>
        <v>20100137390</v>
      </c>
      <c r="E2565" t="str">
        <f>VLOOKUP(A2565,Hoja1!$A$2:$H$72,5,FALSE)</f>
        <v>147-2014- SUNAFIL/ILM/SIRE1</v>
      </c>
      <c r="F2565" s="1">
        <f>VLOOKUP(A2565,Hoja1!$A$2:$H$72,6,FALSE)</f>
        <v>41850</v>
      </c>
      <c r="G2565" t="str">
        <f>VLOOKUP(A2565,Hoja1!$A$2:$H$72,7,FALSE)</f>
        <v>S/. 11,400.00</v>
      </c>
      <c r="H2565">
        <f>VLOOKUP(A2565,Hoja1!$A$2:$H$72,8,FALSE)</f>
        <v>465</v>
      </c>
      <c r="I2565" t="s">
        <v>26</v>
      </c>
      <c r="J2565" t="s">
        <v>6</v>
      </c>
      <c r="K2565">
        <v>2016</v>
      </c>
      <c r="L2565">
        <v>6</v>
      </c>
      <c r="M2565">
        <v>461574.1801</v>
      </c>
      <c r="N2565" t="s">
        <v>4</v>
      </c>
    </row>
    <row r="2566" spans="1:14" x14ac:dyDescent="0.25">
      <c r="A2566">
        <v>66</v>
      </c>
      <c r="B2566" t="str">
        <f>VLOOKUP(A2566,Hoja1!$A$2:$H$72,2,FALSE)</f>
        <v>151-2014- SUNAFIL/ILM/SIRE1</v>
      </c>
      <c r="C2566" t="str">
        <f>VLOOKUP(A2566,Hoja1!$A$2:$H$72,3,FALSE)</f>
        <v>UNION ANDINA DE CEMENTOS</v>
      </c>
      <c r="D2566">
        <f>VLOOKUP(A2566,Hoja1!$A$2:$H$72,4,FALSE)</f>
        <v>20100137390</v>
      </c>
      <c r="E2566" t="str">
        <f>VLOOKUP(A2566,Hoja1!$A$2:$H$72,5,FALSE)</f>
        <v>147-2014- SUNAFIL/ILM/SIRE1</v>
      </c>
      <c r="F2566" s="1">
        <f>VLOOKUP(A2566,Hoja1!$A$2:$H$72,6,FALSE)</f>
        <v>41850</v>
      </c>
      <c r="G2566" t="str">
        <f>VLOOKUP(A2566,Hoja1!$A$2:$H$72,7,FALSE)</f>
        <v>S/. 11,400.00</v>
      </c>
      <c r="H2566">
        <f>VLOOKUP(A2566,Hoja1!$A$2:$H$72,8,FALSE)</f>
        <v>465</v>
      </c>
      <c r="I2566" t="s">
        <v>26</v>
      </c>
      <c r="J2566" t="s">
        <v>6</v>
      </c>
      <c r="K2566">
        <v>2016</v>
      </c>
      <c r="L2566">
        <v>7</v>
      </c>
      <c r="M2566">
        <v>475780.22139999998</v>
      </c>
      <c r="N2566" t="s">
        <v>4</v>
      </c>
    </row>
    <row r="2567" spans="1:14" x14ac:dyDescent="0.25">
      <c r="A2567">
        <v>66</v>
      </c>
      <c r="B2567" t="str">
        <f>VLOOKUP(A2567,Hoja1!$A$2:$H$72,2,FALSE)</f>
        <v>151-2014- SUNAFIL/ILM/SIRE1</v>
      </c>
      <c r="C2567" t="str">
        <f>VLOOKUP(A2567,Hoja1!$A$2:$H$72,3,FALSE)</f>
        <v>UNION ANDINA DE CEMENTOS</v>
      </c>
      <c r="D2567">
        <f>VLOOKUP(A2567,Hoja1!$A$2:$H$72,4,FALSE)</f>
        <v>20100137390</v>
      </c>
      <c r="E2567" t="str">
        <f>VLOOKUP(A2567,Hoja1!$A$2:$H$72,5,FALSE)</f>
        <v>147-2014- SUNAFIL/ILM/SIRE1</v>
      </c>
      <c r="F2567" s="1">
        <f>VLOOKUP(A2567,Hoja1!$A$2:$H$72,6,FALSE)</f>
        <v>41850</v>
      </c>
      <c r="G2567" t="str">
        <f>VLOOKUP(A2567,Hoja1!$A$2:$H$72,7,FALSE)</f>
        <v>S/. 11,400.00</v>
      </c>
      <c r="H2567">
        <f>VLOOKUP(A2567,Hoja1!$A$2:$H$72,8,FALSE)</f>
        <v>465</v>
      </c>
      <c r="I2567" t="s">
        <v>26</v>
      </c>
      <c r="J2567" t="s">
        <v>6</v>
      </c>
      <c r="K2567">
        <v>2016</v>
      </c>
      <c r="L2567">
        <v>8</v>
      </c>
      <c r="M2567">
        <v>441995.30619999999</v>
      </c>
      <c r="N2567" t="s">
        <v>4</v>
      </c>
    </row>
    <row r="2568" spans="1:14" x14ac:dyDescent="0.25">
      <c r="A2568">
        <v>66</v>
      </c>
      <c r="B2568" t="str">
        <f>VLOOKUP(A2568,Hoja1!$A$2:$H$72,2,FALSE)</f>
        <v>151-2014- SUNAFIL/ILM/SIRE1</v>
      </c>
      <c r="C2568" t="str">
        <f>VLOOKUP(A2568,Hoja1!$A$2:$H$72,3,FALSE)</f>
        <v>UNION ANDINA DE CEMENTOS</v>
      </c>
      <c r="D2568">
        <f>VLOOKUP(A2568,Hoja1!$A$2:$H$72,4,FALSE)</f>
        <v>20100137390</v>
      </c>
      <c r="E2568" t="str">
        <f>VLOOKUP(A2568,Hoja1!$A$2:$H$72,5,FALSE)</f>
        <v>147-2014- SUNAFIL/ILM/SIRE1</v>
      </c>
      <c r="F2568" s="1">
        <f>VLOOKUP(A2568,Hoja1!$A$2:$H$72,6,FALSE)</f>
        <v>41850</v>
      </c>
      <c r="G2568" t="str">
        <f>VLOOKUP(A2568,Hoja1!$A$2:$H$72,7,FALSE)</f>
        <v>S/. 11,400.00</v>
      </c>
      <c r="H2568">
        <f>VLOOKUP(A2568,Hoja1!$A$2:$H$72,8,FALSE)</f>
        <v>465</v>
      </c>
      <c r="I2568" t="s">
        <v>26</v>
      </c>
      <c r="J2568" t="s">
        <v>6</v>
      </c>
      <c r="K2568">
        <v>2016</v>
      </c>
      <c r="L2568">
        <v>9</v>
      </c>
      <c r="M2568">
        <v>398209.17389999999</v>
      </c>
      <c r="N2568" t="s">
        <v>4</v>
      </c>
    </row>
    <row r="2569" spans="1:14" x14ac:dyDescent="0.25">
      <c r="A2569">
        <v>66</v>
      </c>
      <c r="B2569" t="str">
        <f>VLOOKUP(A2569,Hoja1!$A$2:$H$72,2,FALSE)</f>
        <v>151-2014- SUNAFIL/ILM/SIRE1</v>
      </c>
      <c r="C2569" t="str">
        <f>VLOOKUP(A2569,Hoja1!$A$2:$H$72,3,FALSE)</f>
        <v>UNION ANDINA DE CEMENTOS</v>
      </c>
      <c r="D2569">
        <f>VLOOKUP(A2569,Hoja1!$A$2:$H$72,4,FALSE)</f>
        <v>20100137390</v>
      </c>
      <c r="E2569" t="str">
        <f>VLOOKUP(A2569,Hoja1!$A$2:$H$72,5,FALSE)</f>
        <v>147-2014- SUNAFIL/ILM/SIRE1</v>
      </c>
      <c r="F2569" s="1">
        <f>VLOOKUP(A2569,Hoja1!$A$2:$H$72,6,FALSE)</f>
        <v>41850</v>
      </c>
      <c r="G2569" t="str">
        <f>VLOOKUP(A2569,Hoja1!$A$2:$H$72,7,FALSE)</f>
        <v>S/. 11,400.00</v>
      </c>
      <c r="H2569">
        <f>VLOOKUP(A2569,Hoja1!$A$2:$H$72,8,FALSE)</f>
        <v>465</v>
      </c>
      <c r="I2569" t="s">
        <v>26</v>
      </c>
      <c r="J2569" t="s">
        <v>6</v>
      </c>
      <c r="K2569">
        <v>2016</v>
      </c>
      <c r="L2569">
        <v>10</v>
      </c>
      <c r="M2569">
        <v>349256.7819</v>
      </c>
      <c r="N2569" t="s">
        <v>4</v>
      </c>
    </row>
    <row r="2570" spans="1:14" x14ac:dyDescent="0.25">
      <c r="A2570">
        <v>66</v>
      </c>
      <c r="B2570" t="str">
        <f>VLOOKUP(A2570,Hoja1!$A$2:$H$72,2,FALSE)</f>
        <v>151-2014- SUNAFIL/ILM/SIRE1</v>
      </c>
      <c r="C2570" t="str">
        <f>VLOOKUP(A2570,Hoja1!$A$2:$H$72,3,FALSE)</f>
        <v>UNION ANDINA DE CEMENTOS</v>
      </c>
      <c r="D2570">
        <f>VLOOKUP(A2570,Hoja1!$A$2:$H$72,4,FALSE)</f>
        <v>20100137390</v>
      </c>
      <c r="E2570" t="str">
        <f>VLOOKUP(A2570,Hoja1!$A$2:$H$72,5,FALSE)</f>
        <v>147-2014- SUNAFIL/ILM/SIRE1</v>
      </c>
      <c r="F2570" s="1">
        <f>VLOOKUP(A2570,Hoja1!$A$2:$H$72,6,FALSE)</f>
        <v>41850</v>
      </c>
      <c r="G2570" t="str">
        <f>VLOOKUP(A2570,Hoja1!$A$2:$H$72,7,FALSE)</f>
        <v>S/. 11,400.00</v>
      </c>
      <c r="H2570">
        <f>VLOOKUP(A2570,Hoja1!$A$2:$H$72,8,FALSE)</f>
        <v>465</v>
      </c>
      <c r="I2570" t="s">
        <v>26</v>
      </c>
      <c r="J2570" t="s">
        <v>6</v>
      </c>
      <c r="K2570">
        <v>2016</v>
      </c>
      <c r="L2570">
        <v>11</v>
      </c>
      <c r="M2570">
        <v>335205.41629999998</v>
      </c>
      <c r="N2570" t="s">
        <v>4</v>
      </c>
    </row>
    <row r="2571" spans="1:14" x14ac:dyDescent="0.25">
      <c r="A2571">
        <v>66</v>
      </c>
      <c r="B2571" t="str">
        <f>VLOOKUP(A2571,Hoja1!$A$2:$H$72,2,FALSE)</f>
        <v>151-2014- SUNAFIL/ILM/SIRE1</v>
      </c>
      <c r="C2571" t="str">
        <f>VLOOKUP(A2571,Hoja1!$A$2:$H$72,3,FALSE)</f>
        <v>UNION ANDINA DE CEMENTOS</v>
      </c>
      <c r="D2571">
        <f>VLOOKUP(A2571,Hoja1!$A$2:$H$72,4,FALSE)</f>
        <v>20100137390</v>
      </c>
      <c r="E2571" t="str">
        <f>VLOOKUP(A2571,Hoja1!$A$2:$H$72,5,FALSE)</f>
        <v>147-2014- SUNAFIL/ILM/SIRE1</v>
      </c>
      <c r="F2571" s="1">
        <f>VLOOKUP(A2571,Hoja1!$A$2:$H$72,6,FALSE)</f>
        <v>41850</v>
      </c>
      <c r="G2571" t="str">
        <f>VLOOKUP(A2571,Hoja1!$A$2:$H$72,7,FALSE)</f>
        <v>S/. 11,400.00</v>
      </c>
      <c r="H2571">
        <f>VLOOKUP(A2571,Hoja1!$A$2:$H$72,8,FALSE)</f>
        <v>465</v>
      </c>
      <c r="I2571" t="s">
        <v>26</v>
      </c>
      <c r="J2571" t="s">
        <v>6</v>
      </c>
      <c r="K2571">
        <v>2016</v>
      </c>
      <c r="L2571">
        <v>12</v>
      </c>
      <c r="M2571">
        <v>301558.62520000001</v>
      </c>
      <c r="N2571" t="s">
        <v>4</v>
      </c>
    </row>
    <row r="2572" spans="1:14" x14ac:dyDescent="0.25">
      <c r="A2572">
        <v>66</v>
      </c>
      <c r="B2572" t="str">
        <f>VLOOKUP(A2572,Hoja1!$A$2:$H$72,2,FALSE)</f>
        <v>151-2014- SUNAFIL/ILM/SIRE1</v>
      </c>
      <c r="C2572" t="str">
        <f>VLOOKUP(A2572,Hoja1!$A$2:$H$72,3,FALSE)</f>
        <v>UNION ANDINA DE CEMENTOS</v>
      </c>
      <c r="D2572">
        <f>VLOOKUP(A2572,Hoja1!$A$2:$H$72,4,FALSE)</f>
        <v>20100137390</v>
      </c>
      <c r="E2572" t="str">
        <f>VLOOKUP(A2572,Hoja1!$A$2:$H$72,5,FALSE)</f>
        <v>147-2014- SUNAFIL/ILM/SIRE1</v>
      </c>
      <c r="F2572" s="1">
        <f>VLOOKUP(A2572,Hoja1!$A$2:$H$72,6,FALSE)</f>
        <v>41850</v>
      </c>
      <c r="G2572" t="str">
        <f>VLOOKUP(A2572,Hoja1!$A$2:$H$72,7,FALSE)</f>
        <v>S/. 11,400.00</v>
      </c>
      <c r="H2572">
        <f>VLOOKUP(A2572,Hoja1!$A$2:$H$72,8,FALSE)</f>
        <v>465</v>
      </c>
      <c r="I2572" t="s">
        <v>26</v>
      </c>
      <c r="J2572" t="s">
        <v>6</v>
      </c>
      <c r="K2572">
        <v>2017</v>
      </c>
      <c r="L2572">
        <v>2</v>
      </c>
      <c r="M2572">
        <v>517114.56439999997</v>
      </c>
      <c r="N2572" t="s">
        <v>4</v>
      </c>
    </row>
    <row r="2573" spans="1:14" x14ac:dyDescent="0.25">
      <c r="A2573">
        <v>66</v>
      </c>
      <c r="B2573" t="str">
        <f>VLOOKUP(A2573,Hoja1!$A$2:$H$72,2,FALSE)</f>
        <v>151-2014- SUNAFIL/ILM/SIRE1</v>
      </c>
      <c r="C2573" t="str">
        <f>VLOOKUP(A2573,Hoja1!$A$2:$H$72,3,FALSE)</f>
        <v>UNION ANDINA DE CEMENTOS</v>
      </c>
      <c r="D2573">
        <f>VLOOKUP(A2573,Hoja1!$A$2:$H$72,4,FALSE)</f>
        <v>20100137390</v>
      </c>
      <c r="E2573" t="str">
        <f>VLOOKUP(A2573,Hoja1!$A$2:$H$72,5,FALSE)</f>
        <v>147-2014- SUNAFIL/ILM/SIRE1</v>
      </c>
      <c r="F2573" s="1">
        <f>VLOOKUP(A2573,Hoja1!$A$2:$H$72,6,FALSE)</f>
        <v>41850</v>
      </c>
      <c r="G2573" t="str">
        <f>VLOOKUP(A2573,Hoja1!$A$2:$H$72,7,FALSE)</f>
        <v>S/. 11,400.00</v>
      </c>
      <c r="H2573">
        <f>VLOOKUP(A2573,Hoja1!$A$2:$H$72,8,FALSE)</f>
        <v>465</v>
      </c>
      <c r="I2573" t="s">
        <v>26</v>
      </c>
      <c r="J2573" t="s">
        <v>7</v>
      </c>
      <c r="K2573">
        <v>2014</v>
      </c>
      <c r="L2573">
        <v>6</v>
      </c>
      <c r="M2573">
        <v>379612.3175</v>
      </c>
      <c r="N2573" t="s">
        <v>2</v>
      </c>
    </row>
    <row r="2574" spans="1:14" x14ac:dyDescent="0.25">
      <c r="A2574">
        <v>66</v>
      </c>
      <c r="B2574" t="str">
        <f>VLOOKUP(A2574,Hoja1!$A$2:$H$72,2,FALSE)</f>
        <v>151-2014- SUNAFIL/ILM/SIRE1</v>
      </c>
      <c r="C2574" t="str">
        <f>VLOOKUP(A2574,Hoja1!$A$2:$H$72,3,FALSE)</f>
        <v>UNION ANDINA DE CEMENTOS</v>
      </c>
      <c r="D2574">
        <f>VLOOKUP(A2574,Hoja1!$A$2:$H$72,4,FALSE)</f>
        <v>20100137390</v>
      </c>
      <c r="E2574" t="str">
        <f>VLOOKUP(A2574,Hoja1!$A$2:$H$72,5,FALSE)</f>
        <v>147-2014- SUNAFIL/ILM/SIRE1</v>
      </c>
      <c r="F2574" s="1">
        <f>VLOOKUP(A2574,Hoja1!$A$2:$H$72,6,FALSE)</f>
        <v>41850</v>
      </c>
      <c r="G2574" t="str">
        <f>VLOOKUP(A2574,Hoja1!$A$2:$H$72,7,FALSE)</f>
        <v>S/. 11,400.00</v>
      </c>
      <c r="H2574">
        <f>VLOOKUP(A2574,Hoja1!$A$2:$H$72,8,FALSE)</f>
        <v>465</v>
      </c>
      <c r="I2574" t="s">
        <v>26</v>
      </c>
      <c r="J2574" t="s">
        <v>7</v>
      </c>
      <c r="K2574">
        <v>2014</v>
      </c>
      <c r="L2574">
        <v>7</v>
      </c>
      <c r="M2574">
        <v>377312.24560000002</v>
      </c>
      <c r="N2574" t="s">
        <v>3</v>
      </c>
    </row>
    <row r="2575" spans="1:14" x14ac:dyDescent="0.25">
      <c r="A2575">
        <v>66</v>
      </c>
      <c r="B2575" t="str">
        <f>VLOOKUP(A2575,Hoja1!$A$2:$H$72,2,FALSE)</f>
        <v>151-2014- SUNAFIL/ILM/SIRE1</v>
      </c>
      <c r="C2575" t="str">
        <f>VLOOKUP(A2575,Hoja1!$A$2:$H$72,3,FALSE)</f>
        <v>UNION ANDINA DE CEMENTOS</v>
      </c>
      <c r="D2575">
        <f>VLOOKUP(A2575,Hoja1!$A$2:$H$72,4,FALSE)</f>
        <v>20100137390</v>
      </c>
      <c r="E2575" t="str">
        <f>VLOOKUP(A2575,Hoja1!$A$2:$H$72,5,FALSE)</f>
        <v>147-2014- SUNAFIL/ILM/SIRE1</v>
      </c>
      <c r="F2575" s="1">
        <f>VLOOKUP(A2575,Hoja1!$A$2:$H$72,6,FALSE)</f>
        <v>41850</v>
      </c>
      <c r="G2575" t="str">
        <f>VLOOKUP(A2575,Hoja1!$A$2:$H$72,7,FALSE)</f>
        <v>S/. 11,400.00</v>
      </c>
      <c r="H2575">
        <f>VLOOKUP(A2575,Hoja1!$A$2:$H$72,8,FALSE)</f>
        <v>465</v>
      </c>
      <c r="I2575" t="s">
        <v>26</v>
      </c>
      <c r="J2575" t="s">
        <v>7</v>
      </c>
      <c r="K2575">
        <v>2014</v>
      </c>
      <c r="L2575">
        <v>8</v>
      </c>
      <c r="M2575">
        <v>375141.11969999998</v>
      </c>
      <c r="N2575" t="s">
        <v>4</v>
      </c>
    </row>
    <row r="2576" spans="1:14" x14ac:dyDescent="0.25">
      <c r="A2576">
        <v>66</v>
      </c>
      <c r="B2576" t="str">
        <f>VLOOKUP(A2576,Hoja1!$A$2:$H$72,2,FALSE)</f>
        <v>151-2014- SUNAFIL/ILM/SIRE1</v>
      </c>
      <c r="C2576" t="str">
        <f>VLOOKUP(A2576,Hoja1!$A$2:$H$72,3,FALSE)</f>
        <v>UNION ANDINA DE CEMENTOS</v>
      </c>
      <c r="D2576">
        <f>VLOOKUP(A2576,Hoja1!$A$2:$H$72,4,FALSE)</f>
        <v>20100137390</v>
      </c>
      <c r="E2576" t="str">
        <f>VLOOKUP(A2576,Hoja1!$A$2:$H$72,5,FALSE)</f>
        <v>147-2014- SUNAFIL/ILM/SIRE1</v>
      </c>
      <c r="F2576" s="1">
        <f>VLOOKUP(A2576,Hoja1!$A$2:$H$72,6,FALSE)</f>
        <v>41850</v>
      </c>
      <c r="G2576" t="str">
        <f>VLOOKUP(A2576,Hoja1!$A$2:$H$72,7,FALSE)</f>
        <v>S/. 11,400.00</v>
      </c>
      <c r="H2576">
        <f>VLOOKUP(A2576,Hoja1!$A$2:$H$72,8,FALSE)</f>
        <v>465</v>
      </c>
      <c r="I2576" t="s">
        <v>26</v>
      </c>
      <c r="J2576" t="s">
        <v>7</v>
      </c>
      <c r="K2576">
        <v>2014</v>
      </c>
      <c r="L2576">
        <v>9</v>
      </c>
      <c r="M2576">
        <v>362314.23930000002</v>
      </c>
      <c r="N2576" t="s">
        <v>4</v>
      </c>
    </row>
    <row r="2577" spans="1:14" x14ac:dyDescent="0.25">
      <c r="A2577">
        <v>66</v>
      </c>
      <c r="B2577" t="str">
        <f>VLOOKUP(A2577,Hoja1!$A$2:$H$72,2,FALSE)</f>
        <v>151-2014- SUNAFIL/ILM/SIRE1</v>
      </c>
      <c r="C2577" t="str">
        <f>VLOOKUP(A2577,Hoja1!$A$2:$H$72,3,FALSE)</f>
        <v>UNION ANDINA DE CEMENTOS</v>
      </c>
      <c r="D2577">
        <f>VLOOKUP(A2577,Hoja1!$A$2:$H$72,4,FALSE)</f>
        <v>20100137390</v>
      </c>
      <c r="E2577" t="str">
        <f>VLOOKUP(A2577,Hoja1!$A$2:$H$72,5,FALSE)</f>
        <v>147-2014- SUNAFIL/ILM/SIRE1</v>
      </c>
      <c r="F2577" s="1">
        <f>VLOOKUP(A2577,Hoja1!$A$2:$H$72,6,FALSE)</f>
        <v>41850</v>
      </c>
      <c r="G2577" t="str">
        <f>VLOOKUP(A2577,Hoja1!$A$2:$H$72,7,FALSE)</f>
        <v>S/. 11,400.00</v>
      </c>
      <c r="H2577">
        <f>VLOOKUP(A2577,Hoja1!$A$2:$H$72,8,FALSE)</f>
        <v>465</v>
      </c>
      <c r="I2577" t="s">
        <v>26</v>
      </c>
      <c r="J2577" t="s">
        <v>7</v>
      </c>
      <c r="K2577">
        <v>2014</v>
      </c>
      <c r="L2577">
        <v>10</v>
      </c>
      <c r="M2577">
        <v>373141.5478</v>
      </c>
      <c r="N2577" t="s">
        <v>4</v>
      </c>
    </row>
    <row r="2578" spans="1:14" x14ac:dyDescent="0.25">
      <c r="A2578">
        <v>66</v>
      </c>
      <c r="B2578" t="str">
        <f>VLOOKUP(A2578,Hoja1!$A$2:$H$72,2,FALSE)</f>
        <v>151-2014- SUNAFIL/ILM/SIRE1</v>
      </c>
      <c r="C2578" t="str">
        <f>VLOOKUP(A2578,Hoja1!$A$2:$H$72,3,FALSE)</f>
        <v>UNION ANDINA DE CEMENTOS</v>
      </c>
      <c r="D2578">
        <f>VLOOKUP(A2578,Hoja1!$A$2:$H$72,4,FALSE)</f>
        <v>20100137390</v>
      </c>
      <c r="E2578" t="str">
        <f>VLOOKUP(A2578,Hoja1!$A$2:$H$72,5,FALSE)</f>
        <v>147-2014- SUNAFIL/ILM/SIRE1</v>
      </c>
      <c r="F2578" s="1">
        <f>VLOOKUP(A2578,Hoja1!$A$2:$H$72,6,FALSE)</f>
        <v>41850</v>
      </c>
      <c r="G2578" t="str">
        <f>VLOOKUP(A2578,Hoja1!$A$2:$H$72,7,FALSE)</f>
        <v>S/. 11,400.00</v>
      </c>
      <c r="H2578">
        <f>VLOOKUP(A2578,Hoja1!$A$2:$H$72,8,FALSE)</f>
        <v>465</v>
      </c>
      <c r="I2578" t="s">
        <v>26</v>
      </c>
      <c r="J2578" t="s">
        <v>7</v>
      </c>
      <c r="K2578">
        <v>2014</v>
      </c>
      <c r="L2578">
        <v>11</v>
      </c>
      <c r="M2578">
        <v>373092.7169</v>
      </c>
      <c r="N2578" t="s">
        <v>4</v>
      </c>
    </row>
    <row r="2579" spans="1:14" x14ac:dyDescent="0.25">
      <c r="A2579">
        <v>66</v>
      </c>
      <c r="B2579" t="str">
        <f>VLOOKUP(A2579,Hoja1!$A$2:$H$72,2,FALSE)</f>
        <v>151-2014- SUNAFIL/ILM/SIRE1</v>
      </c>
      <c r="C2579" t="str">
        <f>VLOOKUP(A2579,Hoja1!$A$2:$H$72,3,FALSE)</f>
        <v>UNION ANDINA DE CEMENTOS</v>
      </c>
      <c r="D2579">
        <f>VLOOKUP(A2579,Hoja1!$A$2:$H$72,4,FALSE)</f>
        <v>20100137390</v>
      </c>
      <c r="E2579" t="str">
        <f>VLOOKUP(A2579,Hoja1!$A$2:$H$72,5,FALSE)</f>
        <v>147-2014- SUNAFIL/ILM/SIRE1</v>
      </c>
      <c r="F2579" s="1">
        <f>VLOOKUP(A2579,Hoja1!$A$2:$H$72,6,FALSE)</f>
        <v>41850</v>
      </c>
      <c r="G2579" t="str">
        <f>VLOOKUP(A2579,Hoja1!$A$2:$H$72,7,FALSE)</f>
        <v>S/. 11,400.00</v>
      </c>
      <c r="H2579">
        <f>VLOOKUP(A2579,Hoja1!$A$2:$H$72,8,FALSE)</f>
        <v>465</v>
      </c>
      <c r="I2579" t="s">
        <v>26</v>
      </c>
      <c r="J2579" t="s">
        <v>7</v>
      </c>
      <c r="K2579">
        <v>2014</v>
      </c>
      <c r="L2579">
        <v>12</v>
      </c>
      <c r="M2579">
        <v>394360.33600000001</v>
      </c>
      <c r="N2579" t="s">
        <v>4</v>
      </c>
    </row>
    <row r="2580" spans="1:14" x14ac:dyDescent="0.25">
      <c r="A2580">
        <v>66</v>
      </c>
      <c r="B2580" t="str">
        <f>VLOOKUP(A2580,Hoja1!$A$2:$H$72,2,FALSE)</f>
        <v>151-2014- SUNAFIL/ILM/SIRE1</v>
      </c>
      <c r="C2580" t="str">
        <f>VLOOKUP(A2580,Hoja1!$A$2:$H$72,3,FALSE)</f>
        <v>UNION ANDINA DE CEMENTOS</v>
      </c>
      <c r="D2580">
        <f>VLOOKUP(A2580,Hoja1!$A$2:$H$72,4,FALSE)</f>
        <v>20100137390</v>
      </c>
      <c r="E2580" t="str">
        <f>VLOOKUP(A2580,Hoja1!$A$2:$H$72,5,FALSE)</f>
        <v>147-2014- SUNAFIL/ILM/SIRE1</v>
      </c>
      <c r="F2580" s="1">
        <f>VLOOKUP(A2580,Hoja1!$A$2:$H$72,6,FALSE)</f>
        <v>41850</v>
      </c>
      <c r="G2580" t="str">
        <f>VLOOKUP(A2580,Hoja1!$A$2:$H$72,7,FALSE)</f>
        <v>S/. 11,400.00</v>
      </c>
      <c r="H2580">
        <f>VLOOKUP(A2580,Hoja1!$A$2:$H$72,8,FALSE)</f>
        <v>465</v>
      </c>
      <c r="I2580" t="s">
        <v>26</v>
      </c>
      <c r="J2580" t="s">
        <v>7</v>
      </c>
      <c r="K2580">
        <v>2015</v>
      </c>
      <c r="L2580">
        <v>1</v>
      </c>
      <c r="M2580">
        <v>373063.36660000001</v>
      </c>
      <c r="N2580" t="s">
        <v>4</v>
      </c>
    </row>
    <row r="2581" spans="1:14" x14ac:dyDescent="0.25">
      <c r="A2581">
        <v>66</v>
      </c>
      <c r="B2581" t="str">
        <f>VLOOKUP(A2581,Hoja1!$A$2:$H$72,2,FALSE)</f>
        <v>151-2014- SUNAFIL/ILM/SIRE1</v>
      </c>
      <c r="C2581" t="str">
        <f>VLOOKUP(A2581,Hoja1!$A$2:$H$72,3,FALSE)</f>
        <v>UNION ANDINA DE CEMENTOS</v>
      </c>
      <c r="D2581">
        <f>VLOOKUP(A2581,Hoja1!$A$2:$H$72,4,FALSE)</f>
        <v>20100137390</v>
      </c>
      <c r="E2581" t="str">
        <f>VLOOKUP(A2581,Hoja1!$A$2:$H$72,5,FALSE)</f>
        <v>147-2014- SUNAFIL/ILM/SIRE1</v>
      </c>
      <c r="F2581" s="1">
        <f>VLOOKUP(A2581,Hoja1!$A$2:$H$72,6,FALSE)</f>
        <v>41850</v>
      </c>
      <c r="G2581" t="str">
        <f>VLOOKUP(A2581,Hoja1!$A$2:$H$72,7,FALSE)</f>
        <v>S/. 11,400.00</v>
      </c>
      <c r="H2581">
        <f>VLOOKUP(A2581,Hoja1!$A$2:$H$72,8,FALSE)</f>
        <v>465</v>
      </c>
      <c r="I2581" t="s">
        <v>26</v>
      </c>
      <c r="J2581" t="s">
        <v>7</v>
      </c>
      <c r="K2581">
        <v>2015</v>
      </c>
      <c r="L2581">
        <v>2</v>
      </c>
      <c r="M2581">
        <v>329404.10330000002</v>
      </c>
      <c r="N2581" t="s">
        <v>4</v>
      </c>
    </row>
    <row r="2582" spans="1:14" x14ac:dyDescent="0.25">
      <c r="A2582">
        <v>66</v>
      </c>
      <c r="B2582" t="str">
        <f>VLOOKUP(A2582,Hoja1!$A$2:$H$72,2,FALSE)</f>
        <v>151-2014- SUNAFIL/ILM/SIRE1</v>
      </c>
      <c r="C2582" t="str">
        <f>VLOOKUP(A2582,Hoja1!$A$2:$H$72,3,FALSE)</f>
        <v>UNION ANDINA DE CEMENTOS</v>
      </c>
      <c r="D2582">
        <f>VLOOKUP(A2582,Hoja1!$A$2:$H$72,4,FALSE)</f>
        <v>20100137390</v>
      </c>
      <c r="E2582" t="str">
        <f>VLOOKUP(A2582,Hoja1!$A$2:$H$72,5,FALSE)</f>
        <v>147-2014- SUNAFIL/ILM/SIRE1</v>
      </c>
      <c r="F2582" s="1">
        <f>VLOOKUP(A2582,Hoja1!$A$2:$H$72,6,FALSE)</f>
        <v>41850</v>
      </c>
      <c r="G2582" t="str">
        <f>VLOOKUP(A2582,Hoja1!$A$2:$H$72,7,FALSE)</f>
        <v>S/. 11,400.00</v>
      </c>
      <c r="H2582">
        <f>VLOOKUP(A2582,Hoja1!$A$2:$H$72,8,FALSE)</f>
        <v>465</v>
      </c>
      <c r="I2582" t="s">
        <v>26</v>
      </c>
      <c r="J2582" t="s">
        <v>7</v>
      </c>
      <c r="K2582">
        <v>2015</v>
      </c>
      <c r="L2582">
        <v>3</v>
      </c>
      <c r="M2582">
        <v>333940.37410000002</v>
      </c>
      <c r="N2582" t="s">
        <v>4</v>
      </c>
    </row>
    <row r="2583" spans="1:14" x14ac:dyDescent="0.25">
      <c r="A2583">
        <v>66</v>
      </c>
      <c r="B2583" t="str">
        <f>VLOOKUP(A2583,Hoja1!$A$2:$H$72,2,FALSE)</f>
        <v>151-2014- SUNAFIL/ILM/SIRE1</v>
      </c>
      <c r="C2583" t="str">
        <f>VLOOKUP(A2583,Hoja1!$A$2:$H$72,3,FALSE)</f>
        <v>UNION ANDINA DE CEMENTOS</v>
      </c>
      <c r="D2583">
        <f>VLOOKUP(A2583,Hoja1!$A$2:$H$72,4,FALSE)</f>
        <v>20100137390</v>
      </c>
      <c r="E2583" t="str">
        <f>VLOOKUP(A2583,Hoja1!$A$2:$H$72,5,FALSE)</f>
        <v>147-2014- SUNAFIL/ILM/SIRE1</v>
      </c>
      <c r="F2583" s="1">
        <f>VLOOKUP(A2583,Hoja1!$A$2:$H$72,6,FALSE)</f>
        <v>41850</v>
      </c>
      <c r="G2583" t="str">
        <f>VLOOKUP(A2583,Hoja1!$A$2:$H$72,7,FALSE)</f>
        <v>S/. 11,400.00</v>
      </c>
      <c r="H2583">
        <f>VLOOKUP(A2583,Hoja1!$A$2:$H$72,8,FALSE)</f>
        <v>465</v>
      </c>
      <c r="I2583" t="s">
        <v>26</v>
      </c>
      <c r="J2583" t="s">
        <v>7</v>
      </c>
      <c r="K2583">
        <v>2015</v>
      </c>
      <c r="L2583">
        <v>4</v>
      </c>
      <c r="M2583">
        <v>341813.0822</v>
      </c>
      <c r="N2583" t="s">
        <v>4</v>
      </c>
    </row>
    <row r="2584" spans="1:14" x14ac:dyDescent="0.25">
      <c r="A2584">
        <v>66</v>
      </c>
      <c r="B2584" t="str">
        <f>VLOOKUP(A2584,Hoja1!$A$2:$H$72,2,FALSE)</f>
        <v>151-2014- SUNAFIL/ILM/SIRE1</v>
      </c>
      <c r="C2584" t="str">
        <f>VLOOKUP(A2584,Hoja1!$A$2:$H$72,3,FALSE)</f>
        <v>UNION ANDINA DE CEMENTOS</v>
      </c>
      <c r="D2584">
        <f>VLOOKUP(A2584,Hoja1!$A$2:$H$72,4,FALSE)</f>
        <v>20100137390</v>
      </c>
      <c r="E2584" t="str">
        <f>VLOOKUP(A2584,Hoja1!$A$2:$H$72,5,FALSE)</f>
        <v>147-2014- SUNAFIL/ILM/SIRE1</v>
      </c>
      <c r="F2584" s="1">
        <f>VLOOKUP(A2584,Hoja1!$A$2:$H$72,6,FALSE)</f>
        <v>41850</v>
      </c>
      <c r="G2584" t="str">
        <f>VLOOKUP(A2584,Hoja1!$A$2:$H$72,7,FALSE)</f>
        <v>S/. 11,400.00</v>
      </c>
      <c r="H2584">
        <f>VLOOKUP(A2584,Hoja1!$A$2:$H$72,8,FALSE)</f>
        <v>465</v>
      </c>
      <c r="I2584" t="s">
        <v>26</v>
      </c>
      <c r="J2584" t="s">
        <v>7</v>
      </c>
      <c r="K2584">
        <v>2015</v>
      </c>
      <c r="L2584">
        <v>5</v>
      </c>
      <c r="M2584">
        <v>335978.17420000001</v>
      </c>
      <c r="N2584" t="s">
        <v>4</v>
      </c>
    </row>
    <row r="2585" spans="1:14" x14ac:dyDescent="0.25">
      <c r="A2585">
        <v>66</v>
      </c>
      <c r="B2585" t="str">
        <f>VLOOKUP(A2585,Hoja1!$A$2:$H$72,2,FALSE)</f>
        <v>151-2014- SUNAFIL/ILM/SIRE1</v>
      </c>
      <c r="C2585" t="str">
        <f>VLOOKUP(A2585,Hoja1!$A$2:$H$72,3,FALSE)</f>
        <v>UNION ANDINA DE CEMENTOS</v>
      </c>
      <c r="D2585">
        <f>VLOOKUP(A2585,Hoja1!$A$2:$H$72,4,FALSE)</f>
        <v>20100137390</v>
      </c>
      <c r="E2585" t="str">
        <f>VLOOKUP(A2585,Hoja1!$A$2:$H$72,5,FALSE)</f>
        <v>147-2014- SUNAFIL/ILM/SIRE1</v>
      </c>
      <c r="F2585" s="1">
        <f>VLOOKUP(A2585,Hoja1!$A$2:$H$72,6,FALSE)</f>
        <v>41850</v>
      </c>
      <c r="G2585" t="str">
        <f>VLOOKUP(A2585,Hoja1!$A$2:$H$72,7,FALSE)</f>
        <v>S/. 11,400.00</v>
      </c>
      <c r="H2585">
        <f>VLOOKUP(A2585,Hoja1!$A$2:$H$72,8,FALSE)</f>
        <v>465</v>
      </c>
      <c r="I2585" t="s">
        <v>26</v>
      </c>
      <c r="J2585" t="s">
        <v>7</v>
      </c>
      <c r="K2585">
        <v>2015</v>
      </c>
      <c r="L2585">
        <v>6</v>
      </c>
      <c r="M2585">
        <v>343250.79849999998</v>
      </c>
      <c r="N2585" t="s">
        <v>4</v>
      </c>
    </row>
    <row r="2586" spans="1:14" x14ac:dyDescent="0.25">
      <c r="A2586">
        <v>66</v>
      </c>
      <c r="B2586" t="str">
        <f>VLOOKUP(A2586,Hoja1!$A$2:$H$72,2,FALSE)</f>
        <v>151-2014- SUNAFIL/ILM/SIRE1</v>
      </c>
      <c r="C2586" t="str">
        <f>VLOOKUP(A2586,Hoja1!$A$2:$H$72,3,FALSE)</f>
        <v>UNION ANDINA DE CEMENTOS</v>
      </c>
      <c r="D2586">
        <f>VLOOKUP(A2586,Hoja1!$A$2:$H$72,4,FALSE)</f>
        <v>20100137390</v>
      </c>
      <c r="E2586" t="str">
        <f>VLOOKUP(A2586,Hoja1!$A$2:$H$72,5,FALSE)</f>
        <v>147-2014- SUNAFIL/ILM/SIRE1</v>
      </c>
      <c r="F2586" s="1">
        <f>VLOOKUP(A2586,Hoja1!$A$2:$H$72,6,FALSE)</f>
        <v>41850</v>
      </c>
      <c r="G2586" t="str">
        <f>VLOOKUP(A2586,Hoja1!$A$2:$H$72,7,FALSE)</f>
        <v>S/. 11,400.00</v>
      </c>
      <c r="H2586">
        <f>VLOOKUP(A2586,Hoja1!$A$2:$H$72,8,FALSE)</f>
        <v>465</v>
      </c>
      <c r="I2586" t="s">
        <v>26</v>
      </c>
      <c r="J2586" t="s">
        <v>7</v>
      </c>
      <c r="K2586">
        <v>2015</v>
      </c>
      <c r="L2586">
        <v>7</v>
      </c>
      <c r="M2586">
        <v>339047.89500000002</v>
      </c>
      <c r="N2586" t="s">
        <v>4</v>
      </c>
    </row>
    <row r="2587" spans="1:14" x14ac:dyDescent="0.25">
      <c r="A2587">
        <v>66</v>
      </c>
      <c r="B2587" t="str">
        <f>VLOOKUP(A2587,Hoja1!$A$2:$H$72,2,FALSE)</f>
        <v>151-2014- SUNAFIL/ILM/SIRE1</v>
      </c>
      <c r="C2587" t="str">
        <f>VLOOKUP(A2587,Hoja1!$A$2:$H$72,3,FALSE)</f>
        <v>UNION ANDINA DE CEMENTOS</v>
      </c>
      <c r="D2587">
        <f>VLOOKUP(A2587,Hoja1!$A$2:$H$72,4,FALSE)</f>
        <v>20100137390</v>
      </c>
      <c r="E2587" t="str">
        <f>VLOOKUP(A2587,Hoja1!$A$2:$H$72,5,FALSE)</f>
        <v>147-2014- SUNAFIL/ILM/SIRE1</v>
      </c>
      <c r="F2587" s="1">
        <f>VLOOKUP(A2587,Hoja1!$A$2:$H$72,6,FALSE)</f>
        <v>41850</v>
      </c>
      <c r="G2587" t="str">
        <f>VLOOKUP(A2587,Hoja1!$A$2:$H$72,7,FALSE)</f>
        <v>S/. 11,400.00</v>
      </c>
      <c r="H2587">
        <f>VLOOKUP(A2587,Hoja1!$A$2:$H$72,8,FALSE)</f>
        <v>465</v>
      </c>
      <c r="I2587" t="s">
        <v>26</v>
      </c>
      <c r="J2587" t="s">
        <v>7</v>
      </c>
      <c r="K2587">
        <v>2015</v>
      </c>
      <c r="L2587">
        <v>8</v>
      </c>
      <c r="M2587">
        <v>281350.76980000001</v>
      </c>
      <c r="N2587" t="s">
        <v>4</v>
      </c>
    </row>
    <row r="2588" spans="1:14" x14ac:dyDescent="0.25">
      <c r="A2588">
        <v>66</v>
      </c>
      <c r="B2588" t="str">
        <f>VLOOKUP(A2588,Hoja1!$A$2:$H$72,2,FALSE)</f>
        <v>151-2014- SUNAFIL/ILM/SIRE1</v>
      </c>
      <c r="C2588" t="str">
        <f>VLOOKUP(A2588,Hoja1!$A$2:$H$72,3,FALSE)</f>
        <v>UNION ANDINA DE CEMENTOS</v>
      </c>
      <c r="D2588">
        <f>VLOOKUP(A2588,Hoja1!$A$2:$H$72,4,FALSE)</f>
        <v>20100137390</v>
      </c>
      <c r="E2588" t="str">
        <f>VLOOKUP(A2588,Hoja1!$A$2:$H$72,5,FALSE)</f>
        <v>147-2014- SUNAFIL/ILM/SIRE1</v>
      </c>
      <c r="F2588" s="1">
        <f>VLOOKUP(A2588,Hoja1!$A$2:$H$72,6,FALSE)</f>
        <v>41850</v>
      </c>
      <c r="G2588" t="str">
        <f>VLOOKUP(A2588,Hoja1!$A$2:$H$72,7,FALSE)</f>
        <v>S/. 11,400.00</v>
      </c>
      <c r="H2588">
        <f>VLOOKUP(A2588,Hoja1!$A$2:$H$72,8,FALSE)</f>
        <v>465</v>
      </c>
      <c r="I2588" t="s">
        <v>26</v>
      </c>
      <c r="J2588" t="s">
        <v>7</v>
      </c>
      <c r="K2588">
        <v>2015</v>
      </c>
      <c r="L2588">
        <v>9</v>
      </c>
      <c r="M2588">
        <v>267614.56400000001</v>
      </c>
      <c r="N2588" t="s">
        <v>4</v>
      </c>
    </row>
    <row r="2589" spans="1:14" x14ac:dyDescent="0.25">
      <c r="A2589">
        <v>66</v>
      </c>
      <c r="B2589" t="str">
        <f>VLOOKUP(A2589,Hoja1!$A$2:$H$72,2,FALSE)</f>
        <v>151-2014- SUNAFIL/ILM/SIRE1</v>
      </c>
      <c r="C2589" t="str">
        <f>VLOOKUP(A2589,Hoja1!$A$2:$H$72,3,FALSE)</f>
        <v>UNION ANDINA DE CEMENTOS</v>
      </c>
      <c r="D2589">
        <f>VLOOKUP(A2589,Hoja1!$A$2:$H$72,4,FALSE)</f>
        <v>20100137390</v>
      </c>
      <c r="E2589" t="str">
        <f>VLOOKUP(A2589,Hoja1!$A$2:$H$72,5,FALSE)</f>
        <v>147-2014- SUNAFIL/ILM/SIRE1</v>
      </c>
      <c r="F2589" s="1">
        <f>VLOOKUP(A2589,Hoja1!$A$2:$H$72,6,FALSE)</f>
        <v>41850</v>
      </c>
      <c r="G2589" t="str">
        <f>VLOOKUP(A2589,Hoja1!$A$2:$H$72,7,FALSE)</f>
        <v>S/. 11,400.00</v>
      </c>
      <c r="H2589">
        <f>VLOOKUP(A2589,Hoja1!$A$2:$H$72,8,FALSE)</f>
        <v>465</v>
      </c>
      <c r="I2589" t="s">
        <v>26</v>
      </c>
      <c r="J2589" t="s">
        <v>7</v>
      </c>
      <c r="K2589">
        <v>2015</v>
      </c>
      <c r="L2589">
        <v>10</v>
      </c>
      <c r="M2589">
        <v>259068.50899999999</v>
      </c>
      <c r="N2589" t="s">
        <v>4</v>
      </c>
    </row>
    <row r="2590" spans="1:14" x14ac:dyDescent="0.25">
      <c r="A2590">
        <v>66</v>
      </c>
      <c r="B2590" t="str">
        <f>VLOOKUP(A2590,Hoja1!$A$2:$H$72,2,FALSE)</f>
        <v>151-2014- SUNAFIL/ILM/SIRE1</v>
      </c>
      <c r="C2590" t="str">
        <f>VLOOKUP(A2590,Hoja1!$A$2:$H$72,3,FALSE)</f>
        <v>UNION ANDINA DE CEMENTOS</v>
      </c>
      <c r="D2590">
        <f>VLOOKUP(A2590,Hoja1!$A$2:$H$72,4,FALSE)</f>
        <v>20100137390</v>
      </c>
      <c r="E2590" t="str">
        <f>VLOOKUP(A2590,Hoja1!$A$2:$H$72,5,FALSE)</f>
        <v>147-2014- SUNAFIL/ILM/SIRE1</v>
      </c>
      <c r="F2590" s="1">
        <f>VLOOKUP(A2590,Hoja1!$A$2:$H$72,6,FALSE)</f>
        <v>41850</v>
      </c>
      <c r="G2590" t="str">
        <f>VLOOKUP(A2590,Hoja1!$A$2:$H$72,7,FALSE)</f>
        <v>S/. 11,400.00</v>
      </c>
      <c r="H2590">
        <f>VLOOKUP(A2590,Hoja1!$A$2:$H$72,8,FALSE)</f>
        <v>465</v>
      </c>
      <c r="I2590" t="s">
        <v>26</v>
      </c>
      <c r="J2590" t="s">
        <v>7</v>
      </c>
      <c r="K2590">
        <v>2015</v>
      </c>
      <c r="L2590">
        <v>11</v>
      </c>
      <c r="M2590">
        <v>254743.5184</v>
      </c>
      <c r="N2590" t="s">
        <v>4</v>
      </c>
    </row>
    <row r="2591" spans="1:14" x14ac:dyDescent="0.25">
      <c r="A2591">
        <v>66</v>
      </c>
      <c r="B2591" t="str">
        <f>VLOOKUP(A2591,Hoja1!$A$2:$H$72,2,FALSE)</f>
        <v>151-2014- SUNAFIL/ILM/SIRE1</v>
      </c>
      <c r="C2591" t="str">
        <f>VLOOKUP(A2591,Hoja1!$A$2:$H$72,3,FALSE)</f>
        <v>UNION ANDINA DE CEMENTOS</v>
      </c>
      <c r="D2591">
        <f>VLOOKUP(A2591,Hoja1!$A$2:$H$72,4,FALSE)</f>
        <v>20100137390</v>
      </c>
      <c r="E2591" t="str">
        <f>VLOOKUP(A2591,Hoja1!$A$2:$H$72,5,FALSE)</f>
        <v>147-2014- SUNAFIL/ILM/SIRE1</v>
      </c>
      <c r="F2591" s="1">
        <f>VLOOKUP(A2591,Hoja1!$A$2:$H$72,6,FALSE)</f>
        <v>41850</v>
      </c>
      <c r="G2591" t="str">
        <f>VLOOKUP(A2591,Hoja1!$A$2:$H$72,7,FALSE)</f>
        <v>S/. 11,400.00</v>
      </c>
      <c r="H2591">
        <f>VLOOKUP(A2591,Hoja1!$A$2:$H$72,8,FALSE)</f>
        <v>465</v>
      </c>
      <c r="I2591" t="s">
        <v>26</v>
      </c>
      <c r="J2591" t="s">
        <v>7</v>
      </c>
      <c r="K2591">
        <v>2015</v>
      </c>
      <c r="L2591">
        <v>12</v>
      </c>
      <c r="M2591">
        <v>243834.0289</v>
      </c>
      <c r="N2591" t="s">
        <v>4</v>
      </c>
    </row>
    <row r="2592" spans="1:14" x14ac:dyDescent="0.25">
      <c r="A2592">
        <v>66</v>
      </c>
      <c r="B2592" t="str">
        <f>VLOOKUP(A2592,Hoja1!$A$2:$H$72,2,FALSE)</f>
        <v>151-2014- SUNAFIL/ILM/SIRE1</v>
      </c>
      <c r="C2592" t="str">
        <f>VLOOKUP(A2592,Hoja1!$A$2:$H$72,3,FALSE)</f>
        <v>UNION ANDINA DE CEMENTOS</v>
      </c>
      <c r="D2592">
        <f>VLOOKUP(A2592,Hoja1!$A$2:$H$72,4,FALSE)</f>
        <v>20100137390</v>
      </c>
      <c r="E2592" t="str">
        <f>VLOOKUP(A2592,Hoja1!$A$2:$H$72,5,FALSE)</f>
        <v>147-2014- SUNAFIL/ILM/SIRE1</v>
      </c>
      <c r="F2592" s="1">
        <f>VLOOKUP(A2592,Hoja1!$A$2:$H$72,6,FALSE)</f>
        <v>41850</v>
      </c>
      <c r="G2592" t="str">
        <f>VLOOKUP(A2592,Hoja1!$A$2:$H$72,7,FALSE)</f>
        <v>S/. 11,400.00</v>
      </c>
      <c r="H2592">
        <f>VLOOKUP(A2592,Hoja1!$A$2:$H$72,8,FALSE)</f>
        <v>465</v>
      </c>
      <c r="I2592" t="s">
        <v>26</v>
      </c>
      <c r="J2592" t="s">
        <v>7</v>
      </c>
      <c r="K2592">
        <v>2016</v>
      </c>
      <c r="L2592">
        <v>1</v>
      </c>
      <c r="M2592">
        <v>230281.3498</v>
      </c>
      <c r="N2592" t="s">
        <v>4</v>
      </c>
    </row>
    <row r="2593" spans="1:14" x14ac:dyDescent="0.25">
      <c r="A2593">
        <v>66</v>
      </c>
      <c r="B2593" t="str">
        <f>VLOOKUP(A2593,Hoja1!$A$2:$H$72,2,FALSE)</f>
        <v>151-2014- SUNAFIL/ILM/SIRE1</v>
      </c>
      <c r="C2593" t="str">
        <f>VLOOKUP(A2593,Hoja1!$A$2:$H$72,3,FALSE)</f>
        <v>UNION ANDINA DE CEMENTOS</v>
      </c>
      <c r="D2593">
        <f>VLOOKUP(A2593,Hoja1!$A$2:$H$72,4,FALSE)</f>
        <v>20100137390</v>
      </c>
      <c r="E2593" t="str">
        <f>VLOOKUP(A2593,Hoja1!$A$2:$H$72,5,FALSE)</f>
        <v>147-2014- SUNAFIL/ILM/SIRE1</v>
      </c>
      <c r="F2593" s="1">
        <f>VLOOKUP(A2593,Hoja1!$A$2:$H$72,6,FALSE)</f>
        <v>41850</v>
      </c>
      <c r="G2593" t="str">
        <f>VLOOKUP(A2593,Hoja1!$A$2:$H$72,7,FALSE)</f>
        <v>S/. 11,400.00</v>
      </c>
      <c r="H2593">
        <f>VLOOKUP(A2593,Hoja1!$A$2:$H$72,8,FALSE)</f>
        <v>465</v>
      </c>
      <c r="I2593" t="s">
        <v>26</v>
      </c>
      <c r="J2593" t="s">
        <v>7</v>
      </c>
      <c r="K2593">
        <v>2016</v>
      </c>
      <c r="L2593">
        <v>2</v>
      </c>
      <c r="M2593">
        <v>231778.64869999999</v>
      </c>
      <c r="N2593" t="s">
        <v>4</v>
      </c>
    </row>
    <row r="2594" spans="1:14" x14ac:dyDescent="0.25">
      <c r="A2594">
        <v>66</v>
      </c>
      <c r="B2594" t="str">
        <f>VLOOKUP(A2594,Hoja1!$A$2:$H$72,2,FALSE)</f>
        <v>151-2014- SUNAFIL/ILM/SIRE1</v>
      </c>
      <c r="C2594" t="str">
        <f>VLOOKUP(A2594,Hoja1!$A$2:$H$72,3,FALSE)</f>
        <v>UNION ANDINA DE CEMENTOS</v>
      </c>
      <c r="D2594">
        <f>VLOOKUP(A2594,Hoja1!$A$2:$H$72,4,FALSE)</f>
        <v>20100137390</v>
      </c>
      <c r="E2594" t="str">
        <f>VLOOKUP(A2594,Hoja1!$A$2:$H$72,5,FALSE)</f>
        <v>147-2014- SUNAFIL/ILM/SIRE1</v>
      </c>
      <c r="F2594" s="1">
        <f>VLOOKUP(A2594,Hoja1!$A$2:$H$72,6,FALSE)</f>
        <v>41850</v>
      </c>
      <c r="G2594" t="str">
        <f>VLOOKUP(A2594,Hoja1!$A$2:$H$72,7,FALSE)</f>
        <v>S/. 11,400.00</v>
      </c>
      <c r="H2594">
        <f>VLOOKUP(A2594,Hoja1!$A$2:$H$72,8,FALSE)</f>
        <v>465</v>
      </c>
      <c r="I2594" t="s">
        <v>26</v>
      </c>
      <c r="J2594" t="s">
        <v>7</v>
      </c>
      <c r="K2594">
        <v>2016</v>
      </c>
      <c r="L2594">
        <v>3</v>
      </c>
      <c r="M2594">
        <v>318657.38040000002</v>
      </c>
      <c r="N2594" t="s">
        <v>4</v>
      </c>
    </row>
    <row r="2595" spans="1:14" x14ac:dyDescent="0.25">
      <c r="A2595">
        <v>66</v>
      </c>
      <c r="B2595" t="str">
        <f>VLOOKUP(A2595,Hoja1!$A$2:$H$72,2,FALSE)</f>
        <v>151-2014- SUNAFIL/ILM/SIRE1</v>
      </c>
      <c r="C2595" t="str">
        <f>VLOOKUP(A2595,Hoja1!$A$2:$H$72,3,FALSE)</f>
        <v>UNION ANDINA DE CEMENTOS</v>
      </c>
      <c r="D2595">
        <f>VLOOKUP(A2595,Hoja1!$A$2:$H$72,4,FALSE)</f>
        <v>20100137390</v>
      </c>
      <c r="E2595" t="str">
        <f>VLOOKUP(A2595,Hoja1!$A$2:$H$72,5,FALSE)</f>
        <v>147-2014- SUNAFIL/ILM/SIRE1</v>
      </c>
      <c r="F2595" s="1">
        <f>VLOOKUP(A2595,Hoja1!$A$2:$H$72,6,FALSE)</f>
        <v>41850</v>
      </c>
      <c r="G2595" t="str">
        <f>VLOOKUP(A2595,Hoja1!$A$2:$H$72,7,FALSE)</f>
        <v>S/. 11,400.00</v>
      </c>
      <c r="H2595">
        <f>VLOOKUP(A2595,Hoja1!$A$2:$H$72,8,FALSE)</f>
        <v>465</v>
      </c>
      <c r="I2595" t="s">
        <v>26</v>
      </c>
      <c r="J2595" t="s">
        <v>7</v>
      </c>
      <c r="K2595">
        <v>2016</v>
      </c>
      <c r="L2595">
        <v>4</v>
      </c>
      <c r="M2595">
        <v>377385.13219999999</v>
      </c>
      <c r="N2595" t="s">
        <v>4</v>
      </c>
    </row>
    <row r="2596" spans="1:14" x14ac:dyDescent="0.25">
      <c r="A2596">
        <v>66</v>
      </c>
      <c r="B2596" t="str">
        <f>VLOOKUP(A2596,Hoja1!$A$2:$H$72,2,FALSE)</f>
        <v>151-2014- SUNAFIL/ILM/SIRE1</v>
      </c>
      <c r="C2596" t="str">
        <f>VLOOKUP(A2596,Hoja1!$A$2:$H$72,3,FALSE)</f>
        <v>UNION ANDINA DE CEMENTOS</v>
      </c>
      <c r="D2596">
        <f>VLOOKUP(A2596,Hoja1!$A$2:$H$72,4,FALSE)</f>
        <v>20100137390</v>
      </c>
      <c r="E2596" t="str">
        <f>VLOOKUP(A2596,Hoja1!$A$2:$H$72,5,FALSE)</f>
        <v>147-2014- SUNAFIL/ILM/SIRE1</v>
      </c>
      <c r="F2596" s="1">
        <f>VLOOKUP(A2596,Hoja1!$A$2:$H$72,6,FALSE)</f>
        <v>41850</v>
      </c>
      <c r="G2596" t="str">
        <f>VLOOKUP(A2596,Hoja1!$A$2:$H$72,7,FALSE)</f>
        <v>S/. 11,400.00</v>
      </c>
      <c r="H2596">
        <f>VLOOKUP(A2596,Hoja1!$A$2:$H$72,8,FALSE)</f>
        <v>465</v>
      </c>
      <c r="I2596" t="s">
        <v>26</v>
      </c>
      <c r="J2596" t="s">
        <v>7</v>
      </c>
      <c r="K2596">
        <v>2016</v>
      </c>
      <c r="L2596">
        <v>5</v>
      </c>
      <c r="M2596">
        <v>363627.16129999998</v>
      </c>
      <c r="N2596" t="s">
        <v>4</v>
      </c>
    </row>
    <row r="2597" spans="1:14" x14ac:dyDescent="0.25">
      <c r="A2597">
        <v>66</v>
      </c>
      <c r="B2597" t="str">
        <f>VLOOKUP(A2597,Hoja1!$A$2:$H$72,2,FALSE)</f>
        <v>151-2014- SUNAFIL/ILM/SIRE1</v>
      </c>
      <c r="C2597" t="str">
        <f>VLOOKUP(A2597,Hoja1!$A$2:$H$72,3,FALSE)</f>
        <v>UNION ANDINA DE CEMENTOS</v>
      </c>
      <c r="D2597">
        <f>VLOOKUP(A2597,Hoja1!$A$2:$H$72,4,FALSE)</f>
        <v>20100137390</v>
      </c>
      <c r="E2597" t="str">
        <f>VLOOKUP(A2597,Hoja1!$A$2:$H$72,5,FALSE)</f>
        <v>147-2014- SUNAFIL/ILM/SIRE1</v>
      </c>
      <c r="F2597" s="1">
        <f>VLOOKUP(A2597,Hoja1!$A$2:$H$72,6,FALSE)</f>
        <v>41850</v>
      </c>
      <c r="G2597" t="str">
        <f>VLOOKUP(A2597,Hoja1!$A$2:$H$72,7,FALSE)</f>
        <v>S/. 11,400.00</v>
      </c>
      <c r="H2597">
        <f>VLOOKUP(A2597,Hoja1!$A$2:$H$72,8,FALSE)</f>
        <v>465</v>
      </c>
      <c r="I2597" t="s">
        <v>26</v>
      </c>
      <c r="J2597" t="s">
        <v>7</v>
      </c>
      <c r="K2597">
        <v>2016</v>
      </c>
      <c r="L2597">
        <v>6</v>
      </c>
      <c r="M2597">
        <v>348857.51929999999</v>
      </c>
      <c r="N2597" t="s">
        <v>4</v>
      </c>
    </row>
    <row r="2598" spans="1:14" x14ac:dyDescent="0.25">
      <c r="A2598">
        <v>66</v>
      </c>
      <c r="B2598" t="str">
        <f>VLOOKUP(A2598,Hoja1!$A$2:$H$72,2,FALSE)</f>
        <v>151-2014- SUNAFIL/ILM/SIRE1</v>
      </c>
      <c r="C2598" t="str">
        <f>VLOOKUP(A2598,Hoja1!$A$2:$H$72,3,FALSE)</f>
        <v>UNION ANDINA DE CEMENTOS</v>
      </c>
      <c r="D2598">
        <f>VLOOKUP(A2598,Hoja1!$A$2:$H$72,4,FALSE)</f>
        <v>20100137390</v>
      </c>
      <c r="E2598" t="str">
        <f>VLOOKUP(A2598,Hoja1!$A$2:$H$72,5,FALSE)</f>
        <v>147-2014- SUNAFIL/ILM/SIRE1</v>
      </c>
      <c r="F2598" s="1">
        <f>VLOOKUP(A2598,Hoja1!$A$2:$H$72,6,FALSE)</f>
        <v>41850</v>
      </c>
      <c r="G2598" t="str">
        <f>VLOOKUP(A2598,Hoja1!$A$2:$H$72,7,FALSE)</f>
        <v>S/. 11,400.00</v>
      </c>
      <c r="H2598">
        <f>VLOOKUP(A2598,Hoja1!$A$2:$H$72,8,FALSE)</f>
        <v>465</v>
      </c>
      <c r="I2598" t="s">
        <v>26</v>
      </c>
      <c r="J2598" t="s">
        <v>7</v>
      </c>
      <c r="K2598">
        <v>2016</v>
      </c>
      <c r="L2598">
        <v>7</v>
      </c>
      <c r="M2598">
        <v>383314.20529999997</v>
      </c>
      <c r="N2598" t="s">
        <v>4</v>
      </c>
    </row>
    <row r="2599" spans="1:14" x14ac:dyDescent="0.25">
      <c r="A2599">
        <v>66</v>
      </c>
      <c r="B2599" t="str">
        <f>VLOOKUP(A2599,Hoja1!$A$2:$H$72,2,FALSE)</f>
        <v>151-2014- SUNAFIL/ILM/SIRE1</v>
      </c>
      <c r="C2599" t="str">
        <f>VLOOKUP(A2599,Hoja1!$A$2:$H$72,3,FALSE)</f>
        <v>UNION ANDINA DE CEMENTOS</v>
      </c>
      <c r="D2599">
        <f>VLOOKUP(A2599,Hoja1!$A$2:$H$72,4,FALSE)</f>
        <v>20100137390</v>
      </c>
      <c r="E2599" t="str">
        <f>VLOOKUP(A2599,Hoja1!$A$2:$H$72,5,FALSE)</f>
        <v>147-2014- SUNAFIL/ILM/SIRE1</v>
      </c>
      <c r="F2599" s="1">
        <f>VLOOKUP(A2599,Hoja1!$A$2:$H$72,6,FALSE)</f>
        <v>41850</v>
      </c>
      <c r="G2599" t="str">
        <f>VLOOKUP(A2599,Hoja1!$A$2:$H$72,7,FALSE)</f>
        <v>S/. 11,400.00</v>
      </c>
      <c r="H2599">
        <f>VLOOKUP(A2599,Hoja1!$A$2:$H$72,8,FALSE)</f>
        <v>465</v>
      </c>
      <c r="I2599" t="s">
        <v>26</v>
      </c>
      <c r="J2599" t="s">
        <v>7</v>
      </c>
      <c r="K2599">
        <v>2016</v>
      </c>
      <c r="L2599">
        <v>8</v>
      </c>
      <c r="M2599">
        <v>391466.81550000003</v>
      </c>
      <c r="N2599" t="s">
        <v>4</v>
      </c>
    </row>
    <row r="2600" spans="1:14" x14ac:dyDescent="0.25">
      <c r="A2600">
        <v>66</v>
      </c>
      <c r="B2600" t="str">
        <f>VLOOKUP(A2600,Hoja1!$A$2:$H$72,2,FALSE)</f>
        <v>151-2014- SUNAFIL/ILM/SIRE1</v>
      </c>
      <c r="C2600" t="str">
        <f>VLOOKUP(A2600,Hoja1!$A$2:$H$72,3,FALSE)</f>
        <v>UNION ANDINA DE CEMENTOS</v>
      </c>
      <c r="D2600">
        <f>VLOOKUP(A2600,Hoja1!$A$2:$H$72,4,FALSE)</f>
        <v>20100137390</v>
      </c>
      <c r="E2600" t="str">
        <f>VLOOKUP(A2600,Hoja1!$A$2:$H$72,5,FALSE)</f>
        <v>147-2014- SUNAFIL/ILM/SIRE1</v>
      </c>
      <c r="F2600" s="1">
        <f>VLOOKUP(A2600,Hoja1!$A$2:$H$72,6,FALSE)</f>
        <v>41850</v>
      </c>
      <c r="G2600" t="str">
        <f>VLOOKUP(A2600,Hoja1!$A$2:$H$72,7,FALSE)</f>
        <v>S/. 11,400.00</v>
      </c>
      <c r="H2600">
        <f>VLOOKUP(A2600,Hoja1!$A$2:$H$72,8,FALSE)</f>
        <v>465</v>
      </c>
      <c r="I2600" t="s">
        <v>26</v>
      </c>
      <c r="J2600" t="s">
        <v>7</v>
      </c>
      <c r="K2600">
        <v>2016</v>
      </c>
      <c r="L2600">
        <v>9</v>
      </c>
      <c r="M2600">
        <v>381773.19390000001</v>
      </c>
      <c r="N2600" t="s">
        <v>4</v>
      </c>
    </row>
    <row r="2601" spans="1:14" x14ac:dyDescent="0.25">
      <c r="A2601">
        <v>66</v>
      </c>
      <c r="B2601" t="str">
        <f>VLOOKUP(A2601,Hoja1!$A$2:$H$72,2,FALSE)</f>
        <v>151-2014- SUNAFIL/ILM/SIRE1</v>
      </c>
      <c r="C2601" t="str">
        <f>VLOOKUP(A2601,Hoja1!$A$2:$H$72,3,FALSE)</f>
        <v>UNION ANDINA DE CEMENTOS</v>
      </c>
      <c r="D2601">
        <f>VLOOKUP(A2601,Hoja1!$A$2:$H$72,4,FALSE)</f>
        <v>20100137390</v>
      </c>
      <c r="E2601" t="str">
        <f>VLOOKUP(A2601,Hoja1!$A$2:$H$72,5,FALSE)</f>
        <v>147-2014- SUNAFIL/ILM/SIRE1</v>
      </c>
      <c r="F2601" s="1">
        <f>VLOOKUP(A2601,Hoja1!$A$2:$H$72,6,FALSE)</f>
        <v>41850</v>
      </c>
      <c r="G2601" t="str">
        <f>VLOOKUP(A2601,Hoja1!$A$2:$H$72,7,FALSE)</f>
        <v>S/. 11,400.00</v>
      </c>
      <c r="H2601">
        <f>VLOOKUP(A2601,Hoja1!$A$2:$H$72,8,FALSE)</f>
        <v>465</v>
      </c>
      <c r="I2601" t="s">
        <v>26</v>
      </c>
      <c r="J2601" t="s">
        <v>7</v>
      </c>
      <c r="K2601">
        <v>2016</v>
      </c>
      <c r="L2601">
        <v>10</v>
      </c>
      <c r="M2601">
        <v>366974.01329999999</v>
      </c>
      <c r="N2601" t="s">
        <v>4</v>
      </c>
    </row>
    <row r="2602" spans="1:14" x14ac:dyDescent="0.25">
      <c r="A2602">
        <v>66</v>
      </c>
      <c r="B2602" t="str">
        <f>VLOOKUP(A2602,Hoja1!$A$2:$H$72,2,FALSE)</f>
        <v>151-2014- SUNAFIL/ILM/SIRE1</v>
      </c>
      <c r="C2602" t="str">
        <f>VLOOKUP(A2602,Hoja1!$A$2:$H$72,3,FALSE)</f>
        <v>UNION ANDINA DE CEMENTOS</v>
      </c>
      <c r="D2602">
        <f>VLOOKUP(A2602,Hoja1!$A$2:$H$72,4,FALSE)</f>
        <v>20100137390</v>
      </c>
      <c r="E2602" t="str">
        <f>VLOOKUP(A2602,Hoja1!$A$2:$H$72,5,FALSE)</f>
        <v>147-2014- SUNAFIL/ILM/SIRE1</v>
      </c>
      <c r="F2602" s="1">
        <f>VLOOKUP(A2602,Hoja1!$A$2:$H$72,6,FALSE)</f>
        <v>41850</v>
      </c>
      <c r="G2602" t="str">
        <f>VLOOKUP(A2602,Hoja1!$A$2:$H$72,7,FALSE)</f>
        <v>S/. 11,400.00</v>
      </c>
      <c r="H2602">
        <f>VLOOKUP(A2602,Hoja1!$A$2:$H$72,8,FALSE)</f>
        <v>465</v>
      </c>
      <c r="I2602" t="s">
        <v>26</v>
      </c>
      <c r="J2602" t="s">
        <v>7</v>
      </c>
      <c r="K2602">
        <v>2016</v>
      </c>
      <c r="L2602">
        <v>11</v>
      </c>
      <c r="M2602">
        <v>358520.77669999999</v>
      </c>
      <c r="N2602" t="s">
        <v>4</v>
      </c>
    </row>
    <row r="2603" spans="1:14" x14ac:dyDescent="0.25">
      <c r="A2603">
        <v>66</v>
      </c>
      <c r="B2603" t="str">
        <f>VLOOKUP(A2603,Hoja1!$A$2:$H$72,2,FALSE)</f>
        <v>151-2014- SUNAFIL/ILM/SIRE1</v>
      </c>
      <c r="C2603" t="str">
        <f>VLOOKUP(A2603,Hoja1!$A$2:$H$72,3,FALSE)</f>
        <v>UNION ANDINA DE CEMENTOS</v>
      </c>
      <c r="D2603">
        <f>VLOOKUP(A2603,Hoja1!$A$2:$H$72,4,FALSE)</f>
        <v>20100137390</v>
      </c>
      <c r="E2603" t="str">
        <f>VLOOKUP(A2603,Hoja1!$A$2:$H$72,5,FALSE)</f>
        <v>147-2014- SUNAFIL/ILM/SIRE1</v>
      </c>
      <c r="F2603" s="1">
        <f>VLOOKUP(A2603,Hoja1!$A$2:$H$72,6,FALSE)</f>
        <v>41850</v>
      </c>
      <c r="G2603" t="str">
        <f>VLOOKUP(A2603,Hoja1!$A$2:$H$72,7,FALSE)</f>
        <v>S/. 11,400.00</v>
      </c>
      <c r="H2603">
        <f>VLOOKUP(A2603,Hoja1!$A$2:$H$72,8,FALSE)</f>
        <v>465</v>
      </c>
      <c r="I2603" t="s">
        <v>26</v>
      </c>
      <c r="J2603" t="s">
        <v>7</v>
      </c>
      <c r="K2603">
        <v>2016</v>
      </c>
      <c r="L2603">
        <v>12</v>
      </c>
      <c r="M2603">
        <v>347034.33909999998</v>
      </c>
      <c r="N2603" t="s">
        <v>4</v>
      </c>
    </row>
    <row r="2604" spans="1:14" x14ac:dyDescent="0.25">
      <c r="A2604">
        <v>66</v>
      </c>
      <c r="B2604" t="str">
        <f>VLOOKUP(A2604,Hoja1!$A$2:$H$72,2,FALSE)</f>
        <v>151-2014- SUNAFIL/ILM/SIRE1</v>
      </c>
      <c r="C2604" t="str">
        <f>VLOOKUP(A2604,Hoja1!$A$2:$H$72,3,FALSE)</f>
        <v>UNION ANDINA DE CEMENTOS</v>
      </c>
      <c r="D2604">
        <f>VLOOKUP(A2604,Hoja1!$A$2:$H$72,4,FALSE)</f>
        <v>20100137390</v>
      </c>
      <c r="E2604" t="str">
        <f>VLOOKUP(A2604,Hoja1!$A$2:$H$72,5,FALSE)</f>
        <v>147-2014- SUNAFIL/ILM/SIRE1</v>
      </c>
      <c r="F2604" s="1">
        <f>VLOOKUP(A2604,Hoja1!$A$2:$H$72,6,FALSE)</f>
        <v>41850</v>
      </c>
      <c r="G2604" t="str">
        <f>VLOOKUP(A2604,Hoja1!$A$2:$H$72,7,FALSE)</f>
        <v>S/. 11,400.00</v>
      </c>
      <c r="H2604">
        <f>VLOOKUP(A2604,Hoja1!$A$2:$H$72,8,FALSE)</f>
        <v>465</v>
      </c>
      <c r="I2604" t="s">
        <v>26</v>
      </c>
      <c r="J2604" t="s">
        <v>7</v>
      </c>
      <c r="K2604">
        <v>2017</v>
      </c>
      <c r="L2604">
        <v>2</v>
      </c>
      <c r="M2604">
        <v>650583.07609999995</v>
      </c>
      <c r="N2604" t="s">
        <v>4</v>
      </c>
    </row>
    <row r="2605" spans="1:14" x14ac:dyDescent="0.25">
      <c r="A2605">
        <v>67</v>
      </c>
      <c r="B2605" t="str">
        <f>VLOOKUP(A2605,Hoja1!$A$2:$H$72,2,FALSE)</f>
        <v>1549-2015- SUNAFIL/ILM/SIRE5</v>
      </c>
      <c r="C2605" t="str">
        <f>VLOOKUP(A2605,Hoja1!$A$2:$H$72,3,FALSE)</f>
        <v>UNION ANDINA DE CEMENTOS S.A.A. - UNACEM S.A.A.</v>
      </c>
      <c r="D2605">
        <f>VLOOKUP(A2605,Hoja1!$A$2:$H$72,4,FALSE)</f>
        <v>20100137390</v>
      </c>
      <c r="E2605" t="str">
        <f>VLOOKUP(A2605,Hoja1!$A$2:$H$72,5,FALSE)</f>
        <v>157-2016- SUNAFIL/ILM</v>
      </c>
      <c r="F2605" s="1">
        <f>VLOOKUP(A2605,Hoja1!$A$2:$H$72,6,FALSE)</f>
        <v>42555</v>
      </c>
      <c r="G2605" t="str">
        <f>VLOOKUP(A2605,Hoja1!$A$2:$H$72,7,FALSE)</f>
        <v>S/. 466,042.50</v>
      </c>
      <c r="H2605">
        <f>VLOOKUP(A2605,Hoja1!$A$2:$H$72,8,FALSE)</f>
        <v>799</v>
      </c>
      <c r="I2605" t="s">
        <v>26</v>
      </c>
      <c r="J2605" t="s">
        <v>1</v>
      </c>
      <c r="K2605">
        <v>2016</v>
      </c>
      <c r="L2605">
        <v>6</v>
      </c>
      <c r="M2605">
        <v>27651.847259999999</v>
      </c>
      <c r="N2605" t="s">
        <v>2</v>
      </c>
    </row>
    <row r="2606" spans="1:14" x14ac:dyDescent="0.25">
      <c r="A2606">
        <v>67</v>
      </c>
      <c r="B2606" t="str">
        <f>VLOOKUP(A2606,Hoja1!$A$2:$H$72,2,FALSE)</f>
        <v>1549-2015- SUNAFIL/ILM/SIRE5</v>
      </c>
      <c r="C2606" t="str">
        <f>VLOOKUP(A2606,Hoja1!$A$2:$H$72,3,FALSE)</f>
        <v>UNION ANDINA DE CEMENTOS S.A.A. - UNACEM S.A.A.</v>
      </c>
      <c r="D2606">
        <f>VLOOKUP(A2606,Hoja1!$A$2:$H$72,4,FALSE)</f>
        <v>20100137390</v>
      </c>
      <c r="E2606" t="str">
        <f>VLOOKUP(A2606,Hoja1!$A$2:$H$72,5,FALSE)</f>
        <v>157-2016- SUNAFIL/ILM</v>
      </c>
      <c r="F2606" s="1">
        <f>VLOOKUP(A2606,Hoja1!$A$2:$H$72,6,FALSE)</f>
        <v>42555</v>
      </c>
      <c r="G2606" t="str">
        <f>VLOOKUP(A2606,Hoja1!$A$2:$H$72,7,FALSE)</f>
        <v>S/. 466,042.50</v>
      </c>
      <c r="H2606">
        <f>VLOOKUP(A2606,Hoja1!$A$2:$H$72,8,FALSE)</f>
        <v>799</v>
      </c>
      <c r="I2606" t="s">
        <v>26</v>
      </c>
      <c r="J2606" t="s">
        <v>1</v>
      </c>
      <c r="K2606">
        <v>2016</v>
      </c>
      <c r="L2606">
        <v>7</v>
      </c>
      <c r="M2606">
        <v>26592.504959999998</v>
      </c>
      <c r="N2606" t="s">
        <v>3</v>
      </c>
    </row>
    <row r="2607" spans="1:14" x14ac:dyDescent="0.25">
      <c r="A2607">
        <v>67</v>
      </c>
      <c r="B2607" t="str">
        <f>VLOOKUP(A2607,Hoja1!$A$2:$H$72,2,FALSE)</f>
        <v>1549-2015- SUNAFIL/ILM/SIRE5</v>
      </c>
      <c r="C2607" t="str">
        <f>VLOOKUP(A2607,Hoja1!$A$2:$H$72,3,FALSE)</f>
        <v>UNION ANDINA DE CEMENTOS S.A.A. - UNACEM S.A.A.</v>
      </c>
      <c r="D2607">
        <f>VLOOKUP(A2607,Hoja1!$A$2:$H$72,4,FALSE)</f>
        <v>20100137390</v>
      </c>
      <c r="E2607" t="str">
        <f>VLOOKUP(A2607,Hoja1!$A$2:$H$72,5,FALSE)</f>
        <v>157-2016- SUNAFIL/ILM</v>
      </c>
      <c r="F2607" s="1">
        <f>VLOOKUP(A2607,Hoja1!$A$2:$H$72,6,FALSE)</f>
        <v>42555</v>
      </c>
      <c r="G2607" t="str">
        <f>VLOOKUP(A2607,Hoja1!$A$2:$H$72,7,FALSE)</f>
        <v>S/. 466,042.50</v>
      </c>
      <c r="H2607">
        <f>VLOOKUP(A2607,Hoja1!$A$2:$H$72,8,FALSE)</f>
        <v>799</v>
      </c>
      <c r="I2607" t="s">
        <v>26</v>
      </c>
      <c r="J2607" t="s">
        <v>1</v>
      </c>
      <c r="K2607">
        <v>2016</v>
      </c>
      <c r="L2607">
        <v>8</v>
      </c>
      <c r="M2607">
        <v>28715.248149999999</v>
      </c>
      <c r="N2607" t="s">
        <v>4</v>
      </c>
    </row>
    <row r="2608" spans="1:14" x14ac:dyDescent="0.25">
      <c r="A2608">
        <v>67</v>
      </c>
      <c r="B2608" t="str">
        <f>VLOOKUP(A2608,Hoja1!$A$2:$H$72,2,FALSE)</f>
        <v>1549-2015- SUNAFIL/ILM/SIRE5</v>
      </c>
      <c r="C2608" t="str">
        <f>VLOOKUP(A2608,Hoja1!$A$2:$H$72,3,FALSE)</f>
        <v>UNION ANDINA DE CEMENTOS S.A.A. - UNACEM S.A.A.</v>
      </c>
      <c r="D2608">
        <f>VLOOKUP(A2608,Hoja1!$A$2:$H$72,4,FALSE)</f>
        <v>20100137390</v>
      </c>
      <c r="E2608" t="str">
        <f>VLOOKUP(A2608,Hoja1!$A$2:$H$72,5,FALSE)</f>
        <v>157-2016- SUNAFIL/ILM</v>
      </c>
      <c r="F2608" s="1">
        <f>VLOOKUP(A2608,Hoja1!$A$2:$H$72,6,FALSE)</f>
        <v>42555</v>
      </c>
      <c r="G2608" t="str">
        <f>VLOOKUP(A2608,Hoja1!$A$2:$H$72,7,FALSE)</f>
        <v>S/. 466,042.50</v>
      </c>
      <c r="H2608">
        <f>VLOOKUP(A2608,Hoja1!$A$2:$H$72,8,FALSE)</f>
        <v>799</v>
      </c>
      <c r="I2608" t="s">
        <v>26</v>
      </c>
      <c r="J2608" t="s">
        <v>1</v>
      </c>
      <c r="K2608">
        <v>2016</v>
      </c>
      <c r="L2608">
        <v>9</v>
      </c>
      <c r="M2608">
        <v>31676.702730000001</v>
      </c>
      <c r="N2608" t="s">
        <v>4</v>
      </c>
    </row>
    <row r="2609" spans="1:14" x14ac:dyDescent="0.25">
      <c r="A2609">
        <v>67</v>
      </c>
      <c r="B2609" t="str">
        <f>VLOOKUP(A2609,Hoja1!$A$2:$H$72,2,FALSE)</f>
        <v>1549-2015- SUNAFIL/ILM/SIRE5</v>
      </c>
      <c r="C2609" t="str">
        <f>VLOOKUP(A2609,Hoja1!$A$2:$H$72,3,FALSE)</f>
        <v>UNION ANDINA DE CEMENTOS S.A.A. - UNACEM S.A.A.</v>
      </c>
      <c r="D2609">
        <f>VLOOKUP(A2609,Hoja1!$A$2:$H$72,4,FALSE)</f>
        <v>20100137390</v>
      </c>
      <c r="E2609" t="str">
        <f>VLOOKUP(A2609,Hoja1!$A$2:$H$72,5,FALSE)</f>
        <v>157-2016- SUNAFIL/ILM</v>
      </c>
      <c r="F2609" s="1">
        <f>VLOOKUP(A2609,Hoja1!$A$2:$H$72,6,FALSE)</f>
        <v>42555</v>
      </c>
      <c r="G2609" t="str">
        <f>VLOOKUP(A2609,Hoja1!$A$2:$H$72,7,FALSE)</f>
        <v>S/. 466,042.50</v>
      </c>
      <c r="H2609">
        <f>VLOOKUP(A2609,Hoja1!$A$2:$H$72,8,FALSE)</f>
        <v>799</v>
      </c>
      <c r="I2609" t="s">
        <v>26</v>
      </c>
      <c r="J2609" t="s">
        <v>1</v>
      </c>
      <c r="K2609">
        <v>2016</v>
      </c>
      <c r="L2609">
        <v>10</v>
      </c>
      <c r="M2609">
        <v>24844.107639999998</v>
      </c>
      <c r="N2609" t="s">
        <v>4</v>
      </c>
    </row>
    <row r="2610" spans="1:14" x14ac:dyDescent="0.25">
      <c r="A2610">
        <v>67</v>
      </c>
      <c r="B2610" t="str">
        <f>VLOOKUP(A2610,Hoja1!$A$2:$H$72,2,FALSE)</f>
        <v>1549-2015- SUNAFIL/ILM/SIRE5</v>
      </c>
      <c r="C2610" t="str">
        <f>VLOOKUP(A2610,Hoja1!$A$2:$H$72,3,FALSE)</f>
        <v>UNION ANDINA DE CEMENTOS S.A.A. - UNACEM S.A.A.</v>
      </c>
      <c r="D2610">
        <f>VLOOKUP(A2610,Hoja1!$A$2:$H$72,4,FALSE)</f>
        <v>20100137390</v>
      </c>
      <c r="E2610" t="str">
        <f>VLOOKUP(A2610,Hoja1!$A$2:$H$72,5,FALSE)</f>
        <v>157-2016- SUNAFIL/ILM</v>
      </c>
      <c r="F2610" s="1">
        <f>VLOOKUP(A2610,Hoja1!$A$2:$H$72,6,FALSE)</f>
        <v>42555</v>
      </c>
      <c r="G2610" t="str">
        <f>VLOOKUP(A2610,Hoja1!$A$2:$H$72,7,FALSE)</f>
        <v>S/. 466,042.50</v>
      </c>
      <c r="H2610">
        <f>VLOOKUP(A2610,Hoja1!$A$2:$H$72,8,FALSE)</f>
        <v>799</v>
      </c>
      <c r="I2610" t="s">
        <v>26</v>
      </c>
      <c r="J2610" t="s">
        <v>1</v>
      </c>
      <c r="K2610">
        <v>2016</v>
      </c>
      <c r="L2610">
        <v>11</v>
      </c>
      <c r="M2610">
        <v>21170.669829999999</v>
      </c>
      <c r="N2610" t="s">
        <v>4</v>
      </c>
    </row>
    <row r="2611" spans="1:14" x14ac:dyDescent="0.25">
      <c r="A2611">
        <v>67</v>
      </c>
      <c r="B2611" t="str">
        <f>VLOOKUP(A2611,Hoja1!$A$2:$H$72,2,FALSE)</f>
        <v>1549-2015- SUNAFIL/ILM/SIRE5</v>
      </c>
      <c r="C2611" t="str">
        <f>VLOOKUP(A2611,Hoja1!$A$2:$H$72,3,FALSE)</f>
        <v>UNION ANDINA DE CEMENTOS S.A.A. - UNACEM S.A.A.</v>
      </c>
      <c r="D2611">
        <f>VLOOKUP(A2611,Hoja1!$A$2:$H$72,4,FALSE)</f>
        <v>20100137390</v>
      </c>
      <c r="E2611" t="str">
        <f>VLOOKUP(A2611,Hoja1!$A$2:$H$72,5,FALSE)</f>
        <v>157-2016- SUNAFIL/ILM</v>
      </c>
      <c r="F2611" s="1">
        <f>VLOOKUP(A2611,Hoja1!$A$2:$H$72,6,FALSE)</f>
        <v>42555</v>
      </c>
      <c r="G2611" t="str">
        <f>VLOOKUP(A2611,Hoja1!$A$2:$H$72,7,FALSE)</f>
        <v>S/. 466,042.50</v>
      </c>
      <c r="H2611">
        <f>VLOOKUP(A2611,Hoja1!$A$2:$H$72,8,FALSE)</f>
        <v>799</v>
      </c>
      <c r="I2611" t="s">
        <v>26</v>
      </c>
      <c r="J2611" t="s">
        <v>1</v>
      </c>
      <c r="K2611">
        <v>2016</v>
      </c>
      <c r="L2611">
        <v>12</v>
      </c>
      <c r="M2611">
        <v>20558.942589999999</v>
      </c>
      <c r="N2611" t="s">
        <v>4</v>
      </c>
    </row>
    <row r="2612" spans="1:14" x14ac:dyDescent="0.25">
      <c r="A2612">
        <v>67</v>
      </c>
      <c r="B2612" t="str">
        <f>VLOOKUP(A2612,Hoja1!$A$2:$H$72,2,FALSE)</f>
        <v>1549-2015- SUNAFIL/ILM/SIRE5</v>
      </c>
      <c r="C2612" t="str">
        <f>VLOOKUP(A2612,Hoja1!$A$2:$H$72,3,FALSE)</f>
        <v>UNION ANDINA DE CEMENTOS S.A.A. - UNACEM S.A.A.</v>
      </c>
      <c r="D2612">
        <f>VLOOKUP(A2612,Hoja1!$A$2:$H$72,4,FALSE)</f>
        <v>20100137390</v>
      </c>
      <c r="E2612" t="str">
        <f>VLOOKUP(A2612,Hoja1!$A$2:$H$72,5,FALSE)</f>
        <v>157-2016- SUNAFIL/ILM</v>
      </c>
      <c r="F2612" s="1">
        <f>VLOOKUP(A2612,Hoja1!$A$2:$H$72,6,FALSE)</f>
        <v>42555</v>
      </c>
      <c r="G2612" t="str">
        <f>VLOOKUP(A2612,Hoja1!$A$2:$H$72,7,FALSE)</f>
        <v>S/. 466,042.50</v>
      </c>
      <c r="H2612">
        <f>VLOOKUP(A2612,Hoja1!$A$2:$H$72,8,FALSE)</f>
        <v>799</v>
      </c>
      <c r="I2612" t="s">
        <v>26</v>
      </c>
      <c r="J2612" t="s">
        <v>1</v>
      </c>
      <c r="K2612">
        <v>2017</v>
      </c>
      <c r="L2612">
        <v>2</v>
      </c>
      <c r="M2612">
        <v>32805.730320000002</v>
      </c>
      <c r="N2612" t="s">
        <v>4</v>
      </c>
    </row>
    <row r="2613" spans="1:14" x14ac:dyDescent="0.25">
      <c r="A2613">
        <v>67</v>
      </c>
      <c r="B2613" t="str">
        <f>VLOOKUP(A2613,Hoja1!$A$2:$H$72,2,FALSE)</f>
        <v>1549-2015- SUNAFIL/ILM/SIRE5</v>
      </c>
      <c r="C2613" t="str">
        <f>VLOOKUP(A2613,Hoja1!$A$2:$H$72,3,FALSE)</f>
        <v>UNION ANDINA DE CEMENTOS S.A.A. - UNACEM S.A.A.</v>
      </c>
      <c r="D2613">
        <f>VLOOKUP(A2613,Hoja1!$A$2:$H$72,4,FALSE)</f>
        <v>20100137390</v>
      </c>
      <c r="E2613" t="str">
        <f>VLOOKUP(A2613,Hoja1!$A$2:$H$72,5,FALSE)</f>
        <v>157-2016- SUNAFIL/ILM</v>
      </c>
      <c r="F2613" s="1">
        <f>VLOOKUP(A2613,Hoja1!$A$2:$H$72,6,FALSE)</f>
        <v>42555</v>
      </c>
      <c r="G2613" t="str">
        <f>VLOOKUP(A2613,Hoja1!$A$2:$H$72,7,FALSE)</f>
        <v>S/. 466,042.50</v>
      </c>
      <c r="H2613">
        <f>VLOOKUP(A2613,Hoja1!$A$2:$H$72,8,FALSE)</f>
        <v>799</v>
      </c>
      <c r="I2613" t="s">
        <v>26</v>
      </c>
      <c r="J2613" t="s">
        <v>5</v>
      </c>
      <c r="K2613">
        <v>2016</v>
      </c>
      <c r="L2613">
        <v>6</v>
      </c>
      <c r="M2613">
        <v>382704.90399999998</v>
      </c>
      <c r="N2613" t="s">
        <v>2</v>
      </c>
    </row>
    <row r="2614" spans="1:14" x14ac:dyDescent="0.25">
      <c r="A2614">
        <v>67</v>
      </c>
      <c r="B2614" t="str">
        <f>VLOOKUP(A2614,Hoja1!$A$2:$H$72,2,FALSE)</f>
        <v>1549-2015- SUNAFIL/ILM/SIRE5</v>
      </c>
      <c r="C2614" t="str">
        <f>VLOOKUP(A2614,Hoja1!$A$2:$H$72,3,FALSE)</f>
        <v>UNION ANDINA DE CEMENTOS S.A.A. - UNACEM S.A.A.</v>
      </c>
      <c r="D2614">
        <f>VLOOKUP(A2614,Hoja1!$A$2:$H$72,4,FALSE)</f>
        <v>20100137390</v>
      </c>
      <c r="E2614" t="str">
        <f>VLOOKUP(A2614,Hoja1!$A$2:$H$72,5,FALSE)</f>
        <v>157-2016- SUNAFIL/ILM</v>
      </c>
      <c r="F2614" s="1">
        <f>VLOOKUP(A2614,Hoja1!$A$2:$H$72,6,FALSE)</f>
        <v>42555</v>
      </c>
      <c r="G2614" t="str">
        <f>VLOOKUP(A2614,Hoja1!$A$2:$H$72,7,FALSE)</f>
        <v>S/. 466,042.50</v>
      </c>
      <c r="H2614">
        <f>VLOOKUP(A2614,Hoja1!$A$2:$H$72,8,FALSE)</f>
        <v>799</v>
      </c>
      <c r="I2614" t="s">
        <v>26</v>
      </c>
      <c r="J2614" t="s">
        <v>5</v>
      </c>
      <c r="K2614">
        <v>2016</v>
      </c>
      <c r="L2614">
        <v>7</v>
      </c>
      <c r="M2614">
        <v>429110.16489999997</v>
      </c>
      <c r="N2614" t="s">
        <v>3</v>
      </c>
    </row>
    <row r="2615" spans="1:14" x14ac:dyDescent="0.25">
      <c r="A2615">
        <v>67</v>
      </c>
      <c r="B2615" t="str">
        <f>VLOOKUP(A2615,Hoja1!$A$2:$H$72,2,FALSE)</f>
        <v>1549-2015- SUNAFIL/ILM/SIRE5</v>
      </c>
      <c r="C2615" t="str">
        <f>VLOOKUP(A2615,Hoja1!$A$2:$H$72,3,FALSE)</f>
        <v>UNION ANDINA DE CEMENTOS S.A.A. - UNACEM S.A.A.</v>
      </c>
      <c r="D2615">
        <f>VLOOKUP(A2615,Hoja1!$A$2:$H$72,4,FALSE)</f>
        <v>20100137390</v>
      </c>
      <c r="E2615" t="str">
        <f>VLOOKUP(A2615,Hoja1!$A$2:$H$72,5,FALSE)</f>
        <v>157-2016- SUNAFIL/ILM</v>
      </c>
      <c r="F2615" s="1">
        <f>VLOOKUP(A2615,Hoja1!$A$2:$H$72,6,FALSE)</f>
        <v>42555</v>
      </c>
      <c r="G2615" t="str">
        <f>VLOOKUP(A2615,Hoja1!$A$2:$H$72,7,FALSE)</f>
        <v>S/. 466,042.50</v>
      </c>
      <c r="H2615">
        <f>VLOOKUP(A2615,Hoja1!$A$2:$H$72,8,FALSE)</f>
        <v>799</v>
      </c>
      <c r="I2615" t="s">
        <v>26</v>
      </c>
      <c r="J2615" t="s">
        <v>5</v>
      </c>
      <c r="K2615">
        <v>2016</v>
      </c>
      <c r="L2615">
        <v>8</v>
      </c>
      <c r="M2615">
        <v>451857.74479999999</v>
      </c>
      <c r="N2615" t="s">
        <v>4</v>
      </c>
    </row>
    <row r="2616" spans="1:14" x14ac:dyDescent="0.25">
      <c r="A2616">
        <v>67</v>
      </c>
      <c r="B2616" t="str">
        <f>VLOOKUP(A2616,Hoja1!$A$2:$H$72,2,FALSE)</f>
        <v>1549-2015- SUNAFIL/ILM/SIRE5</v>
      </c>
      <c r="C2616" t="str">
        <f>VLOOKUP(A2616,Hoja1!$A$2:$H$72,3,FALSE)</f>
        <v>UNION ANDINA DE CEMENTOS S.A.A. - UNACEM S.A.A.</v>
      </c>
      <c r="D2616">
        <f>VLOOKUP(A2616,Hoja1!$A$2:$H$72,4,FALSE)</f>
        <v>20100137390</v>
      </c>
      <c r="E2616" t="str">
        <f>VLOOKUP(A2616,Hoja1!$A$2:$H$72,5,FALSE)</f>
        <v>157-2016- SUNAFIL/ILM</v>
      </c>
      <c r="F2616" s="1">
        <f>VLOOKUP(A2616,Hoja1!$A$2:$H$72,6,FALSE)</f>
        <v>42555</v>
      </c>
      <c r="G2616" t="str">
        <f>VLOOKUP(A2616,Hoja1!$A$2:$H$72,7,FALSE)</f>
        <v>S/. 466,042.50</v>
      </c>
      <c r="H2616">
        <f>VLOOKUP(A2616,Hoja1!$A$2:$H$72,8,FALSE)</f>
        <v>799</v>
      </c>
      <c r="I2616" t="s">
        <v>26</v>
      </c>
      <c r="J2616" t="s">
        <v>5</v>
      </c>
      <c r="K2616">
        <v>2016</v>
      </c>
      <c r="L2616">
        <v>9</v>
      </c>
      <c r="M2616">
        <v>444669.6814</v>
      </c>
      <c r="N2616" t="s">
        <v>4</v>
      </c>
    </row>
    <row r="2617" spans="1:14" x14ac:dyDescent="0.25">
      <c r="A2617">
        <v>67</v>
      </c>
      <c r="B2617" t="str">
        <f>VLOOKUP(A2617,Hoja1!$A$2:$H$72,2,FALSE)</f>
        <v>1549-2015- SUNAFIL/ILM/SIRE5</v>
      </c>
      <c r="C2617" t="str">
        <f>VLOOKUP(A2617,Hoja1!$A$2:$H$72,3,FALSE)</f>
        <v>UNION ANDINA DE CEMENTOS S.A.A. - UNACEM S.A.A.</v>
      </c>
      <c r="D2617">
        <f>VLOOKUP(A2617,Hoja1!$A$2:$H$72,4,FALSE)</f>
        <v>20100137390</v>
      </c>
      <c r="E2617" t="str">
        <f>VLOOKUP(A2617,Hoja1!$A$2:$H$72,5,FALSE)</f>
        <v>157-2016- SUNAFIL/ILM</v>
      </c>
      <c r="F2617" s="1">
        <f>VLOOKUP(A2617,Hoja1!$A$2:$H$72,6,FALSE)</f>
        <v>42555</v>
      </c>
      <c r="G2617" t="str">
        <f>VLOOKUP(A2617,Hoja1!$A$2:$H$72,7,FALSE)</f>
        <v>S/. 466,042.50</v>
      </c>
      <c r="H2617">
        <f>VLOOKUP(A2617,Hoja1!$A$2:$H$72,8,FALSE)</f>
        <v>799</v>
      </c>
      <c r="I2617" t="s">
        <v>26</v>
      </c>
      <c r="J2617" t="s">
        <v>5</v>
      </c>
      <c r="K2617">
        <v>2016</v>
      </c>
      <c r="L2617">
        <v>10</v>
      </c>
      <c r="M2617">
        <v>434994.80300000001</v>
      </c>
      <c r="N2617" t="s">
        <v>4</v>
      </c>
    </row>
    <row r="2618" spans="1:14" x14ac:dyDescent="0.25">
      <c r="A2618">
        <v>67</v>
      </c>
      <c r="B2618" t="str">
        <f>VLOOKUP(A2618,Hoja1!$A$2:$H$72,2,FALSE)</f>
        <v>1549-2015- SUNAFIL/ILM/SIRE5</v>
      </c>
      <c r="C2618" t="str">
        <f>VLOOKUP(A2618,Hoja1!$A$2:$H$72,3,FALSE)</f>
        <v>UNION ANDINA DE CEMENTOS S.A.A. - UNACEM S.A.A.</v>
      </c>
      <c r="D2618">
        <f>VLOOKUP(A2618,Hoja1!$A$2:$H$72,4,FALSE)</f>
        <v>20100137390</v>
      </c>
      <c r="E2618" t="str">
        <f>VLOOKUP(A2618,Hoja1!$A$2:$H$72,5,FALSE)</f>
        <v>157-2016- SUNAFIL/ILM</v>
      </c>
      <c r="F2618" s="1">
        <f>VLOOKUP(A2618,Hoja1!$A$2:$H$72,6,FALSE)</f>
        <v>42555</v>
      </c>
      <c r="G2618" t="str">
        <f>VLOOKUP(A2618,Hoja1!$A$2:$H$72,7,FALSE)</f>
        <v>S/. 466,042.50</v>
      </c>
      <c r="H2618">
        <f>VLOOKUP(A2618,Hoja1!$A$2:$H$72,8,FALSE)</f>
        <v>799</v>
      </c>
      <c r="I2618" t="s">
        <v>26</v>
      </c>
      <c r="J2618" t="s">
        <v>5</v>
      </c>
      <c r="K2618">
        <v>2016</v>
      </c>
      <c r="L2618">
        <v>11</v>
      </c>
      <c r="M2618">
        <v>419904.46169999999</v>
      </c>
      <c r="N2618" t="s">
        <v>4</v>
      </c>
    </row>
    <row r="2619" spans="1:14" x14ac:dyDescent="0.25">
      <c r="A2619">
        <v>67</v>
      </c>
      <c r="B2619" t="str">
        <f>VLOOKUP(A2619,Hoja1!$A$2:$H$72,2,FALSE)</f>
        <v>1549-2015- SUNAFIL/ILM/SIRE5</v>
      </c>
      <c r="C2619" t="str">
        <f>VLOOKUP(A2619,Hoja1!$A$2:$H$72,3,FALSE)</f>
        <v>UNION ANDINA DE CEMENTOS S.A.A. - UNACEM S.A.A.</v>
      </c>
      <c r="D2619">
        <f>VLOOKUP(A2619,Hoja1!$A$2:$H$72,4,FALSE)</f>
        <v>20100137390</v>
      </c>
      <c r="E2619" t="str">
        <f>VLOOKUP(A2619,Hoja1!$A$2:$H$72,5,FALSE)</f>
        <v>157-2016- SUNAFIL/ILM</v>
      </c>
      <c r="F2619" s="1">
        <f>VLOOKUP(A2619,Hoja1!$A$2:$H$72,6,FALSE)</f>
        <v>42555</v>
      </c>
      <c r="G2619" t="str">
        <f>VLOOKUP(A2619,Hoja1!$A$2:$H$72,7,FALSE)</f>
        <v>S/. 466,042.50</v>
      </c>
      <c r="H2619">
        <f>VLOOKUP(A2619,Hoja1!$A$2:$H$72,8,FALSE)</f>
        <v>799</v>
      </c>
      <c r="I2619" t="s">
        <v>26</v>
      </c>
      <c r="J2619" t="s">
        <v>5</v>
      </c>
      <c r="K2619">
        <v>2016</v>
      </c>
      <c r="L2619">
        <v>12</v>
      </c>
      <c r="M2619">
        <v>414314.86790000001</v>
      </c>
      <c r="N2619" t="s">
        <v>4</v>
      </c>
    </row>
    <row r="2620" spans="1:14" x14ac:dyDescent="0.25">
      <c r="A2620">
        <v>67</v>
      </c>
      <c r="B2620" t="str">
        <f>VLOOKUP(A2620,Hoja1!$A$2:$H$72,2,FALSE)</f>
        <v>1549-2015- SUNAFIL/ILM/SIRE5</v>
      </c>
      <c r="C2620" t="str">
        <f>VLOOKUP(A2620,Hoja1!$A$2:$H$72,3,FALSE)</f>
        <v>UNION ANDINA DE CEMENTOS S.A.A. - UNACEM S.A.A.</v>
      </c>
      <c r="D2620">
        <f>VLOOKUP(A2620,Hoja1!$A$2:$H$72,4,FALSE)</f>
        <v>20100137390</v>
      </c>
      <c r="E2620" t="str">
        <f>VLOOKUP(A2620,Hoja1!$A$2:$H$72,5,FALSE)</f>
        <v>157-2016- SUNAFIL/ILM</v>
      </c>
      <c r="F2620" s="1">
        <f>VLOOKUP(A2620,Hoja1!$A$2:$H$72,6,FALSE)</f>
        <v>42555</v>
      </c>
      <c r="G2620" t="str">
        <f>VLOOKUP(A2620,Hoja1!$A$2:$H$72,7,FALSE)</f>
        <v>S/. 466,042.50</v>
      </c>
      <c r="H2620">
        <f>VLOOKUP(A2620,Hoja1!$A$2:$H$72,8,FALSE)</f>
        <v>799</v>
      </c>
      <c r="I2620" t="s">
        <v>26</v>
      </c>
      <c r="J2620" t="s">
        <v>5</v>
      </c>
      <c r="K2620">
        <v>2017</v>
      </c>
      <c r="L2620">
        <v>2</v>
      </c>
      <c r="M2620">
        <v>766272.24129999999</v>
      </c>
      <c r="N2620" t="s">
        <v>4</v>
      </c>
    </row>
    <row r="2621" spans="1:14" x14ac:dyDescent="0.25">
      <c r="A2621">
        <v>67</v>
      </c>
      <c r="B2621" t="str">
        <f>VLOOKUP(A2621,Hoja1!$A$2:$H$72,2,FALSE)</f>
        <v>1549-2015- SUNAFIL/ILM/SIRE5</v>
      </c>
      <c r="C2621" t="str">
        <f>VLOOKUP(A2621,Hoja1!$A$2:$H$72,3,FALSE)</f>
        <v>UNION ANDINA DE CEMENTOS S.A.A. - UNACEM S.A.A.</v>
      </c>
      <c r="D2621">
        <f>VLOOKUP(A2621,Hoja1!$A$2:$H$72,4,FALSE)</f>
        <v>20100137390</v>
      </c>
      <c r="E2621" t="str">
        <f>VLOOKUP(A2621,Hoja1!$A$2:$H$72,5,FALSE)</f>
        <v>157-2016- SUNAFIL/ILM</v>
      </c>
      <c r="F2621" s="1">
        <f>VLOOKUP(A2621,Hoja1!$A$2:$H$72,6,FALSE)</f>
        <v>42555</v>
      </c>
      <c r="G2621" t="str">
        <f>VLOOKUP(A2621,Hoja1!$A$2:$H$72,7,FALSE)</f>
        <v>S/. 466,042.50</v>
      </c>
      <c r="H2621">
        <f>VLOOKUP(A2621,Hoja1!$A$2:$H$72,8,FALSE)</f>
        <v>799</v>
      </c>
      <c r="I2621" t="s">
        <v>26</v>
      </c>
      <c r="J2621" t="s">
        <v>6</v>
      </c>
      <c r="K2621">
        <v>2016</v>
      </c>
      <c r="L2621">
        <v>6</v>
      </c>
      <c r="M2621">
        <v>461574.1801</v>
      </c>
      <c r="N2621" t="s">
        <v>2</v>
      </c>
    </row>
    <row r="2622" spans="1:14" x14ac:dyDescent="0.25">
      <c r="A2622">
        <v>67</v>
      </c>
      <c r="B2622" t="str">
        <f>VLOOKUP(A2622,Hoja1!$A$2:$H$72,2,FALSE)</f>
        <v>1549-2015- SUNAFIL/ILM/SIRE5</v>
      </c>
      <c r="C2622" t="str">
        <f>VLOOKUP(A2622,Hoja1!$A$2:$H$72,3,FALSE)</f>
        <v>UNION ANDINA DE CEMENTOS S.A.A. - UNACEM S.A.A.</v>
      </c>
      <c r="D2622">
        <f>VLOOKUP(A2622,Hoja1!$A$2:$H$72,4,FALSE)</f>
        <v>20100137390</v>
      </c>
      <c r="E2622" t="str">
        <f>VLOOKUP(A2622,Hoja1!$A$2:$H$72,5,FALSE)</f>
        <v>157-2016- SUNAFIL/ILM</v>
      </c>
      <c r="F2622" s="1">
        <f>VLOOKUP(A2622,Hoja1!$A$2:$H$72,6,FALSE)</f>
        <v>42555</v>
      </c>
      <c r="G2622" t="str">
        <f>VLOOKUP(A2622,Hoja1!$A$2:$H$72,7,FALSE)</f>
        <v>S/. 466,042.50</v>
      </c>
      <c r="H2622">
        <f>VLOOKUP(A2622,Hoja1!$A$2:$H$72,8,FALSE)</f>
        <v>799</v>
      </c>
      <c r="I2622" t="s">
        <v>26</v>
      </c>
      <c r="J2622" t="s">
        <v>6</v>
      </c>
      <c r="K2622">
        <v>2016</v>
      </c>
      <c r="L2622">
        <v>7</v>
      </c>
      <c r="M2622">
        <v>475780.22139999998</v>
      </c>
      <c r="N2622" t="s">
        <v>3</v>
      </c>
    </row>
    <row r="2623" spans="1:14" x14ac:dyDescent="0.25">
      <c r="A2623">
        <v>67</v>
      </c>
      <c r="B2623" t="str">
        <f>VLOOKUP(A2623,Hoja1!$A$2:$H$72,2,FALSE)</f>
        <v>1549-2015- SUNAFIL/ILM/SIRE5</v>
      </c>
      <c r="C2623" t="str">
        <f>VLOOKUP(A2623,Hoja1!$A$2:$H$72,3,FALSE)</f>
        <v>UNION ANDINA DE CEMENTOS S.A.A. - UNACEM S.A.A.</v>
      </c>
      <c r="D2623">
        <f>VLOOKUP(A2623,Hoja1!$A$2:$H$72,4,FALSE)</f>
        <v>20100137390</v>
      </c>
      <c r="E2623" t="str">
        <f>VLOOKUP(A2623,Hoja1!$A$2:$H$72,5,FALSE)</f>
        <v>157-2016- SUNAFIL/ILM</v>
      </c>
      <c r="F2623" s="1">
        <f>VLOOKUP(A2623,Hoja1!$A$2:$H$72,6,FALSE)</f>
        <v>42555</v>
      </c>
      <c r="G2623" t="str">
        <f>VLOOKUP(A2623,Hoja1!$A$2:$H$72,7,FALSE)</f>
        <v>S/. 466,042.50</v>
      </c>
      <c r="H2623">
        <f>VLOOKUP(A2623,Hoja1!$A$2:$H$72,8,FALSE)</f>
        <v>799</v>
      </c>
      <c r="I2623" t="s">
        <v>26</v>
      </c>
      <c r="J2623" t="s">
        <v>6</v>
      </c>
      <c r="K2623">
        <v>2016</v>
      </c>
      <c r="L2623">
        <v>8</v>
      </c>
      <c r="M2623">
        <v>441995.30619999999</v>
      </c>
      <c r="N2623" t="s">
        <v>4</v>
      </c>
    </row>
    <row r="2624" spans="1:14" x14ac:dyDescent="0.25">
      <c r="A2624">
        <v>67</v>
      </c>
      <c r="B2624" t="str">
        <f>VLOOKUP(A2624,Hoja1!$A$2:$H$72,2,FALSE)</f>
        <v>1549-2015- SUNAFIL/ILM/SIRE5</v>
      </c>
      <c r="C2624" t="str">
        <f>VLOOKUP(A2624,Hoja1!$A$2:$H$72,3,FALSE)</f>
        <v>UNION ANDINA DE CEMENTOS S.A.A. - UNACEM S.A.A.</v>
      </c>
      <c r="D2624">
        <f>VLOOKUP(A2624,Hoja1!$A$2:$H$72,4,FALSE)</f>
        <v>20100137390</v>
      </c>
      <c r="E2624" t="str">
        <f>VLOOKUP(A2624,Hoja1!$A$2:$H$72,5,FALSE)</f>
        <v>157-2016- SUNAFIL/ILM</v>
      </c>
      <c r="F2624" s="1">
        <f>VLOOKUP(A2624,Hoja1!$A$2:$H$72,6,FALSE)</f>
        <v>42555</v>
      </c>
      <c r="G2624" t="str">
        <f>VLOOKUP(A2624,Hoja1!$A$2:$H$72,7,FALSE)</f>
        <v>S/. 466,042.50</v>
      </c>
      <c r="H2624">
        <f>VLOOKUP(A2624,Hoja1!$A$2:$H$72,8,FALSE)</f>
        <v>799</v>
      </c>
      <c r="I2624" t="s">
        <v>26</v>
      </c>
      <c r="J2624" t="s">
        <v>6</v>
      </c>
      <c r="K2624">
        <v>2016</v>
      </c>
      <c r="L2624">
        <v>9</v>
      </c>
      <c r="M2624">
        <v>398209.17389999999</v>
      </c>
      <c r="N2624" t="s">
        <v>4</v>
      </c>
    </row>
    <row r="2625" spans="1:14" x14ac:dyDescent="0.25">
      <c r="A2625">
        <v>67</v>
      </c>
      <c r="B2625" t="str">
        <f>VLOOKUP(A2625,Hoja1!$A$2:$H$72,2,FALSE)</f>
        <v>1549-2015- SUNAFIL/ILM/SIRE5</v>
      </c>
      <c r="C2625" t="str">
        <f>VLOOKUP(A2625,Hoja1!$A$2:$H$72,3,FALSE)</f>
        <v>UNION ANDINA DE CEMENTOS S.A.A. - UNACEM S.A.A.</v>
      </c>
      <c r="D2625">
        <f>VLOOKUP(A2625,Hoja1!$A$2:$H$72,4,FALSE)</f>
        <v>20100137390</v>
      </c>
      <c r="E2625" t="str">
        <f>VLOOKUP(A2625,Hoja1!$A$2:$H$72,5,FALSE)</f>
        <v>157-2016- SUNAFIL/ILM</v>
      </c>
      <c r="F2625" s="1">
        <f>VLOOKUP(A2625,Hoja1!$A$2:$H$72,6,FALSE)</f>
        <v>42555</v>
      </c>
      <c r="G2625" t="str">
        <f>VLOOKUP(A2625,Hoja1!$A$2:$H$72,7,FALSE)</f>
        <v>S/. 466,042.50</v>
      </c>
      <c r="H2625">
        <f>VLOOKUP(A2625,Hoja1!$A$2:$H$72,8,FALSE)</f>
        <v>799</v>
      </c>
      <c r="I2625" t="s">
        <v>26</v>
      </c>
      <c r="J2625" t="s">
        <v>6</v>
      </c>
      <c r="K2625">
        <v>2016</v>
      </c>
      <c r="L2625">
        <v>10</v>
      </c>
      <c r="M2625">
        <v>349256.7819</v>
      </c>
      <c r="N2625" t="s">
        <v>4</v>
      </c>
    </row>
    <row r="2626" spans="1:14" x14ac:dyDescent="0.25">
      <c r="A2626">
        <v>67</v>
      </c>
      <c r="B2626" t="str">
        <f>VLOOKUP(A2626,Hoja1!$A$2:$H$72,2,FALSE)</f>
        <v>1549-2015- SUNAFIL/ILM/SIRE5</v>
      </c>
      <c r="C2626" t="str">
        <f>VLOOKUP(A2626,Hoja1!$A$2:$H$72,3,FALSE)</f>
        <v>UNION ANDINA DE CEMENTOS S.A.A. - UNACEM S.A.A.</v>
      </c>
      <c r="D2626">
        <f>VLOOKUP(A2626,Hoja1!$A$2:$H$72,4,FALSE)</f>
        <v>20100137390</v>
      </c>
      <c r="E2626" t="str">
        <f>VLOOKUP(A2626,Hoja1!$A$2:$H$72,5,FALSE)</f>
        <v>157-2016- SUNAFIL/ILM</v>
      </c>
      <c r="F2626" s="1">
        <f>VLOOKUP(A2626,Hoja1!$A$2:$H$72,6,FALSE)</f>
        <v>42555</v>
      </c>
      <c r="G2626" t="str">
        <f>VLOOKUP(A2626,Hoja1!$A$2:$H$72,7,FALSE)</f>
        <v>S/. 466,042.50</v>
      </c>
      <c r="H2626">
        <f>VLOOKUP(A2626,Hoja1!$A$2:$H$72,8,FALSE)</f>
        <v>799</v>
      </c>
      <c r="I2626" t="s">
        <v>26</v>
      </c>
      <c r="J2626" t="s">
        <v>6</v>
      </c>
      <c r="K2626">
        <v>2016</v>
      </c>
      <c r="L2626">
        <v>11</v>
      </c>
      <c r="M2626">
        <v>335205.41629999998</v>
      </c>
      <c r="N2626" t="s">
        <v>4</v>
      </c>
    </row>
    <row r="2627" spans="1:14" x14ac:dyDescent="0.25">
      <c r="A2627">
        <v>67</v>
      </c>
      <c r="B2627" t="str">
        <f>VLOOKUP(A2627,Hoja1!$A$2:$H$72,2,FALSE)</f>
        <v>1549-2015- SUNAFIL/ILM/SIRE5</v>
      </c>
      <c r="C2627" t="str">
        <f>VLOOKUP(A2627,Hoja1!$A$2:$H$72,3,FALSE)</f>
        <v>UNION ANDINA DE CEMENTOS S.A.A. - UNACEM S.A.A.</v>
      </c>
      <c r="D2627">
        <f>VLOOKUP(A2627,Hoja1!$A$2:$H$72,4,FALSE)</f>
        <v>20100137390</v>
      </c>
      <c r="E2627" t="str">
        <f>VLOOKUP(A2627,Hoja1!$A$2:$H$72,5,FALSE)</f>
        <v>157-2016- SUNAFIL/ILM</v>
      </c>
      <c r="F2627" s="1">
        <f>VLOOKUP(A2627,Hoja1!$A$2:$H$72,6,FALSE)</f>
        <v>42555</v>
      </c>
      <c r="G2627" t="str">
        <f>VLOOKUP(A2627,Hoja1!$A$2:$H$72,7,FALSE)</f>
        <v>S/. 466,042.50</v>
      </c>
      <c r="H2627">
        <f>VLOOKUP(A2627,Hoja1!$A$2:$H$72,8,FALSE)</f>
        <v>799</v>
      </c>
      <c r="I2627" t="s">
        <v>26</v>
      </c>
      <c r="J2627" t="s">
        <v>6</v>
      </c>
      <c r="K2627">
        <v>2016</v>
      </c>
      <c r="L2627">
        <v>12</v>
      </c>
      <c r="M2627">
        <v>301558.62520000001</v>
      </c>
      <c r="N2627" t="s">
        <v>4</v>
      </c>
    </row>
    <row r="2628" spans="1:14" x14ac:dyDescent="0.25">
      <c r="A2628">
        <v>67</v>
      </c>
      <c r="B2628" t="str">
        <f>VLOOKUP(A2628,Hoja1!$A$2:$H$72,2,FALSE)</f>
        <v>1549-2015- SUNAFIL/ILM/SIRE5</v>
      </c>
      <c r="C2628" t="str">
        <f>VLOOKUP(A2628,Hoja1!$A$2:$H$72,3,FALSE)</f>
        <v>UNION ANDINA DE CEMENTOS S.A.A. - UNACEM S.A.A.</v>
      </c>
      <c r="D2628">
        <f>VLOOKUP(A2628,Hoja1!$A$2:$H$72,4,FALSE)</f>
        <v>20100137390</v>
      </c>
      <c r="E2628" t="str">
        <f>VLOOKUP(A2628,Hoja1!$A$2:$H$72,5,FALSE)</f>
        <v>157-2016- SUNAFIL/ILM</v>
      </c>
      <c r="F2628" s="1">
        <f>VLOOKUP(A2628,Hoja1!$A$2:$H$72,6,FALSE)</f>
        <v>42555</v>
      </c>
      <c r="G2628" t="str">
        <f>VLOOKUP(A2628,Hoja1!$A$2:$H$72,7,FALSE)</f>
        <v>S/. 466,042.50</v>
      </c>
      <c r="H2628">
        <f>VLOOKUP(A2628,Hoja1!$A$2:$H$72,8,FALSE)</f>
        <v>799</v>
      </c>
      <c r="I2628" t="s">
        <v>26</v>
      </c>
      <c r="J2628" t="s">
        <v>6</v>
      </c>
      <c r="K2628">
        <v>2017</v>
      </c>
      <c r="L2628">
        <v>2</v>
      </c>
      <c r="M2628">
        <v>517114.56439999997</v>
      </c>
      <c r="N2628" t="s">
        <v>4</v>
      </c>
    </row>
    <row r="2629" spans="1:14" x14ac:dyDescent="0.25">
      <c r="A2629">
        <v>67</v>
      </c>
      <c r="B2629" t="str">
        <f>VLOOKUP(A2629,Hoja1!$A$2:$H$72,2,FALSE)</f>
        <v>1549-2015- SUNAFIL/ILM/SIRE5</v>
      </c>
      <c r="C2629" t="str">
        <f>VLOOKUP(A2629,Hoja1!$A$2:$H$72,3,FALSE)</f>
        <v>UNION ANDINA DE CEMENTOS S.A.A. - UNACEM S.A.A.</v>
      </c>
      <c r="D2629">
        <f>VLOOKUP(A2629,Hoja1!$A$2:$H$72,4,FALSE)</f>
        <v>20100137390</v>
      </c>
      <c r="E2629" t="str">
        <f>VLOOKUP(A2629,Hoja1!$A$2:$H$72,5,FALSE)</f>
        <v>157-2016- SUNAFIL/ILM</v>
      </c>
      <c r="F2629" s="1">
        <f>VLOOKUP(A2629,Hoja1!$A$2:$H$72,6,FALSE)</f>
        <v>42555</v>
      </c>
      <c r="G2629" t="str">
        <f>VLOOKUP(A2629,Hoja1!$A$2:$H$72,7,FALSE)</f>
        <v>S/. 466,042.50</v>
      </c>
      <c r="H2629">
        <f>VLOOKUP(A2629,Hoja1!$A$2:$H$72,8,FALSE)</f>
        <v>799</v>
      </c>
      <c r="I2629" t="s">
        <v>26</v>
      </c>
      <c r="J2629" t="s">
        <v>7</v>
      </c>
      <c r="K2629">
        <v>2016</v>
      </c>
      <c r="L2629">
        <v>6</v>
      </c>
      <c r="M2629">
        <v>348857.51929999999</v>
      </c>
      <c r="N2629" t="s">
        <v>2</v>
      </c>
    </row>
    <row r="2630" spans="1:14" x14ac:dyDescent="0.25">
      <c r="A2630">
        <v>67</v>
      </c>
      <c r="B2630" t="str">
        <f>VLOOKUP(A2630,Hoja1!$A$2:$H$72,2,FALSE)</f>
        <v>1549-2015- SUNAFIL/ILM/SIRE5</v>
      </c>
      <c r="C2630" t="str">
        <f>VLOOKUP(A2630,Hoja1!$A$2:$H$72,3,FALSE)</f>
        <v>UNION ANDINA DE CEMENTOS S.A.A. - UNACEM S.A.A.</v>
      </c>
      <c r="D2630">
        <f>VLOOKUP(A2630,Hoja1!$A$2:$H$72,4,FALSE)</f>
        <v>20100137390</v>
      </c>
      <c r="E2630" t="str">
        <f>VLOOKUP(A2630,Hoja1!$A$2:$H$72,5,FALSE)</f>
        <v>157-2016- SUNAFIL/ILM</v>
      </c>
      <c r="F2630" s="1">
        <f>VLOOKUP(A2630,Hoja1!$A$2:$H$72,6,FALSE)</f>
        <v>42555</v>
      </c>
      <c r="G2630" t="str">
        <f>VLOOKUP(A2630,Hoja1!$A$2:$H$72,7,FALSE)</f>
        <v>S/. 466,042.50</v>
      </c>
      <c r="H2630">
        <f>VLOOKUP(A2630,Hoja1!$A$2:$H$72,8,FALSE)</f>
        <v>799</v>
      </c>
      <c r="I2630" t="s">
        <v>26</v>
      </c>
      <c r="J2630" t="s">
        <v>7</v>
      </c>
      <c r="K2630">
        <v>2016</v>
      </c>
      <c r="L2630">
        <v>7</v>
      </c>
      <c r="M2630">
        <v>383314.20529999997</v>
      </c>
      <c r="N2630" t="s">
        <v>3</v>
      </c>
    </row>
    <row r="2631" spans="1:14" x14ac:dyDescent="0.25">
      <c r="A2631">
        <v>67</v>
      </c>
      <c r="B2631" t="str">
        <f>VLOOKUP(A2631,Hoja1!$A$2:$H$72,2,FALSE)</f>
        <v>1549-2015- SUNAFIL/ILM/SIRE5</v>
      </c>
      <c r="C2631" t="str">
        <f>VLOOKUP(A2631,Hoja1!$A$2:$H$72,3,FALSE)</f>
        <v>UNION ANDINA DE CEMENTOS S.A.A. - UNACEM S.A.A.</v>
      </c>
      <c r="D2631">
        <f>VLOOKUP(A2631,Hoja1!$A$2:$H$72,4,FALSE)</f>
        <v>20100137390</v>
      </c>
      <c r="E2631" t="str">
        <f>VLOOKUP(A2631,Hoja1!$A$2:$H$72,5,FALSE)</f>
        <v>157-2016- SUNAFIL/ILM</v>
      </c>
      <c r="F2631" s="1">
        <f>VLOOKUP(A2631,Hoja1!$A$2:$H$72,6,FALSE)</f>
        <v>42555</v>
      </c>
      <c r="G2631" t="str">
        <f>VLOOKUP(A2631,Hoja1!$A$2:$H$72,7,FALSE)</f>
        <v>S/. 466,042.50</v>
      </c>
      <c r="H2631">
        <f>VLOOKUP(A2631,Hoja1!$A$2:$H$72,8,FALSE)</f>
        <v>799</v>
      </c>
      <c r="I2631" t="s">
        <v>26</v>
      </c>
      <c r="J2631" t="s">
        <v>7</v>
      </c>
      <c r="K2631">
        <v>2016</v>
      </c>
      <c r="L2631">
        <v>8</v>
      </c>
      <c r="M2631">
        <v>391466.81550000003</v>
      </c>
      <c r="N2631" t="s">
        <v>4</v>
      </c>
    </row>
    <row r="2632" spans="1:14" x14ac:dyDescent="0.25">
      <c r="A2632">
        <v>67</v>
      </c>
      <c r="B2632" t="str">
        <f>VLOOKUP(A2632,Hoja1!$A$2:$H$72,2,FALSE)</f>
        <v>1549-2015- SUNAFIL/ILM/SIRE5</v>
      </c>
      <c r="C2632" t="str">
        <f>VLOOKUP(A2632,Hoja1!$A$2:$H$72,3,FALSE)</f>
        <v>UNION ANDINA DE CEMENTOS S.A.A. - UNACEM S.A.A.</v>
      </c>
      <c r="D2632">
        <f>VLOOKUP(A2632,Hoja1!$A$2:$H$72,4,FALSE)</f>
        <v>20100137390</v>
      </c>
      <c r="E2632" t="str">
        <f>VLOOKUP(A2632,Hoja1!$A$2:$H$72,5,FALSE)</f>
        <v>157-2016- SUNAFIL/ILM</v>
      </c>
      <c r="F2632" s="1">
        <f>VLOOKUP(A2632,Hoja1!$A$2:$H$72,6,FALSE)</f>
        <v>42555</v>
      </c>
      <c r="G2632" t="str">
        <f>VLOOKUP(A2632,Hoja1!$A$2:$H$72,7,FALSE)</f>
        <v>S/. 466,042.50</v>
      </c>
      <c r="H2632">
        <f>VLOOKUP(A2632,Hoja1!$A$2:$H$72,8,FALSE)</f>
        <v>799</v>
      </c>
      <c r="I2632" t="s">
        <v>26</v>
      </c>
      <c r="J2632" t="s">
        <v>7</v>
      </c>
      <c r="K2632">
        <v>2016</v>
      </c>
      <c r="L2632">
        <v>9</v>
      </c>
      <c r="M2632">
        <v>381773.19390000001</v>
      </c>
      <c r="N2632" t="s">
        <v>4</v>
      </c>
    </row>
    <row r="2633" spans="1:14" x14ac:dyDescent="0.25">
      <c r="A2633">
        <v>67</v>
      </c>
      <c r="B2633" t="str">
        <f>VLOOKUP(A2633,Hoja1!$A$2:$H$72,2,FALSE)</f>
        <v>1549-2015- SUNAFIL/ILM/SIRE5</v>
      </c>
      <c r="C2633" t="str">
        <f>VLOOKUP(A2633,Hoja1!$A$2:$H$72,3,FALSE)</f>
        <v>UNION ANDINA DE CEMENTOS S.A.A. - UNACEM S.A.A.</v>
      </c>
      <c r="D2633">
        <f>VLOOKUP(A2633,Hoja1!$A$2:$H$72,4,FALSE)</f>
        <v>20100137390</v>
      </c>
      <c r="E2633" t="str">
        <f>VLOOKUP(A2633,Hoja1!$A$2:$H$72,5,FALSE)</f>
        <v>157-2016- SUNAFIL/ILM</v>
      </c>
      <c r="F2633" s="1">
        <f>VLOOKUP(A2633,Hoja1!$A$2:$H$72,6,FALSE)</f>
        <v>42555</v>
      </c>
      <c r="G2633" t="str">
        <f>VLOOKUP(A2633,Hoja1!$A$2:$H$72,7,FALSE)</f>
        <v>S/. 466,042.50</v>
      </c>
      <c r="H2633">
        <f>VLOOKUP(A2633,Hoja1!$A$2:$H$72,8,FALSE)</f>
        <v>799</v>
      </c>
      <c r="I2633" t="s">
        <v>26</v>
      </c>
      <c r="J2633" t="s">
        <v>7</v>
      </c>
      <c r="K2633">
        <v>2016</v>
      </c>
      <c r="L2633">
        <v>10</v>
      </c>
      <c r="M2633">
        <v>366974.01329999999</v>
      </c>
      <c r="N2633" t="s">
        <v>4</v>
      </c>
    </row>
    <row r="2634" spans="1:14" x14ac:dyDescent="0.25">
      <c r="A2634">
        <v>67</v>
      </c>
      <c r="B2634" t="str">
        <f>VLOOKUP(A2634,Hoja1!$A$2:$H$72,2,FALSE)</f>
        <v>1549-2015- SUNAFIL/ILM/SIRE5</v>
      </c>
      <c r="C2634" t="str">
        <f>VLOOKUP(A2634,Hoja1!$A$2:$H$72,3,FALSE)</f>
        <v>UNION ANDINA DE CEMENTOS S.A.A. - UNACEM S.A.A.</v>
      </c>
      <c r="D2634">
        <f>VLOOKUP(A2634,Hoja1!$A$2:$H$72,4,FALSE)</f>
        <v>20100137390</v>
      </c>
      <c r="E2634" t="str">
        <f>VLOOKUP(A2634,Hoja1!$A$2:$H$72,5,FALSE)</f>
        <v>157-2016- SUNAFIL/ILM</v>
      </c>
      <c r="F2634" s="1">
        <f>VLOOKUP(A2634,Hoja1!$A$2:$H$72,6,FALSE)</f>
        <v>42555</v>
      </c>
      <c r="G2634" t="str">
        <f>VLOOKUP(A2634,Hoja1!$A$2:$H$72,7,FALSE)</f>
        <v>S/. 466,042.50</v>
      </c>
      <c r="H2634">
        <f>VLOOKUP(A2634,Hoja1!$A$2:$H$72,8,FALSE)</f>
        <v>799</v>
      </c>
      <c r="I2634" t="s">
        <v>26</v>
      </c>
      <c r="J2634" t="s">
        <v>7</v>
      </c>
      <c r="K2634">
        <v>2016</v>
      </c>
      <c r="L2634">
        <v>11</v>
      </c>
      <c r="M2634">
        <v>358520.77669999999</v>
      </c>
      <c r="N2634" t="s">
        <v>4</v>
      </c>
    </row>
    <row r="2635" spans="1:14" x14ac:dyDescent="0.25">
      <c r="A2635">
        <v>67</v>
      </c>
      <c r="B2635" t="str">
        <f>VLOOKUP(A2635,Hoja1!$A$2:$H$72,2,FALSE)</f>
        <v>1549-2015- SUNAFIL/ILM/SIRE5</v>
      </c>
      <c r="C2635" t="str">
        <f>VLOOKUP(A2635,Hoja1!$A$2:$H$72,3,FALSE)</f>
        <v>UNION ANDINA DE CEMENTOS S.A.A. - UNACEM S.A.A.</v>
      </c>
      <c r="D2635">
        <f>VLOOKUP(A2635,Hoja1!$A$2:$H$72,4,FALSE)</f>
        <v>20100137390</v>
      </c>
      <c r="E2635" t="str">
        <f>VLOOKUP(A2635,Hoja1!$A$2:$H$72,5,FALSE)</f>
        <v>157-2016- SUNAFIL/ILM</v>
      </c>
      <c r="F2635" s="1">
        <f>VLOOKUP(A2635,Hoja1!$A$2:$H$72,6,FALSE)</f>
        <v>42555</v>
      </c>
      <c r="G2635" t="str">
        <f>VLOOKUP(A2635,Hoja1!$A$2:$H$72,7,FALSE)</f>
        <v>S/. 466,042.50</v>
      </c>
      <c r="H2635">
        <f>VLOOKUP(A2635,Hoja1!$A$2:$H$72,8,FALSE)</f>
        <v>799</v>
      </c>
      <c r="I2635" t="s">
        <v>26</v>
      </c>
      <c r="J2635" t="s">
        <v>7</v>
      </c>
      <c r="K2635">
        <v>2016</v>
      </c>
      <c r="L2635">
        <v>12</v>
      </c>
      <c r="M2635">
        <v>347034.33909999998</v>
      </c>
      <c r="N2635" t="s">
        <v>4</v>
      </c>
    </row>
    <row r="2636" spans="1:14" x14ac:dyDescent="0.25">
      <c r="A2636">
        <v>67</v>
      </c>
      <c r="B2636" t="str">
        <f>VLOOKUP(A2636,Hoja1!$A$2:$H$72,2,FALSE)</f>
        <v>1549-2015- SUNAFIL/ILM/SIRE5</v>
      </c>
      <c r="C2636" t="str">
        <f>VLOOKUP(A2636,Hoja1!$A$2:$H$72,3,FALSE)</f>
        <v>UNION ANDINA DE CEMENTOS S.A.A. - UNACEM S.A.A.</v>
      </c>
      <c r="D2636">
        <f>VLOOKUP(A2636,Hoja1!$A$2:$H$72,4,FALSE)</f>
        <v>20100137390</v>
      </c>
      <c r="E2636" t="str">
        <f>VLOOKUP(A2636,Hoja1!$A$2:$H$72,5,FALSE)</f>
        <v>157-2016- SUNAFIL/ILM</v>
      </c>
      <c r="F2636" s="1">
        <f>VLOOKUP(A2636,Hoja1!$A$2:$H$72,6,FALSE)</f>
        <v>42555</v>
      </c>
      <c r="G2636" t="str">
        <f>VLOOKUP(A2636,Hoja1!$A$2:$H$72,7,FALSE)</f>
        <v>S/. 466,042.50</v>
      </c>
      <c r="H2636">
        <f>VLOOKUP(A2636,Hoja1!$A$2:$H$72,8,FALSE)</f>
        <v>799</v>
      </c>
      <c r="I2636" t="s">
        <v>26</v>
      </c>
      <c r="J2636" t="s">
        <v>7</v>
      </c>
      <c r="K2636">
        <v>2017</v>
      </c>
      <c r="L2636">
        <v>2</v>
      </c>
      <c r="M2636">
        <v>650583.07609999995</v>
      </c>
      <c r="N2636" t="s">
        <v>4</v>
      </c>
    </row>
    <row r="2637" spans="1:14" x14ac:dyDescent="0.25">
      <c r="A2637">
        <v>72</v>
      </c>
      <c r="B2637" t="str">
        <f>VLOOKUP(A2637,Hoja1!$A$2:$H$73,2,FALSE)</f>
        <v>179-2014- SUNAFIL/ILM/SIRE1</v>
      </c>
      <c r="C2637" t="str">
        <f>VLOOKUP(A2637,Hoja1!$A$2:$H$73,3,FALSE)</f>
        <v>VOLCAN COMPAÑÍA MINERA S.A.A.</v>
      </c>
      <c r="D2637">
        <f>VLOOKUP(A2637,Hoja1!$A$2:$H$73,4,FALSE)</f>
        <v>20383045267</v>
      </c>
      <c r="E2637" t="str">
        <f>VLOOKUP(A2637,Hoja1!$A$2:$H$73,5,FALSE)</f>
        <v>029-2015- SUNAFIL/ILM</v>
      </c>
      <c r="F2637" s="1">
        <f>VLOOKUP(A2637,Hoja1!$A$2:$H$73,6,FALSE)</f>
        <v>42046</v>
      </c>
      <c r="G2637" t="str">
        <f>VLOOKUP(A2637,Hoja1!$A$2:$H$73,7,FALSE)</f>
        <v>S/. 34,010.00</v>
      </c>
      <c r="H2637">
        <f>VLOOKUP(A2637,Hoja1!$A$2:$H$73,8,FALSE)</f>
        <v>1</v>
      </c>
      <c r="I2637" t="s">
        <v>27</v>
      </c>
      <c r="J2637" t="s">
        <v>1</v>
      </c>
      <c r="K2637">
        <v>2015</v>
      </c>
      <c r="L2637">
        <v>1</v>
      </c>
      <c r="M2637">
        <v>5407.2295690000001</v>
      </c>
      <c r="N2637" t="s">
        <v>2</v>
      </c>
    </row>
    <row r="2638" spans="1:14" x14ac:dyDescent="0.25">
      <c r="A2638">
        <v>72</v>
      </c>
      <c r="B2638" t="str">
        <f>VLOOKUP(A2638,Hoja1!$A$2:$H$73,2,FALSE)</f>
        <v>179-2014- SUNAFIL/ILM/SIRE1</v>
      </c>
      <c r="C2638" t="str">
        <f>VLOOKUP(A2638,Hoja1!$A$2:$H$73,3,FALSE)</f>
        <v>VOLCAN COMPAÑÍA MINERA S.A.A.</v>
      </c>
      <c r="D2638">
        <f>VLOOKUP(A2638,Hoja1!$A$2:$H$73,4,FALSE)</f>
        <v>20383045267</v>
      </c>
      <c r="E2638" t="str">
        <f>VLOOKUP(A2638,Hoja1!$A$2:$H$73,5,FALSE)</f>
        <v>029-2015- SUNAFIL/ILM</v>
      </c>
      <c r="F2638" s="1">
        <f>VLOOKUP(A2638,Hoja1!$A$2:$H$73,6,FALSE)</f>
        <v>42046</v>
      </c>
      <c r="G2638" t="str">
        <f>VLOOKUP(A2638,Hoja1!$A$2:$H$73,7,FALSE)</f>
        <v>S/. 34,010.00</v>
      </c>
      <c r="H2638">
        <f>VLOOKUP(A2638,Hoja1!$A$2:$H$73,8,FALSE)</f>
        <v>1</v>
      </c>
      <c r="I2638" t="s">
        <v>27</v>
      </c>
      <c r="J2638" t="s">
        <v>1</v>
      </c>
      <c r="K2638">
        <v>2015</v>
      </c>
      <c r="L2638">
        <v>2</v>
      </c>
      <c r="M2638">
        <v>5348.2685499999998</v>
      </c>
      <c r="N2638" t="s">
        <v>3</v>
      </c>
    </row>
    <row r="2639" spans="1:14" x14ac:dyDescent="0.25">
      <c r="A2639">
        <v>72</v>
      </c>
      <c r="B2639" t="str">
        <f>VLOOKUP(A2639,Hoja1!$A$2:$H$73,2,FALSE)</f>
        <v>179-2014- SUNAFIL/ILM/SIRE1</v>
      </c>
      <c r="C2639" t="str">
        <f>VLOOKUP(A2639,Hoja1!$A$2:$H$73,3,FALSE)</f>
        <v>VOLCAN COMPAÑÍA MINERA S.A.A.</v>
      </c>
      <c r="D2639">
        <f>VLOOKUP(A2639,Hoja1!$A$2:$H$73,4,FALSE)</f>
        <v>20383045267</v>
      </c>
      <c r="E2639" t="str">
        <f>VLOOKUP(A2639,Hoja1!$A$2:$H$73,5,FALSE)</f>
        <v>029-2015- SUNAFIL/ILM</v>
      </c>
      <c r="F2639" s="1">
        <f>VLOOKUP(A2639,Hoja1!$A$2:$H$73,6,FALSE)</f>
        <v>42046</v>
      </c>
      <c r="G2639" t="str">
        <f>VLOOKUP(A2639,Hoja1!$A$2:$H$73,7,FALSE)</f>
        <v>S/. 34,010.00</v>
      </c>
      <c r="H2639">
        <f>VLOOKUP(A2639,Hoja1!$A$2:$H$73,8,FALSE)</f>
        <v>1</v>
      </c>
      <c r="I2639" t="s">
        <v>27</v>
      </c>
      <c r="J2639" t="s">
        <v>1</v>
      </c>
      <c r="K2639">
        <v>2015</v>
      </c>
      <c r="L2639">
        <v>3</v>
      </c>
      <c r="M2639">
        <v>5005.6113770000002</v>
      </c>
      <c r="N2639" t="s">
        <v>4</v>
      </c>
    </row>
    <row r="2640" spans="1:14" x14ac:dyDescent="0.25">
      <c r="A2640">
        <v>72</v>
      </c>
      <c r="B2640" t="str">
        <f>VLOOKUP(A2640,Hoja1!$A$2:$H$73,2,FALSE)</f>
        <v>179-2014- SUNAFIL/ILM/SIRE1</v>
      </c>
      <c r="C2640" t="str">
        <f>VLOOKUP(A2640,Hoja1!$A$2:$H$73,3,FALSE)</f>
        <v>VOLCAN COMPAÑÍA MINERA S.A.A.</v>
      </c>
      <c r="D2640">
        <f>VLOOKUP(A2640,Hoja1!$A$2:$H$73,4,FALSE)</f>
        <v>20383045267</v>
      </c>
      <c r="E2640" t="str">
        <f>VLOOKUP(A2640,Hoja1!$A$2:$H$73,5,FALSE)</f>
        <v>029-2015- SUNAFIL/ILM</v>
      </c>
      <c r="F2640" s="1">
        <f>VLOOKUP(A2640,Hoja1!$A$2:$H$73,6,FALSE)</f>
        <v>42046</v>
      </c>
      <c r="G2640" t="str">
        <f>VLOOKUP(A2640,Hoja1!$A$2:$H$73,7,FALSE)</f>
        <v>S/. 34,010.00</v>
      </c>
      <c r="H2640">
        <f>VLOOKUP(A2640,Hoja1!$A$2:$H$73,8,FALSE)</f>
        <v>1</v>
      </c>
      <c r="I2640" t="s">
        <v>27</v>
      </c>
      <c r="J2640" t="s">
        <v>1</v>
      </c>
      <c r="K2640">
        <v>2015</v>
      </c>
      <c r="L2640">
        <v>4</v>
      </c>
      <c r="M2640">
        <v>5413.9518710000002</v>
      </c>
      <c r="N2640" t="s">
        <v>4</v>
      </c>
    </row>
    <row r="2641" spans="1:14" x14ac:dyDescent="0.25">
      <c r="A2641">
        <v>72</v>
      </c>
      <c r="B2641" t="str">
        <f>VLOOKUP(A2641,Hoja1!$A$2:$H$73,2,FALSE)</f>
        <v>179-2014- SUNAFIL/ILM/SIRE1</v>
      </c>
      <c r="C2641" t="str">
        <f>VLOOKUP(A2641,Hoja1!$A$2:$H$73,3,FALSE)</f>
        <v>VOLCAN COMPAÑÍA MINERA S.A.A.</v>
      </c>
      <c r="D2641">
        <f>VLOOKUP(A2641,Hoja1!$A$2:$H$73,4,FALSE)</f>
        <v>20383045267</v>
      </c>
      <c r="E2641" t="str">
        <f>VLOOKUP(A2641,Hoja1!$A$2:$H$73,5,FALSE)</f>
        <v>029-2015- SUNAFIL/ILM</v>
      </c>
      <c r="F2641" s="1">
        <f>VLOOKUP(A2641,Hoja1!$A$2:$H$73,6,FALSE)</f>
        <v>42046</v>
      </c>
      <c r="G2641" t="str">
        <f>VLOOKUP(A2641,Hoja1!$A$2:$H$73,7,FALSE)</f>
        <v>S/. 34,010.00</v>
      </c>
      <c r="H2641">
        <f>VLOOKUP(A2641,Hoja1!$A$2:$H$73,8,FALSE)</f>
        <v>1</v>
      </c>
      <c r="I2641" t="s">
        <v>27</v>
      </c>
      <c r="J2641" t="s">
        <v>1</v>
      </c>
      <c r="K2641">
        <v>2015</v>
      </c>
      <c r="L2641">
        <v>5</v>
      </c>
      <c r="M2641">
        <v>5999.4999120000002</v>
      </c>
      <c r="N2641" t="s">
        <v>4</v>
      </c>
    </row>
    <row r="2642" spans="1:14" x14ac:dyDescent="0.25">
      <c r="A2642">
        <v>72</v>
      </c>
      <c r="B2642" t="str">
        <f>VLOOKUP(A2642,Hoja1!$A$2:$H$73,2,FALSE)</f>
        <v>179-2014- SUNAFIL/ILM/SIRE1</v>
      </c>
      <c r="C2642" t="str">
        <f>VLOOKUP(A2642,Hoja1!$A$2:$H$73,3,FALSE)</f>
        <v>VOLCAN COMPAÑÍA MINERA S.A.A.</v>
      </c>
      <c r="D2642">
        <f>VLOOKUP(A2642,Hoja1!$A$2:$H$73,4,FALSE)</f>
        <v>20383045267</v>
      </c>
      <c r="E2642" t="str">
        <f>VLOOKUP(A2642,Hoja1!$A$2:$H$73,5,FALSE)</f>
        <v>029-2015- SUNAFIL/ILM</v>
      </c>
      <c r="F2642" s="1">
        <f>VLOOKUP(A2642,Hoja1!$A$2:$H$73,6,FALSE)</f>
        <v>42046</v>
      </c>
      <c r="G2642" t="str">
        <f>VLOOKUP(A2642,Hoja1!$A$2:$H$73,7,FALSE)</f>
        <v>S/. 34,010.00</v>
      </c>
      <c r="H2642">
        <f>VLOOKUP(A2642,Hoja1!$A$2:$H$73,8,FALSE)</f>
        <v>1</v>
      </c>
      <c r="I2642" t="s">
        <v>27</v>
      </c>
      <c r="J2642" t="s">
        <v>1</v>
      </c>
      <c r="K2642">
        <v>2015</v>
      </c>
      <c r="L2642">
        <v>6</v>
      </c>
      <c r="M2642">
        <v>6249.629833</v>
      </c>
      <c r="N2642" t="s">
        <v>4</v>
      </c>
    </row>
    <row r="2643" spans="1:14" x14ac:dyDescent="0.25">
      <c r="A2643">
        <v>72</v>
      </c>
      <c r="B2643" t="str">
        <f>VLOOKUP(A2643,Hoja1!$A$2:$H$73,2,FALSE)</f>
        <v>179-2014- SUNAFIL/ILM/SIRE1</v>
      </c>
      <c r="C2643" t="str">
        <f>VLOOKUP(A2643,Hoja1!$A$2:$H$73,3,FALSE)</f>
        <v>VOLCAN COMPAÑÍA MINERA S.A.A.</v>
      </c>
      <c r="D2643">
        <f>VLOOKUP(A2643,Hoja1!$A$2:$H$73,4,FALSE)</f>
        <v>20383045267</v>
      </c>
      <c r="E2643" t="str">
        <f>VLOOKUP(A2643,Hoja1!$A$2:$H$73,5,FALSE)</f>
        <v>029-2015- SUNAFIL/ILM</v>
      </c>
      <c r="F2643" s="1">
        <f>VLOOKUP(A2643,Hoja1!$A$2:$H$73,6,FALSE)</f>
        <v>42046</v>
      </c>
      <c r="G2643" t="str">
        <f>VLOOKUP(A2643,Hoja1!$A$2:$H$73,7,FALSE)</f>
        <v>S/. 34,010.00</v>
      </c>
      <c r="H2643">
        <f>VLOOKUP(A2643,Hoja1!$A$2:$H$73,8,FALSE)</f>
        <v>1</v>
      </c>
      <c r="I2643" t="s">
        <v>27</v>
      </c>
      <c r="J2643" t="s">
        <v>1</v>
      </c>
      <c r="K2643">
        <v>2015</v>
      </c>
      <c r="L2643">
        <v>7</v>
      </c>
      <c r="M2643">
        <v>6645.4274500000001</v>
      </c>
      <c r="N2643" t="s">
        <v>4</v>
      </c>
    </row>
    <row r="2644" spans="1:14" x14ac:dyDescent="0.25">
      <c r="A2644">
        <v>72</v>
      </c>
      <c r="B2644" t="str">
        <f>VLOOKUP(A2644,Hoja1!$A$2:$H$73,2,FALSE)</f>
        <v>179-2014- SUNAFIL/ILM/SIRE1</v>
      </c>
      <c r="C2644" t="str">
        <f>VLOOKUP(A2644,Hoja1!$A$2:$H$73,3,FALSE)</f>
        <v>VOLCAN COMPAÑÍA MINERA S.A.A.</v>
      </c>
      <c r="D2644">
        <f>VLOOKUP(A2644,Hoja1!$A$2:$H$73,4,FALSE)</f>
        <v>20383045267</v>
      </c>
      <c r="E2644" t="str">
        <f>VLOOKUP(A2644,Hoja1!$A$2:$H$73,5,FALSE)</f>
        <v>029-2015- SUNAFIL/ILM</v>
      </c>
      <c r="F2644" s="1">
        <f>VLOOKUP(A2644,Hoja1!$A$2:$H$73,6,FALSE)</f>
        <v>42046</v>
      </c>
      <c r="G2644" t="str">
        <f>VLOOKUP(A2644,Hoja1!$A$2:$H$73,7,FALSE)</f>
        <v>S/. 34,010.00</v>
      </c>
      <c r="H2644">
        <f>VLOOKUP(A2644,Hoja1!$A$2:$H$73,8,FALSE)</f>
        <v>1</v>
      </c>
      <c r="I2644" t="s">
        <v>27</v>
      </c>
      <c r="J2644" t="s">
        <v>1</v>
      </c>
      <c r="K2644">
        <v>2015</v>
      </c>
      <c r="L2644">
        <v>8</v>
      </c>
      <c r="M2644">
        <v>5956.7118689999998</v>
      </c>
      <c r="N2644" t="s">
        <v>4</v>
      </c>
    </row>
    <row r="2645" spans="1:14" x14ac:dyDescent="0.25">
      <c r="A2645">
        <v>72</v>
      </c>
      <c r="B2645" t="str">
        <f>VLOOKUP(A2645,Hoja1!$A$2:$H$73,2,FALSE)</f>
        <v>179-2014- SUNAFIL/ILM/SIRE1</v>
      </c>
      <c r="C2645" t="str">
        <f>VLOOKUP(A2645,Hoja1!$A$2:$H$73,3,FALSE)</f>
        <v>VOLCAN COMPAÑÍA MINERA S.A.A.</v>
      </c>
      <c r="D2645">
        <f>VLOOKUP(A2645,Hoja1!$A$2:$H$73,4,FALSE)</f>
        <v>20383045267</v>
      </c>
      <c r="E2645" t="str">
        <f>VLOOKUP(A2645,Hoja1!$A$2:$H$73,5,FALSE)</f>
        <v>029-2015- SUNAFIL/ILM</v>
      </c>
      <c r="F2645" s="1">
        <f>VLOOKUP(A2645,Hoja1!$A$2:$H$73,6,FALSE)</f>
        <v>42046</v>
      </c>
      <c r="G2645" t="str">
        <f>VLOOKUP(A2645,Hoja1!$A$2:$H$73,7,FALSE)</f>
        <v>S/. 34,010.00</v>
      </c>
      <c r="H2645">
        <f>VLOOKUP(A2645,Hoja1!$A$2:$H$73,8,FALSE)</f>
        <v>1</v>
      </c>
      <c r="I2645" t="s">
        <v>27</v>
      </c>
      <c r="J2645" t="s">
        <v>1</v>
      </c>
      <c r="K2645">
        <v>2015</v>
      </c>
      <c r="L2645">
        <v>9</v>
      </c>
      <c r="M2645">
        <v>6203.4810559999996</v>
      </c>
      <c r="N2645" t="s">
        <v>4</v>
      </c>
    </row>
    <row r="2646" spans="1:14" x14ac:dyDescent="0.25">
      <c r="A2646">
        <v>72</v>
      </c>
      <c r="B2646" t="str">
        <f>VLOOKUP(A2646,Hoja1!$A$2:$H$73,2,FALSE)</f>
        <v>179-2014- SUNAFIL/ILM/SIRE1</v>
      </c>
      <c r="C2646" t="str">
        <f>VLOOKUP(A2646,Hoja1!$A$2:$H$73,3,FALSE)</f>
        <v>VOLCAN COMPAÑÍA MINERA S.A.A.</v>
      </c>
      <c r="D2646">
        <f>VLOOKUP(A2646,Hoja1!$A$2:$H$73,4,FALSE)</f>
        <v>20383045267</v>
      </c>
      <c r="E2646" t="str">
        <f>VLOOKUP(A2646,Hoja1!$A$2:$H$73,5,FALSE)</f>
        <v>029-2015- SUNAFIL/ILM</v>
      </c>
      <c r="F2646" s="1">
        <f>VLOOKUP(A2646,Hoja1!$A$2:$H$73,6,FALSE)</f>
        <v>42046</v>
      </c>
      <c r="G2646" t="str">
        <f>VLOOKUP(A2646,Hoja1!$A$2:$H$73,7,FALSE)</f>
        <v>S/. 34,010.00</v>
      </c>
      <c r="H2646">
        <f>VLOOKUP(A2646,Hoja1!$A$2:$H$73,8,FALSE)</f>
        <v>1</v>
      </c>
      <c r="I2646" t="s">
        <v>27</v>
      </c>
      <c r="J2646" t="s">
        <v>1</v>
      </c>
      <c r="K2646">
        <v>2015</v>
      </c>
      <c r="L2646">
        <v>10</v>
      </c>
      <c r="M2646">
        <v>4015.1600539999999</v>
      </c>
      <c r="N2646" t="s">
        <v>4</v>
      </c>
    </row>
    <row r="2647" spans="1:14" x14ac:dyDescent="0.25">
      <c r="A2647">
        <v>72</v>
      </c>
      <c r="B2647" t="str">
        <f>VLOOKUP(A2647,Hoja1!$A$2:$H$73,2,FALSE)</f>
        <v>179-2014- SUNAFIL/ILM/SIRE1</v>
      </c>
      <c r="C2647" t="str">
        <f>VLOOKUP(A2647,Hoja1!$A$2:$H$73,3,FALSE)</f>
        <v>VOLCAN COMPAÑÍA MINERA S.A.A.</v>
      </c>
      <c r="D2647">
        <f>VLOOKUP(A2647,Hoja1!$A$2:$H$73,4,FALSE)</f>
        <v>20383045267</v>
      </c>
      <c r="E2647" t="str">
        <f>VLOOKUP(A2647,Hoja1!$A$2:$H$73,5,FALSE)</f>
        <v>029-2015- SUNAFIL/ILM</v>
      </c>
      <c r="F2647" s="1">
        <f>VLOOKUP(A2647,Hoja1!$A$2:$H$73,6,FALSE)</f>
        <v>42046</v>
      </c>
      <c r="G2647" t="str">
        <f>VLOOKUP(A2647,Hoja1!$A$2:$H$73,7,FALSE)</f>
        <v>S/. 34,010.00</v>
      </c>
      <c r="H2647">
        <f>VLOOKUP(A2647,Hoja1!$A$2:$H$73,8,FALSE)</f>
        <v>1</v>
      </c>
      <c r="I2647" t="s">
        <v>27</v>
      </c>
      <c r="J2647" t="s">
        <v>1</v>
      </c>
      <c r="K2647">
        <v>2015</v>
      </c>
      <c r="L2647">
        <v>11</v>
      </c>
      <c r="M2647">
        <v>3821.3780539999998</v>
      </c>
      <c r="N2647" t="s">
        <v>4</v>
      </c>
    </row>
    <row r="2648" spans="1:14" x14ac:dyDescent="0.25">
      <c r="A2648">
        <v>72</v>
      </c>
      <c r="B2648" t="str">
        <f>VLOOKUP(A2648,Hoja1!$A$2:$H$73,2,FALSE)</f>
        <v>179-2014- SUNAFIL/ILM/SIRE1</v>
      </c>
      <c r="C2648" t="str">
        <f>VLOOKUP(A2648,Hoja1!$A$2:$H$73,3,FALSE)</f>
        <v>VOLCAN COMPAÑÍA MINERA S.A.A.</v>
      </c>
      <c r="D2648">
        <f>VLOOKUP(A2648,Hoja1!$A$2:$H$73,4,FALSE)</f>
        <v>20383045267</v>
      </c>
      <c r="E2648" t="str">
        <f>VLOOKUP(A2648,Hoja1!$A$2:$H$73,5,FALSE)</f>
        <v>029-2015- SUNAFIL/ILM</v>
      </c>
      <c r="F2648" s="1">
        <f>VLOOKUP(A2648,Hoja1!$A$2:$H$73,6,FALSE)</f>
        <v>42046</v>
      </c>
      <c r="G2648" t="str">
        <f>VLOOKUP(A2648,Hoja1!$A$2:$H$73,7,FALSE)</f>
        <v>S/. 34,010.00</v>
      </c>
      <c r="H2648">
        <f>VLOOKUP(A2648,Hoja1!$A$2:$H$73,8,FALSE)</f>
        <v>1</v>
      </c>
      <c r="I2648" t="s">
        <v>27</v>
      </c>
      <c r="J2648" t="s">
        <v>1</v>
      </c>
      <c r="K2648">
        <v>2015</v>
      </c>
      <c r="L2648">
        <v>12</v>
      </c>
      <c r="M2648">
        <v>4264.3124379999999</v>
      </c>
      <c r="N2648" t="s">
        <v>4</v>
      </c>
    </row>
    <row r="2649" spans="1:14" x14ac:dyDescent="0.25">
      <c r="A2649">
        <v>72</v>
      </c>
      <c r="B2649" t="str">
        <f>VLOOKUP(A2649,Hoja1!$A$2:$H$73,2,FALSE)</f>
        <v>179-2014- SUNAFIL/ILM/SIRE1</v>
      </c>
      <c r="C2649" t="str">
        <f>VLOOKUP(A2649,Hoja1!$A$2:$H$73,3,FALSE)</f>
        <v>VOLCAN COMPAÑÍA MINERA S.A.A.</v>
      </c>
      <c r="D2649">
        <f>VLOOKUP(A2649,Hoja1!$A$2:$H$73,4,FALSE)</f>
        <v>20383045267</v>
      </c>
      <c r="E2649" t="str">
        <f>VLOOKUP(A2649,Hoja1!$A$2:$H$73,5,FALSE)</f>
        <v>029-2015- SUNAFIL/ILM</v>
      </c>
      <c r="F2649" s="1">
        <f>VLOOKUP(A2649,Hoja1!$A$2:$H$73,6,FALSE)</f>
        <v>42046</v>
      </c>
      <c r="G2649" t="str">
        <f>VLOOKUP(A2649,Hoja1!$A$2:$H$73,7,FALSE)</f>
        <v>S/. 34,010.00</v>
      </c>
      <c r="H2649">
        <f>VLOOKUP(A2649,Hoja1!$A$2:$H$73,8,FALSE)</f>
        <v>1</v>
      </c>
      <c r="I2649" t="s">
        <v>27</v>
      </c>
      <c r="J2649" t="s">
        <v>1</v>
      </c>
      <c r="K2649">
        <v>2016</v>
      </c>
      <c r="L2649">
        <v>1</v>
      </c>
      <c r="M2649">
        <v>4266.7738600000002</v>
      </c>
      <c r="N2649" t="s">
        <v>4</v>
      </c>
    </row>
    <row r="2650" spans="1:14" x14ac:dyDescent="0.25">
      <c r="A2650">
        <v>72</v>
      </c>
      <c r="B2650" t="str">
        <f>VLOOKUP(A2650,Hoja1!$A$2:$H$73,2,FALSE)</f>
        <v>179-2014- SUNAFIL/ILM/SIRE1</v>
      </c>
      <c r="C2650" t="str">
        <f>VLOOKUP(A2650,Hoja1!$A$2:$H$73,3,FALSE)</f>
        <v>VOLCAN COMPAÑÍA MINERA S.A.A.</v>
      </c>
      <c r="D2650">
        <f>VLOOKUP(A2650,Hoja1!$A$2:$H$73,4,FALSE)</f>
        <v>20383045267</v>
      </c>
      <c r="E2650" t="str">
        <f>VLOOKUP(A2650,Hoja1!$A$2:$H$73,5,FALSE)</f>
        <v>029-2015- SUNAFIL/ILM</v>
      </c>
      <c r="F2650" s="1">
        <f>VLOOKUP(A2650,Hoja1!$A$2:$H$73,6,FALSE)</f>
        <v>42046</v>
      </c>
      <c r="G2650" t="str">
        <f>VLOOKUP(A2650,Hoja1!$A$2:$H$73,7,FALSE)</f>
        <v>S/. 34,010.00</v>
      </c>
      <c r="H2650">
        <f>VLOOKUP(A2650,Hoja1!$A$2:$H$73,8,FALSE)</f>
        <v>1</v>
      </c>
      <c r="I2650" t="s">
        <v>27</v>
      </c>
      <c r="J2650" t="s">
        <v>1</v>
      </c>
      <c r="K2650">
        <v>2016</v>
      </c>
      <c r="L2650">
        <v>2</v>
      </c>
      <c r="M2650">
        <v>4127.5781669999997</v>
      </c>
      <c r="N2650" t="s">
        <v>4</v>
      </c>
    </row>
    <row r="2651" spans="1:14" x14ac:dyDescent="0.25">
      <c r="A2651">
        <v>72</v>
      </c>
      <c r="B2651" t="str">
        <f>VLOOKUP(A2651,Hoja1!$A$2:$H$73,2,FALSE)</f>
        <v>179-2014- SUNAFIL/ILM/SIRE1</v>
      </c>
      <c r="C2651" t="str">
        <f>VLOOKUP(A2651,Hoja1!$A$2:$H$73,3,FALSE)</f>
        <v>VOLCAN COMPAÑÍA MINERA S.A.A.</v>
      </c>
      <c r="D2651">
        <f>VLOOKUP(A2651,Hoja1!$A$2:$H$73,4,FALSE)</f>
        <v>20383045267</v>
      </c>
      <c r="E2651" t="str">
        <f>VLOOKUP(A2651,Hoja1!$A$2:$H$73,5,FALSE)</f>
        <v>029-2015- SUNAFIL/ILM</v>
      </c>
      <c r="F2651" s="1">
        <f>VLOOKUP(A2651,Hoja1!$A$2:$H$73,6,FALSE)</f>
        <v>42046</v>
      </c>
      <c r="G2651" t="str">
        <f>VLOOKUP(A2651,Hoja1!$A$2:$H$73,7,FALSE)</f>
        <v>S/. 34,010.00</v>
      </c>
      <c r="H2651">
        <f>VLOOKUP(A2651,Hoja1!$A$2:$H$73,8,FALSE)</f>
        <v>1</v>
      </c>
      <c r="I2651" t="s">
        <v>27</v>
      </c>
      <c r="J2651" t="s">
        <v>1</v>
      </c>
      <c r="K2651">
        <v>2016</v>
      </c>
      <c r="L2651">
        <v>3</v>
      </c>
      <c r="M2651">
        <v>5565.0725199999997</v>
      </c>
      <c r="N2651" t="s">
        <v>4</v>
      </c>
    </row>
    <row r="2652" spans="1:14" x14ac:dyDescent="0.25">
      <c r="A2652">
        <v>72</v>
      </c>
      <c r="B2652" t="str">
        <f>VLOOKUP(A2652,Hoja1!$A$2:$H$73,2,FALSE)</f>
        <v>179-2014- SUNAFIL/ILM/SIRE1</v>
      </c>
      <c r="C2652" t="str">
        <f>VLOOKUP(A2652,Hoja1!$A$2:$H$73,3,FALSE)</f>
        <v>VOLCAN COMPAÑÍA MINERA S.A.A.</v>
      </c>
      <c r="D2652">
        <f>VLOOKUP(A2652,Hoja1!$A$2:$H$73,4,FALSE)</f>
        <v>20383045267</v>
      </c>
      <c r="E2652" t="str">
        <f>VLOOKUP(A2652,Hoja1!$A$2:$H$73,5,FALSE)</f>
        <v>029-2015- SUNAFIL/ILM</v>
      </c>
      <c r="F2652" s="1">
        <f>VLOOKUP(A2652,Hoja1!$A$2:$H$73,6,FALSE)</f>
        <v>42046</v>
      </c>
      <c r="G2652" t="str">
        <f>VLOOKUP(A2652,Hoja1!$A$2:$H$73,7,FALSE)</f>
        <v>S/. 34,010.00</v>
      </c>
      <c r="H2652">
        <f>VLOOKUP(A2652,Hoja1!$A$2:$H$73,8,FALSE)</f>
        <v>1</v>
      </c>
      <c r="I2652" t="s">
        <v>27</v>
      </c>
      <c r="J2652" t="s">
        <v>1</v>
      </c>
      <c r="K2652">
        <v>2016</v>
      </c>
      <c r="L2652">
        <v>4</v>
      </c>
      <c r="M2652">
        <v>17482.09447</v>
      </c>
      <c r="N2652" t="s">
        <v>4</v>
      </c>
    </row>
    <row r="2653" spans="1:14" x14ac:dyDescent="0.25">
      <c r="A2653">
        <v>72</v>
      </c>
      <c r="B2653" t="str">
        <f>VLOOKUP(A2653,Hoja1!$A$2:$H$73,2,FALSE)</f>
        <v>179-2014- SUNAFIL/ILM/SIRE1</v>
      </c>
      <c r="C2653" t="str">
        <f>VLOOKUP(A2653,Hoja1!$A$2:$H$73,3,FALSE)</f>
        <v>VOLCAN COMPAÑÍA MINERA S.A.A.</v>
      </c>
      <c r="D2653">
        <f>VLOOKUP(A2653,Hoja1!$A$2:$H$73,4,FALSE)</f>
        <v>20383045267</v>
      </c>
      <c r="E2653" t="str">
        <f>VLOOKUP(A2653,Hoja1!$A$2:$H$73,5,FALSE)</f>
        <v>029-2015- SUNAFIL/ILM</v>
      </c>
      <c r="F2653" s="1">
        <f>VLOOKUP(A2653,Hoja1!$A$2:$H$73,6,FALSE)</f>
        <v>42046</v>
      </c>
      <c r="G2653" t="str">
        <f>VLOOKUP(A2653,Hoja1!$A$2:$H$73,7,FALSE)</f>
        <v>S/. 34,010.00</v>
      </c>
      <c r="H2653">
        <f>VLOOKUP(A2653,Hoja1!$A$2:$H$73,8,FALSE)</f>
        <v>1</v>
      </c>
      <c r="I2653" t="s">
        <v>27</v>
      </c>
      <c r="J2653" t="s">
        <v>1</v>
      </c>
      <c r="K2653">
        <v>2016</v>
      </c>
      <c r="L2653">
        <v>5</v>
      </c>
      <c r="M2653">
        <v>14431.52702</v>
      </c>
      <c r="N2653" t="s">
        <v>4</v>
      </c>
    </row>
    <row r="2654" spans="1:14" x14ac:dyDescent="0.25">
      <c r="A2654">
        <v>72</v>
      </c>
      <c r="B2654" t="str">
        <f>VLOOKUP(A2654,Hoja1!$A$2:$H$73,2,FALSE)</f>
        <v>179-2014- SUNAFIL/ILM/SIRE1</v>
      </c>
      <c r="C2654" t="str">
        <f>VLOOKUP(A2654,Hoja1!$A$2:$H$73,3,FALSE)</f>
        <v>VOLCAN COMPAÑÍA MINERA S.A.A.</v>
      </c>
      <c r="D2654">
        <f>VLOOKUP(A2654,Hoja1!$A$2:$H$73,4,FALSE)</f>
        <v>20383045267</v>
      </c>
      <c r="E2654" t="str">
        <f>VLOOKUP(A2654,Hoja1!$A$2:$H$73,5,FALSE)</f>
        <v>029-2015- SUNAFIL/ILM</v>
      </c>
      <c r="F2654" s="1">
        <f>VLOOKUP(A2654,Hoja1!$A$2:$H$73,6,FALSE)</f>
        <v>42046</v>
      </c>
      <c r="G2654" t="str">
        <f>VLOOKUP(A2654,Hoja1!$A$2:$H$73,7,FALSE)</f>
        <v>S/. 34,010.00</v>
      </c>
      <c r="H2654">
        <f>VLOOKUP(A2654,Hoja1!$A$2:$H$73,8,FALSE)</f>
        <v>1</v>
      </c>
      <c r="I2654" t="s">
        <v>27</v>
      </c>
      <c r="J2654" t="s">
        <v>1</v>
      </c>
      <c r="K2654">
        <v>2016</v>
      </c>
      <c r="L2654">
        <v>6</v>
      </c>
      <c r="M2654">
        <v>20826.110120000001</v>
      </c>
      <c r="N2654" t="s">
        <v>4</v>
      </c>
    </row>
    <row r="2655" spans="1:14" x14ac:dyDescent="0.25">
      <c r="A2655">
        <v>72</v>
      </c>
      <c r="B2655" t="str">
        <f>VLOOKUP(A2655,Hoja1!$A$2:$H$73,2,FALSE)</f>
        <v>179-2014- SUNAFIL/ILM/SIRE1</v>
      </c>
      <c r="C2655" t="str">
        <f>VLOOKUP(A2655,Hoja1!$A$2:$H$73,3,FALSE)</f>
        <v>VOLCAN COMPAÑÍA MINERA S.A.A.</v>
      </c>
      <c r="D2655">
        <f>VLOOKUP(A2655,Hoja1!$A$2:$H$73,4,FALSE)</f>
        <v>20383045267</v>
      </c>
      <c r="E2655" t="str">
        <f>VLOOKUP(A2655,Hoja1!$A$2:$H$73,5,FALSE)</f>
        <v>029-2015- SUNAFIL/ILM</v>
      </c>
      <c r="F2655" s="1">
        <f>VLOOKUP(A2655,Hoja1!$A$2:$H$73,6,FALSE)</f>
        <v>42046</v>
      </c>
      <c r="G2655" t="str">
        <f>VLOOKUP(A2655,Hoja1!$A$2:$H$73,7,FALSE)</f>
        <v>S/. 34,010.00</v>
      </c>
      <c r="H2655">
        <f>VLOOKUP(A2655,Hoja1!$A$2:$H$73,8,FALSE)</f>
        <v>1</v>
      </c>
      <c r="I2655" t="s">
        <v>27</v>
      </c>
      <c r="J2655" t="s">
        <v>1</v>
      </c>
      <c r="K2655">
        <v>2016</v>
      </c>
      <c r="L2655">
        <v>7</v>
      </c>
      <c r="M2655">
        <v>20680.80112</v>
      </c>
      <c r="N2655" t="s">
        <v>4</v>
      </c>
    </row>
    <row r="2656" spans="1:14" x14ac:dyDescent="0.25">
      <c r="A2656">
        <v>72</v>
      </c>
      <c r="B2656" t="str">
        <f>VLOOKUP(A2656,Hoja1!$A$2:$H$73,2,FALSE)</f>
        <v>179-2014- SUNAFIL/ILM/SIRE1</v>
      </c>
      <c r="C2656" t="str">
        <f>VLOOKUP(A2656,Hoja1!$A$2:$H$73,3,FALSE)</f>
        <v>VOLCAN COMPAÑÍA MINERA S.A.A.</v>
      </c>
      <c r="D2656">
        <f>VLOOKUP(A2656,Hoja1!$A$2:$H$73,4,FALSE)</f>
        <v>20383045267</v>
      </c>
      <c r="E2656" t="str">
        <f>VLOOKUP(A2656,Hoja1!$A$2:$H$73,5,FALSE)</f>
        <v>029-2015- SUNAFIL/ILM</v>
      </c>
      <c r="F2656" s="1">
        <f>VLOOKUP(A2656,Hoja1!$A$2:$H$73,6,FALSE)</f>
        <v>42046</v>
      </c>
      <c r="G2656" t="str">
        <f>VLOOKUP(A2656,Hoja1!$A$2:$H$73,7,FALSE)</f>
        <v>S/. 34,010.00</v>
      </c>
      <c r="H2656">
        <f>VLOOKUP(A2656,Hoja1!$A$2:$H$73,8,FALSE)</f>
        <v>1</v>
      </c>
      <c r="I2656" t="s">
        <v>27</v>
      </c>
      <c r="J2656" t="s">
        <v>1</v>
      </c>
      <c r="K2656">
        <v>2016</v>
      </c>
      <c r="L2656">
        <v>8</v>
      </c>
      <c r="M2656">
        <v>21118.136719999999</v>
      </c>
      <c r="N2656" t="s">
        <v>4</v>
      </c>
    </row>
    <row r="2657" spans="1:14" x14ac:dyDescent="0.25">
      <c r="A2657">
        <v>72</v>
      </c>
      <c r="B2657" t="str">
        <f>VLOOKUP(A2657,Hoja1!$A$2:$H$73,2,FALSE)</f>
        <v>179-2014- SUNAFIL/ILM/SIRE1</v>
      </c>
      <c r="C2657" t="str">
        <f>VLOOKUP(A2657,Hoja1!$A$2:$H$73,3,FALSE)</f>
        <v>VOLCAN COMPAÑÍA MINERA S.A.A.</v>
      </c>
      <c r="D2657">
        <f>VLOOKUP(A2657,Hoja1!$A$2:$H$73,4,FALSE)</f>
        <v>20383045267</v>
      </c>
      <c r="E2657" t="str">
        <f>VLOOKUP(A2657,Hoja1!$A$2:$H$73,5,FALSE)</f>
        <v>029-2015- SUNAFIL/ILM</v>
      </c>
      <c r="F2657" s="1">
        <f>VLOOKUP(A2657,Hoja1!$A$2:$H$73,6,FALSE)</f>
        <v>42046</v>
      </c>
      <c r="G2657" t="str">
        <f>VLOOKUP(A2657,Hoja1!$A$2:$H$73,7,FALSE)</f>
        <v>S/. 34,010.00</v>
      </c>
      <c r="H2657">
        <f>VLOOKUP(A2657,Hoja1!$A$2:$H$73,8,FALSE)</f>
        <v>1</v>
      </c>
      <c r="I2657" t="s">
        <v>27</v>
      </c>
      <c r="J2657" t="s">
        <v>1</v>
      </c>
      <c r="K2657">
        <v>2016</v>
      </c>
      <c r="L2657">
        <v>9</v>
      </c>
      <c r="M2657">
        <v>21244.408749999999</v>
      </c>
      <c r="N2657" t="s">
        <v>4</v>
      </c>
    </row>
    <row r="2658" spans="1:14" x14ac:dyDescent="0.25">
      <c r="A2658">
        <v>72</v>
      </c>
      <c r="B2658" t="str">
        <f>VLOOKUP(A2658,Hoja1!$A$2:$H$73,2,FALSE)</f>
        <v>179-2014- SUNAFIL/ILM/SIRE1</v>
      </c>
      <c r="C2658" t="str">
        <f>VLOOKUP(A2658,Hoja1!$A$2:$H$73,3,FALSE)</f>
        <v>VOLCAN COMPAÑÍA MINERA S.A.A.</v>
      </c>
      <c r="D2658">
        <f>VLOOKUP(A2658,Hoja1!$A$2:$H$73,4,FALSE)</f>
        <v>20383045267</v>
      </c>
      <c r="E2658" t="str">
        <f>VLOOKUP(A2658,Hoja1!$A$2:$H$73,5,FALSE)</f>
        <v>029-2015- SUNAFIL/ILM</v>
      </c>
      <c r="F2658" s="1">
        <f>VLOOKUP(A2658,Hoja1!$A$2:$H$73,6,FALSE)</f>
        <v>42046</v>
      </c>
      <c r="G2658" t="str">
        <f>VLOOKUP(A2658,Hoja1!$A$2:$H$73,7,FALSE)</f>
        <v>S/. 34,010.00</v>
      </c>
      <c r="H2658">
        <f>VLOOKUP(A2658,Hoja1!$A$2:$H$73,8,FALSE)</f>
        <v>1</v>
      </c>
      <c r="I2658" t="s">
        <v>27</v>
      </c>
      <c r="J2658" t="s">
        <v>1</v>
      </c>
      <c r="K2658">
        <v>2016</v>
      </c>
      <c r="L2658">
        <v>10</v>
      </c>
      <c r="M2658">
        <v>22178.755860000001</v>
      </c>
      <c r="N2658" t="s">
        <v>4</v>
      </c>
    </row>
    <row r="2659" spans="1:14" x14ac:dyDescent="0.25">
      <c r="A2659">
        <v>72</v>
      </c>
      <c r="B2659" t="str">
        <f>VLOOKUP(A2659,Hoja1!$A$2:$H$73,2,FALSE)</f>
        <v>179-2014- SUNAFIL/ILM/SIRE1</v>
      </c>
      <c r="C2659" t="str">
        <f>VLOOKUP(A2659,Hoja1!$A$2:$H$73,3,FALSE)</f>
        <v>VOLCAN COMPAÑÍA MINERA S.A.A.</v>
      </c>
      <c r="D2659">
        <f>VLOOKUP(A2659,Hoja1!$A$2:$H$73,4,FALSE)</f>
        <v>20383045267</v>
      </c>
      <c r="E2659" t="str">
        <f>VLOOKUP(A2659,Hoja1!$A$2:$H$73,5,FALSE)</f>
        <v>029-2015- SUNAFIL/ILM</v>
      </c>
      <c r="F2659" s="1">
        <f>VLOOKUP(A2659,Hoja1!$A$2:$H$73,6,FALSE)</f>
        <v>42046</v>
      </c>
      <c r="G2659" t="str">
        <f>VLOOKUP(A2659,Hoja1!$A$2:$H$73,7,FALSE)</f>
        <v>S/. 34,010.00</v>
      </c>
      <c r="H2659">
        <f>VLOOKUP(A2659,Hoja1!$A$2:$H$73,8,FALSE)</f>
        <v>1</v>
      </c>
      <c r="I2659" t="s">
        <v>27</v>
      </c>
      <c r="J2659" t="s">
        <v>1</v>
      </c>
      <c r="K2659">
        <v>2016</v>
      </c>
      <c r="L2659">
        <v>11</v>
      </c>
      <c r="M2659">
        <v>28273.03196</v>
      </c>
      <c r="N2659" t="s">
        <v>4</v>
      </c>
    </row>
    <row r="2660" spans="1:14" x14ac:dyDescent="0.25">
      <c r="A2660">
        <v>72</v>
      </c>
      <c r="B2660" t="str">
        <f>VLOOKUP(A2660,Hoja1!$A$2:$H$73,2,FALSE)</f>
        <v>179-2014- SUNAFIL/ILM/SIRE1</v>
      </c>
      <c r="C2660" t="str">
        <f>VLOOKUP(A2660,Hoja1!$A$2:$H$73,3,FALSE)</f>
        <v>VOLCAN COMPAÑÍA MINERA S.A.A.</v>
      </c>
      <c r="D2660">
        <f>VLOOKUP(A2660,Hoja1!$A$2:$H$73,4,FALSE)</f>
        <v>20383045267</v>
      </c>
      <c r="E2660" t="str">
        <f>VLOOKUP(A2660,Hoja1!$A$2:$H$73,5,FALSE)</f>
        <v>029-2015- SUNAFIL/ILM</v>
      </c>
      <c r="F2660" s="1">
        <f>VLOOKUP(A2660,Hoja1!$A$2:$H$73,6,FALSE)</f>
        <v>42046</v>
      </c>
      <c r="G2660" t="str">
        <f>VLOOKUP(A2660,Hoja1!$A$2:$H$73,7,FALSE)</f>
        <v>S/. 34,010.00</v>
      </c>
      <c r="H2660">
        <f>VLOOKUP(A2660,Hoja1!$A$2:$H$73,8,FALSE)</f>
        <v>1</v>
      </c>
      <c r="I2660" t="s">
        <v>27</v>
      </c>
      <c r="J2660" t="s">
        <v>1</v>
      </c>
      <c r="K2660">
        <v>2016</v>
      </c>
      <c r="L2660">
        <v>12</v>
      </c>
      <c r="M2660">
        <v>26318.61649</v>
      </c>
      <c r="N2660" t="s">
        <v>4</v>
      </c>
    </row>
    <row r="2661" spans="1:14" x14ac:dyDescent="0.25">
      <c r="A2661">
        <v>72</v>
      </c>
      <c r="B2661" t="str">
        <f>VLOOKUP(A2661,Hoja1!$A$2:$H$73,2,FALSE)</f>
        <v>179-2014- SUNAFIL/ILM/SIRE1</v>
      </c>
      <c r="C2661" t="str">
        <f>VLOOKUP(A2661,Hoja1!$A$2:$H$73,3,FALSE)</f>
        <v>VOLCAN COMPAÑÍA MINERA S.A.A.</v>
      </c>
      <c r="D2661">
        <f>VLOOKUP(A2661,Hoja1!$A$2:$H$73,4,FALSE)</f>
        <v>20383045267</v>
      </c>
      <c r="E2661" t="str">
        <f>VLOOKUP(A2661,Hoja1!$A$2:$H$73,5,FALSE)</f>
        <v>029-2015- SUNAFIL/ILM</v>
      </c>
      <c r="F2661" s="1">
        <f>VLOOKUP(A2661,Hoja1!$A$2:$H$73,6,FALSE)</f>
        <v>42046</v>
      </c>
      <c r="G2661" t="str">
        <f>VLOOKUP(A2661,Hoja1!$A$2:$H$73,7,FALSE)</f>
        <v>S/. 34,010.00</v>
      </c>
      <c r="H2661">
        <f>VLOOKUP(A2661,Hoja1!$A$2:$H$73,8,FALSE)</f>
        <v>1</v>
      </c>
      <c r="I2661" t="s">
        <v>27</v>
      </c>
      <c r="J2661" t="s">
        <v>1</v>
      </c>
      <c r="K2661">
        <v>2017</v>
      </c>
      <c r="L2661">
        <v>2</v>
      </c>
      <c r="M2661">
        <v>73338.380659999995</v>
      </c>
      <c r="N2661" t="s">
        <v>4</v>
      </c>
    </row>
    <row r="2662" spans="1:14" x14ac:dyDescent="0.25">
      <c r="A2662">
        <v>72</v>
      </c>
      <c r="B2662" t="str">
        <f>VLOOKUP(A2662,Hoja1!$A$2:$H$73,2,FALSE)</f>
        <v>179-2014- SUNAFIL/ILM/SIRE1</v>
      </c>
      <c r="C2662" t="str">
        <f>VLOOKUP(A2662,Hoja1!$A$2:$H$73,3,FALSE)</f>
        <v>VOLCAN COMPAÑÍA MINERA S.A.A.</v>
      </c>
      <c r="D2662">
        <f>VLOOKUP(A2662,Hoja1!$A$2:$H$73,4,FALSE)</f>
        <v>20383045267</v>
      </c>
      <c r="E2662" t="str">
        <f>VLOOKUP(A2662,Hoja1!$A$2:$H$73,5,FALSE)</f>
        <v>029-2015- SUNAFIL/ILM</v>
      </c>
      <c r="F2662" s="1">
        <f>VLOOKUP(A2662,Hoja1!$A$2:$H$73,6,FALSE)</f>
        <v>42046</v>
      </c>
      <c r="G2662" t="str">
        <f>VLOOKUP(A2662,Hoja1!$A$2:$H$73,7,FALSE)</f>
        <v>S/. 34,010.00</v>
      </c>
      <c r="H2662">
        <f>VLOOKUP(A2662,Hoja1!$A$2:$H$73,8,FALSE)</f>
        <v>1</v>
      </c>
      <c r="I2662" t="s">
        <v>27</v>
      </c>
      <c r="J2662" t="s">
        <v>5</v>
      </c>
      <c r="K2662">
        <v>2015</v>
      </c>
      <c r="L2662">
        <v>1</v>
      </c>
      <c r="M2662">
        <v>398398.36940000003</v>
      </c>
      <c r="N2662" t="s">
        <v>2</v>
      </c>
    </row>
    <row r="2663" spans="1:14" x14ac:dyDescent="0.25">
      <c r="A2663">
        <v>72</v>
      </c>
      <c r="B2663" t="str">
        <f>VLOOKUP(A2663,Hoja1!$A$2:$H$73,2,FALSE)</f>
        <v>179-2014- SUNAFIL/ILM/SIRE1</v>
      </c>
      <c r="C2663" t="str">
        <f>VLOOKUP(A2663,Hoja1!$A$2:$H$73,3,FALSE)</f>
        <v>VOLCAN COMPAÑÍA MINERA S.A.A.</v>
      </c>
      <c r="D2663">
        <f>VLOOKUP(A2663,Hoja1!$A$2:$H$73,4,FALSE)</f>
        <v>20383045267</v>
      </c>
      <c r="E2663" t="str">
        <f>VLOOKUP(A2663,Hoja1!$A$2:$H$73,5,FALSE)</f>
        <v>029-2015- SUNAFIL/ILM</v>
      </c>
      <c r="F2663" s="1">
        <f>VLOOKUP(A2663,Hoja1!$A$2:$H$73,6,FALSE)</f>
        <v>42046</v>
      </c>
      <c r="G2663" t="str">
        <f>VLOOKUP(A2663,Hoja1!$A$2:$H$73,7,FALSE)</f>
        <v>S/. 34,010.00</v>
      </c>
      <c r="H2663">
        <f>VLOOKUP(A2663,Hoja1!$A$2:$H$73,8,FALSE)</f>
        <v>1</v>
      </c>
      <c r="I2663" t="s">
        <v>27</v>
      </c>
      <c r="J2663" t="s">
        <v>5</v>
      </c>
      <c r="K2663">
        <v>2015</v>
      </c>
      <c r="L2663">
        <v>2</v>
      </c>
      <c r="M2663">
        <v>460046.63620000001</v>
      </c>
      <c r="N2663" t="s">
        <v>3</v>
      </c>
    </row>
    <row r="2664" spans="1:14" x14ac:dyDescent="0.25">
      <c r="A2664">
        <v>72</v>
      </c>
      <c r="B2664" t="str">
        <f>VLOOKUP(A2664,Hoja1!$A$2:$H$73,2,FALSE)</f>
        <v>179-2014- SUNAFIL/ILM/SIRE1</v>
      </c>
      <c r="C2664" t="str">
        <f>VLOOKUP(A2664,Hoja1!$A$2:$H$73,3,FALSE)</f>
        <v>VOLCAN COMPAÑÍA MINERA S.A.A.</v>
      </c>
      <c r="D2664">
        <f>VLOOKUP(A2664,Hoja1!$A$2:$H$73,4,FALSE)</f>
        <v>20383045267</v>
      </c>
      <c r="E2664" t="str">
        <f>VLOOKUP(A2664,Hoja1!$A$2:$H$73,5,FALSE)</f>
        <v>029-2015- SUNAFIL/ILM</v>
      </c>
      <c r="F2664" s="1">
        <f>VLOOKUP(A2664,Hoja1!$A$2:$H$73,6,FALSE)</f>
        <v>42046</v>
      </c>
      <c r="G2664" t="str">
        <f>VLOOKUP(A2664,Hoja1!$A$2:$H$73,7,FALSE)</f>
        <v>S/. 34,010.00</v>
      </c>
      <c r="H2664">
        <f>VLOOKUP(A2664,Hoja1!$A$2:$H$73,8,FALSE)</f>
        <v>1</v>
      </c>
      <c r="I2664" t="s">
        <v>27</v>
      </c>
      <c r="J2664" t="s">
        <v>5</v>
      </c>
      <c r="K2664">
        <v>2015</v>
      </c>
      <c r="L2664">
        <v>3</v>
      </c>
      <c r="M2664">
        <v>399633.56939999998</v>
      </c>
      <c r="N2664" t="s">
        <v>4</v>
      </c>
    </row>
    <row r="2665" spans="1:14" x14ac:dyDescent="0.25">
      <c r="A2665">
        <v>72</v>
      </c>
      <c r="B2665" t="str">
        <f>VLOOKUP(A2665,Hoja1!$A$2:$H$73,2,FALSE)</f>
        <v>179-2014- SUNAFIL/ILM/SIRE1</v>
      </c>
      <c r="C2665" t="str">
        <f>VLOOKUP(A2665,Hoja1!$A$2:$H$73,3,FALSE)</f>
        <v>VOLCAN COMPAÑÍA MINERA S.A.A.</v>
      </c>
      <c r="D2665">
        <f>VLOOKUP(A2665,Hoja1!$A$2:$H$73,4,FALSE)</f>
        <v>20383045267</v>
      </c>
      <c r="E2665" t="str">
        <f>VLOOKUP(A2665,Hoja1!$A$2:$H$73,5,FALSE)</f>
        <v>029-2015- SUNAFIL/ILM</v>
      </c>
      <c r="F2665" s="1">
        <f>VLOOKUP(A2665,Hoja1!$A$2:$H$73,6,FALSE)</f>
        <v>42046</v>
      </c>
      <c r="G2665" t="str">
        <f>VLOOKUP(A2665,Hoja1!$A$2:$H$73,7,FALSE)</f>
        <v>S/. 34,010.00</v>
      </c>
      <c r="H2665">
        <f>VLOOKUP(A2665,Hoja1!$A$2:$H$73,8,FALSE)</f>
        <v>1</v>
      </c>
      <c r="I2665" t="s">
        <v>27</v>
      </c>
      <c r="J2665" t="s">
        <v>5</v>
      </c>
      <c r="K2665">
        <v>2015</v>
      </c>
      <c r="L2665">
        <v>4</v>
      </c>
      <c r="M2665">
        <v>423210.71250000002</v>
      </c>
      <c r="N2665" t="s">
        <v>4</v>
      </c>
    </row>
    <row r="2666" spans="1:14" x14ac:dyDescent="0.25">
      <c r="A2666">
        <v>72</v>
      </c>
      <c r="B2666" t="str">
        <f>VLOOKUP(A2666,Hoja1!$A$2:$H$73,2,FALSE)</f>
        <v>179-2014- SUNAFIL/ILM/SIRE1</v>
      </c>
      <c r="C2666" t="str">
        <f>VLOOKUP(A2666,Hoja1!$A$2:$H$73,3,FALSE)</f>
        <v>VOLCAN COMPAÑÍA MINERA S.A.A.</v>
      </c>
      <c r="D2666">
        <f>VLOOKUP(A2666,Hoja1!$A$2:$H$73,4,FALSE)</f>
        <v>20383045267</v>
      </c>
      <c r="E2666" t="str">
        <f>VLOOKUP(A2666,Hoja1!$A$2:$H$73,5,FALSE)</f>
        <v>029-2015- SUNAFIL/ILM</v>
      </c>
      <c r="F2666" s="1">
        <f>VLOOKUP(A2666,Hoja1!$A$2:$H$73,6,FALSE)</f>
        <v>42046</v>
      </c>
      <c r="G2666" t="str">
        <f>VLOOKUP(A2666,Hoja1!$A$2:$H$73,7,FALSE)</f>
        <v>S/. 34,010.00</v>
      </c>
      <c r="H2666">
        <f>VLOOKUP(A2666,Hoja1!$A$2:$H$73,8,FALSE)</f>
        <v>1</v>
      </c>
      <c r="I2666" t="s">
        <v>27</v>
      </c>
      <c r="J2666" t="s">
        <v>5</v>
      </c>
      <c r="K2666">
        <v>2015</v>
      </c>
      <c r="L2666">
        <v>5</v>
      </c>
      <c r="M2666">
        <v>465033.652</v>
      </c>
      <c r="N2666" t="s">
        <v>4</v>
      </c>
    </row>
    <row r="2667" spans="1:14" x14ac:dyDescent="0.25">
      <c r="A2667">
        <v>72</v>
      </c>
      <c r="B2667" t="str">
        <f>VLOOKUP(A2667,Hoja1!$A$2:$H$73,2,FALSE)</f>
        <v>179-2014- SUNAFIL/ILM/SIRE1</v>
      </c>
      <c r="C2667" t="str">
        <f>VLOOKUP(A2667,Hoja1!$A$2:$H$73,3,FALSE)</f>
        <v>VOLCAN COMPAÑÍA MINERA S.A.A.</v>
      </c>
      <c r="D2667">
        <f>VLOOKUP(A2667,Hoja1!$A$2:$H$73,4,FALSE)</f>
        <v>20383045267</v>
      </c>
      <c r="E2667" t="str">
        <f>VLOOKUP(A2667,Hoja1!$A$2:$H$73,5,FALSE)</f>
        <v>029-2015- SUNAFIL/ILM</v>
      </c>
      <c r="F2667" s="1">
        <f>VLOOKUP(A2667,Hoja1!$A$2:$H$73,6,FALSE)</f>
        <v>42046</v>
      </c>
      <c r="G2667" t="str">
        <f>VLOOKUP(A2667,Hoja1!$A$2:$H$73,7,FALSE)</f>
        <v>S/. 34,010.00</v>
      </c>
      <c r="H2667">
        <f>VLOOKUP(A2667,Hoja1!$A$2:$H$73,8,FALSE)</f>
        <v>1</v>
      </c>
      <c r="I2667" t="s">
        <v>27</v>
      </c>
      <c r="J2667" t="s">
        <v>5</v>
      </c>
      <c r="K2667">
        <v>2015</v>
      </c>
      <c r="L2667">
        <v>6</v>
      </c>
      <c r="M2667">
        <v>485838.853</v>
      </c>
      <c r="N2667" t="s">
        <v>4</v>
      </c>
    </row>
    <row r="2668" spans="1:14" x14ac:dyDescent="0.25">
      <c r="A2668">
        <v>72</v>
      </c>
      <c r="B2668" t="str">
        <f>VLOOKUP(A2668,Hoja1!$A$2:$H$73,2,FALSE)</f>
        <v>179-2014- SUNAFIL/ILM/SIRE1</v>
      </c>
      <c r="C2668" t="str">
        <f>VLOOKUP(A2668,Hoja1!$A$2:$H$73,3,FALSE)</f>
        <v>VOLCAN COMPAÑÍA MINERA S.A.A.</v>
      </c>
      <c r="D2668">
        <f>VLOOKUP(A2668,Hoja1!$A$2:$H$73,4,FALSE)</f>
        <v>20383045267</v>
      </c>
      <c r="E2668" t="str">
        <f>VLOOKUP(A2668,Hoja1!$A$2:$H$73,5,FALSE)</f>
        <v>029-2015- SUNAFIL/ILM</v>
      </c>
      <c r="F2668" s="1">
        <f>VLOOKUP(A2668,Hoja1!$A$2:$H$73,6,FALSE)</f>
        <v>42046</v>
      </c>
      <c r="G2668" t="str">
        <f>VLOOKUP(A2668,Hoja1!$A$2:$H$73,7,FALSE)</f>
        <v>S/. 34,010.00</v>
      </c>
      <c r="H2668">
        <f>VLOOKUP(A2668,Hoja1!$A$2:$H$73,8,FALSE)</f>
        <v>1</v>
      </c>
      <c r="I2668" t="s">
        <v>27</v>
      </c>
      <c r="J2668" t="s">
        <v>5</v>
      </c>
      <c r="K2668">
        <v>2015</v>
      </c>
      <c r="L2668">
        <v>7</v>
      </c>
      <c r="M2668">
        <v>394814.54009999998</v>
      </c>
      <c r="N2668" t="s">
        <v>4</v>
      </c>
    </row>
    <row r="2669" spans="1:14" x14ac:dyDescent="0.25">
      <c r="A2669">
        <v>72</v>
      </c>
      <c r="B2669" t="str">
        <f>VLOOKUP(A2669,Hoja1!$A$2:$H$73,2,FALSE)</f>
        <v>179-2014- SUNAFIL/ILM/SIRE1</v>
      </c>
      <c r="C2669" t="str">
        <f>VLOOKUP(A2669,Hoja1!$A$2:$H$73,3,FALSE)</f>
        <v>VOLCAN COMPAÑÍA MINERA S.A.A.</v>
      </c>
      <c r="D2669">
        <f>VLOOKUP(A2669,Hoja1!$A$2:$H$73,4,FALSE)</f>
        <v>20383045267</v>
      </c>
      <c r="E2669" t="str">
        <f>VLOOKUP(A2669,Hoja1!$A$2:$H$73,5,FALSE)</f>
        <v>029-2015- SUNAFIL/ILM</v>
      </c>
      <c r="F2669" s="1">
        <f>VLOOKUP(A2669,Hoja1!$A$2:$H$73,6,FALSE)</f>
        <v>42046</v>
      </c>
      <c r="G2669" t="str">
        <f>VLOOKUP(A2669,Hoja1!$A$2:$H$73,7,FALSE)</f>
        <v>S/. 34,010.00</v>
      </c>
      <c r="H2669">
        <f>VLOOKUP(A2669,Hoja1!$A$2:$H$73,8,FALSE)</f>
        <v>1</v>
      </c>
      <c r="I2669" t="s">
        <v>27</v>
      </c>
      <c r="J2669" t="s">
        <v>5</v>
      </c>
      <c r="K2669">
        <v>2015</v>
      </c>
      <c r="L2669">
        <v>8</v>
      </c>
      <c r="M2669">
        <v>320171.72350000002</v>
      </c>
      <c r="N2669" t="s">
        <v>4</v>
      </c>
    </row>
    <row r="2670" spans="1:14" x14ac:dyDescent="0.25">
      <c r="A2670">
        <v>72</v>
      </c>
      <c r="B2670" t="str">
        <f>VLOOKUP(A2670,Hoja1!$A$2:$H$73,2,FALSE)</f>
        <v>179-2014- SUNAFIL/ILM/SIRE1</v>
      </c>
      <c r="C2670" t="str">
        <f>VLOOKUP(A2670,Hoja1!$A$2:$H$73,3,FALSE)</f>
        <v>VOLCAN COMPAÑÍA MINERA S.A.A.</v>
      </c>
      <c r="D2670">
        <f>VLOOKUP(A2670,Hoja1!$A$2:$H$73,4,FALSE)</f>
        <v>20383045267</v>
      </c>
      <c r="E2670" t="str">
        <f>VLOOKUP(A2670,Hoja1!$A$2:$H$73,5,FALSE)</f>
        <v>029-2015- SUNAFIL/ILM</v>
      </c>
      <c r="F2670" s="1">
        <f>VLOOKUP(A2670,Hoja1!$A$2:$H$73,6,FALSE)</f>
        <v>42046</v>
      </c>
      <c r="G2670" t="str">
        <f>VLOOKUP(A2670,Hoja1!$A$2:$H$73,7,FALSE)</f>
        <v>S/. 34,010.00</v>
      </c>
      <c r="H2670">
        <f>VLOOKUP(A2670,Hoja1!$A$2:$H$73,8,FALSE)</f>
        <v>1</v>
      </c>
      <c r="I2670" t="s">
        <v>27</v>
      </c>
      <c r="J2670" t="s">
        <v>5</v>
      </c>
      <c r="K2670">
        <v>2015</v>
      </c>
      <c r="L2670">
        <v>9</v>
      </c>
      <c r="M2670">
        <v>297647.37650000001</v>
      </c>
      <c r="N2670" t="s">
        <v>4</v>
      </c>
    </row>
    <row r="2671" spans="1:14" x14ac:dyDescent="0.25">
      <c r="A2671">
        <v>72</v>
      </c>
      <c r="B2671" t="str">
        <f>VLOOKUP(A2671,Hoja1!$A$2:$H$73,2,FALSE)</f>
        <v>179-2014- SUNAFIL/ILM/SIRE1</v>
      </c>
      <c r="C2671" t="str">
        <f>VLOOKUP(A2671,Hoja1!$A$2:$H$73,3,FALSE)</f>
        <v>VOLCAN COMPAÑÍA MINERA S.A.A.</v>
      </c>
      <c r="D2671">
        <f>VLOOKUP(A2671,Hoja1!$A$2:$H$73,4,FALSE)</f>
        <v>20383045267</v>
      </c>
      <c r="E2671" t="str">
        <f>VLOOKUP(A2671,Hoja1!$A$2:$H$73,5,FALSE)</f>
        <v>029-2015- SUNAFIL/ILM</v>
      </c>
      <c r="F2671" s="1">
        <f>VLOOKUP(A2671,Hoja1!$A$2:$H$73,6,FALSE)</f>
        <v>42046</v>
      </c>
      <c r="G2671" t="str">
        <f>VLOOKUP(A2671,Hoja1!$A$2:$H$73,7,FALSE)</f>
        <v>S/. 34,010.00</v>
      </c>
      <c r="H2671">
        <f>VLOOKUP(A2671,Hoja1!$A$2:$H$73,8,FALSE)</f>
        <v>1</v>
      </c>
      <c r="I2671" t="s">
        <v>27</v>
      </c>
      <c r="J2671" t="s">
        <v>5</v>
      </c>
      <c r="K2671">
        <v>2015</v>
      </c>
      <c r="L2671">
        <v>10</v>
      </c>
      <c r="M2671">
        <v>260256.8395</v>
      </c>
      <c r="N2671" t="s">
        <v>4</v>
      </c>
    </row>
    <row r="2672" spans="1:14" x14ac:dyDescent="0.25">
      <c r="A2672">
        <v>72</v>
      </c>
      <c r="B2672" t="str">
        <f>VLOOKUP(A2672,Hoja1!$A$2:$H$73,2,FALSE)</f>
        <v>179-2014- SUNAFIL/ILM/SIRE1</v>
      </c>
      <c r="C2672" t="str">
        <f>VLOOKUP(A2672,Hoja1!$A$2:$H$73,3,FALSE)</f>
        <v>VOLCAN COMPAÑÍA MINERA S.A.A.</v>
      </c>
      <c r="D2672">
        <f>VLOOKUP(A2672,Hoja1!$A$2:$H$73,4,FALSE)</f>
        <v>20383045267</v>
      </c>
      <c r="E2672" t="str">
        <f>VLOOKUP(A2672,Hoja1!$A$2:$H$73,5,FALSE)</f>
        <v>029-2015- SUNAFIL/ILM</v>
      </c>
      <c r="F2672" s="1">
        <f>VLOOKUP(A2672,Hoja1!$A$2:$H$73,6,FALSE)</f>
        <v>42046</v>
      </c>
      <c r="G2672" t="str">
        <f>VLOOKUP(A2672,Hoja1!$A$2:$H$73,7,FALSE)</f>
        <v>S/. 34,010.00</v>
      </c>
      <c r="H2672">
        <f>VLOOKUP(A2672,Hoja1!$A$2:$H$73,8,FALSE)</f>
        <v>1</v>
      </c>
      <c r="I2672" t="s">
        <v>27</v>
      </c>
      <c r="J2672" t="s">
        <v>5</v>
      </c>
      <c r="K2672">
        <v>2015</v>
      </c>
      <c r="L2672">
        <v>11</v>
      </c>
      <c r="M2672">
        <v>234690.45329999999</v>
      </c>
      <c r="N2672" t="s">
        <v>4</v>
      </c>
    </row>
    <row r="2673" spans="1:14" x14ac:dyDescent="0.25">
      <c r="A2673">
        <v>72</v>
      </c>
      <c r="B2673" t="str">
        <f>VLOOKUP(A2673,Hoja1!$A$2:$H$73,2,FALSE)</f>
        <v>179-2014- SUNAFIL/ILM/SIRE1</v>
      </c>
      <c r="C2673" t="str">
        <f>VLOOKUP(A2673,Hoja1!$A$2:$H$73,3,FALSE)</f>
        <v>VOLCAN COMPAÑÍA MINERA S.A.A.</v>
      </c>
      <c r="D2673">
        <f>VLOOKUP(A2673,Hoja1!$A$2:$H$73,4,FALSE)</f>
        <v>20383045267</v>
      </c>
      <c r="E2673" t="str">
        <f>VLOOKUP(A2673,Hoja1!$A$2:$H$73,5,FALSE)</f>
        <v>029-2015- SUNAFIL/ILM</v>
      </c>
      <c r="F2673" s="1">
        <f>VLOOKUP(A2673,Hoja1!$A$2:$H$73,6,FALSE)</f>
        <v>42046</v>
      </c>
      <c r="G2673" t="str">
        <f>VLOOKUP(A2673,Hoja1!$A$2:$H$73,7,FALSE)</f>
        <v>S/. 34,010.00</v>
      </c>
      <c r="H2673">
        <f>VLOOKUP(A2673,Hoja1!$A$2:$H$73,8,FALSE)</f>
        <v>1</v>
      </c>
      <c r="I2673" t="s">
        <v>27</v>
      </c>
      <c r="J2673" t="s">
        <v>5</v>
      </c>
      <c r="K2673">
        <v>2015</v>
      </c>
      <c r="L2673">
        <v>12</v>
      </c>
      <c r="M2673">
        <v>176531.41149999999</v>
      </c>
      <c r="N2673" t="s">
        <v>4</v>
      </c>
    </row>
    <row r="2674" spans="1:14" x14ac:dyDescent="0.25">
      <c r="A2674">
        <v>72</v>
      </c>
      <c r="B2674" t="str">
        <f>VLOOKUP(A2674,Hoja1!$A$2:$H$73,2,FALSE)</f>
        <v>179-2014- SUNAFIL/ILM/SIRE1</v>
      </c>
      <c r="C2674" t="str">
        <f>VLOOKUP(A2674,Hoja1!$A$2:$H$73,3,FALSE)</f>
        <v>VOLCAN COMPAÑÍA MINERA S.A.A.</v>
      </c>
      <c r="D2674">
        <f>VLOOKUP(A2674,Hoja1!$A$2:$H$73,4,FALSE)</f>
        <v>20383045267</v>
      </c>
      <c r="E2674" t="str">
        <f>VLOOKUP(A2674,Hoja1!$A$2:$H$73,5,FALSE)</f>
        <v>029-2015- SUNAFIL/ILM</v>
      </c>
      <c r="F2674" s="1">
        <f>VLOOKUP(A2674,Hoja1!$A$2:$H$73,6,FALSE)</f>
        <v>42046</v>
      </c>
      <c r="G2674" t="str">
        <f>VLOOKUP(A2674,Hoja1!$A$2:$H$73,7,FALSE)</f>
        <v>S/. 34,010.00</v>
      </c>
      <c r="H2674">
        <f>VLOOKUP(A2674,Hoja1!$A$2:$H$73,8,FALSE)</f>
        <v>1</v>
      </c>
      <c r="I2674" t="s">
        <v>27</v>
      </c>
      <c r="J2674" t="s">
        <v>5</v>
      </c>
      <c r="K2674">
        <v>2016</v>
      </c>
      <c r="L2674">
        <v>1</v>
      </c>
      <c r="M2674">
        <v>171713.59640000001</v>
      </c>
      <c r="N2674" t="s">
        <v>4</v>
      </c>
    </row>
    <row r="2675" spans="1:14" x14ac:dyDescent="0.25">
      <c r="A2675">
        <v>72</v>
      </c>
      <c r="B2675" t="str">
        <f>VLOOKUP(A2675,Hoja1!$A$2:$H$73,2,FALSE)</f>
        <v>179-2014- SUNAFIL/ILM/SIRE1</v>
      </c>
      <c r="C2675" t="str">
        <f>VLOOKUP(A2675,Hoja1!$A$2:$H$73,3,FALSE)</f>
        <v>VOLCAN COMPAÑÍA MINERA S.A.A.</v>
      </c>
      <c r="D2675">
        <f>VLOOKUP(A2675,Hoja1!$A$2:$H$73,4,FALSE)</f>
        <v>20383045267</v>
      </c>
      <c r="E2675" t="str">
        <f>VLOOKUP(A2675,Hoja1!$A$2:$H$73,5,FALSE)</f>
        <v>029-2015- SUNAFIL/ILM</v>
      </c>
      <c r="F2675" s="1">
        <f>VLOOKUP(A2675,Hoja1!$A$2:$H$73,6,FALSE)</f>
        <v>42046</v>
      </c>
      <c r="G2675" t="str">
        <f>VLOOKUP(A2675,Hoja1!$A$2:$H$73,7,FALSE)</f>
        <v>S/. 34,010.00</v>
      </c>
      <c r="H2675">
        <f>VLOOKUP(A2675,Hoja1!$A$2:$H$73,8,FALSE)</f>
        <v>1</v>
      </c>
      <c r="I2675" t="s">
        <v>27</v>
      </c>
      <c r="J2675" t="s">
        <v>5</v>
      </c>
      <c r="K2675">
        <v>2016</v>
      </c>
      <c r="L2675">
        <v>2</v>
      </c>
      <c r="M2675">
        <v>257530.42619999999</v>
      </c>
      <c r="N2675" t="s">
        <v>4</v>
      </c>
    </row>
    <row r="2676" spans="1:14" x14ac:dyDescent="0.25">
      <c r="A2676">
        <v>72</v>
      </c>
      <c r="B2676" t="str">
        <f>VLOOKUP(A2676,Hoja1!$A$2:$H$73,2,FALSE)</f>
        <v>179-2014- SUNAFIL/ILM/SIRE1</v>
      </c>
      <c r="C2676" t="str">
        <f>VLOOKUP(A2676,Hoja1!$A$2:$H$73,3,FALSE)</f>
        <v>VOLCAN COMPAÑÍA MINERA S.A.A.</v>
      </c>
      <c r="D2676">
        <f>VLOOKUP(A2676,Hoja1!$A$2:$H$73,4,FALSE)</f>
        <v>20383045267</v>
      </c>
      <c r="E2676" t="str">
        <f>VLOOKUP(A2676,Hoja1!$A$2:$H$73,5,FALSE)</f>
        <v>029-2015- SUNAFIL/ILM</v>
      </c>
      <c r="F2676" s="1">
        <f>VLOOKUP(A2676,Hoja1!$A$2:$H$73,6,FALSE)</f>
        <v>42046</v>
      </c>
      <c r="G2676" t="str">
        <f>VLOOKUP(A2676,Hoja1!$A$2:$H$73,7,FALSE)</f>
        <v>S/. 34,010.00</v>
      </c>
      <c r="H2676">
        <f>VLOOKUP(A2676,Hoja1!$A$2:$H$73,8,FALSE)</f>
        <v>1</v>
      </c>
      <c r="I2676" t="s">
        <v>27</v>
      </c>
      <c r="J2676" t="s">
        <v>5</v>
      </c>
      <c r="K2676">
        <v>2016</v>
      </c>
      <c r="L2676">
        <v>3</v>
      </c>
      <c r="M2676">
        <v>335020.91769999999</v>
      </c>
      <c r="N2676" t="s">
        <v>4</v>
      </c>
    </row>
    <row r="2677" spans="1:14" x14ac:dyDescent="0.25">
      <c r="A2677">
        <v>72</v>
      </c>
      <c r="B2677" t="str">
        <f>VLOOKUP(A2677,Hoja1!$A$2:$H$73,2,FALSE)</f>
        <v>179-2014- SUNAFIL/ILM/SIRE1</v>
      </c>
      <c r="C2677" t="str">
        <f>VLOOKUP(A2677,Hoja1!$A$2:$H$73,3,FALSE)</f>
        <v>VOLCAN COMPAÑÍA MINERA S.A.A.</v>
      </c>
      <c r="D2677">
        <f>VLOOKUP(A2677,Hoja1!$A$2:$H$73,4,FALSE)</f>
        <v>20383045267</v>
      </c>
      <c r="E2677" t="str">
        <f>VLOOKUP(A2677,Hoja1!$A$2:$H$73,5,FALSE)</f>
        <v>029-2015- SUNAFIL/ILM</v>
      </c>
      <c r="F2677" s="1">
        <f>VLOOKUP(A2677,Hoja1!$A$2:$H$73,6,FALSE)</f>
        <v>42046</v>
      </c>
      <c r="G2677" t="str">
        <f>VLOOKUP(A2677,Hoja1!$A$2:$H$73,7,FALSE)</f>
        <v>S/. 34,010.00</v>
      </c>
      <c r="H2677">
        <f>VLOOKUP(A2677,Hoja1!$A$2:$H$73,8,FALSE)</f>
        <v>1</v>
      </c>
      <c r="I2677" t="s">
        <v>27</v>
      </c>
      <c r="J2677" t="s">
        <v>5</v>
      </c>
      <c r="K2677">
        <v>2016</v>
      </c>
      <c r="L2677">
        <v>4</v>
      </c>
      <c r="M2677">
        <v>396722.6654</v>
      </c>
      <c r="N2677" t="s">
        <v>4</v>
      </c>
    </row>
    <row r="2678" spans="1:14" x14ac:dyDescent="0.25">
      <c r="A2678">
        <v>72</v>
      </c>
      <c r="B2678" t="str">
        <f>VLOOKUP(A2678,Hoja1!$A$2:$H$73,2,FALSE)</f>
        <v>179-2014- SUNAFIL/ILM/SIRE1</v>
      </c>
      <c r="C2678" t="str">
        <f>VLOOKUP(A2678,Hoja1!$A$2:$H$73,3,FALSE)</f>
        <v>VOLCAN COMPAÑÍA MINERA S.A.A.</v>
      </c>
      <c r="D2678">
        <f>VLOOKUP(A2678,Hoja1!$A$2:$H$73,4,FALSE)</f>
        <v>20383045267</v>
      </c>
      <c r="E2678" t="str">
        <f>VLOOKUP(A2678,Hoja1!$A$2:$H$73,5,FALSE)</f>
        <v>029-2015- SUNAFIL/ILM</v>
      </c>
      <c r="F2678" s="1">
        <f>VLOOKUP(A2678,Hoja1!$A$2:$H$73,6,FALSE)</f>
        <v>42046</v>
      </c>
      <c r="G2678" t="str">
        <f>VLOOKUP(A2678,Hoja1!$A$2:$H$73,7,FALSE)</f>
        <v>S/. 34,010.00</v>
      </c>
      <c r="H2678">
        <f>VLOOKUP(A2678,Hoja1!$A$2:$H$73,8,FALSE)</f>
        <v>1</v>
      </c>
      <c r="I2678" t="s">
        <v>27</v>
      </c>
      <c r="J2678" t="s">
        <v>5</v>
      </c>
      <c r="K2678">
        <v>2016</v>
      </c>
      <c r="L2678">
        <v>5</v>
      </c>
      <c r="M2678">
        <v>391791.5673</v>
      </c>
      <c r="N2678" t="s">
        <v>4</v>
      </c>
    </row>
    <row r="2679" spans="1:14" x14ac:dyDescent="0.25">
      <c r="A2679">
        <v>72</v>
      </c>
      <c r="B2679" t="str">
        <f>VLOOKUP(A2679,Hoja1!$A$2:$H$73,2,FALSE)</f>
        <v>179-2014- SUNAFIL/ILM/SIRE1</v>
      </c>
      <c r="C2679" t="str">
        <f>VLOOKUP(A2679,Hoja1!$A$2:$H$73,3,FALSE)</f>
        <v>VOLCAN COMPAÑÍA MINERA S.A.A.</v>
      </c>
      <c r="D2679">
        <f>VLOOKUP(A2679,Hoja1!$A$2:$H$73,4,FALSE)</f>
        <v>20383045267</v>
      </c>
      <c r="E2679" t="str">
        <f>VLOOKUP(A2679,Hoja1!$A$2:$H$73,5,FALSE)</f>
        <v>029-2015- SUNAFIL/ILM</v>
      </c>
      <c r="F2679" s="1">
        <f>VLOOKUP(A2679,Hoja1!$A$2:$H$73,6,FALSE)</f>
        <v>42046</v>
      </c>
      <c r="G2679" t="str">
        <f>VLOOKUP(A2679,Hoja1!$A$2:$H$73,7,FALSE)</f>
        <v>S/. 34,010.00</v>
      </c>
      <c r="H2679">
        <f>VLOOKUP(A2679,Hoja1!$A$2:$H$73,8,FALSE)</f>
        <v>1</v>
      </c>
      <c r="I2679" t="s">
        <v>27</v>
      </c>
      <c r="J2679" t="s">
        <v>5</v>
      </c>
      <c r="K2679">
        <v>2016</v>
      </c>
      <c r="L2679">
        <v>6</v>
      </c>
      <c r="M2679">
        <v>331012.67540000001</v>
      </c>
      <c r="N2679" t="s">
        <v>4</v>
      </c>
    </row>
    <row r="2680" spans="1:14" x14ac:dyDescent="0.25">
      <c r="A2680">
        <v>72</v>
      </c>
      <c r="B2680" t="str">
        <f>VLOOKUP(A2680,Hoja1!$A$2:$H$73,2,FALSE)</f>
        <v>179-2014- SUNAFIL/ILM/SIRE1</v>
      </c>
      <c r="C2680" t="str">
        <f>VLOOKUP(A2680,Hoja1!$A$2:$H$73,3,FALSE)</f>
        <v>VOLCAN COMPAÑÍA MINERA S.A.A.</v>
      </c>
      <c r="D2680">
        <f>VLOOKUP(A2680,Hoja1!$A$2:$H$73,4,FALSE)</f>
        <v>20383045267</v>
      </c>
      <c r="E2680" t="str">
        <f>VLOOKUP(A2680,Hoja1!$A$2:$H$73,5,FALSE)</f>
        <v>029-2015- SUNAFIL/ILM</v>
      </c>
      <c r="F2680" s="1">
        <f>VLOOKUP(A2680,Hoja1!$A$2:$H$73,6,FALSE)</f>
        <v>42046</v>
      </c>
      <c r="G2680" t="str">
        <f>VLOOKUP(A2680,Hoja1!$A$2:$H$73,7,FALSE)</f>
        <v>S/. 34,010.00</v>
      </c>
      <c r="H2680">
        <f>VLOOKUP(A2680,Hoja1!$A$2:$H$73,8,FALSE)</f>
        <v>1</v>
      </c>
      <c r="I2680" t="s">
        <v>27</v>
      </c>
      <c r="J2680" t="s">
        <v>5</v>
      </c>
      <c r="K2680">
        <v>2016</v>
      </c>
      <c r="L2680">
        <v>7</v>
      </c>
      <c r="M2680">
        <v>372993.2879</v>
      </c>
      <c r="N2680" t="s">
        <v>4</v>
      </c>
    </row>
    <row r="2681" spans="1:14" x14ac:dyDescent="0.25">
      <c r="A2681">
        <v>72</v>
      </c>
      <c r="B2681" t="str">
        <f>VLOOKUP(A2681,Hoja1!$A$2:$H$73,2,FALSE)</f>
        <v>179-2014- SUNAFIL/ILM/SIRE1</v>
      </c>
      <c r="C2681" t="str">
        <f>VLOOKUP(A2681,Hoja1!$A$2:$H$73,3,FALSE)</f>
        <v>VOLCAN COMPAÑÍA MINERA S.A.A.</v>
      </c>
      <c r="D2681">
        <f>VLOOKUP(A2681,Hoja1!$A$2:$H$73,4,FALSE)</f>
        <v>20383045267</v>
      </c>
      <c r="E2681" t="str">
        <f>VLOOKUP(A2681,Hoja1!$A$2:$H$73,5,FALSE)</f>
        <v>029-2015- SUNAFIL/ILM</v>
      </c>
      <c r="F2681" s="1">
        <f>VLOOKUP(A2681,Hoja1!$A$2:$H$73,6,FALSE)</f>
        <v>42046</v>
      </c>
      <c r="G2681" t="str">
        <f>VLOOKUP(A2681,Hoja1!$A$2:$H$73,7,FALSE)</f>
        <v>S/. 34,010.00</v>
      </c>
      <c r="H2681">
        <f>VLOOKUP(A2681,Hoja1!$A$2:$H$73,8,FALSE)</f>
        <v>1</v>
      </c>
      <c r="I2681" t="s">
        <v>27</v>
      </c>
      <c r="J2681" t="s">
        <v>5</v>
      </c>
      <c r="K2681">
        <v>2016</v>
      </c>
      <c r="L2681">
        <v>8</v>
      </c>
      <c r="M2681">
        <v>361542.96120000002</v>
      </c>
      <c r="N2681" t="s">
        <v>4</v>
      </c>
    </row>
    <row r="2682" spans="1:14" x14ac:dyDescent="0.25">
      <c r="A2682">
        <v>72</v>
      </c>
      <c r="B2682" t="str">
        <f>VLOOKUP(A2682,Hoja1!$A$2:$H$73,2,FALSE)</f>
        <v>179-2014- SUNAFIL/ILM/SIRE1</v>
      </c>
      <c r="C2682" t="str">
        <f>VLOOKUP(A2682,Hoja1!$A$2:$H$73,3,FALSE)</f>
        <v>VOLCAN COMPAÑÍA MINERA S.A.A.</v>
      </c>
      <c r="D2682">
        <f>VLOOKUP(A2682,Hoja1!$A$2:$H$73,4,FALSE)</f>
        <v>20383045267</v>
      </c>
      <c r="E2682" t="str">
        <f>VLOOKUP(A2682,Hoja1!$A$2:$H$73,5,FALSE)</f>
        <v>029-2015- SUNAFIL/ILM</v>
      </c>
      <c r="F2682" s="1">
        <f>VLOOKUP(A2682,Hoja1!$A$2:$H$73,6,FALSE)</f>
        <v>42046</v>
      </c>
      <c r="G2682" t="str">
        <f>VLOOKUP(A2682,Hoja1!$A$2:$H$73,7,FALSE)</f>
        <v>S/. 34,010.00</v>
      </c>
      <c r="H2682">
        <f>VLOOKUP(A2682,Hoja1!$A$2:$H$73,8,FALSE)</f>
        <v>1</v>
      </c>
      <c r="I2682" t="s">
        <v>27</v>
      </c>
      <c r="J2682" t="s">
        <v>5</v>
      </c>
      <c r="K2682">
        <v>2016</v>
      </c>
      <c r="L2682">
        <v>9</v>
      </c>
      <c r="M2682">
        <v>353227.31630000001</v>
      </c>
      <c r="N2682" t="s">
        <v>4</v>
      </c>
    </row>
    <row r="2683" spans="1:14" x14ac:dyDescent="0.25">
      <c r="A2683">
        <v>72</v>
      </c>
      <c r="B2683" t="str">
        <f>VLOOKUP(A2683,Hoja1!$A$2:$H$73,2,FALSE)</f>
        <v>179-2014- SUNAFIL/ILM/SIRE1</v>
      </c>
      <c r="C2683" t="str">
        <f>VLOOKUP(A2683,Hoja1!$A$2:$H$73,3,FALSE)</f>
        <v>VOLCAN COMPAÑÍA MINERA S.A.A.</v>
      </c>
      <c r="D2683">
        <f>VLOOKUP(A2683,Hoja1!$A$2:$H$73,4,FALSE)</f>
        <v>20383045267</v>
      </c>
      <c r="E2683" t="str">
        <f>VLOOKUP(A2683,Hoja1!$A$2:$H$73,5,FALSE)</f>
        <v>029-2015- SUNAFIL/ILM</v>
      </c>
      <c r="F2683" s="1">
        <f>VLOOKUP(A2683,Hoja1!$A$2:$H$73,6,FALSE)</f>
        <v>42046</v>
      </c>
      <c r="G2683" t="str">
        <f>VLOOKUP(A2683,Hoja1!$A$2:$H$73,7,FALSE)</f>
        <v>S/. 34,010.00</v>
      </c>
      <c r="H2683">
        <f>VLOOKUP(A2683,Hoja1!$A$2:$H$73,8,FALSE)</f>
        <v>1</v>
      </c>
      <c r="I2683" t="s">
        <v>27</v>
      </c>
      <c r="J2683" t="s">
        <v>5</v>
      </c>
      <c r="K2683">
        <v>2016</v>
      </c>
      <c r="L2683">
        <v>10</v>
      </c>
      <c r="M2683">
        <v>354826.93800000002</v>
      </c>
      <c r="N2683" t="s">
        <v>4</v>
      </c>
    </row>
    <row r="2684" spans="1:14" x14ac:dyDescent="0.25">
      <c r="A2684">
        <v>72</v>
      </c>
      <c r="B2684" t="str">
        <f>VLOOKUP(A2684,Hoja1!$A$2:$H$73,2,FALSE)</f>
        <v>179-2014- SUNAFIL/ILM/SIRE1</v>
      </c>
      <c r="C2684" t="str">
        <f>VLOOKUP(A2684,Hoja1!$A$2:$H$73,3,FALSE)</f>
        <v>VOLCAN COMPAÑÍA MINERA S.A.A.</v>
      </c>
      <c r="D2684">
        <f>VLOOKUP(A2684,Hoja1!$A$2:$H$73,4,FALSE)</f>
        <v>20383045267</v>
      </c>
      <c r="E2684" t="str">
        <f>VLOOKUP(A2684,Hoja1!$A$2:$H$73,5,FALSE)</f>
        <v>029-2015- SUNAFIL/ILM</v>
      </c>
      <c r="F2684" s="1">
        <f>VLOOKUP(A2684,Hoja1!$A$2:$H$73,6,FALSE)</f>
        <v>42046</v>
      </c>
      <c r="G2684" t="str">
        <f>VLOOKUP(A2684,Hoja1!$A$2:$H$73,7,FALSE)</f>
        <v>S/. 34,010.00</v>
      </c>
      <c r="H2684">
        <f>VLOOKUP(A2684,Hoja1!$A$2:$H$73,8,FALSE)</f>
        <v>1</v>
      </c>
      <c r="I2684" t="s">
        <v>27</v>
      </c>
      <c r="J2684" t="s">
        <v>5</v>
      </c>
      <c r="K2684">
        <v>2016</v>
      </c>
      <c r="L2684">
        <v>11</v>
      </c>
      <c r="M2684">
        <v>396883.86729999998</v>
      </c>
      <c r="N2684" t="s">
        <v>4</v>
      </c>
    </row>
    <row r="2685" spans="1:14" x14ac:dyDescent="0.25">
      <c r="A2685">
        <v>72</v>
      </c>
      <c r="B2685" t="str">
        <f>VLOOKUP(A2685,Hoja1!$A$2:$H$73,2,FALSE)</f>
        <v>179-2014- SUNAFIL/ILM/SIRE1</v>
      </c>
      <c r="C2685" t="str">
        <f>VLOOKUP(A2685,Hoja1!$A$2:$H$73,3,FALSE)</f>
        <v>VOLCAN COMPAÑÍA MINERA S.A.A.</v>
      </c>
      <c r="D2685">
        <f>VLOOKUP(A2685,Hoja1!$A$2:$H$73,4,FALSE)</f>
        <v>20383045267</v>
      </c>
      <c r="E2685" t="str">
        <f>VLOOKUP(A2685,Hoja1!$A$2:$H$73,5,FALSE)</f>
        <v>029-2015- SUNAFIL/ILM</v>
      </c>
      <c r="F2685" s="1">
        <f>VLOOKUP(A2685,Hoja1!$A$2:$H$73,6,FALSE)</f>
        <v>42046</v>
      </c>
      <c r="G2685" t="str">
        <f>VLOOKUP(A2685,Hoja1!$A$2:$H$73,7,FALSE)</f>
        <v>S/. 34,010.00</v>
      </c>
      <c r="H2685">
        <f>VLOOKUP(A2685,Hoja1!$A$2:$H$73,8,FALSE)</f>
        <v>1</v>
      </c>
      <c r="I2685" t="s">
        <v>27</v>
      </c>
      <c r="J2685" t="s">
        <v>5</v>
      </c>
      <c r="K2685">
        <v>2016</v>
      </c>
      <c r="L2685">
        <v>12</v>
      </c>
      <c r="M2685">
        <v>387249.2341</v>
      </c>
      <c r="N2685" t="s">
        <v>4</v>
      </c>
    </row>
    <row r="2686" spans="1:14" x14ac:dyDescent="0.25">
      <c r="A2686">
        <v>72</v>
      </c>
      <c r="B2686" t="str">
        <f>VLOOKUP(A2686,Hoja1!$A$2:$H$73,2,FALSE)</f>
        <v>179-2014- SUNAFIL/ILM/SIRE1</v>
      </c>
      <c r="C2686" t="str">
        <f>VLOOKUP(A2686,Hoja1!$A$2:$H$73,3,FALSE)</f>
        <v>VOLCAN COMPAÑÍA MINERA S.A.A.</v>
      </c>
      <c r="D2686">
        <f>VLOOKUP(A2686,Hoja1!$A$2:$H$73,4,FALSE)</f>
        <v>20383045267</v>
      </c>
      <c r="E2686" t="str">
        <f>VLOOKUP(A2686,Hoja1!$A$2:$H$73,5,FALSE)</f>
        <v>029-2015- SUNAFIL/ILM</v>
      </c>
      <c r="F2686" s="1">
        <f>VLOOKUP(A2686,Hoja1!$A$2:$H$73,6,FALSE)</f>
        <v>42046</v>
      </c>
      <c r="G2686" t="str">
        <f>VLOOKUP(A2686,Hoja1!$A$2:$H$73,7,FALSE)</f>
        <v>S/. 34,010.00</v>
      </c>
      <c r="H2686">
        <f>VLOOKUP(A2686,Hoja1!$A$2:$H$73,8,FALSE)</f>
        <v>1</v>
      </c>
      <c r="I2686" t="s">
        <v>27</v>
      </c>
      <c r="J2686" t="s">
        <v>5</v>
      </c>
      <c r="K2686">
        <v>2017</v>
      </c>
      <c r="L2686">
        <v>2</v>
      </c>
      <c r="M2686">
        <v>911201.21169999999</v>
      </c>
      <c r="N2686" t="s">
        <v>4</v>
      </c>
    </row>
    <row r="2687" spans="1:14" x14ac:dyDescent="0.25">
      <c r="A2687">
        <v>72</v>
      </c>
      <c r="B2687" t="str">
        <f>VLOOKUP(A2687,Hoja1!$A$2:$H$73,2,FALSE)</f>
        <v>179-2014- SUNAFIL/ILM/SIRE1</v>
      </c>
      <c r="C2687" t="str">
        <f>VLOOKUP(A2687,Hoja1!$A$2:$H$73,3,FALSE)</f>
        <v>VOLCAN COMPAÑÍA MINERA S.A.A.</v>
      </c>
      <c r="D2687">
        <f>VLOOKUP(A2687,Hoja1!$A$2:$H$73,4,FALSE)</f>
        <v>20383045267</v>
      </c>
      <c r="E2687" t="str">
        <f>VLOOKUP(A2687,Hoja1!$A$2:$H$73,5,FALSE)</f>
        <v>029-2015- SUNAFIL/ILM</v>
      </c>
      <c r="F2687" s="1">
        <f>VLOOKUP(A2687,Hoja1!$A$2:$H$73,6,FALSE)</f>
        <v>42046</v>
      </c>
      <c r="G2687" t="str">
        <f>VLOOKUP(A2687,Hoja1!$A$2:$H$73,7,FALSE)</f>
        <v>S/. 34,010.00</v>
      </c>
      <c r="H2687">
        <f>VLOOKUP(A2687,Hoja1!$A$2:$H$73,8,FALSE)</f>
        <v>1</v>
      </c>
      <c r="I2687" t="s">
        <v>27</v>
      </c>
      <c r="J2687" t="s">
        <v>6</v>
      </c>
      <c r="K2687">
        <v>2015</v>
      </c>
      <c r="L2687">
        <v>1</v>
      </c>
      <c r="M2687">
        <v>282769.10979999998</v>
      </c>
      <c r="N2687" t="s">
        <v>2</v>
      </c>
    </row>
    <row r="2688" spans="1:14" x14ac:dyDescent="0.25">
      <c r="A2688">
        <v>72</v>
      </c>
      <c r="B2688" t="str">
        <f>VLOOKUP(A2688,Hoja1!$A$2:$H$73,2,FALSE)</f>
        <v>179-2014- SUNAFIL/ILM/SIRE1</v>
      </c>
      <c r="C2688" t="str">
        <f>VLOOKUP(A2688,Hoja1!$A$2:$H$73,3,FALSE)</f>
        <v>VOLCAN COMPAÑÍA MINERA S.A.A.</v>
      </c>
      <c r="D2688">
        <f>VLOOKUP(A2688,Hoja1!$A$2:$H$73,4,FALSE)</f>
        <v>20383045267</v>
      </c>
      <c r="E2688" t="str">
        <f>VLOOKUP(A2688,Hoja1!$A$2:$H$73,5,FALSE)</f>
        <v>029-2015- SUNAFIL/ILM</v>
      </c>
      <c r="F2688" s="1">
        <f>VLOOKUP(A2688,Hoja1!$A$2:$H$73,6,FALSE)</f>
        <v>42046</v>
      </c>
      <c r="G2688" t="str">
        <f>VLOOKUP(A2688,Hoja1!$A$2:$H$73,7,FALSE)</f>
        <v>S/. 34,010.00</v>
      </c>
      <c r="H2688">
        <f>VLOOKUP(A2688,Hoja1!$A$2:$H$73,8,FALSE)</f>
        <v>1</v>
      </c>
      <c r="I2688" t="s">
        <v>27</v>
      </c>
      <c r="J2688" t="s">
        <v>6</v>
      </c>
      <c r="K2688">
        <v>2015</v>
      </c>
      <c r="L2688">
        <v>2</v>
      </c>
      <c r="M2688">
        <v>342541.06939999998</v>
      </c>
      <c r="N2688" t="s">
        <v>3</v>
      </c>
    </row>
    <row r="2689" spans="1:14" x14ac:dyDescent="0.25">
      <c r="A2689">
        <v>72</v>
      </c>
      <c r="B2689" t="str">
        <f>VLOOKUP(A2689,Hoja1!$A$2:$H$73,2,FALSE)</f>
        <v>179-2014- SUNAFIL/ILM/SIRE1</v>
      </c>
      <c r="C2689" t="str">
        <f>VLOOKUP(A2689,Hoja1!$A$2:$H$73,3,FALSE)</f>
        <v>VOLCAN COMPAÑÍA MINERA S.A.A.</v>
      </c>
      <c r="D2689">
        <f>VLOOKUP(A2689,Hoja1!$A$2:$H$73,4,FALSE)</f>
        <v>20383045267</v>
      </c>
      <c r="E2689" t="str">
        <f>VLOOKUP(A2689,Hoja1!$A$2:$H$73,5,FALSE)</f>
        <v>029-2015- SUNAFIL/ILM</v>
      </c>
      <c r="F2689" s="1">
        <f>VLOOKUP(A2689,Hoja1!$A$2:$H$73,6,FALSE)</f>
        <v>42046</v>
      </c>
      <c r="G2689" t="str">
        <f>VLOOKUP(A2689,Hoja1!$A$2:$H$73,7,FALSE)</f>
        <v>S/. 34,010.00</v>
      </c>
      <c r="H2689">
        <f>VLOOKUP(A2689,Hoja1!$A$2:$H$73,8,FALSE)</f>
        <v>1</v>
      </c>
      <c r="I2689" t="s">
        <v>27</v>
      </c>
      <c r="J2689" t="s">
        <v>6</v>
      </c>
      <c r="K2689">
        <v>2015</v>
      </c>
      <c r="L2689">
        <v>3</v>
      </c>
      <c r="M2689">
        <v>289455.81219999999</v>
      </c>
      <c r="N2689" t="s">
        <v>4</v>
      </c>
    </row>
    <row r="2690" spans="1:14" x14ac:dyDescent="0.25">
      <c r="A2690">
        <v>72</v>
      </c>
      <c r="B2690" t="str">
        <f>VLOOKUP(A2690,Hoja1!$A$2:$H$73,2,FALSE)</f>
        <v>179-2014- SUNAFIL/ILM/SIRE1</v>
      </c>
      <c r="C2690" t="str">
        <f>VLOOKUP(A2690,Hoja1!$A$2:$H$73,3,FALSE)</f>
        <v>VOLCAN COMPAÑÍA MINERA S.A.A.</v>
      </c>
      <c r="D2690">
        <f>VLOOKUP(A2690,Hoja1!$A$2:$H$73,4,FALSE)</f>
        <v>20383045267</v>
      </c>
      <c r="E2690" t="str">
        <f>VLOOKUP(A2690,Hoja1!$A$2:$H$73,5,FALSE)</f>
        <v>029-2015- SUNAFIL/ILM</v>
      </c>
      <c r="F2690" s="1">
        <f>VLOOKUP(A2690,Hoja1!$A$2:$H$73,6,FALSE)</f>
        <v>42046</v>
      </c>
      <c r="G2690" t="str">
        <f>VLOOKUP(A2690,Hoja1!$A$2:$H$73,7,FALSE)</f>
        <v>S/. 34,010.00</v>
      </c>
      <c r="H2690">
        <f>VLOOKUP(A2690,Hoja1!$A$2:$H$73,8,FALSE)</f>
        <v>1</v>
      </c>
      <c r="I2690" t="s">
        <v>27</v>
      </c>
      <c r="J2690" t="s">
        <v>6</v>
      </c>
      <c r="K2690">
        <v>2015</v>
      </c>
      <c r="L2690">
        <v>4</v>
      </c>
      <c r="M2690">
        <v>314289.5919</v>
      </c>
      <c r="N2690" t="s">
        <v>4</v>
      </c>
    </row>
    <row r="2691" spans="1:14" x14ac:dyDescent="0.25">
      <c r="A2691">
        <v>72</v>
      </c>
      <c r="B2691" t="str">
        <f>VLOOKUP(A2691,Hoja1!$A$2:$H$73,2,FALSE)</f>
        <v>179-2014- SUNAFIL/ILM/SIRE1</v>
      </c>
      <c r="C2691" t="str">
        <f>VLOOKUP(A2691,Hoja1!$A$2:$H$73,3,FALSE)</f>
        <v>VOLCAN COMPAÑÍA MINERA S.A.A.</v>
      </c>
      <c r="D2691">
        <f>VLOOKUP(A2691,Hoja1!$A$2:$H$73,4,FALSE)</f>
        <v>20383045267</v>
      </c>
      <c r="E2691" t="str">
        <f>VLOOKUP(A2691,Hoja1!$A$2:$H$73,5,FALSE)</f>
        <v>029-2015- SUNAFIL/ILM</v>
      </c>
      <c r="F2691" s="1">
        <f>VLOOKUP(A2691,Hoja1!$A$2:$H$73,6,FALSE)</f>
        <v>42046</v>
      </c>
      <c r="G2691" t="str">
        <f>VLOOKUP(A2691,Hoja1!$A$2:$H$73,7,FALSE)</f>
        <v>S/. 34,010.00</v>
      </c>
      <c r="H2691">
        <f>VLOOKUP(A2691,Hoja1!$A$2:$H$73,8,FALSE)</f>
        <v>1</v>
      </c>
      <c r="I2691" t="s">
        <v>27</v>
      </c>
      <c r="J2691" t="s">
        <v>6</v>
      </c>
      <c r="K2691">
        <v>2015</v>
      </c>
      <c r="L2691">
        <v>5</v>
      </c>
      <c r="M2691">
        <v>354283.34789999999</v>
      </c>
      <c r="N2691" t="s">
        <v>4</v>
      </c>
    </row>
    <row r="2692" spans="1:14" x14ac:dyDescent="0.25">
      <c r="A2692">
        <v>72</v>
      </c>
      <c r="B2692" t="str">
        <f>VLOOKUP(A2692,Hoja1!$A$2:$H$73,2,FALSE)</f>
        <v>179-2014- SUNAFIL/ILM/SIRE1</v>
      </c>
      <c r="C2692" t="str">
        <f>VLOOKUP(A2692,Hoja1!$A$2:$H$73,3,FALSE)</f>
        <v>VOLCAN COMPAÑÍA MINERA S.A.A.</v>
      </c>
      <c r="D2692">
        <f>VLOOKUP(A2692,Hoja1!$A$2:$H$73,4,FALSE)</f>
        <v>20383045267</v>
      </c>
      <c r="E2692" t="str">
        <f>VLOOKUP(A2692,Hoja1!$A$2:$H$73,5,FALSE)</f>
        <v>029-2015- SUNAFIL/ILM</v>
      </c>
      <c r="F2692" s="1">
        <f>VLOOKUP(A2692,Hoja1!$A$2:$H$73,6,FALSE)</f>
        <v>42046</v>
      </c>
      <c r="G2692" t="str">
        <f>VLOOKUP(A2692,Hoja1!$A$2:$H$73,7,FALSE)</f>
        <v>S/. 34,010.00</v>
      </c>
      <c r="H2692">
        <f>VLOOKUP(A2692,Hoja1!$A$2:$H$73,8,FALSE)</f>
        <v>1</v>
      </c>
      <c r="I2692" t="s">
        <v>27</v>
      </c>
      <c r="J2692" t="s">
        <v>6</v>
      </c>
      <c r="K2692">
        <v>2015</v>
      </c>
      <c r="L2692">
        <v>6</v>
      </c>
      <c r="M2692">
        <v>366108.56479999999</v>
      </c>
      <c r="N2692" t="s">
        <v>4</v>
      </c>
    </row>
    <row r="2693" spans="1:14" x14ac:dyDescent="0.25">
      <c r="A2693">
        <v>72</v>
      </c>
      <c r="B2693" t="str">
        <f>VLOOKUP(A2693,Hoja1!$A$2:$H$73,2,FALSE)</f>
        <v>179-2014- SUNAFIL/ILM/SIRE1</v>
      </c>
      <c r="C2693" t="str">
        <f>VLOOKUP(A2693,Hoja1!$A$2:$H$73,3,FALSE)</f>
        <v>VOLCAN COMPAÑÍA MINERA S.A.A.</v>
      </c>
      <c r="D2693">
        <f>VLOOKUP(A2693,Hoja1!$A$2:$H$73,4,FALSE)</f>
        <v>20383045267</v>
      </c>
      <c r="E2693" t="str">
        <f>VLOOKUP(A2693,Hoja1!$A$2:$H$73,5,FALSE)</f>
        <v>029-2015- SUNAFIL/ILM</v>
      </c>
      <c r="F2693" s="1">
        <f>VLOOKUP(A2693,Hoja1!$A$2:$H$73,6,FALSE)</f>
        <v>42046</v>
      </c>
      <c r="G2693" t="str">
        <f>VLOOKUP(A2693,Hoja1!$A$2:$H$73,7,FALSE)</f>
        <v>S/. 34,010.00</v>
      </c>
      <c r="H2693">
        <f>VLOOKUP(A2693,Hoja1!$A$2:$H$73,8,FALSE)</f>
        <v>1</v>
      </c>
      <c r="I2693" t="s">
        <v>27</v>
      </c>
      <c r="J2693" t="s">
        <v>6</v>
      </c>
      <c r="K2693">
        <v>2015</v>
      </c>
      <c r="L2693">
        <v>7</v>
      </c>
      <c r="M2693">
        <v>283585.48570000002</v>
      </c>
      <c r="N2693" t="s">
        <v>4</v>
      </c>
    </row>
    <row r="2694" spans="1:14" x14ac:dyDescent="0.25">
      <c r="A2694">
        <v>72</v>
      </c>
      <c r="B2694" t="str">
        <f>VLOOKUP(A2694,Hoja1!$A$2:$H$73,2,FALSE)</f>
        <v>179-2014- SUNAFIL/ILM/SIRE1</v>
      </c>
      <c r="C2694" t="str">
        <f>VLOOKUP(A2694,Hoja1!$A$2:$H$73,3,FALSE)</f>
        <v>VOLCAN COMPAÑÍA MINERA S.A.A.</v>
      </c>
      <c r="D2694">
        <f>VLOOKUP(A2694,Hoja1!$A$2:$H$73,4,FALSE)</f>
        <v>20383045267</v>
      </c>
      <c r="E2694" t="str">
        <f>VLOOKUP(A2694,Hoja1!$A$2:$H$73,5,FALSE)</f>
        <v>029-2015- SUNAFIL/ILM</v>
      </c>
      <c r="F2694" s="1">
        <f>VLOOKUP(A2694,Hoja1!$A$2:$H$73,6,FALSE)</f>
        <v>42046</v>
      </c>
      <c r="G2694" t="str">
        <f>VLOOKUP(A2694,Hoja1!$A$2:$H$73,7,FALSE)</f>
        <v>S/. 34,010.00</v>
      </c>
      <c r="H2694">
        <f>VLOOKUP(A2694,Hoja1!$A$2:$H$73,8,FALSE)</f>
        <v>1</v>
      </c>
      <c r="I2694" t="s">
        <v>27</v>
      </c>
      <c r="J2694" t="s">
        <v>6</v>
      </c>
      <c r="K2694">
        <v>2015</v>
      </c>
      <c r="L2694">
        <v>8</v>
      </c>
      <c r="M2694">
        <v>214687.05710000001</v>
      </c>
      <c r="N2694" t="s">
        <v>4</v>
      </c>
    </row>
    <row r="2695" spans="1:14" x14ac:dyDescent="0.25">
      <c r="A2695">
        <v>72</v>
      </c>
      <c r="B2695" t="str">
        <f>VLOOKUP(A2695,Hoja1!$A$2:$H$73,2,FALSE)</f>
        <v>179-2014- SUNAFIL/ILM/SIRE1</v>
      </c>
      <c r="C2695" t="str">
        <f>VLOOKUP(A2695,Hoja1!$A$2:$H$73,3,FALSE)</f>
        <v>VOLCAN COMPAÑÍA MINERA S.A.A.</v>
      </c>
      <c r="D2695">
        <f>VLOOKUP(A2695,Hoja1!$A$2:$H$73,4,FALSE)</f>
        <v>20383045267</v>
      </c>
      <c r="E2695" t="str">
        <f>VLOOKUP(A2695,Hoja1!$A$2:$H$73,5,FALSE)</f>
        <v>029-2015- SUNAFIL/ILM</v>
      </c>
      <c r="F2695" s="1">
        <f>VLOOKUP(A2695,Hoja1!$A$2:$H$73,6,FALSE)</f>
        <v>42046</v>
      </c>
      <c r="G2695" t="str">
        <f>VLOOKUP(A2695,Hoja1!$A$2:$H$73,7,FALSE)</f>
        <v>S/. 34,010.00</v>
      </c>
      <c r="H2695">
        <f>VLOOKUP(A2695,Hoja1!$A$2:$H$73,8,FALSE)</f>
        <v>1</v>
      </c>
      <c r="I2695" t="s">
        <v>27</v>
      </c>
      <c r="J2695" t="s">
        <v>6</v>
      </c>
      <c r="K2695">
        <v>2015</v>
      </c>
      <c r="L2695">
        <v>9</v>
      </c>
      <c r="M2695">
        <v>196043.89939999999</v>
      </c>
      <c r="N2695" t="s">
        <v>4</v>
      </c>
    </row>
    <row r="2696" spans="1:14" x14ac:dyDescent="0.25">
      <c r="A2696">
        <v>72</v>
      </c>
      <c r="B2696" t="str">
        <f>VLOOKUP(A2696,Hoja1!$A$2:$H$73,2,FALSE)</f>
        <v>179-2014- SUNAFIL/ILM/SIRE1</v>
      </c>
      <c r="C2696" t="str">
        <f>VLOOKUP(A2696,Hoja1!$A$2:$H$73,3,FALSE)</f>
        <v>VOLCAN COMPAÑÍA MINERA S.A.A.</v>
      </c>
      <c r="D2696">
        <f>VLOOKUP(A2696,Hoja1!$A$2:$H$73,4,FALSE)</f>
        <v>20383045267</v>
      </c>
      <c r="E2696" t="str">
        <f>VLOOKUP(A2696,Hoja1!$A$2:$H$73,5,FALSE)</f>
        <v>029-2015- SUNAFIL/ILM</v>
      </c>
      <c r="F2696" s="1">
        <f>VLOOKUP(A2696,Hoja1!$A$2:$H$73,6,FALSE)</f>
        <v>42046</v>
      </c>
      <c r="G2696" t="str">
        <f>VLOOKUP(A2696,Hoja1!$A$2:$H$73,7,FALSE)</f>
        <v>S/. 34,010.00</v>
      </c>
      <c r="H2696">
        <f>VLOOKUP(A2696,Hoja1!$A$2:$H$73,8,FALSE)</f>
        <v>1</v>
      </c>
      <c r="I2696" t="s">
        <v>27</v>
      </c>
      <c r="J2696" t="s">
        <v>6</v>
      </c>
      <c r="K2696">
        <v>2015</v>
      </c>
      <c r="L2696">
        <v>10</v>
      </c>
      <c r="M2696">
        <v>175997.37520000001</v>
      </c>
      <c r="N2696" t="s">
        <v>4</v>
      </c>
    </row>
    <row r="2697" spans="1:14" x14ac:dyDescent="0.25">
      <c r="A2697">
        <v>72</v>
      </c>
      <c r="B2697" t="str">
        <f>VLOOKUP(A2697,Hoja1!$A$2:$H$73,2,FALSE)</f>
        <v>179-2014- SUNAFIL/ILM/SIRE1</v>
      </c>
      <c r="C2697" t="str">
        <f>VLOOKUP(A2697,Hoja1!$A$2:$H$73,3,FALSE)</f>
        <v>VOLCAN COMPAÑÍA MINERA S.A.A.</v>
      </c>
      <c r="D2697">
        <f>VLOOKUP(A2697,Hoja1!$A$2:$H$73,4,FALSE)</f>
        <v>20383045267</v>
      </c>
      <c r="E2697" t="str">
        <f>VLOOKUP(A2697,Hoja1!$A$2:$H$73,5,FALSE)</f>
        <v>029-2015- SUNAFIL/ILM</v>
      </c>
      <c r="F2697" s="1">
        <f>VLOOKUP(A2697,Hoja1!$A$2:$H$73,6,FALSE)</f>
        <v>42046</v>
      </c>
      <c r="G2697" t="str">
        <f>VLOOKUP(A2697,Hoja1!$A$2:$H$73,7,FALSE)</f>
        <v>S/. 34,010.00</v>
      </c>
      <c r="H2697">
        <f>VLOOKUP(A2697,Hoja1!$A$2:$H$73,8,FALSE)</f>
        <v>1</v>
      </c>
      <c r="I2697" t="s">
        <v>27</v>
      </c>
      <c r="J2697" t="s">
        <v>6</v>
      </c>
      <c r="K2697">
        <v>2015</v>
      </c>
      <c r="L2697">
        <v>11</v>
      </c>
      <c r="M2697">
        <v>148639.71460000001</v>
      </c>
      <c r="N2697" t="s">
        <v>4</v>
      </c>
    </row>
    <row r="2698" spans="1:14" x14ac:dyDescent="0.25">
      <c r="A2698">
        <v>72</v>
      </c>
      <c r="B2698" t="str">
        <f>VLOOKUP(A2698,Hoja1!$A$2:$H$73,2,FALSE)</f>
        <v>179-2014- SUNAFIL/ILM/SIRE1</v>
      </c>
      <c r="C2698" t="str">
        <f>VLOOKUP(A2698,Hoja1!$A$2:$H$73,3,FALSE)</f>
        <v>VOLCAN COMPAÑÍA MINERA S.A.A.</v>
      </c>
      <c r="D2698">
        <f>VLOOKUP(A2698,Hoja1!$A$2:$H$73,4,FALSE)</f>
        <v>20383045267</v>
      </c>
      <c r="E2698" t="str">
        <f>VLOOKUP(A2698,Hoja1!$A$2:$H$73,5,FALSE)</f>
        <v>029-2015- SUNAFIL/ILM</v>
      </c>
      <c r="F2698" s="1">
        <f>VLOOKUP(A2698,Hoja1!$A$2:$H$73,6,FALSE)</f>
        <v>42046</v>
      </c>
      <c r="G2698" t="str">
        <f>VLOOKUP(A2698,Hoja1!$A$2:$H$73,7,FALSE)</f>
        <v>S/. 34,010.00</v>
      </c>
      <c r="H2698">
        <f>VLOOKUP(A2698,Hoja1!$A$2:$H$73,8,FALSE)</f>
        <v>1</v>
      </c>
      <c r="I2698" t="s">
        <v>27</v>
      </c>
      <c r="J2698" t="s">
        <v>6</v>
      </c>
      <c r="K2698">
        <v>2015</v>
      </c>
      <c r="L2698">
        <v>12</v>
      </c>
      <c r="M2698">
        <v>108696.68339999999</v>
      </c>
      <c r="N2698" t="s">
        <v>4</v>
      </c>
    </row>
    <row r="2699" spans="1:14" x14ac:dyDescent="0.25">
      <c r="A2699">
        <v>72</v>
      </c>
      <c r="B2699" t="str">
        <f>VLOOKUP(A2699,Hoja1!$A$2:$H$73,2,FALSE)</f>
        <v>179-2014- SUNAFIL/ILM/SIRE1</v>
      </c>
      <c r="C2699" t="str">
        <f>VLOOKUP(A2699,Hoja1!$A$2:$H$73,3,FALSE)</f>
        <v>VOLCAN COMPAÑÍA MINERA S.A.A.</v>
      </c>
      <c r="D2699">
        <f>VLOOKUP(A2699,Hoja1!$A$2:$H$73,4,FALSE)</f>
        <v>20383045267</v>
      </c>
      <c r="E2699" t="str">
        <f>VLOOKUP(A2699,Hoja1!$A$2:$H$73,5,FALSE)</f>
        <v>029-2015- SUNAFIL/ILM</v>
      </c>
      <c r="F2699" s="1">
        <f>VLOOKUP(A2699,Hoja1!$A$2:$H$73,6,FALSE)</f>
        <v>42046</v>
      </c>
      <c r="G2699" t="str">
        <f>VLOOKUP(A2699,Hoja1!$A$2:$H$73,7,FALSE)</f>
        <v>S/. 34,010.00</v>
      </c>
      <c r="H2699">
        <f>VLOOKUP(A2699,Hoja1!$A$2:$H$73,8,FALSE)</f>
        <v>1</v>
      </c>
      <c r="I2699" t="s">
        <v>27</v>
      </c>
      <c r="J2699" t="s">
        <v>6</v>
      </c>
      <c r="K2699">
        <v>2016</v>
      </c>
      <c r="L2699">
        <v>1</v>
      </c>
      <c r="M2699">
        <v>125548.39810000001</v>
      </c>
      <c r="N2699" t="s">
        <v>4</v>
      </c>
    </row>
    <row r="2700" spans="1:14" x14ac:dyDescent="0.25">
      <c r="A2700">
        <v>72</v>
      </c>
      <c r="B2700" t="str">
        <f>VLOOKUP(A2700,Hoja1!$A$2:$H$73,2,FALSE)</f>
        <v>179-2014- SUNAFIL/ILM/SIRE1</v>
      </c>
      <c r="C2700" t="str">
        <f>VLOOKUP(A2700,Hoja1!$A$2:$H$73,3,FALSE)</f>
        <v>VOLCAN COMPAÑÍA MINERA S.A.A.</v>
      </c>
      <c r="D2700">
        <f>VLOOKUP(A2700,Hoja1!$A$2:$H$73,4,FALSE)</f>
        <v>20383045267</v>
      </c>
      <c r="E2700" t="str">
        <f>VLOOKUP(A2700,Hoja1!$A$2:$H$73,5,FALSE)</f>
        <v>029-2015- SUNAFIL/ILM</v>
      </c>
      <c r="F2700" s="1">
        <f>VLOOKUP(A2700,Hoja1!$A$2:$H$73,6,FALSE)</f>
        <v>42046</v>
      </c>
      <c r="G2700" t="str">
        <f>VLOOKUP(A2700,Hoja1!$A$2:$H$73,7,FALSE)</f>
        <v>S/. 34,010.00</v>
      </c>
      <c r="H2700">
        <f>VLOOKUP(A2700,Hoja1!$A$2:$H$73,8,FALSE)</f>
        <v>1</v>
      </c>
      <c r="I2700" t="s">
        <v>27</v>
      </c>
      <c r="J2700" t="s">
        <v>6</v>
      </c>
      <c r="K2700">
        <v>2016</v>
      </c>
      <c r="L2700">
        <v>2</v>
      </c>
      <c r="M2700">
        <v>185828.97440000001</v>
      </c>
      <c r="N2700" t="s">
        <v>4</v>
      </c>
    </row>
    <row r="2701" spans="1:14" x14ac:dyDescent="0.25">
      <c r="A2701">
        <v>72</v>
      </c>
      <c r="B2701" t="str">
        <f>VLOOKUP(A2701,Hoja1!$A$2:$H$73,2,FALSE)</f>
        <v>179-2014- SUNAFIL/ILM/SIRE1</v>
      </c>
      <c r="C2701" t="str">
        <f>VLOOKUP(A2701,Hoja1!$A$2:$H$73,3,FALSE)</f>
        <v>VOLCAN COMPAÑÍA MINERA S.A.A.</v>
      </c>
      <c r="D2701">
        <f>VLOOKUP(A2701,Hoja1!$A$2:$H$73,4,FALSE)</f>
        <v>20383045267</v>
      </c>
      <c r="E2701" t="str">
        <f>VLOOKUP(A2701,Hoja1!$A$2:$H$73,5,FALSE)</f>
        <v>029-2015- SUNAFIL/ILM</v>
      </c>
      <c r="F2701" s="1">
        <f>VLOOKUP(A2701,Hoja1!$A$2:$H$73,6,FALSE)</f>
        <v>42046</v>
      </c>
      <c r="G2701" t="str">
        <f>VLOOKUP(A2701,Hoja1!$A$2:$H$73,7,FALSE)</f>
        <v>S/. 34,010.00</v>
      </c>
      <c r="H2701">
        <f>VLOOKUP(A2701,Hoja1!$A$2:$H$73,8,FALSE)</f>
        <v>1</v>
      </c>
      <c r="I2701" t="s">
        <v>27</v>
      </c>
      <c r="J2701" t="s">
        <v>6</v>
      </c>
      <c r="K2701">
        <v>2016</v>
      </c>
      <c r="L2701">
        <v>3</v>
      </c>
      <c r="M2701">
        <v>248508.3088</v>
      </c>
      <c r="N2701" t="s">
        <v>4</v>
      </c>
    </row>
    <row r="2702" spans="1:14" x14ac:dyDescent="0.25">
      <c r="A2702">
        <v>72</v>
      </c>
      <c r="B2702" t="str">
        <f>VLOOKUP(A2702,Hoja1!$A$2:$H$73,2,FALSE)</f>
        <v>179-2014- SUNAFIL/ILM/SIRE1</v>
      </c>
      <c r="C2702" t="str">
        <f>VLOOKUP(A2702,Hoja1!$A$2:$H$73,3,FALSE)</f>
        <v>VOLCAN COMPAÑÍA MINERA S.A.A.</v>
      </c>
      <c r="D2702">
        <f>VLOOKUP(A2702,Hoja1!$A$2:$H$73,4,FALSE)</f>
        <v>20383045267</v>
      </c>
      <c r="E2702" t="str">
        <f>VLOOKUP(A2702,Hoja1!$A$2:$H$73,5,FALSE)</f>
        <v>029-2015- SUNAFIL/ILM</v>
      </c>
      <c r="F2702" s="1">
        <f>VLOOKUP(A2702,Hoja1!$A$2:$H$73,6,FALSE)</f>
        <v>42046</v>
      </c>
      <c r="G2702" t="str">
        <f>VLOOKUP(A2702,Hoja1!$A$2:$H$73,7,FALSE)</f>
        <v>S/. 34,010.00</v>
      </c>
      <c r="H2702">
        <f>VLOOKUP(A2702,Hoja1!$A$2:$H$73,8,FALSE)</f>
        <v>1</v>
      </c>
      <c r="I2702" t="s">
        <v>27</v>
      </c>
      <c r="J2702" t="s">
        <v>6</v>
      </c>
      <c r="K2702">
        <v>2016</v>
      </c>
      <c r="L2702">
        <v>4</v>
      </c>
      <c r="M2702">
        <v>282977.36259999999</v>
      </c>
      <c r="N2702" t="s">
        <v>4</v>
      </c>
    </row>
    <row r="2703" spans="1:14" x14ac:dyDescent="0.25">
      <c r="A2703">
        <v>72</v>
      </c>
      <c r="B2703" t="str">
        <f>VLOOKUP(A2703,Hoja1!$A$2:$H$73,2,FALSE)</f>
        <v>179-2014- SUNAFIL/ILM/SIRE1</v>
      </c>
      <c r="C2703" t="str">
        <f>VLOOKUP(A2703,Hoja1!$A$2:$H$73,3,FALSE)</f>
        <v>VOLCAN COMPAÑÍA MINERA S.A.A.</v>
      </c>
      <c r="D2703">
        <f>VLOOKUP(A2703,Hoja1!$A$2:$H$73,4,FALSE)</f>
        <v>20383045267</v>
      </c>
      <c r="E2703" t="str">
        <f>VLOOKUP(A2703,Hoja1!$A$2:$H$73,5,FALSE)</f>
        <v>029-2015- SUNAFIL/ILM</v>
      </c>
      <c r="F2703" s="1">
        <f>VLOOKUP(A2703,Hoja1!$A$2:$H$73,6,FALSE)</f>
        <v>42046</v>
      </c>
      <c r="G2703" t="str">
        <f>VLOOKUP(A2703,Hoja1!$A$2:$H$73,7,FALSE)</f>
        <v>S/. 34,010.00</v>
      </c>
      <c r="H2703">
        <f>VLOOKUP(A2703,Hoja1!$A$2:$H$73,8,FALSE)</f>
        <v>1</v>
      </c>
      <c r="I2703" t="s">
        <v>27</v>
      </c>
      <c r="J2703" t="s">
        <v>6</v>
      </c>
      <c r="K2703">
        <v>2016</v>
      </c>
      <c r="L2703">
        <v>5</v>
      </c>
      <c r="M2703">
        <v>244230.82380000001</v>
      </c>
      <c r="N2703" t="s">
        <v>4</v>
      </c>
    </row>
    <row r="2704" spans="1:14" x14ac:dyDescent="0.25">
      <c r="A2704">
        <v>72</v>
      </c>
      <c r="B2704" t="str">
        <f>VLOOKUP(A2704,Hoja1!$A$2:$H$73,2,FALSE)</f>
        <v>179-2014- SUNAFIL/ILM/SIRE1</v>
      </c>
      <c r="C2704" t="str">
        <f>VLOOKUP(A2704,Hoja1!$A$2:$H$73,3,FALSE)</f>
        <v>VOLCAN COMPAÑÍA MINERA S.A.A.</v>
      </c>
      <c r="D2704">
        <f>VLOOKUP(A2704,Hoja1!$A$2:$H$73,4,FALSE)</f>
        <v>20383045267</v>
      </c>
      <c r="E2704" t="str">
        <f>VLOOKUP(A2704,Hoja1!$A$2:$H$73,5,FALSE)</f>
        <v>029-2015- SUNAFIL/ILM</v>
      </c>
      <c r="F2704" s="1">
        <f>VLOOKUP(A2704,Hoja1!$A$2:$H$73,6,FALSE)</f>
        <v>42046</v>
      </c>
      <c r="G2704" t="str">
        <f>VLOOKUP(A2704,Hoja1!$A$2:$H$73,7,FALSE)</f>
        <v>S/. 34,010.00</v>
      </c>
      <c r="H2704">
        <f>VLOOKUP(A2704,Hoja1!$A$2:$H$73,8,FALSE)</f>
        <v>1</v>
      </c>
      <c r="I2704" t="s">
        <v>27</v>
      </c>
      <c r="J2704" t="s">
        <v>6</v>
      </c>
      <c r="K2704">
        <v>2016</v>
      </c>
      <c r="L2704">
        <v>6</v>
      </c>
      <c r="M2704">
        <v>224193.66769999999</v>
      </c>
      <c r="N2704" t="s">
        <v>4</v>
      </c>
    </row>
    <row r="2705" spans="1:14" x14ac:dyDescent="0.25">
      <c r="A2705">
        <v>72</v>
      </c>
      <c r="B2705" t="str">
        <f>VLOOKUP(A2705,Hoja1!$A$2:$H$73,2,FALSE)</f>
        <v>179-2014- SUNAFIL/ILM/SIRE1</v>
      </c>
      <c r="C2705" t="str">
        <f>VLOOKUP(A2705,Hoja1!$A$2:$H$73,3,FALSE)</f>
        <v>VOLCAN COMPAÑÍA MINERA S.A.A.</v>
      </c>
      <c r="D2705">
        <f>VLOOKUP(A2705,Hoja1!$A$2:$H$73,4,FALSE)</f>
        <v>20383045267</v>
      </c>
      <c r="E2705" t="str">
        <f>VLOOKUP(A2705,Hoja1!$A$2:$H$73,5,FALSE)</f>
        <v>029-2015- SUNAFIL/ILM</v>
      </c>
      <c r="F2705" s="1">
        <f>VLOOKUP(A2705,Hoja1!$A$2:$H$73,6,FALSE)</f>
        <v>42046</v>
      </c>
      <c r="G2705" t="str">
        <f>VLOOKUP(A2705,Hoja1!$A$2:$H$73,7,FALSE)</f>
        <v>S/. 34,010.00</v>
      </c>
      <c r="H2705">
        <f>VLOOKUP(A2705,Hoja1!$A$2:$H$73,8,FALSE)</f>
        <v>1</v>
      </c>
      <c r="I2705" t="s">
        <v>27</v>
      </c>
      <c r="J2705" t="s">
        <v>6</v>
      </c>
      <c r="K2705">
        <v>2016</v>
      </c>
      <c r="L2705">
        <v>7</v>
      </c>
      <c r="M2705">
        <v>250690.30410000001</v>
      </c>
      <c r="N2705" t="s">
        <v>4</v>
      </c>
    </row>
    <row r="2706" spans="1:14" x14ac:dyDescent="0.25">
      <c r="A2706">
        <v>72</v>
      </c>
      <c r="B2706" t="str">
        <f>VLOOKUP(A2706,Hoja1!$A$2:$H$73,2,FALSE)</f>
        <v>179-2014- SUNAFIL/ILM/SIRE1</v>
      </c>
      <c r="C2706" t="str">
        <f>VLOOKUP(A2706,Hoja1!$A$2:$H$73,3,FALSE)</f>
        <v>VOLCAN COMPAÑÍA MINERA S.A.A.</v>
      </c>
      <c r="D2706">
        <f>VLOOKUP(A2706,Hoja1!$A$2:$H$73,4,FALSE)</f>
        <v>20383045267</v>
      </c>
      <c r="E2706" t="str">
        <f>VLOOKUP(A2706,Hoja1!$A$2:$H$73,5,FALSE)</f>
        <v>029-2015- SUNAFIL/ILM</v>
      </c>
      <c r="F2706" s="1">
        <f>VLOOKUP(A2706,Hoja1!$A$2:$H$73,6,FALSE)</f>
        <v>42046</v>
      </c>
      <c r="G2706" t="str">
        <f>VLOOKUP(A2706,Hoja1!$A$2:$H$73,7,FALSE)</f>
        <v>S/. 34,010.00</v>
      </c>
      <c r="H2706">
        <f>VLOOKUP(A2706,Hoja1!$A$2:$H$73,8,FALSE)</f>
        <v>1</v>
      </c>
      <c r="I2706" t="s">
        <v>27</v>
      </c>
      <c r="J2706" t="s">
        <v>6</v>
      </c>
      <c r="K2706">
        <v>2016</v>
      </c>
      <c r="L2706">
        <v>8</v>
      </c>
      <c r="M2706">
        <v>233172.5233</v>
      </c>
      <c r="N2706" t="s">
        <v>4</v>
      </c>
    </row>
    <row r="2707" spans="1:14" x14ac:dyDescent="0.25">
      <c r="A2707">
        <v>72</v>
      </c>
      <c r="B2707" t="str">
        <f>VLOOKUP(A2707,Hoja1!$A$2:$H$73,2,FALSE)</f>
        <v>179-2014- SUNAFIL/ILM/SIRE1</v>
      </c>
      <c r="C2707" t="str">
        <f>VLOOKUP(A2707,Hoja1!$A$2:$H$73,3,FALSE)</f>
        <v>VOLCAN COMPAÑÍA MINERA S.A.A.</v>
      </c>
      <c r="D2707">
        <f>VLOOKUP(A2707,Hoja1!$A$2:$H$73,4,FALSE)</f>
        <v>20383045267</v>
      </c>
      <c r="E2707" t="str">
        <f>VLOOKUP(A2707,Hoja1!$A$2:$H$73,5,FALSE)</f>
        <v>029-2015- SUNAFIL/ILM</v>
      </c>
      <c r="F2707" s="1">
        <f>VLOOKUP(A2707,Hoja1!$A$2:$H$73,6,FALSE)</f>
        <v>42046</v>
      </c>
      <c r="G2707" t="str">
        <f>VLOOKUP(A2707,Hoja1!$A$2:$H$73,7,FALSE)</f>
        <v>S/. 34,010.00</v>
      </c>
      <c r="H2707">
        <f>VLOOKUP(A2707,Hoja1!$A$2:$H$73,8,FALSE)</f>
        <v>1</v>
      </c>
      <c r="I2707" t="s">
        <v>27</v>
      </c>
      <c r="J2707" t="s">
        <v>6</v>
      </c>
      <c r="K2707">
        <v>2016</v>
      </c>
      <c r="L2707">
        <v>9</v>
      </c>
      <c r="M2707">
        <v>226360.89</v>
      </c>
      <c r="N2707" t="s">
        <v>4</v>
      </c>
    </row>
    <row r="2708" spans="1:14" x14ac:dyDescent="0.25">
      <c r="A2708">
        <v>72</v>
      </c>
      <c r="B2708" t="str">
        <f>VLOOKUP(A2708,Hoja1!$A$2:$H$73,2,FALSE)</f>
        <v>179-2014- SUNAFIL/ILM/SIRE1</v>
      </c>
      <c r="C2708" t="str">
        <f>VLOOKUP(A2708,Hoja1!$A$2:$H$73,3,FALSE)</f>
        <v>VOLCAN COMPAÑÍA MINERA S.A.A.</v>
      </c>
      <c r="D2708">
        <f>VLOOKUP(A2708,Hoja1!$A$2:$H$73,4,FALSE)</f>
        <v>20383045267</v>
      </c>
      <c r="E2708" t="str">
        <f>VLOOKUP(A2708,Hoja1!$A$2:$H$73,5,FALSE)</f>
        <v>029-2015- SUNAFIL/ILM</v>
      </c>
      <c r="F2708" s="1">
        <f>VLOOKUP(A2708,Hoja1!$A$2:$H$73,6,FALSE)</f>
        <v>42046</v>
      </c>
      <c r="G2708" t="str">
        <f>VLOOKUP(A2708,Hoja1!$A$2:$H$73,7,FALSE)</f>
        <v>S/. 34,010.00</v>
      </c>
      <c r="H2708">
        <f>VLOOKUP(A2708,Hoja1!$A$2:$H$73,8,FALSE)</f>
        <v>1</v>
      </c>
      <c r="I2708" t="s">
        <v>27</v>
      </c>
      <c r="J2708" t="s">
        <v>6</v>
      </c>
      <c r="K2708">
        <v>2016</v>
      </c>
      <c r="L2708">
        <v>10</v>
      </c>
      <c r="M2708">
        <v>226182.39259999999</v>
      </c>
      <c r="N2708" t="s">
        <v>4</v>
      </c>
    </row>
    <row r="2709" spans="1:14" x14ac:dyDescent="0.25">
      <c r="A2709">
        <v>72</v>
      </c>
      <c r="B2709" t="str">
        <f>VLOOKUP(A2709,Hoja1!$A$2:$H$73,2,FALSE)</f>
        <v>179-2014- SUNAFIL/ILM/SIRE1</v>
      </c>
      <c r="C2709" t="str">
        <f>VLOOKUP(A2709,Hoja1!$A$2:$H$73,3,FALSE)</f>
        <v>VOLCAN COMPAÑÍA MINERA S.A.A.</v>
      </c>
      <c r="D2709">
        <f>VLOOKUP(A2709,Hoja1!$A$2:$H$73,4,FALSE)</f>
        <v>20383045267</v>
      </c>
      <c r="E2709" t="str">
        <f>VLOOKUP(A2709,Hoja1!$A$2:$H$73,5,FALSE)</f>
        <v>029-2015- SUNAFIL/ILM</v>
      </c>
      <c r="F2709" s="1">
        <f>VLOOKUP(A2709,Hoja1!$A$2:$H$73,6,FALSE)</f>
        <v>42046</v>
      </c>
      <c r="G2709" t="str">
        <f>VLOOKUP(A2709,Hoja1!$A$2:$H$73,7,FALSE)</f>
        <v>S/. 34,010.00</v>
      </c>
      <c r="H2709">
        <f>VLOOKUP(A2709,Hoja1!$A$2:$H$73,8,FALSE)</f>
        <v>1</v>
      </c>
      <c r="I2709" t="s">
        <v>27</v>
      </c>
      <c r="J2709" t="s">
        <v>6</v>
      </c>
      <c r="K2709">
        <v>2016</v>
      </c>
      <c r="L2709">
        <v>11</v>
      </c>
      <c r="M2709">
        <v>231277.57990000001</v>
      </c>
      <c r="N2709" t="s">
        <v>4</v>
      </c>
    </row>
    <row r="2710" spans="1:14" x14ac:dyDescent="0.25">
      <c r="A2710">
        <v>72</v>
      </c>
      <c r="B2710" t="str">
        <f>VLOOKUP(A2710,Hoja1!$A$2:$H$73,2,FALSE)</f>
        <v>179-2014- SUNAFIL/ILM/SIRE1</v>
      </c>
      <c r="C2710" t="str">
        <f>VLOOKUP(A2710,Hoja1!$A$2:$H$73,3,FALSE)</f>
        <v>VOLCAN COMPAÑÍA MINERA S.A.A.</v>
      </c>
      <c r="D2710">
        <f>VLOOKUP(A2710,Hoja1!$A$2:$H$73,4,FALSE)</f>
        <v>20383045267</v>
      </c>
      <c r="E2710" t="str">
        <f>VLOOKUP(A2710,Hoja1!$A$2:$H$73,5,FALSE)</f>
        <v>029-2015- SUNAFIL/ILM</v>
      </c>
      <c r="F2710" s="1">
        <f>VLOOKUP(A2710,Hoja1!$A$2:$H$73,6,FALSE)</f>
        <v>42046</v>
      </c>
      <c r="G2710" t="str">
        <f>VLOOKUP(A2710,Hoja1!$A$2:$H$73,7,FALSE)</f>
        <v>S/. 34,010.00</v>
      </c>
      <c r="H2710">
        <f>VLOOKUP(A2710,Hoja1!$A$2:$H$73,8,FALSE)</f>
        <v>1</v>
      </c>
      <c r="I2710" t="s">
        <v>27</v>
      </c>
      <c r="J2710" t="s">
        <v>6</v>
      </c>
      <c r="K2710">
        <v>2016</v>
      </c>
      <c r="L2710">
        <v>12</v>
      </c>
      <c r="M2710">
        <v>225427.66649999999</v>
      </c>
      <c r="N2710" t="s">
        <v>4</v>
      </c>
    </row>
    <row r="2711" spans="1:14" x14ac:dyDescent="0.25">
      <c r="A2711">
        <v>72</v>
      </c>
      <c r="B2711" t="str">
        <f>VLOOKUP(A2711,Hoja1!$A$2:$H$73,2,FALSE)</f>
        <v>179-2014- SUNAFIL/ILM/SIRE1</v>
      </c>
      <c r="C2711" t="str">
        <f>VLOOKUP(A2711,Hoja1!$A$2:$H$73,3,FALSE)</f>
        <v>VOLCAN COMPAÑÍA MINERA S.A.A.</v>
      </c>
      <c r="D2711">
        <f>VLOOKUP(A2711,Hoja1!$A$2:$H$73,4,FALSE)</f>
        <v>20383045267</v>
      </c>
      <c r="E2711" t="str">
        <f>VLOOKUP(A2711,Hoja1!$A$2:$H$73,5,FALSE)</f>
        <v>029-2015- SUNAFIL/ILM</v>
      </c>
      <c r="F2711" s="1">
        <f>VLOOKUP(A2711,Hoja1!$A$2:$H$73,6,FALSE)</f>
        <v>42046</v>
      </c>
      <c r="G2711" t="str">
        <f>VLOOKUP(A2711,Hoja1!$A$2:$H$73,7,FALSE)</f>
        <v>S/. 34,010.00</v>
      </c>
      <c r="H2711">
        <f>VLOOKUP(A2711,Hoja1!$A$2:$H$73,8,FALSE)</f>
        <v>1</v>
      </c>
      <c r="I2711" t="s">
        <v>27</v>
      </c>
      <c r="J2711" t="s">
        <v>6</v>
      </c>
      <c r="K2711">
        <v>2017</v>
      </c>
      <c r="L2711">
        <v>2</v>
      </c>
      <c r="M2711">
        <v>517619.52960000001</v>
      </c>
      <c r="N2711" t="s">
        <v>4</v>
      </c>
    </row>
    <row r="2712" spans="1:14" x14ac:dyDescent="0.25">
      <c r="A2712">
        <v>72</v>
      </c>
      <c r="B2712" t="str">
        <f>VLOOKUP(A2712,Hoja1!$A$2:$H$73,2,FALSE)</f>
        <v>179-2014- SUNAFIL/ILM/SIRE1</v>
      </c>
      <c r="C2712" t="str">
        <f>VLOOKUP(A2712,Hoja1!$A$2:$H$73,3,FALSE)</f>
        <v>VOLCAN COMPAÑÍA MINERA S.A.A.</v>
      </c>
      <c r="D2712">
        <f>VLOOKUP(A2712,Hoja1!$A$2:$H$73,4,FALSE)</f>
        <v>20383045267</v>
      </c>
      <c r="E2712" t="str">
        <f>VLOOKUP(A2712,Hoja1!$A$2:$H$73,5,FALSE)</f>
        <v>029-2015- SUNAFIL/ILM</v>
      </c>
      <c r="F2712" s="1">
        <f>VLOOKUP(A2712,Hoja1!$A$2:$H$73,6,FALSE)</f>
        <v>42046</v>
      </c>
      <c r="G2712" t="str">
        <f>VLOOKUP(A2712,Hoja1!$A$2:$H$73,7,FALSE)</f>
        <v>S/. 34,010.00</v>
      </c>
      <c r="H2712">
        <f>VLOOKUP(A2712,Hoja1!$A$2:$H$73,8,FALSE)</f>
        <v>1</v>
      </c>
      <c r="I2712" t="s">
        <v>27</v>
      </c>
      <c r="J2712" t="s">
        <v>7</v>
      </c>
      <c r="K2712">
        <v>2015</v>
      </c>
      <c r="L2712">
        <v>1</v>
      </c>
      <c r="M2712">
        <v>172815.04620000001</v>
      </c>
      <c r="N2712" t="s">
        <v>2</v>
      </c>
    </row>
    <row r="2713" spans="1:14" x14ac:dyDescent="0.25">
      <c r="A2713">
        <v>72</v>
      </c>
      <c r="B2713" t="str">
        <f>VLOOKUP(A2713,Hoja1!$A$2:$H$73,2,FALSE)</f>
        <v>179-2014- SUNAFIL/ILM/SIRE1</v>
      </c>
      <c r="C2713" t="str">
        <f>VLOOKUP(A2713,Hoja1!$A$2:$H$73,3,FALSE)</f>
        <v>VOLCAN COMPAÑÍA MINERA S.A.A.</v>
      </c>
      <c r="D2713">
        <f>VLOOKUP(A2713,Hoja1!$A$2:$H$73,4,FALSE)</f>
        <v>20383045267</v>
      </c>
      <c r="E2713" t="str">
        <f>VLOOKUP(A2713,Hoja1!$A$2:$H$73,5,FALSE)</f>
        <v>029-2015- SUNAFIL/ILM</v>
      </c>
      <c r="F2713" s="1">
        <f>VLOOKUP(A2713,Hoja1!$A$2:$H$73,6,FALSE)</f>
        <v>42046</v>
      </c>
      <c r="G2713" t="str">
        <f>VLOOKUP(A2713,Hoja1!$A$2:$H$73,7,FALSE)</f>
        <v>S/. 34,010.00</v>
      </c>
      <c r="H2713">
        <f>VLOOKUP(A2713,Hoja1!$A$2:$H$73,8,FALSE)</f>
        <v>1</v>
      </c>
      <c r="I2713" t="s">
        <v>27</v>
      </c>
      <c r="J2713" t="s">
        <v>7</v>
      </c>
      <c r="K2713">
        <v>2015</v>
      </c>
      <c r="L2713">
        <v>2</v>
      </c>
      <c r="M2713">
        <v>207304.8186</v>
      </c>
      <c r="N2713" t="s">
        <v>3</v>
      </c>
    </row>
    <row r="2714" spans="1:14" x14ac:dyDescent="0.25">
      <c r="A2714">
        <v>72</v>
      </c>
      <c r="B2714" t="str">
        <f>VLOOKUP(A2714,Hoja1!$A$2:$H$73,2,FALSE)</f>
        <v>179-2014- SUNAFIL/ILM/SIRE1</v>
      </c>
      <c r="C2714" t="str">
        <f>VLOOKUP(A2714,Hoja1!$A$2:$H$73,3,FALSE)</f>
        <v>VOLCAN COMPAÑÍA MINERA S.A.A.</v>
      </c>
      <c r="D2714">
        <f>VLOOKUP(A2714,Hoja1!$A$2:$H$73,4,FALSE)</f>
        <v>20383045267</v>
      </c>
      <c r="E2714" t="str">
        <f>VLOOKUP(A2714,Hoja1!$A$2:$H$73,5,FALSE)</f>
        <v>029-2015- SUNAFIL/ILM</v>
      </c>
      <c r="F2714" s="1">
        <f>VLOOKUP(A2714,Hoja1!$A$2:$H$73,6,FALSE)</f>
        <v>42046</v>
      </c>
      <c r="G2714" t="str">
        <f>VLOOKUP(A2714,Hoja1!$A$2:$H$73,7,FALSE)</f>
        <v>S/. 34,010.00</v>
      </c>
      <c r="H2714">
        <f>VLOOKUP(A2714,Hoja1!$A$2:$H$73,8,FALSE)</f>
        <v>1</v>
      </c>
      <c r="I2714" t="s">
        <v>27</v>
      </c>
      <c r="J2714" t="s">
        <v>7</v>
      </c>
      <c r="K2714">
        <v>2015</v>
      </c>
      <c r="L2714">
        <v>3</v>
      </c>
      <c r="M2714">
        <v>189370.48670000001</v>
      </c>
      <c r="N2714" t="s">
        <v>4</v>
      </c>
    </row>
    <row r="2715" spans="1:14" x14ac:dyDescent="0.25">
      <c r="A2715">
        <v>72</v>
      </c>
      <c r="B2715" t="str">
        <f>VLOOKUP(A2715,Hoja1!$A$2:$H$73,2,FALSE)</f>
        <v>179-2014- SUNAFIL/ILM/SIRE1</v>
      </c>
      <c r="C2715" t="str">
        <f>VLOOKUP(A2715,Hoja1!$A$2:$H$73,3,FALSE)</f>
        <v>VOLCAN COMPAÑÍA MINERA S.A.A.</v>
      </c>
      <c r="D2715">
        <f>VLOOKUP(A2715,Hoja1!$A$2:$H$73,4,FALSE)</f>
        <v>20383045267</v>
      </c>
      <c r="E2715" t="str">
        <f>VLOOKUP(A2715,Hoja1!$A$2:$H$73,5,FALSE)</f>
        <v>029-2015- SUNAFIL/ILM</v>
      </c>
      <c r="F2715" s="1">
        <f>VLOOKUP(A2715,Hoja1!$A$2:$H$73,6,FALSE)</f>
        <v>42046</v>
      </c>
      <c r="G2715" t="str">
        <f>VLOOKUP(A2715,Hoja1!$A$2:$H$73,7,FALSE)</f>
        <v>S/. 34,010.00</v>
      </c>
      <c r="H2715">
        <f>VLOOKUP(A2715,Hoja1!$A$2:$H$73,8,FALSE)</f>
        <v>1</v>
      </c>
      <c r="I2715" t="s">
        <v>27</v>
      </c>
      <c r="J2715" t="s">
        <v>7</v>
      </c>
      <c r="K2715">
        <v>2015</v>
      </c>
      <c r="L2715">
        <v>4</v>
      </c>
      <c r="M2715">
        <v>204673.4509</v>
      </c>
      <c r="N2715" t="s">
        <v>4</v>
      </c>
    </row>
    <row r="2716" spans="1:14" x14ac:dyDescent="0.25">
      <c r="A2716">
        <v>72</v>
      </c>
      <c r="B2716" t="str">
        <f>VLOOKUP(A2716,Hoja1!$A$2:$H$73,2,FALSE)</f>
        <v>179-2014- SUNAFIL/ILM/SIRE1</v>
      </c>
      <c r="C2716" t="str">
        <f>VLOOKUP(A2716,Hoja1!$A$2:$H$73,3,FALSE)</f>
        <v>VOLCAN COMPAÑÍA MINERA S.A.A.</v>
      </c>
      <c r="D2716">
        <f>VLOOKUP(A2716,Hoja1!$A$2:$H$73,4,FALSE)</f>
        <v>20383045267</v>
      </c>
      <c r="E2716" t="str">
        <f>VLOOKUP(A2716,Hoja1!$A$2:$H$73,5,FALSE)</f>
        <v>029-2015- SUNAFIL/ILM</v>
      </c>
      <c r="F2716" s="1">
        <f>VLOOKUP(A2716,Hoja1!$A$2:$H$73,6,FALSE)</f>
        <v>42046</v>
      </c>
      <c r="G2716" t="str">
        <f>VLOOKUP(A2716,Hoja1!$A$2:$H$73,7,FALSE)</f>
        <v>S/. 34,010.00</v>
      </c>
      <c r="H2716">
        <f>VLOOKUP(A2716,Hoja1!$A$2:$H$73,8,FALSE)</f>
        <v>1</v>
      </c>
      <c r="I2716" t="s">
        <v>27</v>
      </c>
      <c r="J2716" t="s">
        <v>7</v>
      </c>
      <c r="K2716">
        <v>2015</v>
      </c>
      <c r="L2716">
        <v>5</v>
      </c>
      <c r="M2716">
        <v>224362.9479</v>
      </c>
      <c r="N2716" t="s">
        <v>4</v>
      </c>
    </row>
    <row r="2717" spans="1:14" x14ac:dyDescent="0.25">
      <c r="A2717">
        <v>72</v>
      </c>
      <c r="B2717" t="str">
        <f>VLOOKUP(A2717,Hoja1!$A$2:$H$73,2,FALSE)</f>
        <v>179-2014- SUNAFIL/ILM/SIRE1</v>
      </c>
      <c r="C2717" t="str">
        <f>VLOOKUP(A2717,Hoja1!$A$2:$H$73,3,FALSE)</f>
        <v>VOLCAN COMPAÑÍA MINERA S.A.A.</v>
      </c>
      <c r="D2717">
        <f>VLOOKUP(A2717,Hoja1!$A$2:$H$73,4,FALSE)</f>
        <v>20383045267</v>
      </c>
      <c r="E2717" t="str">
        <f>VLOOKUP(A2717,Hoja1!$A$2:$H$73,5,FALSE)</f>
        <v>029-2015- SUNAFIL/ILM</v>
      </c>
      <c r="F2717" s="1">
        <f>VLOOKUP(A2717,Hoja1!$A$2:$H$73,6,FALSE)</f>
        <v>42046</v>
      </c>
      <c r="G2717" t="str">
        <f>VLOOKUP(A2717,Hoja1!$A$2:$H$73,7,FALSE)</f>
        <v>S/. 34,010.00</v>
      </c>
      <c r="H2717">
        <f>VLOOKUP(A2717,Hoja1!$A$2:$H$73,8,FALSE)</f>
        <v>1</v>
      </c>
      <c r="I2717" t="s">
        <v>27</v>
      </c>
      <c r="J2717" t="s">
        <v>7</v>
      </c>
      <c r="K2717">
        <v>2015</v>
      </c>
      <c r="L2717">
        <v>6</v>
      </c>
      <c r="M2717">
        <v>231687.06140000001</v>
      </c>
      <c r="N2717" t="s">
        <v>4</v>
      </c>
    </row>
    <row r="2718" spans="1:14" x14ac:dyDescent="0.25">
      <c r="A2718">
        <v>72</v>
      </c>
      <c r="B2718" t="str">
        <f>VLOOKUP(A2718,Hoja1!$A$2:$H$73,2,FALSE)</f>
        <v>179-2014- SUNAFIL/ILM/SIRE1</v>
      </c>
      <c r="C2718" t="str">
        <f>VLOOKUP(A2718,Hoja1!$A$2:$H$73,3,FALSE)</f>
        <v>VOLCAN COMPAÑÍA MINERA S.A.A.</v>
      </c>
      <c r="D2718">
        <f>VLOOKUP(A2718,Hoja1!$A$2:$H$73,4,FALSE)</f>
        <v>20383045267</v>
      </c>
      <c r="E2718" t="str">
        <f>VLOOKUP(A2718,Hoja1!$A$2:$H$73,5,FALSE)</f>
        <v>029-2015- SUNAFIL/ILM</v>
      </c>
      <c r="F2718" s="1">
        <f>VLOOKUP(A2718,Hoja1!$A$2:$H$73,6,FALSE)</f>
        <v>42046</v>
      </c>
      <c r="G2718" t="str">
        <f>VLOOKUP(A2718,Hoja1!$A$2:$H$73,7,FALSE)</f>
        <v>S/. 34,010.00</v>
      </c>
      <c r="H2718">
        <f>VLOOKUP(A2718,Hoja1!$A$2:$H$73,8,FALSE)</f>
        <v>1</v>
      </c>
      <c r="I2718" t="s">
        <v>27</v>
      </c>
      <c r="J2718" t="s">
        <v>7</v>
      </c>
      <c r="K2718">
        <v>2015</v>
      </c>
      <c r="L2718">
        <v>7</v>
      </c>
      <c r="M2718">
        <v>184057.75229999999</v>
      </c>
      <c r="N2718" t="s">
        <v>4</v>
      </c>
    </row>
    <row r="2719" spans="1:14" x14ac:dyDescent="0.25">
      <c r="A2719">
        <v>72</v>
      </c>
      <c r="B2719" t="str">
        <f>VLOOKUP(A2719,Hoja1!$A$2:$H$73,2,FALSE)</f>
        <v>179-2014- SUNAFIL/ILM/SIRE1</v>
      </c>
      <c r="C2719" t="str">
        <f>VLOOKUP(A2719,Hoja1!$A$2:$H$73,3,FALSE)</f>
        <v>VOLCAN COMPAÑÍA MINERA S.A.A.</v>
      </c>
      <c r="D2719">
        <f>VLOOKUP(A2719,Hoja1!$A$2:$H$73,4,FALSE)</f>
        <v>20383045267</v>
      </c>
      <c r="E2719" t="str">
        <f>VLOOKUP(A2719,Hoja1!$A$2:$H$73,5,FALSE)</f>
        <v>029-2015- SUNAFIL/ILM</v>
      </c>
      <c r="F2719" s="1">
        <f>VLOOKUP(A2719,Hoja1!$A$2:$H$73,6,FALSE)</f>
        <v>42046</v>
      </c>
      <c r="G2719" t="str">
        <f>VLOOKUP(A2719,Hoja1!$A$2:$H$73,7,FALSE)</f>
        <v>S/. 34,010.00</v>
      </c>
      <c r="H2719">
        <f>VLOOKUP(A2719,Hoja1!$A$2:$H$73,8,FALSE)</f>
        <v>1</v>
      </c>
      <c r="I2719" t="s">
        <v>27</v>
      </c>
      <c r="J2719" t="s">
        <v>7</v>
      </c>
      <c r="K2719">
        <v>2015</v>
      </c>
      <c r="L2719">
        <v>8</v>
      </c>
      <c r="M2719">
        <v>145466.60079999999</v>
      </c>
      <c r="N2719" t="s">
        <v>4</v>
      </c>
    </row>
    <row r="2720" spans="1:14" x14ac:dyDescent="0.25">
      <c r="A2720">
        <v>72</v>
      </c>
      <c r="B2720" t="str">
        <f>VLOOKUP(A2720,Hoja1!$A$2:$H$73,2,FALSE)</f>
        <v>179-2014- SUNAFIL/ILM/SIRE1</v>
      </c>
      <c r="C2720" t="str">
        <f>VLOOKUP(A2720,Hoja1!$A$2:$H$73,3,FALSE)</f>
        <v>VOLCAN COMPAÑÍA MINERA S.A.A.</v>
      </c>
      <c r="D2720">
        <f>VLOOKUP(A2720,Hoja1!$A$2:$H$73,4,FALSE)</f>
        <v>20383045267</v>
      </c>
      <c r="E2720" t="str">
        <f>VLOOKUP(A2720,Hoja1!$A$2:$H$73,5,FALSE)</f>
        <v>029-2015- SUNAFIL/ILM</v>
      </c>
      <c r="F2720" s="1">
        <f>VLOOKUP(A2720,Hoja1!$A$2:$H$73,6,FALSE)</f>
        <v>42046</v>
      </c>
      <c r="G2720" t="str">
        <f>VLOOKUP(A2720,Hoja1!$A$2:$H$73,7,FALSE)</f>
        <v>S/. 34,010.00</v>
      </c>
      <c r="H2720">
        <f>VLOOKUP(A2720,Hoja1!$A$2:$H$73,8,FALSE)</f>
        <v>1</v>
      </c>
      <c r="I2720" t="s">
        <v>27</v>
      </c>
      <c r="J2720" t="s">
        <v>7</v>
      </c>
      <c r="K2720">
        <v>2015</v>
      </c>
      <c r="L2720">
        <v>9</v>
      </c>
      <c r="M2720">
        <v>134366.06709999999</v>
      </c>
      <c r="N2720" t="s">
        <v>4</v>
      </c>
    </row>
    <row r="2721" spans="1:14" x14ac:dyDescent="0.25">
      <c r="A2721">
        <v>72</v>
      </c>
      <c r="B2721" t="str">
        <f>VLOOKUP(A2721,Hoja1!$A$2:$H$73,2,FALSE)</f>
        <v>179-2014- SUNAFIL/ILM/SIRE1</v>
      </c>
      <c r="C2721" t="str">
        <f>VLOOKUP(A2721,Hoja1!$A$2:$H$73,3,FALSE)</f>
        <v>VOLCAN COMPAÑÍA MINERA S.A.A.</v>
      </c>
      <c r="D2721">
        <f>VLOOKUP(A2721,Hoja1!$A$2:$H$73,4,FALSE)</f>
        <v>20383045267</v>
      </c>
      <c r="E2721" t="str">
        <f>VLOOKUP(A2721,Hoja1!$A$2:$H$73,5,FALSE)</f>
        <v>029-2015- SUNAFIL/ILM</v>
      </c>
      <c r="F2721" s="1">
        <f>VLOOKUP(A2721,Hoja1!$A$2:$H$73,6,FALSE)</f>
        <v>42046</v>
      </c>
      <c r="G2721" t="str">
        <f>VLOOKUP(A2721,Hoja1!$A$2:$H$73,7,FALSE)</f>
        <v>S/. 34,010.00</v>
      </c>
      <c r="H2721">
        <f>VLOOKUP(A2721,Hoja1!$A$2:$H$73,8,FALSE)</f>
        <v>1</v>
      </c>
      <c r="I2721" t="s">
        <v>27</v>
      </c>
      <c r="J2721" t="s">
        <v>7</v>
      </c>
      <c r="K2721">
        <v>2015</v>
      </c>
      <c r="L2721">
        <v>10</v>
      </c>
      <c r="M2721">
        <v>125497.7657</v>
      </c>
      <c r="N2721" t="s">
        <v>4</v>
      </c>
    </row>
    <row r="2722" spans="1:14" x14ac:dyDescent="0.25">
      <c r="A2722">
        <v>72</v>
      </c>
      <c r="B2722" t="str">
        <f>VLOOKUP(A2722,Hoja1!$A$2:$H$73,2,FALSE)</f>
        <v>179-2014- SUNAFIL/ILM/SIRE1</v>
      </c>
      <c r="C2722" t="str">
        <f>VLOOKUP(A2722,Hoja1!$A$2:$H$73,3,FALSE)</f>
        <v>VOLCAN COMPAÑÍA MINERA S.A.A.</v>
      </c>
      <c r="D2722">
        <f>VLOOKUP(A2722,Hoja1!$A$2:$H$73,4,FALSE)</f>
        <v>20383045267</v>
      </c>
      <c r="E2722" t="str">
        <f>VLOOKUP(A2722,Hoja1!$A$2:$H$73,5,FALSE)</f>
        <v>029-2015- SUNAFIL/ILM</v>
      </c>
      <c r="F2722" s="1">
        <f>VLOOKUP(A2722,Hoja1!$A$2:$H$73,6,FALSE)</f>
        <v>42046</v>
      </c>
      <c r="G2722" t="str">
        <f>VLOOKUP(A2722,Hoja1!$A$2:$H$73,7,FALSE)</f>
        <v>S/. 34,010.00</v>
      </c>
      <c r="H2722">
        <f>VLOOKUP(A2722,Hoja1!$A$2:$H$73,8,FALSE)</f>
        <v>1</v>
      </c>
      <c r="I2722" t="s">
        <v>27</v>
      </c>
      <c r="J2722" t="s">
        <v>7</v>
      </c>
      <c r="K2722">
        <v>2015</v>
      </c>
      <c r="L2722">
        <v>11</v>
      </c>
      <c r="M2722">
        <v>110287.1764</v>
      </c>
      <c r="N2722" t="s">
        <v>4</v>
      </c>
    </row>
    <row r="2723" spans="1:14" x14ac:dyDescent="0.25">
      <c r="A2723">
        <v>72</v>
      </c>
      <c r="B2723" t="str">
        <f>VLOOKUP(A2723,Hoja1!$A$2:$H$73,2,FALSE)</f>
        <v>179-2014- SUNAFIL/ILM/SIRE1</v>
      </c>
      <c r="C2723" t="str">
        <f>VLOOKUP(A2723,Hoja1!$A$2:$H$73,3,FALSE)</f>
        <v>VOLCAN COMPAÑÍA MINERA S.A.A.</v>
      </c>
      <c r="D2723">
        <f>VLOOKUP(A2723,Hoja1!$A$2:$H$73,4,FALSE)</f>
        <v>20383045267</v>
      </c>
      <c r="E2723" t="str">
        <f>VLOOKUP(A2723,Hoja1!$A$2:$H$73,5,FALSE)</f>
        <v>029-2015- SUNAFIL/ILM</v>
      </c>
      <c r="F2723" s="1">
        <f>VLOOKUP(A2723,Hoja1!$A$2:$H$73,6,FALSE)</f>
        <v>42046</v>
      </c>
      <c r="G2723" t="str">
        <f>VLOOKUP(A2723,Hoja1!$A$2:$H$73,7,FALSE)</f>
        <v>S/. 34,010.00</v>
      </c>
      <c r="H2723">
        <f>VLOOKUP(A2723,Hoja1!$A$2:$H$73,8,FALSE)</f>
        <v>1</v>
      </c>
      <c r="I2723" t="s">
        <v>27</v>
      </c>
      <c r="J2723" t="s">
        <v>7</v>
      </c>
      <c r="K2723">
        <v>2015</v>
      </c>
      <c r="L2723">
        <v>12</v>
      </c>
      <c r="M2723">
        <v>81224.584610000005</v>
      </c>
      <c r="N2723" t="s">
        <v>4</v>
      </c>
    </row>
    <row r="2724" spans="1:14" x14ac:dyDescent="0.25">
      <c r="A2724">
        <v>72</v>
      </c>
      <c r="B2724" t="str">
        <f>VLOOKUP(A2724,Hoja1!$A$2:$H$73,2,FALSE)</f>
        <v>179-2014- SUNAFIL/ILM/SIRE1</v>
      </c>
      <c r="C2724" t="str">
        <f>VLOOKUP(A2724,Hoja1!$A$2:$H$73,3,FALSE)</f>
        <v>VOLCAN COMPAÑÍA MINERA S.A.A.</v>
      </c>
      <c r="D2724">
        <f>VLOOKUP(A2724,Hoja1!$A$2:$H$73,4,FALSE)</f>
        <v>20383045267</v>
      </c>
      <c r="E2724" t="str">
        <f>VLOOKUP(A2724,Hoja1!$A$2:$H$73,5,FALSE)</f>
        <v>029-2015- SUNAFIL/ILM</v>
      </c>
      <c r="F2724" s="1">
        <f>VLOOKUP(A2724,Hoja1!$A$2:$H$73,6,FALSE)</f>
        <v>42046</v>
      </c>
      <c r="G2724" t="str">
        <f>VLOOKUP(A2724,Hoja1!$A$2:$H$73,7,FALSE)</f>
        <v>S/. 34,010.00</v>
      </c>
      <c r="H2724">
        <f>VLOOKUP(A2724,Hoja1!$A$2:$H$73,8,FALSE)</f>
        <v>1</v>
      </c>
      <c r="I2724" t="s">
        <v>27</v>
      </c>
      <c r="J2724" t="s">
        <v>7</v>
      </c>
      <c r="K2724">
        <v>2016</v>
      </c>
      <c r="L2724">
        <v>1</v>
      </c>
      <c r="M2724">
        <v>86351.629400000005</v>
      </c>
      <c r="N2724" t="s">
        <v>4</v>
      </c>
    </row>
    <row r="2725" spans="1:14" x14ac:dyDescent="0.25">
      <c r="A2725">
        <v>72</v>
      </c>
      <c r="B2725" t="str">
        <f>VLOOKUP(A2725,Hoja1!$A$2:$H$73,2,FALSE)</f>
        <v>179-2014- SUNAFIL/ILM/SIRE1</v>
      </c>
      <c r="C2725" t="str">
        <f>VLOOKUP(A2725,Hoja1!$A$2:$H$73,3,FALSE)</f>
        <v>VOLCAN COMPAÑÍA MINERA S.A.A.</v>
      </c>
      <c r="D2725">
        <f>VLOOKUP(A2725,Hoja1!$A$2:$H$73,4,FALSE)</f>
        <v>20383045267</v>
      </c>
      <c r="E2725" t="str">
        <f>VLOOKUP(A2725,Hoja1!$A$2:$H$73,5,FALSE)</f>
        <v>029-2015- SUNAFIL/ILM</v>
      </c>
      <c r="F2725" s="1">
        <f>VLOOKUP(A2725,Hoja1!$A$2:$H$73,6,FALSE)</f>
        <v>42046</v>
      </c>
      <c r="G2725" t="str">
        <f>VLOOKUP(A2725,Hoja1!$A$2:$H$73,7,FALSE)</f>
        <v>S/. 34,010.00</v>
      </c>
      <c r="H2725">
        <f>VLOOKUP(A2725,Hoja1!$A$2:$H$73,8,FALSE)</f>
        <v>1</v>
      </c>
      <c r="I2725" t="s">
        <v>27</v>
      </c>
      <c r="J2725" t="s">
        <v>7</v>
      </c>
      <c r="K2725">
        <v>2016</v>
      </c>
      <c r="L2725">
        <v>2</v>
      </c>
      <c r="M2725">
        <v>135262.5013</v>
      </c>
      <c r="N2725" t="s">
        <v>4</v>
      </c>
    </row>
    <row r="2726" spans="1:14" x14ac:dyDescent="0.25">
      <c r="A2726">
        <v>72</v>
      </c>
      <c r="B2726" t="str">
        <f>VLOOKUP(A2726,Hoja1!$A$2:$H$73,2,FALSE)</f>
        <v>179-2014- SUNAFIL/ILM/SIRE1</v>
      </c>
      <c r="C2726" t="str">
        <f>VLOOKUP(A2726,Hoja1!$A$2:$H$73,3,FALSE)</f>
        <v>VOLCAN COMPAÑÍA MINERA S.A.A.</v>
      </c>
      <c r="D2726">
        <f>VLOOKUP(A2726,Hoja1!$A$2:$H$73,4,FALSE)</f>
        <v>20383045267</v>
      </c>
      <c r="E2726" t="str">
        <f>VLOOKUP(A2726,Hoja1!$A$2:$H$73,5,FALSE)</f>
        <v>029-2015- SUNAFIL/ILM</v>
      </c>
      <c r="F2726" s="1">
        <f>VLOOKUP(A2726,Hoja1!$A$2:$H$73,6,FALSE)</f>
        <v>42046</v>
      </c>
      <c r="G2726" t="str">
        <f>VLOOKUP(A2726,Hoja1!$A$2:$H$73,7,FALSE)</f>
        <v>S/. 34,010.00</v>
      </c>
      <c r="H2726">
        <f>VLOOKUP(A2726,Hoja1!$A$2:$H$73,8,FALSE)</f>
        <v>1</v>
      </c>
      <c r="I2726" t="s">
        <v>27</v>
      </c>
      <c r="J2726" t="s">
        <v>7</v>
      </c>
      <c r="K2726">
        <v>2016</v>
      </c>
      <c r="L2726">
        <v>3</v>
      </c>
      <c r="M2726">
        <v>173352.45009999999</v>
      </c>
      <c r="N2726" t="s">
        <v>4</v>
      </c>
    </row>
    <row r="2727" spans="1:14" x14ac:dyDescent="0.25">
      <c r="A2727">
        <v>72</v>
      </c>
      <c r="B2727" t="str">
        <f>VLOOKUP(A2727,Hoja1!$A$2:$H$73,2,FALSE)</f>
        <v>179-2014- SUNAFIL/ILM/SIRE1</v>
      </c>
      <c r="C2727" t="str">
        <f>VLOOKUP(A2727,Hoja1!$A$2:$H$73,3,FALSE)</f>
        <v>VOLCAN COMPAÑÍA MINERA S.A.A.</v>
      </c>
      <c r="D2727">
        <f>VLOOKUP(A2727,Hoja1!$A$2:$H$73,4,FALSE)</f>
        <v>20383045267</v>
      </c>
      <c r="E2727" t="str">
        <f>VLOOKUP(A2727,Hoja1!$A$2:$H$73,5,FALSE)</f>
        <v>029-2015- SUNAFIL/ILM</v>
      </c>
      <c r="F2727" s="1">
        <f>VLOOKUP(A2727,Hoja1!$A$2:$H$73,6,FALSE)</f>
        <v>42046</v>
      </c>
      <c r="G2727" t="str">
        <f>VLOOKUP(A2727,Hoja1!$A$2:$H$73,7,FALSE)</f>
        <v>S/. 34,010.00</v>
      </c>
      <c r="H2727">
        <f>VLOOKUP(A2727,Hoja1!$A$2:$H$73,8,FALSE)</f>
        <v>1</v>
      </c>
      <c r="I2727" t="s">
        <v>27</v>
      </c>
      <c r="J2727" t="s">
        <v>7</v>
      </c>
      <c r="K2727">
        <v>2016</v>
      </c>
      <c r="L2727">
        <v>4</v>
      </c>
      <c r="M2727">
        <v>200906.2176</v>
      </c>
      <c r="N2727" t="s">
        <v>4</v>
      </c>
    </row>
    <row r="2728" spans="1:14" x14ac:dyDescent="0.25">
      <c r="A2728">
        <v>72</v>
      </c>
      <c r="B2728" t="str">
        <f>VLOOKUP(A2728,Hoja1!$A$2:$H$73,2,FALSE)</f>
        <v>179-2014- SUNAFIL/ILM/SIRE1</v>
      </c>
      <c r="C2728" t="str">
        <f>VLOOKUP(A2728,Hoja1!$A$2:$H$73,3,FALSE)</f>
        <v>VOLCAN COMPAÑÍA MINERA S.A.A.</v>
      </c>
      <c r="D2728">
        <f>VLOOKUP(A2728,Hoja1!$A$2:$H$73,4,FALSE)</f>
        <v>20383045267</v>
      </c>
      <c r="E2728" t="str">
        <f>VLOOKUP(A2728,Hoja1!$A$2:$H$73,5,FALSE)</f>
        <v>029-2015- SUNAFIL/ILM</v>
      </c>
      <c r="F2728" s="1">
        <f>VLOOKUP(A2728,Hoja1!$A$2:$H$73,6,FALSE)</f>
        <v>42046</v>
      </c>
      <c r="G2728" t="str">
        <f>VLOOKUP(A2728,Hoja1!$A$2:$H$73,7,FALSE)</f>
        <v>S/. 34,010.00</v>
      </c>
      <c r="H2728">
        <f>VLOOKUP(A2728,Hoja1!$A$2:$H$73,8,FALSE)</f>
        <v>1</v>
      </c>
      <c r="I2728" t="s">
        <v>27</v>
      </c>
      <c r="J2728" t="s">
        <v>7</v>
      </c>
      <c r="K2728">
        <v>2016</v>
      </c>
      <c r="L2728">
        <v>5</v>
      </c>
      <c r="M2728">
        <v>191410.7708</v>
      </c>
      <c r="N2728" t="s">
        <v>4</v>
      </c>
    </row>
    <row r="2729" spans="1:14" x14ac:dyDescent="0.25">
      <c r="A2729">
        <v>72</v>
      </c>
      <c r="B2729" t="str">
        <f>VLOOKUP(A2729,Hoja1!$A$2:$H$73,2,FALSE)</f>
        <v>179-2014- SUNAFIL/ILM/SIRE1</v>
      </c>
      <c r="C2729" t="str">
        <f>VLOOKUP(A2729,Hoja1!$A$2:$H$73,3,FALSE)</f>
        <v>VOLCAN COMPAÑÍA MINERA S.A.A.</v>
      </c>
      <c r="D2729">
        <f>VLOOKUP(A2729,Hoja1!$A$2:$H$73,4,FALSE)</f>
        <v>20383045267</v>
      </c>
      <c r="E2729" t="str">
        <f>VLOOKUP(A2729,Hoja1!$A$2:$H$73,5,FALSE)</f>
        <v>029-2015- SUNAFIL/ILM</v>
      </c>
      <c r="F2729" s="1">
        <f>VLOOKUP(A2729,Hoja1!$A$2:$H$73,6,FALSE)</f>
        <v>42046</v>
      </c>
      <c r="G2729" t="str">
        <f>VLOOKUP(A2729,Hoja1!$A$2:$H$73,7,FALSE)</f>
        <v>S/. 34,010.00</v>
      </c>
      <c r="H2729">
        <f>VLOOKUP(A2729,Hoja1!$A$2:$H$73,8,FALSE)</f>
        <v>1</v>
      </c>
      <c r="I2729" t="s">
        <v>27</v>
      </c>
      <c r="J2729" t="s">
        <v>7</v>
      </c>
      <c r="K2729">
        <v>2016</v>
      </c>
      <c r="L2729">
        <v>6</v>
      </c>
      <c r="M2729">
        <v>190284.50150000001</v>
      </c>
      <c r="N2729" t="s">
        <v>4</v>
      </c>
    </row>
    <row r="2730" spans="1:14" x14ac:dyDescent="0.25">
      <c r="A2730">
        <v>72</v>
      </c>
      <c r="B2730" t="str">
        <f>VLOOKUP(A2730,Hoja1!$A$2:$H$73,2,FALSE)</f>
        <v>179-2014- SUNAFIL/ILM/SIRE1</v>
      </c>
      <c r="C2730" t="str">
        <f>VLOOKUP(A2730,Hoja1!$A$2:$H$73,3,FALSE)</f>
        <v>VOLCAN COMPAÑÍA MINERA S.A.A.</v>
      </c>
      <c r="D2730">
        <f>VLOOKUP(A2730,Hoja1!$A$2:$H$73,4,FALSE)</f>
        <v>20383045267</v>
      </c>
      <c r="E2730" t="str">
        <f>VLOOKUP(A2730,Hoja1!$A$2:$H$73,5,FALSE)</f>
        <v>029-2015- SUNAFIL/ILM</v>
      </c>
      <c r="F2730" s="1">
        <f>VLOOKUP(A2730,Hoja1!$A$2:$H$73,6,FALSE)</f>
        <v>42046</v>
      </c>
      <c r="G2730" t="str">
        <f>VLOOKUP(A2730,Hoja1!$A$2:$H$73,7,FALSE)</f>
        <v>S/. 34,010.00</v>
      </c>
      <c r="H2730">
        <f>VLOOKUP(A2730,Hoja1!$A$2:$H$73,8,FALSE)</f>
        <v>1</v>
      </c>
      <c r="I2730" t="s">
        <v>27</v>
      </c>
      <c r="J2730" t="s">
        <v>7</v>
      </c>
      <c r="K2730">
        <v>2016</v>
      </c>
      <c r="L2730">
        <v>7</v>
      </c>
      <c r="M2730">
        <v>215380.37599999999</v>
      </c>
      <c r="N2730" t="s">
        <v>4</v>
      </c>
    </row>
    <row r="2731" spans="1:14" x14ac:dyDescent="0.25">
      <c r="A2731">
        <v>72</v>
      </c>
      <c r="B2731" t="str">
        <f>VLOOKUP(A2731,Hoja1!$A$2:$H$73,2,FALSE)</f>
        <v>179-2014- SUNAFIL/ILM/SIRE1</v>
      </c>
      <c r="C2731" t="str">
        <f>VLOOKUP(A2731,Hoja1!$A$2:$H$73,3,FALSE)</f>
        <v>VOLCAN COMPAÑÍA MINERA S.A.A.</v>
      </c>
      <c r="D2731">
        <f>VLOOKUP(A2731,Hoja1!$A$2:$H$73,4,FALSE)</f>
        <v>20383045267</v>
      </c>
      <c r="E2731" t="str">
        <f>VLOOKUP(A2731,Hoja1!$A$2:$H$73,5,FALSE)</f>
        <v>029-2015- SUNAFIL/ILM</v>
      </c>
      <c r="F2731" s="1">
        <f>VLOOKUP(A2731,Hoja1!$A$2:$H$73,6,FALSE)</f>
        <v>42046</v>
      </c>
      <c r="G2731" t="str">
        <f>VLOOKUP(A2731,Hoja1!$A$2:$H$73,7,FALSE)</f>
        <v>S/. 34,010.00</v>
      </c>
      <c r="H2731">
        <f>VLOOKUP(A2731,Hoja1!$A$2:$H$73,8,FALSE)</f>
        <v>1</v>
      </c>
      <c r="I2731" t="s">
        <v>27</v>
      </c>
      <c r="J2731" t="s">
        <v>7</v>
      </c>
      <c r="K2731">
        <v>2016</v>
      </c>
      <c r="L2731">
        <v>8</v>
      </c>
      <c r="M2731">
        <v>207353.0122</v>
      </c>
      <c r="N2731" t="s">
        <v>4</v>
      </c>
    </row>
    <row r="2732" spans="1:14" x14ac:dyDescent="0.25">
      <c r="A2732">
        <v>72</v>
      </c>
      <c r="B2732" t="str">
        <f>VLOOKUP(A2732,Hoja1!$A$2:$H$73,2,FALSE)</f>
        <v>179-2014- SUNAFIL/ILM/SIRE1</v>
      </c>
      <c r="C2732" t="str">
        <f>VLOOKUP(A2732,Hoja1!$A$2:$H$73,3,FALSE)</f>
        <v>VOLCAN COMPAÑÍA MINERA S.A.A.</v>
      </c>
      <c r="D2732">
        <f>VLOOKUP(A2732,Hoja1!$A$2:$H$73,4,FALSE)</f>
        <v>20383045267</v>
      </c>
      <c r="E2732" t="str">
        <f>VLOOKUP(A2732,Hoja1!$A$2:$H$73,5,FALSE)</f>
        <v>029-2015- SUNAFIL/ILM</v>
      </c>
      <c r="F2732" s="1">
        <f>VLOOKUP(A2732,Hoja1!$A$2:$H$73,6,FALSE)</f>
        <v>42046</v>
      </c>
      <c r="G2732" t="str">
        <f>VLOOKUP(A2732,Hoja1!$A$2:$H$73,7,FALSE)</f>
        <v>S/. 34,010.00</v>
      </c>
      <c r="H2732">
        <f>VLOOKUP(A2732,Hoja1!$A$2:$H$73,8,FALSE)</f>
        <v>1</v>
      </c>
      <c r="I2732" t="s">
        <v>27</v>
      </c>
      <c r="J2732" t="s">
        <v>7</v>
      </c>
      <c r="K2732">
        <v>2016</v>
      </c>
      <c r="L2732">
        <v>9</v>
      </c>
      <c r="M2732">
        <v>203097.742</v>
      </c>
      <c r="N2732" t="s">
        <v>4</v>
      </c>
    </row>
    <row r="2733" spans="1:14" x14ac:dyDescent="0.25">
      <c r="A2733">
        <v>72</v>
      </c>
      <c r="B2733" t="str">
        <f>VLOOKUP(A2733,Hoja1!$A$2:$H$73,2,FALSE)</f>
        <v>179-2014- SUNAFIL/ILM/SIRE1</v>
      </c>
      <c r="C2733" t="str">
        <f>VLOOKUP(A2733,Hoja1!$A$2:$H$73,3,FALSE)</f>
        <v>VOLCAN COMPAÑÍA MINERA S.A.A.</v>
      </c>
      <c r="D2733">
        <f>VLOOKUP(A2733,Hoja1!$A$2:$H$73,4,FALSE)</f>
        <v>20383045267</v>
      </c>
      <c r="E2733" t="str">
        <f>VLOOKUP(A2733,Hoja1!$A$2:$H$73,5,FALSE)</f>
        <v>029-2015- SUNAFIL/ILM</v>
      </c>
      <c r="F2733" s="1">
        <f>VLOOKUP(A2733,Hoja1!$A$2:$H$73,6,FALSE)</f>
        <v>42046</v>
      </c>
      <c r="G2733" t="str">
        <f>VLOOKUP(A2733,Hoja1!$A$2:$H$73,7,FALSE)</f>
        <v>S/. 34,010.00</v>
      </c>
      <c r="H2733">
        <f>VLOOKUP(A2733,Hoja1!$A$2:$H$73,8,FALSE)</f>
        <v>1</v>
      </c>
      <c r="I2733" t="s">
        <v>27</v>
      </c>
      <c r="J2733" t="s">
        <v>7</v>
      </c>
      <c r="K2733">
        <v>2016</v>
      </c>
      <c r="L2733">
        <v>10</v>
      </c>
      <c r="M2733">
        <v>204063.53419999999</v>
      </c>
      <c r="N2733" t="s">
        <v>4</v>
      </c>
    </row>
    <row r="2734" spans="1:14" x14ac:dyDescent="0.25">
      <c r="A2734">
        <v>72</v>
      </c>
      <c r="B2734" t="str">
        <f>VLOOKUP(A2734,Hoja1!$A$2:$H$73,2,FALSE)</f>
        <v>179-2014- SUNAFIL/ILM/SIRE1</v>
      </c>
      <c r="C2734" t="str">
        <f>VLOOKUP(A2734,Hoja1!$A$2:$H$73,3,FALSE)</f>
        <v>VOLCAN COMPAÑÍA MINERA S.A.A.</v>
      </c>
      <c r="D2734">
        <f>VLOOKUP(A2734,Hoja1!$A$2:$H$73,4,FALSE)</f>
        <v>20383045267</v>
      </c>
      <c r="E2734" t="str">
        <f>VLOOKUP(A2734,Hoja1!$A$2:$H$73,5,FALSE)</f>
        <v>029-2015- SUNAFIL/ILM</v>
      </c>
      <c r="F2734" s="1">
        <f>VLOOKUP(A2734,Hoja1!$A$2:$H$73,6,FALSE)</f>
        <v>42046</v>
      </c>
      <c r="G2734" t="str">
        <f>VLOOKUP(A2734,Hoja1!$A$2:$H$73,7,FALSE)</f>
        <v>S/. 34,010.00</v>
      </c>
      <c r="H2734">
        <f>VLOOKUP(A2734,Hoja1!$A$2:$H$73,8,FALSE)</f>
        <v>1</v>
      </c>
      <c r="I2734" t="s">
        <v>27</v>
      </c>
      <c r="J2734" t="s">
        <v>7</v>
      </c>
      <c r="K2734">
        <v>2016</v>
      </c>
      <c r="L2734">
        <v>11</v>
      </c>
      <c r="M2734">
        <v>220718.954</v>
      </c>
      <c r="N2734" t="s">
        <v>4</v>
      </c>
    </row>
    <row r="2735" spans="1:14" x14ac:dyDescent="0.25">
      <c r="A2735">
        <v>72</v>
      </c>
      <c r="B2735" t="str">
        <f>VLOOKUP(A2735,Hoja1!$A$2:$H$73,2,FALSE)</f>
        <v>179-2014- SUNAFIL/ILM/SIRE1</v>
      </c>
      <c r="C2735" t="str">
        <f>VLOOKUP(A2735,Hoja1!$A$2:$H$73,3,FALSE)</f>
        <v>VOLCAN COMPAÑÍA MINERA S.A.A.</v>
      </c>
      <c r="D2735">
        <f>VLOOKUP(A2735,Hoja1!$A$2:$H$73,4,FALSE)</f>
        <v>20383045267</v>
      </c>
      <c r="E2735" t="str">
        <f>VLOOKUP(A2735,Hoja1!$A$2:$H$73,5,FALSE)</f>
        <v>029-2015- SUNAFIL/ILM</v>
      </c>
      <c r="F2735" s="1">
        <f>VLOOKUP(A2735,Hoja1!$A$2:$H$73,6,FALSE)</f>
        <v>42046</v>
      </c>
      <c r="G2735" t="str">
        <f>VLOOKUP(A2735,Hoja1!$A$2:$H$73,7,FALSE)</f>
        <v>S/. 34,010.00</v>
      </c>
      <c r="H2735">
        <f>VLOOKUP(A2735,Hoja1!$A$2:$H$73,8,FALSE)</f>
        <v>1</v>
      </c>
      <c r="I2735" t="s">
        <v>27</v>
      </c>
      <c r="J2735" t="s">
        <v>7</v>
      </c>
      <c r="K2735">
        <v>2016</v>
      </c>
      <c r="L2735">
        <v>12</v>
      </c>
      <c r="M2735">
        <v>232055.5612</v>
      </c>
      <c r="N2735" t="s">
        <v>4</v>
      </c>
    </row>
    <row r="2736" spans="1:14" x14ac:dyDescent="0.25">
      <c r="A2736">
        <v>72</v>
      </c>
      <c r="B2736" t="str">
        <f>VLOOKUP(A2736,Hoja1!$A$2:$H$73,2,FALSE)</f>
        <v>179-2014- SUNAFIL/ILM/SIRE1</v>
      </c>
      <c r="C2736" t="str">
        <f>VLOOKUP(A2736,Hoja1!$A$2:$H$73,3,FALSE)</f>
        <v>VOLCAN COMPAÑÍA MINERA S.A.A.</v>
      </c>
      <c r="D2736">
        <f>VLOOKUP(A2736,Hoja1!$A$2:$H$73,4,FALSE)</f>
        <v>20383045267</v>
      </c>
      <c r="E2736" t="str">
        <f>VLOOKUP(A2736,Hoja1!$A$2:$H$73,5,FALSE)</f>
        <v>029-2015- SUNAFIL/ILM</v>
      </c>
      <c r="F2736" s="1">
        <f>VLOOKUP(A2736,Hoja1!$A$2:$H$73,6,FALSE)</f>
        <v>42046</v>
      </c>
      <c r="G2736" t="str">
        <f>VLOOKUP(A2736,Hoja1!$A$2:$H$73,7,FALSE)</f>
        <v>S/. 34,010.00</v>
      </c>
      <c r="H2736">
        <f>VLOOKUP(A2736,Hoja1!$A$2:$H$73,8,FALSE)</f>
        <v>1</v>
      </c>
      <c r="I2736" t="s">
        <v>27</v>
      </c>
      <c r="J2736" t="s">
        <v>7</v>
      </c>
      <c r="K2736">
        <v>2017</v>
      </c>
      <c r="L2736">
        <v>2</v>
      </c>
      <c r="M2736">
        <v>533846.68599999999</v>
      </c>
      <c r="N2736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62A0-608F-47E8-BF40-437366924563}">
  <dimension ref="A1:H73"/>
  <sheetViews>
    <sheetView topLeftCell="A64" workbookViewId="0">
      <selection activeCell="F2" sqref="F2"/>
    </sheetView>
  </sheetViews>
  <sheetFormatPr baseColWidth="10" defaultRowHeight="15" x14ac:dyDescent="0.25"/>
  <cols>
    <col min="1" max="1" width="5.28515625" bestFit="1" customWidth="1"/>
    <col min="2" max="2" width="28.28515625" bestFit="1" customWidth="1"/>
    <col min="3" max="3" width="79.7109375" bestFit="1" customWidth="1"/>
    <col min="4" max="4" width="12" bestFit="1" customWidth="1"/>
    <col min="5" max="5" width="27.7109375" bestFit="1" customWidth="1"/>
    <col min="6" max="6" width="14.85546875" bestFit="1" customWidth="1"/>
    <col min="7" max="7" width="67.140625" bestFit="1" customWidth="1"/>
    <col min="8" max="8" width="31.28515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>
        <v>1</v>
      </c>
      <c r="B2" t="s">
        <v>36</v>
      </c>
      <c r="C2" t="s">
        <v>37</v>
      </c>
      <c r="D2">
        <v>20536742248</v>
      </c>
      <c r="E2" t="s">
        <v>38</v>
      </c>
      <c r="F2" s="1">
        <v>42319</v>
      </c>
      <c r="G2" t="s">
        <v>39</v>
      </c>
      <c r="H2">
        <v>1</v>
      </c>
    </row>
    <row r="3" spans="1:8" x14ac:dyDescent="0.25">
      <c r="A3">
        <v>2</v>
      </c>
      <c r="B3" t="s">
        <v>40</v>
      </c>
      <c r="C3" t="s">
        <v>41</v>
      </c>
      <c r="D3">
        <v>20100055237</v>
      </c>
      <c r="E3" t="s">
        <v>42</v>
      </c>
      <c r="F3" s="1">
        <v>41880</v>
      </c>
      <c r="G3" t="s">
        <v>43</v>
      </c>
      <c r="H3">
        <v>202</v>
      </c>
    </row>
    <row r="4" spans="1:8" x14ac:dyDescent="0.25">
      <c r="A4">
        <v>3</v>
      </c>
      <c r="B4" t="s">
        <v>44</v>
      </c>
      <c r="C4" t="s">
        <v>41</v>
      </c>
      <c r="D4">
        <v>20100055237</v>
      </c>
      <c r="E4" t="s">
        <v>45</v>
      </c>
      <c r="F4" s="1">
        <v>41892</v>
      </c>
      <c r="G4" t="s">
        <v>46</v>
      </c>
      <c r="H4">
        <v>62</v>
      </c>
    </row>
    <row r="5" spans="1:8" x14ac:dyDescent="0.25">
      <c r="A5">
        <v>4</v>
      </c>
      <c r="B5" t="s">
        <v>47</v>
      </c>
      <c r="C5" t="s">
        <v>48</v>
      </c>
      <c r="D5">
        <v>20467534026</v>
      </c>
      <c r="E5" t="s">
        <v>49</v>
      </c>
      <c r="F5" s="1">
        <v>42361</v>
      </c>
      <c r="G5" t="s">
        <v>50</v>
      </c>
      <c r="H5">
        <v>714</v>
      </c>
    </row>
    <row r="6" spans="1:8" x14ac:dyDescent="0.25">
      <c r="A6">
        <v>5</v>
      </c>
      <c r="B6" t="s">
        <v>51</v>
      </c>
      <c r="C6" t="s">
        <v>52</v>
      </c>
      <c r="D6">
        <v>20100130204</v>
      </c>
      <c r="E6" t="s">
        <v>53</v>
      </c>
      <c r="F6" s="1">
        <v>42206</v>
      </c>
      <c r="G6" t="s">
        <v>54</v>
      </c>
      <c r="H6">
        <v>22</v>
      </c>
    </row>
    <row r="7" spans="1:8" x14ac:dyDescent="0.25">
      <c r="A7">
        <v>6</v>
      </c>
      <c r="B7" t="s">
        <v>55</v>
      </c>
      <c r="C7" t="s">
        <v>52</v>
      </c>
      <c r="D7">
        <v>20100130204</v>
      </c>
      <c r="E7" t="s">
        <v>56</v>
      </c>
      <c r="F7" s="1">
        <v>42290</v>
      </c>
      <c r="G7" t="s">
        <v>57</v>
      </c>
      <c r="H7">
        <v>2</v>
      </c>
    </row>
    <row r="8" spans="1:8" x14ac:dyDescent="0.25">
      <c r="A8">
        <v>7</v>
      </c>
      <c r="B8" t="s">
        <v>58</v>
      </c>
      <c r="C8" t="s">
        <v>52</v>
      </c>
      <c r="D8">
        <v>20100130204</v>
      </c>
      <c r="E8" t="s">
        <v>59</v>
      </c>
      <c r="F8" s="1">
        <v>42537</v>
      </c>
      <c r="G8" t="s">
        <v>60</v>
      </c>
      <c r="H8">
        <v>1</v>
      </c>
    </row>
    <row r="9" spans="1:8" x14ac:dyDescent="0.25">
      <c r="A9">
        <v>8</v>
      </c>
      <c r="B9" t="s">
        <v>61</v>
      </c>
      <c r="C9" t="s">
        <v>62</v>
      </c>
      <c r="D9">
        <v>20100030595</v>
      </c>
      <c r="E9" t="s">
        <v>63</v>
      </c>
      <c r="F9" s="1">
        <v>42513</v>
      </c>
      <c r="G9" t="s">
        <v>64</v>
      </c>
      <c r="H9">
        <v>1</v>
      </c>
    </row>
    <row r="10" spans="1:8" x14ac:dyDescent="0.25">
      <c r="A10">
        <v>9</v>
      </c>
      <c r="B10" t="s">
        <v>65</v>
      </c>
      <c r="C10" t="s">
        <v>66</v>
      </c>
      <c r="D10">
        <v>20100047218</v>
      </c>
      <c r="E10" t="s">
        <v>67</v>
      </c>
      <c r="F10" s="1">
        <v>41907</v>
      </c>
      <c r="G10" t="s">
        <v>68</v>
      </c>
      <c r="H10">
        <v>1</v>
      </c>
    </row>
    <row r="11" spans="1:8" x14ac:dyDescent="0.25">
      <c r="A11">
        <v>10</v>
      </c>
      <c r="B11" t="s">
        <v>69</v>
      </c>
      <c r="C11" t="s">
        <v>66</v>
      </c>
      <c r="D11">
        <v>20100047218</v>
      </c>
      <c r="E11" t="s">
        <v>70</v>
      </c>
      <c r="F11" s="1">
        <v>41963</v>
      </c>
      <c r="G11" t="s">
        <v>71</v>
      </c>
      <c r="H11">
        <v>15</v>
      </c>
    </row>
    <row r="12" spans="1:8" x14ac:dyDescent="0.25">
      <c r="A12">
        <v>11</v>
      </c>
      <c r="B12" t="s">
        <v>72</v>
      </c>
      <c r="C12" t="s">
        <v>66</v>
      </c>
      <c r="D12">
        <v>20100047218</v>
      </c>
      <c r="E12" t="s">
        <v>73</v>
      </c>
      <c r="F12" s="1">
        <v>42153</v>
      </c>
      <c r="G12" t="s">
        <v>74</v>
      </c>
      <c r="H12">
        <v>3132</v>
      </c>
    </row>
    <row r="13" spans="1:8" x14ac:dyDescent="0.25">
      <c r="A13">
        <v>12</v>
      </c>
      <c r="B13" t="s">
        <v>75</v>
      </c>
      <c r="C13" t="s">
        <v>66</v>
      </c>
      <c r="D13">
        <v>20100047218</v>
      </c>
      <c r="E13" t="s">
        <v>76</v>
      </c>
      <c r="F13" s="1">
        <v>42457</v>
      </c>
      <c r="G13" t="s">
        <v>77</v>
      </c>
      <c r="H13">
        <v>1</v>
      </c>
    </row>
    <row r="14" spans="1:8" x14ac:dyDescent="0.25">
      <c r="A14">
        <v>13</v>
      </c>
      <c r="B14" t="s">
        <v>78</v>
      </c>
      <c r="C14" t="s">
        <v>66</v>
      </c>
      <c r="D14">
        <v>20100047218</v>
      </c>
      <c r="E14" t="s">
        <v>79</v>
      </c>
      <c r="F14" s="1">
        <v>42256</v>
      </c>
      <c r="G14" t="s">
        <v>80</v>
      </c>
      <c r="H14">
        <v>104</v>
      </c>
    </row>
    <row r="15" spans="1:8" x14ac:dyDescent="0.25">
      <c r="A15">
        <v>14</v>
      </c>
      <c r="B15" t="s">
        <v>81</v>
      </c>
      <c r="C15" t="s">
        <v>66</v>
      </c>
      <c r="D15">
        <v>20100047218</v>
      </c>
      <c r="E15" t="s">
        <v>82</v>
      </c>
      <c r="F15" s="1">
        <v>42250</v>
      </c>
      <c r="G15" t="s">
        <v>83</v>
      </c>
      <c r="H15">
        <v>1</v>
      </c>
    </row>
    <row r="16" spans="1:8" x14ac:dyDescent="0.25">
      <c r="A16">
        <v>15</v>
      </c>
      <c r="B16" t="s">
        <v>84</v>
      </c>
      <c r="C16" t="s">
        <v>66</v>
      </c>
      <c r="D16">
        <v>20100047218</v>
      </c>
      <c r="E16" t="s">
        <v>85</v>
      </c>
      <c r="F16" s="1">
        <v>42646</v>
      </c>
      <c r="G16" t="s">
        <v>86</v>
      </c>
      <c r="H16">
        <v>16726</v>
      </c>
    </row>
    <row r="17" spans="1:8" x14ac:dyDescent="0.25">
      <c r="A17">
        <v>16</v>
      </c>
      <c r="B17" t="s">
        <v>87</v>
      </c>
      <c r="C17" t="s">
        <v>88</v>
      </c>
      <c r="D17">
        <v>20330401991</v>
      </c>
      <c r="E17" t="s">
        <v>89</v>
      </c>
      <c r="F17" s="1">
        <v>41941</v>
      </c>
      <c r="G17" t="s">
        <v>90</v>
      </c>
      <c r="H17">
        <v>27</v>
      </c>
    </row>
    <row r="18" spans="1:8" x14ac:dyDescent="0.25">
      <c r="A18">
        <v>17</v>
      </c>
      <c r="B18" t="s">
        <v>91</v>
      </c>
      <c r="C18" t="s">
        <v>92</v>
      </c>
      <c r="D18">
        <v>20109072177</v>
      </c>
      <c r="E18" t="s">
        <v>93</v>
      </c>
      <c r="F18" s="1">
        <v>42390</v>
      </c>
      <c r="G18" t="s">
        <v>94</v>
      </c>
      <c r="H18">
        <v>166</v>
      </c>
    </row>
    <row r="19" spans="1:8" x14ac:dyDescent="0.25">
      <c r="A19">
        <v>18</v>
      </c>
      <c r="B19" t="s">
        <v>95</v>
      </c>
      <c r="C19" t="s">
        <v>96</v>
      </c>
      <c r="D19">
        <v>20100079501</v>
      </c>
      <c r="E19" t="s">
        <v>97</v>
      </c>
      <c r="F19" s="1">
        <v>42530</v>
      </c>
      <c r="G19" t="s">
        <v>60</v>
      </c>
      <c r="H19">
        <v>1</v>
      </c>
    </row>
    <row r="20" spans="1:8" x14ac:dyDescent="0.25">
      <c r="A20">
        <v>19</v>
      </c>
      <c r="B20" t="s">
        <v>98</v>
      </c>
      <c r="C20" t="s">
        <v>96</v>
      </c>
      <c r="D20">
        <v>20100079501</v>
      </c>
      <c r="E20" t="s">
        <v>99</v>
      </c>
      <c r="F20" s="1">
        <v>42537</v>
      </c>
      <c r="G20" t="s">
        <v>100</v>
      </c>
      <c r="H20">
        <v>1</v>
      </c>
    </row>
    <row r="21" spans="1:8" x14ac:dyDescent="0.25">
      <c r="A21">
        <v>20</v>
      </c>
      <c r="B21" t="s">
        <v>101</v>
      </c>
      <c r="C21" t="s">
        <v>96</v>
      </c>
      <c r="D21">
        <v>20100079501</v>
      </c>
      <c r="E21" t="s">
        <v>102</v>
      </c>
      <c r="F21" s="1">
        <v>42621</v>
      </c>
      <c r="G21" t="s">
        <v>103</v>
      </c>
      <c r="H21">
        <v>27</v>
      </c>
    </row>
    <row r="22" spans="1:8" x14ac:dyDescent="0.25">
      <c r="A22">
        <v>21</v>
      </c>
      <c r="B22" t="s">
        <v>104</v>
      </c>
      <c r="C22" t="s">
        <v>105</v>
      </c>
      <c r="D22">
        <v>20100123500</v>
      </c>
      <c r="E22" t="s">
        <v>106</v>
      </c>
      <c r="F22" s="1">
        <v>42766</v>
      </c>
      <c r="G22" t="s">
        <v>107</v>
      </c>
      <c r="H22">
        <v>177</v>
      </c>
    </row>
    <row r="23" spans="1:8" x14ac:dyDescent="0.25">
      <c r="A23">
        <v>22</v>
      </c>
      <c r="B23" t="s">
        <v>108</v>
      </c>
      <c r="C23" t="s">
        <v>109</v>
      </c>
      <c r="D23">
        <v>20100110513</v>
      </c>
      <c r="E23" t="s">
        <v>110</v>
      </c>
      <c r="F23" s="1">
        <v>42639</v>
      </c>
      <c r="G23" t="s">
        <v>111</v>
      </c>
      <c r="H23">
        <v>407</v>
      </c>
    </row>
    <row r="24" spans="1:8" x14ac:dyDescent="0.25">
      <c r="A24">
        <v>23</v>
      </c>
      <c r="B24" t="s">
        <v>112</v>
      </c>
      <c r="C24" t="s">
        <v>109</v>
      </c>
      <c r="D24">
        <v>20100110513</v>
      </c>
      <c r="E24" t="s">
        <v>113</v>
      </c>
      <c r="F24" s="1">
        <v>42380</v>
      </c>
      <c r="G24" t="s">
        <v>107</v>
      </c>
      <c r="H24">
        <v>1</v>
      </c>
    </row>
    <row r="25" spans="1:8" x14ac:dyDescent="0.25">
      <c r="A25">
        <v>24</v>
      </c>
      <c r="B25" t="s">
        <v>114</v>
      </c>
      <c r="C25" t="s">
        <v>115</v>
      </c>
      <c r="D25">
        <v>20100110513</v>
      </c>
      <c r="E25" t="s">
        <v>116</v>
      </c>
      <c r="F25" s="1">
        <v>42650</v>
      </c>
      <c r="G25" t="s">
        <v>117</v>
      </c>
      <c r="H25">
        <v>1</v>
      </c>
    </row>
    <row r="26" spans="1:8" x14ac:dyDescent="0.25">
      <c r="A26">
        <v>25</v>
      </c>
      <c r="B26" t="s">
        <v>118</v>
      </c>
      <c r="C26" t="s">
        <v>119</v>
      </c>
      <c r="D26">
        <v>20100177421</v>
      </c>
      <c r="E26" t="s">
        <v>120</v>
      </c>
      <c r="F26" s="1">
        <v>42650</v>
      </c>
      <c r="G26" t="s">
        <v>121</v>
      </c>
      <c r="H26">
        <v>1</v>
      </c>
    </row>
    <row r="27" spans="1:8" x14ac:dyDescent="0.25">
      <c r="A27">
        <v>26</v>
      </c>
      <c r="B27" t="s">
        <v>122</v>
      </c>
      <c r="C27" t="s">
        <v>119</v>
      </c>
      <c r="D27">
        <v>20100177421</v>
      </c>
      <c r="E27" t="s">
        <v>123</v>
      </c>
      <c r="F27" s="1">
        <v>42807</v>
      </c>
      <c r="G27" t="s">
        <v>124</v>
      </c>
      <c r="H27">
        <v>2</v>
      </c>
    </row>
    <row r="28" spans="1:8" x14ac:dyDescent="0.25">
      <c r="A28">
        <v>27</v>
      </c>
      <c r="B28" t="s">
        <v>125</v>
      </c>
      <c r="C28" t="s">
        <v>126</v>
      </c>
      <c r="D28">
        <v>20429683581</v>
      </c>
      <c r="E28" t="s">
        <v>127</v>
      </c>
      <c r="F28" s="1">
        <v>42825</v>
      </c>
      <c r="G28" t="s">
        <v>128</v>
      </c>
      <c r="H28">
        <v>1</v>
      </c>
    </row>
    <row r="29" spans="1:8" x14ac:dyDescent="0.25">
      <c r="A29">
        <v>28</v>
      </c>
      <c r="B29" t="s">
        <v>129</v>
      </c>
      <c r="C29" t="s">
        <v>130</v>
      </c>
      <c r="D29">
        <v>20514584789</v>
      </c>
      <c r="E29" t="s">
        <v>129</v>
      </c>
      <c r="F29" s="1">
        <v>41815</v>
      </c>
      <c r="G29" t="s">
        <v>131</v>
      </c>
      <c r="H29">
        <v>1</v>
      </c>
    </row>
    <row r="30" spans="1:8" x14ac:dyDescent="0.25">
      <c r="A30">
        <v>29</v>
      </c>
      <c r="B30" t="s">
        <v>132</v>
      </c>
      <c r="C30" t="s">
        <v>133</v>
      </c>
      <c r="D30">
        <v>20101024645</v>
      </c>
      <c r="E30" t="s">
        <v>134</v>
      </c>
      <c r="F30" s="1">
        <v>42027</v>
      </c>
      <c r="G30" t="s">
        <v>135</v>
      </c>
      <c r="H30">
        <v>1</v>
      </c>
    </row>
    <row r="31" spans="1:8" x14ac:dyDescent="0.25">
      <c r="A31">
        <v>30</v>
      </c>
      <c r="B31" t="s">
        <v>136</v>
      </c>
      <c r="C31" t="s">
        <v>133</v>
      </c>
      <c r="D31">
        <v>20101024645</v>
      </c>
      <c r="E31" t="s">
        <v>137</v>
      </c>
      <c r="F31" s="1">
        <v>42095</v>
      </c>
      <c r="G31" t="s">
        <v>138</v>
      </c>
      <c r="H31">
        <v>1</v>
      </c>
    </row>
    <row r="32" spans="1:8" x14ac:dyDescent="0.25">
      <c r="A32">
        <v>31</v>
      </c>
      <c r="B32" t="s">
        <v>139</v>
      </c>
      <c r="C32" t="s">
        <v>140</v>
      </c>
      <c r="D32">
        <v>20101024645</v>
      </c>
      <c r="E32" t="s">
        <v>141</v>
      </c>
      <c r="F32" s="1">
        <v>42360</v>
      </c>
      <c r="G32" t="s">
        <v>142</v>
      </c>
      <c r="H32">
        <v>1</v>
      </c>
    </row>
    <row r="33" spans="1:8" x14ac:dyDescent="0.25">
      <c r="A33">
        <v>32</v>
      </c>
      <c r="B33" t="s">
        <v>143</v>
      </c>
      <c r="C33" t="s">
        <v>140</v>
      </c>
      <c r="D33">
        <v>20101024645</v>
      </c>
      <c r="E33" t="s">
        <v>144</v>
      </c>
      <c r="F33" s="1">
        <v>42396</v>
      </c>
      <c r="G33" t="s">
        <v>103</v>
      </c>
      <c r="H33">
        <v>1</v>
      </c>
    </row>
    <row r="34" spans="1:8" x14ac:dyDescent="0.25">
      <c r="A34">
        <v>33</v>
      </c>
      <c r="B34" t="s">
        <v>145</v>
      </c>
      <c r="C34" t="s">
        <v>140</v>
      </c>
      <c r="D34">
        <v>20101024645</v>
      </c>
      <c r="E34" t="s">
        <v>146</v>
      </c>
      <c r="F34" s="1">
        <v>42653</v>
      </c>
      <c r="G34" t="s">
        <v>147</v>
      </c>
      <c r="H34">
        <v>353</v>
      </c>
    </row>
    <row r="35" spans="1:8" x14ac:dyDescent="0.25">
      <c r="A35">
        <v>34</v>
      </c>
      <c r="B35" t="s">
        <v>148</v>
      </c>
      <c r="C35" t="s">
        <v>149</v>
      </c>
      <c r="D35">
        <v>20554545743</v>
      </c>
      <c r="E35" t="s">
        <v>150</v>
      </c>
      <c r="F35" s="1">
        <v>42893</v>
      </c>
      <c r="G35" t="s">
        <v>151</v>
      </c>
      <c r="H35">
        <v>1</v>
      </c>
    </row>
    <row r="36" spans="1:8" x14ac:dyDescent="0.25">
      <c r="A36">
        <v>35</v>
      </c>
      <c r="B36" t="s">
        <v>152</v>
      </c>
      <c r="C36" t="s">
        <v>153</v>
      </c>
      <c r="D36">
        <v>20255993225</v>
      </c>
      <c r="E36" t="s">
        <v>154</v>
      </c>
      <c r="F36" s="1">
        <v>42131</v>
      </c>
      <c r="G36" t="s">
        <v>54</v>
      </c>
      <c r="H36">
        <v>3072</v>
      </c>
    </row>
    <row r="37" spans="1:8" x14ac:dyDescent="0.25">
      <c r="A37">
        <v>36</v>
      </c>
      <c r="B37" t="s">
        <v>155</v>
      </c>
      <c r="C37" t="s">
        <v>153</v>
      </c>
      <c r="D37">
        <v>20255993225</v>
      </c>
      <c r="E37" t="s">
        <v>156</v>
      </c>
      <c r="F37" s="1">
        <v>42495</v>
      </c>
      <c r="G37" t="s">
        <v>157</v>
      </c>
      <c r="H37">
        <v>133</v>
      </c>
    </row>
    <row r="38" spans="1:8" x14ac:dyDescent="0.25">
      <c r="A38">
        <v>37</v>
      </c>
      <c r="B38" t="s">
        <v>158</v>
      </c>
      <c r="C38" t="s">
        <v>159</v>
      </c>
      <c r="D38">
        <v>20100028698</v>
      </c>
      <c r="E38" t="s">
        <v>160</v>
      </c>
      <c r="F38" s="1">
        <v>42139</v>
      </c>
      <c r="G38" t="s">
        <v>161</v>
      </c>
      <c r="H38">
        <v>327</v>
      </c>
    </row>
    <row r="39" spans="1:8" x14ac:dyDescent="0.25">
      <c r="A39">
        <v>38</v>
      </c>
      <c r="B39" t="s">
        <v>162</v>
      </c>
      <c r="C39" t="s">
        <v>163</v>
      </c>
      <c r="D39">
        <v>20100190797</v>
      </c>
      <c r="E39" t="s">
        <v>164</v>
      </c>
      <c r="F39" s="1">
        <v>42188</v>
      </c>
      <c r="G39" t="s">
        <v>165</v>
      </c>
      <c r="H39">
        <v>1</v>
      </c>
    </row>
    <row r="40" spans="1:8" x14ac:dyDescent="0.25">
      <c r="A40">
        <v>39</v>
      </c>
      <c r="B40" t="s">
        <v>166</v>
      </c>
      <c r="C40" t="s">
        <v>163</v>
      </c>
      <c r="D40">
        <v>20100190797</v>
      </c>
      <c r="E40" t="s">
        <v>167</v>
      </c>
      <c r="F40" s="1">
        <v>42180</v>
      </c>
      <c r="G40" t="s">
        <v>168</v>
      </c>
      <c r="H40">
        <v>219</v>
      </c>
    </row>
    <row r="41" spans="1:8" x14ac:dyDescent="0.25">
      <c r="A41">
        <v>40</v>
      </c>
      <c r="B41" t="s">
        <v>169</v>
      </c>
      <c r="C41" t="s">
        <v>163</v>
      </c>
      <c r="D41">
        <v>20100190797</v>
      </c>
      <c r="E41" t="s">
        <v>170</v>
      </c>
      <c r="F41" s="1">
        <v>42404</v>
      </c>
      <c r="G41" t="s">
        <v>171</v>
      </c>
      <c r="H41">
        <v>1</v>
      </c>
    </row>
    <row r="42" spans="1:8" x14ac:dyDescent="0.25">
      <c r="A42">
        <v>41</v>
      </c>
      <c r="B42" t="s">
        <v>172</v>
      </c>
      <c r="C42" t="s">
        <v>163</v>
      </c>
      <c r="D42">
        <v>20100190797</v>
      </c>
      <c r="E42" t="s">
        <v>173</v>
      </c>
      <c r="F42" s="1">
        <v>42271</v>
      </c>
      <c r="G42" t="s">
        <v>174</v>
      </c>
      <c r="H42">
        <v>1</v>
      </c>
    </row>
    <row r="43" spans="1:8" x14ac:dyDescent="0.25">
      <c r="A43">
        <v>42</v>
      </c>
      <c r="B43" t="s">
        <v>175</v>
      </c>
      <c r="C43" t="s">
        <v>163</v>
      </c>
      <c r="D43">
        <v>20100190797</v>
      </c>
      <c r="E43" t="s">
        <v>176</v>
      </c>
      <c r="F43" s="1">
        <v>42640</v>
      </c>
      <c r="G43" t="s">
        <v>57</v>
      </c>
      <c r="H43">
        <v>1</v>
      </c>
    </row>
    <row r="44" spans="1:8" x14ac:dyDescent="0.25">
      <c r="A44">
        <v>43</v>
      </c>
      <c r="B44" t="s">
        <v>177</v>
      </c>
      <c r="C44" t="s">
        <v>178</v>
      </c>
      <c r="D44">
        <v>20301837896</v>
      </c>
      <c r="E44" t="s">
        <v>179</v>
      </c>
      <c r="F44" s="1">
        <v>42639</v>
      </c>
      <c r="G44" t="s">
        <v>77</v>
      </c>
      <c r="H44">
        <v>1</v>
      </c>
    </row>
    <row r="45" spans="1:8" x14ac:dyDescent="0.25">
      <c r="A45">
        <v>44</v>
      </c>
      <c r="B45" t="s">
        <v>180</v>
      </c>
      <c r="C45" t="s">
        <v>181</v>
      </c>
      <c r="D45">
        <v>20259829594</v>
      </c>
      <c r="E45" t="s">
        <v>182</v>
      </c>
      <c r="F45" s="1">
        <v>42569</v>
      </c>
      <c r="G45" t="s">
        <v>183</v>
      </c>
      <c r="H45">
        <v>7</v>
      </c>
    </row>
    <row r="46" spans="1:8" x14ac:dyDescent="0.25">
      <c r="A46">
        <v>45</v>
      </c>
      <c r="B46" t="s">
        <v>184</v>
      </c>
      <c r="C46" t="s">
        <v>185</v>
      </c>
      <c r="D46">
        <v>20513320915</v>
      </c>
      <c r="E46" t="s">
        <v>186</v>
      </c>
      <c r="F46" s="1">
        <v>42265</v>
      </c>
      <c r="G46" t="s">
        <v>187</v>
      </c>
      <c r="H46">
        <v>115</v>
      </c>
    </row>
    <row r="47" spans="1:8" x14ac:dyDescent="0.25">
      <c r="A47">
        <v>46</v>
      </c>
      <c r="B47" t="s">
        <v>188</v>
      </c>
      <c r="C47" t="s">
        <v>185</v>
      </c>
      <c r="D47">
        <v>20513320915</v>
      </c>
      <c r="E47" t="s">
        <v>189</v>
      </c>
      <c r="F47" s="1">
        <v>42569</v>
      </c>
      <c r="G47" t="s">
        <v>190</v>
      </c>
      <c r="H47">
        <v>1</v>
      </c>
    </row>
    <row r="48" spans="1:8" x14ac:dyDescent="0.25">
      <c r="A48">
        <v>47</v>
      </c>
      <c r="B48" t="s">
        <v>191</v>
      </c>
      <c r="C48" t="s">
        <v>185</v>
      </c>
      <c r="D48">
        <v>20513320915</v>
      </c>
      <c r="E48" t="s">
        <v>192</v>
      </c>
      <c r="F48" s="1">
        <v>42520</v>
      </c>
      <c r="G48" t="s">
        <v>193</v>
      </c>
      <c r="H48">
        <v>74</v>
      </c>
    </row>
    <row r="49" spans="1:8" x14ac:dyDescent="0.25">
      <c r="A49">
        <v>48</v>
      </c>
      <c r="B49" t="s">
        <v>194</v>
      </c>
      <c r="C49" t="s">
        <v>185</v>
      </c>
      <c r="D49">
        <v>20513320915</v>
      </c>
      <c r="E49" t="s">
        <v>195</v>
      </c>
      <c r="F49" s="1">
        <v>42613</v>
      </c>
      <c r="G49" t="s">
        <v>193</v>
      </c>
      <c r="H49">
        <v>74</v>
      </c>
    </row>
    <row r="50" spans="1:8" x14ac:dyDescent="0.25">
      <c r="A50">
        <v>49</v>
      </c>
      <c r="B50" t="s">
        <v>196</v>
      </c>
      <c r="C50" t="s">
        <v>185</v>
      </c>
      <c r="D50">
        <v>20513320915</v>
      </c>
      <c r="E50" t="s">
        <v>197</v>
      </c>
      <c r="F50" s="1">
        <v>42653</v>
      </c>
      <c r="G50" t="s">
        <v>198</v>
      </c>
      <c r="H50">
        <v>1</v>
      </c>
    </row>
    <row r="51" spans="1:8" ht="45" x14ac:dyDescent="0.25">
      <c r="A51">
        <v>50</v>
      </c>
      <c r="B51" t="s">
        <v>199</v>
      </c>
      <c r="C51" t="s">
        <v>200</v>
      </c>
      <c r="D51">
        <v>20100147514</v>
      </c>
      <c r="E51" s="2" t="s">
        <v>201</v>
      </c>
      <c r="F51" s="1">
        <v>42065</v>
      </c>
      <c r="G51" t="s">
        <v>202</v>
      </c>
      <c r="H51">
        <v>1</v>
      </c>
    </row>
    <row r="52" spans="1:8" x14ac:dyDescent="0.25">
      <c r="A52">
        <v>51</v>
      </c>
      <c r="B52" t="s">
        <v>203</v>
      </c>
      <c r="C52" t="s">
        <v>200</v>
      </c>
      <c r="D52">
        <v>20100147514</v>
      </c>
      <c r="E52" t="s">
        <v>204</v>
      </c>
      <c r="F52" s="1">
        <v>42065</v>
      </c>
      <c r="G52" t="s">
        <v>202</v>
      </c>
      <c r="H52">
        <v>1</v>
      </c>
    </row>
    <row r="53" spans="1:8" x14ac:dyDescent="0.25">
      <c r="A53">
        <v>52</v>
      </c>
      <c r="B53" t="s">
        <v>205</v>
      </c>
      <c r="C53" t="s">
        <v>200</v>
      </c>
      <c r="D53">
        <v>20100147514</v>
      </c>
      <c r="E53" t="s">
        <v>206</v>
      </c>
      <c r="F53" s="1">
        <v>42537</v>
      </c>
      <c r="G53" t="s">
        <v>207</v>
      </c>
      <c r="H53">
        <v>1</v>
      </c>
    </row>
    <row r="54" spans="1:8" x14ac:dyDescent="0.25">
      <c r="A54">
        <v>53</v>
      </c>
      <c r="B54" t="s">
        <v>208</v>
      </c>
      <c r="C54" t="s">
        <v>200</v>
      </c>
      <c r="D54">
        <v>20100147514</v>
      </c>
      <c r="E54" t="s">
        <v>209</v>
      </c>
      <c r="F54" s="1">
        <v>42613</v>
      </c>
      <c r="G54" t="s">
        <v>210</v>
      </c>
      <c r="H54">
        <v>1</v>
      </c>
    </row>
    <row r="55" spans="1:8" x14ac:dyDescent="0.25">
      <c r="A55">
        <v>54</v>
      </c>
      <c r="B55" t="s">
        <v>211</v>
      </c>
      <c r="C55" t="s">
        <v>200</v>
      </c>
      <c r="D55">
        <v>20100147514</v>
      </c>
      <c r="E55" t="s">
        <v>212</v>
      </c>
      <c r="F55" s="1">
        <v>42362</v>
      </c>
      <c r="G55" t="s">
        <v>213</v>
      </c>
      <c r="H55">
        <v>1</v>
      </c>
    </row>
    <row r="56" spans="1:8" x14ac:dyDescent="0.25">
      <c r="A56">
        <v>55</v>
      </c>
      <c r="B56" t="s">
        <v>214</v>
      </c>
      <c r="C56" t="s">
        <v>215</v>
      </c>
      <c r="D56">
        <v>20100070970</v>
      </c>
      <c r="E56" t="s">
        <v>81</v>
      </c>
      <c r="F56" s="1">
        <v>41982</v>
      </c>
      <c r="G56" t="s">
        <v>216</v>
      </c>
      <c r="H56">
        <v>134</v>
      </c>
    </row>
    <row r="57" spans="1:8" x14ac:dyDescent="0.25">
      <c r="A57">
        <v>56</v>
      </c>
      <c r="B57" t="s">
        <v>217</v>
      </c>
      <c r="C57" t="s">
        <v>215</v>
      </c>
      <c r="D57">
        <v>20100070970</v>
      </c>
      <c r="E57" t="s">
        <v>218</v>
      </c>
      <c r="F57" s="1">
        <v>42314</v>
      </c>
      <c r="G57" t="s">
        <v>219</v>
      </c>
      <c r="H57">
        <v>1</v>
      </c>
    </row>
    <row r="58" spans="1:8" x14ac:dyDescent="0.25">
      <c r="A58">
        <v>57</v>
      </c>
      <c r="B58" t="s">
        <v>220</v>
      </c>
      <c r="C58" t="s">
        <v>215</v>
      </c>
      <c r="D58">
        <v>20100070970</v>
      </c>
      <c r="E58" t="s">
        <v>221</v>
      </c>
      <c r="F58" s="1">
        <v>42557</v>
      </c>
      <c r="G58" t="s">
        <v>222</v>
      </c>
      <c r="H58">
        <v>1</v>
      </c>
    </row>
    <row r="59" spans="1:8" x14ac:dyDescent="0.25">
      <c r="A59">
        <v>58</v>
      </c>
      <c r="B59" t="s">
        <v>223</v>
      </c>
      <c r="C59" t="s">
        <v>224</v>
      </c>
      <c r="D59">
        <v>20100070970</v>
      </c>
      <c r="E59" t="s">
        <v>225</v>
      </c>
      <c r="F59" s="1">
        <v>42646</v>
      </c>
      <c r="G59" t="s">
        <v>226</v>
      </c>
      <c r="H59">
        <v>1</v>
      </c>
    </row>
    <row r="60" spans="1:8" x14ac:dyDescent="0.25">
      <c r="A60">
        <v>59</v>
      </c>
      <c r="B60" t="s">
        <v>227</v>
      </c>
      <c r="C60" t="s">
        <v>215</v>
      </c>
      <c r="E60" t="s">
        <v>228</v>
      </c>
      <c r="F60" s="1">
        <v>42660</v>
      </c>
      <c r="G60" t="s">
        <v>229</v>
      </c>
      <c r="H60">
        <v>2</v>
      </c>
    </row>
    <row r="61" spans="1:8" x14ac:dyDescent="0.25">
      <c r="A61">
        <v>60</v>
      </c>
      <c r="B61" t="s">
        <v>230</v>
      </c>
      <c r="C61" t="s">
        <v>224</v>
      </c>
      <c r="D61">
        <v>20100070970</v>
      </c>
      <c r="E61" t="s">
        <v>231</v>
      </c>
      <c r="F61" s="1">
        <v>42787</v>
      </c>
      <c r="G61" t="s">
        <v>207</v>
      </c>
      <c r="H61">
        <v>1</v>
      </c>
    </row>
    <row r="62" spans="1:8" x14ac:dyDescent="0.25">
      <c r="A62">
        <v>61</v>
      </c>
      <c r="B62" t="s">
        <v>232</v>
      </c>
      <c r="C62" t="s">
        <v>233</v>
      </c>
      <c r="D62">
        <v>20100017491</v>
      </c>
      <c r="E62" t="s">
        <v>234</v>
      </c>
      <c r="F62" s="1">
        <v>42247</v>
      </c>
      <c r="G62" t="s">
        <v>235</v>
      </c>
      <c r="H62">
        <v>1</v>
      </c>
    </row>
    <row r="63" spans="1:8" x14ac:dyDescent="0.25">
      <c r="A63">
        <v>62</v>
      </c>
      <c r="B63" t="s">
        <v>236</v>
      </c>
      <c r="C63" t="s">
        <v>233</v>
      </c>
      <c r="D63">
        <v>20100017491</v>
      </c>
      <c r="E63" t="s">
        <v>237</v>
      </c>
      <c r="F63" s="1">
        <v>42613</v>
      </c>
      <c r="G63" t="s">
        <v>238</v>
      </c>
      <c r="H63">
        <v>1</v>
      </c>
    </row>
    <row r="64" spans="1:8" x14ac:dyDescent="0.25">
      <c r="A64">
        <v>63</v>
      </c>
      <c r="B64" t="s">
        <v>239</v>
      </c>
      <c r="C64" t="s">
        <v>233</v>
      </c>
      <c r="D64">
        <v>20459940660</v>
      </c>
      <c r="E64" t="s">
        <v>240</v>
      </c>
      <c r="F64" s="1">
        <v>42020</v>
      </c>
      <c r="G64" t="s">
        <v>241</v>
      </c>
      <c r="H64">
        <v>64</v>
      </c>
    </row>
    <row r="65" spans="1:8" ht="105" x14ac:dyDescent="0.25">
      <c r="A65">
        <v>64</v>
      </c>
      <c r="B65" t="s">
        <v>242</v>
      </c>
      <c r="C65" s="2" t="s">
        <v>243</v>
      </c>
      <c r="D65">
        <v>20100017491</v>
      </c>
      <c r="E65" t="s">
        <v>244</v>
      </c>
      <c r="F65" s="1">
        <v>42069</v>
      </c>
      <c r="G65" t="s">
        <v>245</v>
      </c>
      <c r="H65">
        <v>12</v>
      </c>
    </row>
    <row r="66" spans="1:8" x14ac:dyDescent="0.25">
      <c r="A66">
        <v>65</v>
      </c>
      <c r="B66" t="s">
        <v>246</v>
      </c>
      <c r="C66" t="s">
        <v>247</v>
      </c>
      <c r="D66">
        <v>20100177774</v>
      </c>
      <c r="E66" t="s">
        <v>248</v>
      </c>
      <c r="F66" s="1">
        <v>41999</v>
      </c>
      <c r="G66" t="s">
        <v>249</v>
      </c>
      <c r="H66">
        <v>6</v>
      </c>
    </row>
    <row r="67" spans="1:8" x14ac:dyDescent="0.25">
      <c r="A67">
        <v>66</v>
      </c>
      <c r="B67" t="s">
        <v>250</v>
      </c>
      <c r="C67" t="s">
        <v>251</v>
      </c>
      <c r="D67">
        <v>20100137390</v>
      </c>
      <c r="E67" t="s">
        <v>252</v>
      </c>
      <c r="F67" s="1">
        <v>41850</v>
      </c>
      <c r="G67" t="s">
        <v>107</v>
      </c>
      <c r="H67">
        <v>465</v>
      </c>
    </row>
    <row r="68" spans="1:8" ht="90" x14ac:dyDescent="0.25">
      <c r="A68">
        <v>67</v>
      </c>
      <c r="B68" t="s">
        <v>253</v>
      </c>
      <c r="C68" s="2" t="s">
        <v>254</v>
      </c>
      <c r="D68">
        <v>20100137390</v>
      </c>
      <c r="E68" t="s">
        <v>255</v>
      </c>
      <c r="F68" s="1">
        <v>42555</v>
      </c>
      <c r="G68" t="s">
        <v>256</v>
      </c>
      <c r="H68">
        <v>799</v>
      </c>
    </row>
    <row r="69" spans="1:8" ht="105" x14ac:dyDescent="0.25">
      <c r="A69">
        <v>68</v>
      </c>
      <c r="B69" t="s">
        <v>257</v>
      </c>
      <c r="C69" s="2" t="s">
        <v>258</v>
      </c>
      <c r="D69">
        <v>20100113610</v>
      </c>
      <c r="E69" t="s">
        <v>259</v>
      </c>
      <c r="F69" s="1">
        <v>42317</v>
      </c>
      <c r="G69" t="s">
        <v>260</v>
      </c>
      <c r="H69">
        <v>39</v>
      </c>
    </row>
    <row r="70" spans="1:8" x14ac:dyDescent="0.25">
      <c r="A70">
        <v>69</v>
      </c>
      <c r="B70" t="s">
        <v>261</v>
      </c>
      <c r="C70" t="s">
        <v>258</v>
      </c>
      <c r="D70">
        <v>20100113610</v>
      </c>
      <c r="E70" t="s">
        <v>262</v>
      </c>
      <c r="F70" s="1">
        <v>42634</v>
      </c>
      <c r="G70" t="s">
        <v>263</v>
      </c>
      <c r="H70">
        <v>7</v>
      </c>
    </row>
    <row r="71" spans="1:8" x14ac:dyDescent="0.25">
      <c r="A71">
        <v>70</v>
      </c>
      <c r="B71" t="s">
        <v>264</v>
      </c>
      <c r="C71" t="s">
        <v>265</v>
      </c>
      <c r="D71">
        <v>20100113610</v>
      </c>
      <c r="E71" t="s">
        <v>266</v>
      </c>
      <c r="F71" s="1">
        <v>42878</v>
      </c>
      <c r="G71" t="s">
        <v>77</v>
      </c>
      <c r="H71">
        <v>1</v>
      </c>
    </row>
    <row r="72" spans="1:8" x14ac:dyDescent="0.25">
      <c r="A72">
        <v>71</v>
      </c>
      <c r="B72" t="s">
        <v>267</v>
      </c>
      <c r="C72" t="s">
        <v>258</v>
      </c>
      <c r="D72">
        <v>20100113610</v>
      </c>
      <c r="E72" t="s">
        <v>268</v>
      </c>
      <c r="F72" s="1">
        <v>41941</v>
      </c>
      <c r="G72" t="s">
        <v>135</v>
      </c>
      <c r="H72">
        <v>1</v>
      </c>
    </row>
    <row r="73" spans="1:8" x14ac:dyDescent="0.25">
      <c r="A73">
        <v>72</v>
      </c>
      <c r="B73" t="s">
        <v>269</v>
      </c>
      <c r="C73" t="s">
        <v>270</v>
      </c>
      <c r="D73">
        <v>20383045267</v>
      </c>
      <c r="E73" t="s">
        <v>271</v>
      </c>
      <c r="F73" s="1">
        <v>42046</v>
      </c>
      <c r="G73" t="s">
        <v>272</v>
      </c>
      <c r="H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luisa2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Picho Diaz</cp:lastModifiedBy>
  <dcterms:created xsi:type="dcterms:W3CDTF">2017-10-30T22:56:20Z</dcterms:created>
  <dcterms:modified xsi:type="dcterms:W3CDTF">2017-10-31T01:57:46Z</dcterms:modified>
</cp:coreProperties>
</file>