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/Documents/advanced_stochastic/project/data/"/>
    </mc:Choice>
  </mc:AlternateContent>
  <xr:revisionPtr revIDLastSave="0" documentId="13_ncr:1_{5883C6B5-AAE7-3847-AB82-B18A8B0FC238}" xr6:coauthVersionLast="47" xr6:coauthVersionMax="47" xr10:uidLastSave="{00000000-0000-0000-0000-000000000000}"/>
  <bookViews>
    <workbookView xWindow="0" yWindow="500" windowWidth="34240" windowHeight="18760" activeTab="1" xr2:uid="{00000000-000D-0000-FFFF-FFFF00000000}"/>
  </bookViews>
  <sheets>
    <sheet name="سهام" sheetId="1" r:id="rId1"/>
    <sheet name="option" sheetId="16" r:id="rId2"/>
    <sheet name="سپرده" sheetId="6" r:id="rId3"/>
    <sheet name="سود اوراق بهادار و سپرده بانکی" sheetId="7" r:id="rId4"/>
    <sheet name="جمع درآمدها" sheetId="15" r:id="rId5"/>
    <sheet name="درآمد سود سهام" sheetId="8" r:id="rId6"/>
    <sheet name="درآمد ناشی از تغییر قیمت اوراق" sheetId="9" r:id="rId7"/>
    <sheet name="درآمد ناشی از فروش" sheetId="10" r:id="rId8"/>
    <sheet name="سرمایه‌گذاری در سهام" sheetId="11" r:id="rId9"/>
    <sheet name="درآمد سپرده بانکی" sheetId="13" r:id="rId10"/>
    <sheet name="سایر درآمدها" sheetId="1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6" l="1"/>
  <c r="Q72" i="9"/>
  <c r="Q11" i="6"/>
  <c r="O11" i="6"/>
  <c r="M11" i="6"/>
  <c r="K11" i="6"/>
  <c r="G9" i="15"/>
  <c r="E9" i="15"/>
  <c r="E8" i="15"/>
  <c r="E7" i="15"/>
  <c r="C9" i="15"/>
  <c r="K10" i="13"/>
  <c r="K9" i="13"/>
  <c r="K8" i="13"/>
  <c r="G10" i="13"/>
  <c r="G9" i="13"/>
  <c r="G8" i="13"/>
  <c r="E10" i="13"/>
  <c r="I10" i="13"/>
  <c r="I85" i="11"/>
  <c r="U86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" i="11"/>
  <c r="K86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" i="11"/>
  <c r="I8" i="11"/>
  <c r="C86" i="11"/>
  <c r="E86" i="11"/>
  <c r="G86" i="11"/>
  <c r="I86" i="11"/>
  <c r="M86" i="11"/>
  <c r="O86" i="11"/>
  <c r="S86" i="11"/>
  <c r="Q86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Q82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53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0" i="10"/>
  <c r="Q71" i="10"/>
  <c r="Q72" i="10"/>
  <c r="Q73" i="10"/>
  <c r="Q74" i="10"/>
  <c r="Q75" i="10"/>
  <c r="Q76" i="10"/>
  <c r="Q77" i="10"/>
  <c r="Q78" i="10"/>
  <c r="Q79" i="10"/>
  <c r="Q80" i="10"/>
  <c r="Q81" i="10"/>
  <c r="Q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" i="10"/>
  <c r="E82" i="10"/>
  <c r="G82" i="10"/>
  <c r="M82" i="10"/>
  <c r="O82" i="10"/>
  <c r="E74" i="9"/>
  <c r="G74" i="9"/>
  <c r="I74" i="9"/>
  <c r="M74" i="9"/>
  <c r="O74" i="9"/>
  <c r="Q74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3" i="9"/>
  <c r="Q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8" i="9"/>
  <c r="S9" i="8"/>
  <c r="S10" i="8"/>
  <c r="S11" i="8"/>
  <c r="S25" i="8" s="1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8" i="8"/>
  <c r="N25" i="8"/>
  <c r="O25" i="8"/>
  <c r="Q25" i="8"/>
  <c r="K25" i="8"/>
  <c r="I25" i="8"/>
  <c r="Q10" i="7"/>
  <c r="S10" i="7"/>
  <c r="O10" i="7"/>
  <c r="M10" i="7"/>
  <c r="K10" i="7"/>
  <c r="I10" i="7"/>
  <c r="G10" i="7"/>
  <c r="Y79" i="1"/>
  <c r="E79" i="1"/>
  <c r="G79" i="1"/>
  <c r="K79" i="1"/>
  <c r="O79" i="1"/>
  <c r="U79" i="1"/>
  <c r="W79" i="1"/>
  <c r="I82" i="10" l="1"/>
  <c r="M25" i="8"/>
</calcChain>
</file>

<file path=xl/sharedStrings.xml><?xml version="1.0" encoding="utf-8"?>
<sst xmlns="http://schemas.openxmlformats.org/spreadsheetml/2006/main" count="694" uniqueCount="203">
  <si>
    <t>صندوق سرمایه‌گذاری شاخصی آرام مفید</t>
  </si>
  <si>
    <t>صورت وضعیت سبد</t>
  </si>
  <si>
    <t>برای ماه منتهی به 1402/03/31</t>
  </si>
  <si>
    <t>نام شرکت</t>
  </si>
  <si>
    <t>1402/02/31</t>
  </si>
  <si>
    <t>تغییرات طی دوره</t>
  </si>
  <si>
    <t>1402/03/31</t>
  </si>
  <si>
    <t>تعداد</t>
  </si>
  <si>
    <t>بهای تمام شده</t>
  </si>
  <si>
    <t>خالص ارزش فروش</t>
  </si>
  <si>
    <t>خرید طی دوره</t>
  </si>
  <si>
    <t>فروش طی دوره</t>
  </si>
  <si>
    <t>قیمت بازار</t>
  </si>
  <si>
    <t>درصد به کل دارایی‌های صندوق</t>
  </si>
  <si>
    <t>مبلغ فروش</t>
  </si>
  <si>
    <t>ایران‌ خودرو</t>
  </si>
  <si>
    <t>بانک تجارت</t>
  </si>
  <si>
    <t>بانک صادرات ایران</t>
  </si>
  <si>
    <t>بانک ملت</t>
  </si>
  <si>
    <t>بانک‌پارسیان‌</t>
  </si>
  <si>
    <t>بیمه کوثر</t>
  </si>
  <si>
    <t>پالایش نفت اصفهان</t>
  </si>
  <si>
    <t>پالایش نفت بندرعباس</t>
  </si>
  <si>
    <t>پالایش نفت تبریز</t>
  </si>
  <si>
    <t>پالایش نفت تهران</t>
  </si>
  <si>
    <t>پتروشیمی بوعلی سینا</t>
  </si>
  <si>
    <t>پتروشیمی پارس</t>
  </si>
  <si>
    <t>پتروشیمی پردیس</t>
  </si>
  <si>
    <t>پتروشیمی تندگویان</t>
  </si>
  <si>
    <t>پتروشیمی جم</t>
  </si>
  <si>
    <t>پتروشیمی زاگرس</t>
  </si>
  <si>
    <t>پتروشیمی شازند</t>
  </si>
  <si>
    <t>پتروشیمی فناوران</t>
  </si>
  <si>
    <t>پتروشیمی نوری</t>
  </si>
  <si>
    <t>پتروشیمی‌ خارک‌</t>
  </si>
  <si>
    <t>پتروشیمی‌شیراز</t>
  </si>
  <si>
    <t>پلی پروپیلن جم - جم پیلن</t>
  </si>
  <si>
    <t>تراکتورسازی‌ایران‌</t>
  </si>
  <si>
    <t>توسعه‌معادن‌وفلزات‌</t>
  </si>
  <si>
    <t>ح . سرمایه گذاری صدرتامین</t>
  </si>
  <si>
    <t>ح . معدنی و صنعتی گل گهر</t>
  </si>
  <si>
    <t>ح . معدنی‌وصنعتی‌چادرملو</t>
  </si>
  <si>
    <t>داروسازی‌ سینا</t>
  </si>
  <si>
    <t>زغال سنگ پروده طبس</t>
  </si>
  <si>
    <t>س. نفت و گاز و پتروشیمی تأمین</t>
  </si>
  <si>
    <t>سایپا</t>
  </si>
  <si>
    <t>سپید ماکیان</t>
  </si>
  <si>
    <t>سرمایه گذاری تامین اجتماعی</t>
  </si>
  <si>
    <t>سرمایه گذاری صدرتامین</t>
  </si>
  <si>
    <t>سرمایه گذاری گروه توسعه ملی</t>
  </si>
  <si>
    <t>سرمایه‌گذاری‌صندوق‌بازنشستگی‌</t>
  </si>
  <si>
    <t>سرمایه‌گذاری‌غدیر(هلدینگ‌</t>
  </si>
  <si>
    <t>سیمان آبیک</t>
  </si>
  <si>
    <t>سیمان آرتا اردبیل</t>
  </si>
  <si>
    <t>سیمان فارس و خوزستان</t>
  </si>
  <si>
    <t>شرکت ارتباطات سیار ایران</t>
  </si>
  <si>
    <t>صنایع پتروشیمی خلیج فارس</t>
  </si>
  <si>
    <t>صنایع فروآلیاژ ایران</t>
  </si>
  <si>
    <t>فجر انرژی خلیج فارس</t>
  </si>
  <si>
    <t>فرآوری معدنی اپال کانی پارس</t>
  </si>
  <si>
    <t>فروسیلیسیم خمین</t>
  </si>
  <si>
    <t>فولاد  خوزستان</t>
  </si>
  <si>
    <t>فولاد آلیاژی ایران</t>
  </si>
  <si>
    <t>فولاد خراسان</t>
  </si>
  <si>
    <t>فولاد شاهرود</t>
  </si>
  <si>
    <t>فولاد مبارکه اصفهان</t>
  </si>
  <si>
    <t>فولاد کاوه جنوب کیش</t>
  </si>
  <si>
    <t>گروه انتخاب الکترونیک آرمان</t>
  </si>
  <si>
    <t>گروه مپنا (سهامی عام)</t>
  </si>
  <si>
    <t>گروه مدیریت سرمایه گذاری امید</t>
  </si>
  <si>
    <t>گروه‌بهمن‌</t>
  </si>
  <si>
    <t>گسترش نفت و گاز پارسیان</t>
  </si>
  <si>
    <t>مبین انرژی خلیج فارس</t>
  </si>
  <si>
    <t>مخابرات ایران</t>
  </si>
  <si>
    <t>مدیریت صنعت شوینده ت.ص.بهشهر</t>
  </si>
  <si>
    <t>معدنی و صنعتی گل گهر</t>
  </si>
  <si>
    <t>معدنی‌وصنعتی‌چادرملو</t>
  </si>
  <si>
    <t>ملی شیمی کشاورز</t>
  </si>
  <si>
    <t>ملی‌ صنایع‌ مس‌ ایران‌</t>
  </si>
  <si>
    <t>نفت پاسارگاد</t>
  </si>
  <si>
    <t>کارخانجات‌داروپخش‌</t>
  </si>
  <si>
    <t>کشاورزی و دامپروری فجر اصفهان</t>
  </si>
  <si>
    <t>کشتیرانی جمهوری اسلامی ایران</t>
  </si>
  <si>
    <t>کیمیدارو</t>
  </si>
  <si>
    <t>پست بانک ایران</t>
  </si>
  <si>
    <t>تاریخ سر رسید</t>
  </si>
  <si>
    <t>نرخ سود</t>
  </si>
  <si>
    <t>درصد به کل دارایی‌ها</t>
  </si>
  <si>
    <t>سپرده</t>
  </si>
  <si>
    <t>مشخصات حساب بانکی</t>
  </si>
  <si>
    <t>شماره حساب</t>
  </si>
  <si>
    <t>نوع حساب</t>
  </si>
  <si>
    <t>تاریخ افتتاح</t>
  </si>
  <si>
    <t>مبلغ</t>
  </si>
  <si>
    <t>افزایش</t>
  </si>
  <si>
    <t>کاهش</t>
  </si>
  <si>
    <t>بانک پاسارگاد هفت تیر</t>
  </si>
  <si>
    <t>207-8100-15172417-1</t>
  </si>
  <si>
    <t>سپرده کوتاه مدت</t>
  </si>
  <si>
    <t>1400/11/02</t>
  </si>
  <si>
    <t>بانک ملت مستقل مرکزی</t>
  </si>
  <si>
    <t>9546867548</t>
  </si>
  <si>
    <t>1400/12/24</t>
  </si>
  <si>
    <t xml:space="preserve">بانک خاورمیانه ظفر </t>
  </si>
  <si>
    <t>100910810707074691</t>
  </si>
  <si>
    <t>1401/06/14</t>
  </si>
  <si>
    <t>صورت وضعیت درآمدها</t>
  </si>
  <si>
    <t>مشخصات</t>
  </si>
  <si>
    <t>طی ماه</t>
  </si>
  <si>
    <t>از ابتدای سال مالی تا پایان ماه</t>
  </si>
  <si>
    <t>توضیحات</t>
  </si>
  <si>
    <t>روز دریافت سود</t>
  </si>
  <si>
    <t>درآمد سود</t>
  </si>
  <si>
    <t>هزینه تنزیل</t>
  </si>
  <si>
    <t>خالص درآمد</t>
  </si>
  <si>
    <t/>
  </si>
  <si>
    <t>اطلاعات مجمع</t>
  </si>
  <si>
    <t>تاریخ مجمع</t>
  </si>
  <si>
    <t>تعداد سهام متعلقه در زمان مجمع</t>
  </si>
  <si>
    <t>سود متعلق به هر سهم</t>
  </si>
  <si>
    <t>جمع درآمد سود سهام</t>
  </si>
  <si>
    <t>خالص درآمد سود سهام</t>
  </si>
  <si>
    <t>1402/01/31</t>
  </si>
  <si>
    <t>1402/02/28</t>
  </si>
  <si>
    <t>1402/02/25</t>
  </si>
  <si>
    <t>1402/03/08</t>
  </si>
  <si>
    <t>1402/03/20</t>
  </si>
  <si>
    <t>1402/03/02</t>
  </si>
  <si>
    <t>1402/03/28</t>
  </si>
  <si>
    <t>1402/02/27</t>
  </si>
  <si>
    <t>1402/03/22</t>
  </si>
  <si>
    <t>1402/02/18</t>
  </si>
  <si>
    <t>1401/12/23</t>
  </si>
  <si>
    <t>بهای فروش</t>
  </si>
  <si>
    <t>ارزش دفتری</t>
  </si>
  <si>
    <t>سود و زیان ناشی از تغییر قیمت</t>
  </si>
  <si>
    <t>سود و زیان ناشی از فروش</t>
  </si>
  <si>
    <t>توسعه معدنی و صنعتی صبانور</t>
  </si>
  <si>
    <t>افست‌</t>
  </si>
  <si>
    <t>غلتک سازان سپاهان</t>
  </si>
  <si>
    <t>ح . فولاد خراسان</t>
  </si>
  <si>
    <t>بهمن  دیزل</t>
  </si>
  <si>
    <t>ح . س.نفت وگازوپتروشیمی تأمین</t>
  </si>
  <si>
    <t>سرمایه گذاری سیمان تامین</t>
  </si>
  <si>
    <t>ح . بیمه کوثر</t>
  </si>
  <si>
    <t>درآمد سود سهام</t>
  </si>
  <si>
    <t>درآمد تغییر ارزش</t>
  </si>
  <si>
    <t>درآمد فروش</t>
  </si>
  <si>
    <t>درصد از کل درآمدها</t>
  </si>
  <si>
    <t>نام سپرده بانکی</t>
  </si>
  <si>
    <t>نام سپرده</t>
  </si>
  <si>
    <t>سود سپرده بانکی و گواهی سپرده</t>
  </si>
  <si>
    <t>درصد سود به میانگین سپرده</t>
  </si>
  <si>
    <t>سایر درآمدها</t>
  </si>
  <si>
    <t>سرمایه‌گذاری در سهام</t>
  </si>
  <si>
    <t>درآمد سپرده بانکی</t>
  </si>
  <si>
    <t xml:space="preserve">از ابتدای سال مالی </t>
  </si>
  <si>
    <t>تا پایان ماه</t>
  </si>
  <si>
    <t>stock_symbol</t>
  </si>
  <si>
    <t>holding</t>
  </si>
  <si>
    <t>خودرو</t>
  </si>
  <si>
    <t>ضخود6015</t>
  </si>
  <si>
    <t>1402-06-08</t>
  </si>
  <si>
    <t>طخود6015</t>
  </si>
  <si>
    <t>وتجارت</t>
  </si>
  <si>
    <t>ضجار6010</t>
  </si>
  <si>
    <t>1402-06-14</t>
  </si>
  <si>
    <t>وبصادر</t>
  </si>
  <si>
    <t>ضصاد7008</t>
  </si>
  <si>
    <t>1402-07-12</t>
  </si>
  <si>
    <t>وبملت</t>
  </si>
  <si>
    <t>ضملت7003</t>
  </si>
  <si>
    <t>1402-07-26</t>
  </si>
  <si>
    <t>طجار6010</t>
  </si>
  <si>
    <t>طصاد7008</t>
  </si>
  <si>
    <t>طملت7003</t>
  </si>
  <si>
    <t>ضشنا6009</t>
  </si>
  <si>
    <t>شپنا</t>
  </si>
  <si>
    <t>1402-06-01</t>
  </si>
  <si>
    <t>طشنا6009</t>
  </si>
  <si>
    <t>شبندر</t>
  </si>
  <si>
    <t>ضبدر6008</t>
  </si>
  <si>
    <t>طبدر6008</t>
  </si>
  <si>
    <t>شتران</t>
  </si>
  <si>
    <t>ضترا7006</t>
  </si>
  <si>
    <t>1402-07-23</t>
  </si>
  <si>
    <t>طترا7006</t>
  </si>
  <si>
    <t>خساپا</t>
  </si>
  <si>
    <t>ضسپا6005</t>
  </si>
  <si>
    <t>طسپا6005</t>
  </si>
  <si>
    <t>شستا</t>
  </si>
  <si>
    <t>ضستا5006</t>
  </si>
  <si>
    <t>1402-05-11</t>
  </si>
  <si>
    <t>طستا5006</t>
  </si>
  <si>
    <t>فولاد</t>
  </si>
  <si>
    <t>ضفلا7022</t>
  </si>
  <si>
    <t>طفلا7022</t>
  </si>
  <si>
    <t>type</t>
  </si>
  <si>
    <t>call</t>
  </si>
  <si>
    <t>put</t>
  </si>
  <si>
    <t>strike</t>
  </si>
  <si>
    <t>maturity_date</t>
  </si>
  <si>
    <t>option_symbol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</si>
</sst>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7">
    <font>
      <sz val="11"/>
      <name val="Calibri"/>
    </font>
    <font>
      <sz val="16"/>
      <name val="B Mitra"/>
      <charset val="178"/>
    </font>
    <font>
      <b/>
      <sz val="16"/>
      <color rgb="FF000000"/>
      <name val="B Mitra"/>
      <charset val="178"/>
    </font>
    <font>
      <b/>
      <sz val="16"/>
      <name val="B Mitra"/>
      <charset val="178"/>
    </font>
    <font>
      <sz val="11"/>
      <name val="Calibri"/>
      <family val="2"/>
    </font>
    <font>
      <b/>
      <sz val="16"/>
      <name val="B Mitra"/>
    </font>
    <font>
      <sz val="16"/>
      <name val="B Mitr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1" fillId="0" borderId="0" xfId="0" applyNumberFormat="1" applyFont="1"/>
    <xf numFmtId="37" fontId="1" fillId="0" borderId="2" xfId="0" applyNumberFormat="1" applyFont="1" applyBorder="1" applyAlignment="1">
      <alignment horizontal="center"/>
    </xf>
    <xf numFmtId="10" fontId="1" fillId="0" borderId="0" xfId="1" applyNumberFormat="1" applyFont="1" applyAlignment="1">
      <alignment horizontal="center"/>
    </xf>
    <xf numFmtId="10" fontId="1" fillId="0" borderId="2" xfId="1" applyNumberFormat="1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0" fontId="1" fillId="0" borderId="2" xfId="0" applyNumberFormat="1" applyFont="1" applyBorder="1" applyAlignment="1">
      <alignment horizontal="center"/>
    </xf>
    <xf numFmtId="165" fontId="1" fillId="0" borderId="0" xfId="1" applyNumberFormat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81"/>
  <sheetViews>
    <sheetView rightToLeft="1" topLeftCell="A29" workbookViewId="0">
      <selection activeCell="C59" sqref="C59"/>
    </sheetView>
  </sheetViews>
  <sheetFormatPr baseColWidth="10" defaultColWidth="9.1640625" defaultRowHeight="20"/>
  <cols>
    <col min="1" max="1" width="32.1640625" style="1" bestFit="1" customWidth="1"/>
    <col min="2" max="2" width="1" style="1" customWidth="1"/>
    <col min="3" max="3" width="31.1640625" style="1" customWidth="1"/>
    <col min="4" max="4" width="1" style="1" customWidth="1"/>
    <col min="5" max="5" width="19.1640625" style="1" bestFit="1" customWidth="1"/>
    <col min="6" max="6" width="1" style="1" customWidth="1"/>
    <col min="7" max="7" width="22.33203125" style="1" bestFit="1" customWidth="1"/>
    <col min="8" max="8" width="1" style="1" customWidth="1"/>
    <col min="9" max="9" width="12" style="1" bestFit="1" customWidth="1"/>
    <col min="10" max="10" width="1" style="1" customWidth="1"/>
    <col min="11" max="11" width="17.5" style="1" bestFit="1" customWidth="1"/>
    <col min="12" max="12" width="1" style="1" customWidth="1"/>
    <col min="13" max="13" width="11.5" style="1" bestFit="1" customWidth="1"/>
    <col min="14" max="14" width="1" style="1" customWidth="1"/>
    <col min="15" max="15" width="17.5" style="1" bestFit="1" customWidth="1"/>
    <col min="16" max="16" width="1" style="1" customWidth="1"/>
    <col min="17" max="17" width="13.33203125" style="1" bestFit="1" customWidth="1"/>
    <col min="18" max="18" width="1" style="1" customWidth="1"/>
    <col min="19" max="19" width="12.1640625" style="1" bestFit="1" customWidth="1"/>
    <col min="20" max="20" width="1" style="1" customWidth="1"/>
    <col min="21" max="21" width="19.1640625" style="1" bestFit="1" customWidth="1"/>
    <col min="22" max="22" width="1" style="1" customWidth="1"/>
    <col min="23" max="23" width="22.33203125" style="1" bestFit="1" customWidth="1"/>
    <col min="24" max="24" width="1" style="1" customWidth="1"/>
    <col min="25" max="25" width="33.5" style="1" bestFit="1" customWidth="1"/>
    <col min="26" max="26" width="1" style="1" customWidth="1"/>
    <col min="27" max="27" width="9.1640625" style="1" customWidth="1"/>
    <col min="28" max="16384" width="9.1640625" style="1"/>
  </cols>
  <sheetData>
    <row r="2" spans="1:25" ht="2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 spans="1:25" ht="21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 spans="1:25" ht="2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6" spans="1:25" ht="21">
      <c r="A6" s="20" t="s">
        <v>3</v>
      </c>
      <c r="C6" s="21" t="s">
        <v>4</v>
      </c>
      <c r="D6" s="21" t="s">
        <v>4</v>
      </c>
      <c r="E6" s="21" t="s">
        <v>4</v>
      </c>
      <c r="F6" s="21" t="s">
        <v>4</v>
      </c>
      <c r="G6" s="21" t="s">
        <v>4</v>
      </c>
      <c r="I6" s="21" t="s">
        <v>5</v>
      </c>
      <c r="J6" s="21" t="s">
        <v>5</v>
      </c>
      <c r="K6" s="21" t="s">
        <v>5</v>
      </c>
      <c r="L6" s="21" t="s">
        <v>5</v>
      </c>
      <c r="M6" s="21" t="s">
        <v>5</v>
      </c>
      <c r="N6" s="21" t="s">
        <v>5</v>
      </c>
      <c r="O6" s="21" t="s">
        <v>5</v>
      </c>
      <c r="Q6" s="21" t="s">
        <v>6</v>
      </c>
      <c r="R6" s="21" t="s">
        <v>6</v>
      </c>
      <c r="S6" s="21" t="s">
        <v>6</v>
      </c>
      <c r="T6" s="21" t="s">
        <v>6</v>
      </c>
      <c r="U6" s="21" t="s">
        <v>6</v>
      </c>
      <c r="V6" s="21" t="s">
        <v>6</v>
      </c>
      <c r="W6" s="21" t="s">
        <v>6</v>
      </c>
      <c r="X6" s="21" t="s">
        <v>6</v>
      </c>
      <c r="Y6" s="21" t="s">
        <v>6</v>
      </c>
    </row>
    <row r="7" spans="1:25" ht="21">
      <c r="A7" s="20" t="s">
        <v>3</v>
      </c>
      <c r="C7" s="20" t="s">
        <v>7</v>
      </c>
      <c r="E7" s="20" t="s">
        <v>8</v>
      </c>
      <c r="G7" s="20" t="s">
        <v>9</v>
      </c>
      <c r="I7" s="21" t="s">
        <v>10</v>
      </c>
      <c r="J7" s="21" t="s">
        <v>10</v>
      </c>
      <c r="K7" s="21" t="s">
        <v>10</v>
      </c>
      <c r="M7" s="21" t="s">
        <v>11</v>
      </c>
      <c r="N7" s="21" t="s">
        <v>11</v>
      </c>
      <c r="O7" s="21" t="s">
        <v>11</v>
      </c>
      <c r="Q7" s="20" t="s">
        <v>7</v>
      </c>
      <c r="S7" s="20" t="s">
        <v>12</v>
      </c>
      <c r="U7" s="20" t="s">
        <v>8</v>
      </c>
      <c r="W7" s="20" t="s">
        <v>9</v>
      </c>
      <c r="Y7" s="20" t="s">
        <v>13</v>
      </c>
    </row>
    <row r="8" spans="1:25" ht="21">
      <c r="A8" s="21" t="s">
        <v>3</v>
      </c>
      <c r="C8" s="21" t="s">
        <v>7</v>
      </c>
      <c r="E8" s="21" t="s">
        <v>8</v>
      </c>
      <c r="G8" s="21" t="s">
        <v>9</v>
      </c>
      <c r="I8" s="21" t="s">
        <v>7</v>
      </c>
      <c r="K8" s="21" t="s">
        <v>8</v>
      </c>
      <c r="M8" s="21" t="s">
        <v>7</v>
      </c>
      <c r="O8" s="21" t="s">
        <v>14</v>
      </c>
      <c r="Q8" s="21" t="s">
        <v>7</v>
      </c>
      <c r="S8" s="21" t="s">
        <v>12</v>
      </c>
      <c r="U8" s="21" t="s">
        <v>8</v>
      </c>
      <c r="W8" s="21" t="s">
        <v>9</v>
      </c>
      <c r="Y8" s="21" t="s">
        <v>13</v>
      </c>
    </row>
    <row r="9" spans="1:25" ht="21">
      <c r="A9" s="18" t="s">
        <v>15</v>
      </c>
      <c r="C9" s="6">
        <v>38372289</v>
      </c>
      <c r="D9" s="6"/>
      <c r="E9" s="6">
        <v>105081586379</v>
      </c>
      <c r="F9" s="6"/>
      <c r="G9" s="6">
        <v>139645088376.327</v>
      </c>
      <c r="H9" s="6"/>
      <c r="I9" s="6">
        <v>0</v>
      </c>
      <c r="J9" s="6"/>
      <c r="K9" s="6">
        <v>0</v>
      </c>
      <c r="L9" s="6"/>
      <c r="M9" s="6">
        <v>0</v>
      </c>
      <c r="N9" s="6"/>
      <c r="O9" s="6">
        <v>0</v>
      </c>
      <c r="P9" s="6"/>
      <c r="Q9" s="6">
        <v>38372289</v>
      </c>
      <c r="R9" s="6"/>
      <c r="S9" s="6">
        <v>3161</v>
      </c>
      <c r="T9" s="6"/>
      <c r="U9" s="6">
        <v>105081586379</v>
      </c>
      <c r="V9" s="6"/>
      <c r="W9" s="6">
        <v>120573101436.10201</v>
      </c>
      <c r="X9" s="6"/>
      <c r="Y9" s="9">
        <v>1.4093612196238814E-2</v>
      </c>
    </row>
    <row r="10" spans="1:25" ht="21">
      <c r="A10" s="18" t="s">
        <v>16</v>
      </c>
      <c r="C10" s="6">
        <v>27555013</v>
      </c>
      <c r="D10" s="6"/>
      <c r="E10" s="6">
        <v>53919458120</v>
      </c>
      <c r="F10" s="6"/>
      <c r="G10" s="6">
        <v>74777595636.334503</v>
      </c>
      <c r="H10" s="6"/>
      <c r="I10" s="6">
        <v>24017411</v>
      </c>
      <c r="J10" s="6"/>
      <c r="K10" s="6">
        <v>72752840241</v>
      </c>
      <c r="L10" s="6"/>
      <c r="M10" s="6">
        <v>0</v>
      </c>
      <c r="N10" s="6"/>
      <c r="O10" s="6">
        <v>0</v>
      </c>
      <c r="P10" s="6"/>
      <c r="Q10" s="6">
        <v>51572424</v>
      </c>
      <c r="R10" s="6"/>
      <c r="S10" s="6">
        <v>2840</v>
      </c>
      <c r="T10" s="6"/>
      <c r="U10" s="6">
        <v>126672298361</v>
      </c>
      <c r="V10" s="6"/>
      <c r="W10" s="6">
        <v>145594213339.24799</v>
      </c>
      <c r="X10" s="6"/>
      <c r="Y10" s="9">
        <v>1.7018293105011118E-2</v>
      </c>
    </row>
    <row r="11" spans="1:25" ht="21">
      <c r="A11" s="18" t="s">
        <v>17</v>
      </c>
      <c r="C11" s="6">
        <v>30935774</v>
      </c>
      <c r="D11" s="6"/>
      <c r="E11" s="6">
        <v>60968651812</v>
      </c>
      <c r="F11" s="6"/>
      <c r="G11" s="6">
        <v>90133250710.115707</v>
      </c>
      <c r="H11" s="6"/>
      <c r="I11" s="6">
        <v>0</v>
      </c>
      <c r="J11" s="6"/>
      <c r="K11" s="6">
        <v>0</v>
      </c>
      <c r="L11" s="6"/>
      <c r="M11" s="6">
        <v>0</v>
      </c>
      <c r="N11" s="6"/>
      <c r="O11" s="6">
        <v>0</v>
      </c>
      <c r="P11" s="6"/>
      <c r="Q11" s="6">
        <v>30935774</v>
      </c>
      <c r="R11" s="6"/>
      <c r="S11" s="6">
        <v>2495</v>
      </c>
      <c r="T11" s="6"/>
      <c r="U11" s="6">
        <v>60968651812</v>
      </c>
      <c r="V11" s="6"/>
      <c r="W11" s="6">
        <v>76725506831.026505</v>
      </c>
      <c r="X11" s="6"/>
      <c r="Y11" s="9">
        <v>8.9683314599767333E-3</v>
      </c>
    </row>
    <row r="12" spans="1:25" ht="21">
      <c r="A12" s="18" t="s">
        <v>18</v>
      </c>
      <c r="C12" s="6">
        <v>57146213</v>
      </c>
      <c r="D12" s="6"/>
      <c r="E12" s="6">
        <v>153205359770</v>
      </c>
      <c r="F12" s="6"/>
      <c r="G12" s="6">
        <v>273578625645.242</v>
      </c>
      <c r="H12" s="6"/>
      <c r="I12" s="6">
        <v>15191617</v>
      </c>
      <c r="J12" s="6"/>
      <c r="K12" s="6">
        <v>76632333010</v>
      </c>
      <c r="L12" s="6"/>
      <c r="M12" s="6">
        <v>-1</v>
      </c>
      <c r="N12" s="6"/>
      <c r="O12" s="6">
        <v>1</v>
      </c>
      <c r="P12" s="6"/>
      <c r="Q12" s="6">
        <v>72337829</v>
      </c>
      <c r="R12" s="6"/>
      <c r="S12" s="6">
        <v>5240</v>
      </c>
      <c r="T12" s="6"/>
      <c r="U12" s="6">
        <v>229837689603</v>
      </c>
      <c r="V12" s="6"/>
      <c r="W12" s="6">
        <v>376794875127.43799</v>
      </c>
      <c r="X12" s="6"/>
      <c r="Y12" s="9">
        <v>4.4042997852142003E-2</v>
      </c>
    </row>
    <row r="13" spans="1:25">
      <c r="A13" s="1" t="s">
        <v>19</v>
      </c>
      <c r="C13" s="6">
        <v>16289058</v>
      </c>
      <c r="D13" s="6"/>
      <c r="E13" s="6">
        <v>30448603204</v>
      </c>
      <c r="F13" s="6"/>
      <c r="G13" s="6">
        <v>42261480453.789001</v>
      </c>
      <c r="H13" s="6"/>
      <c r="I13" s="6">
        <v>0</v>
      </c>
      <c r="J13" s="6"/>
      <c r="K13" s="6">
        <v>0</v>
      </c>
      <c r="L13" s="6"/>
      <c r="M13" s="6">
        <v>0</v>
      </c>
      <c r="N13" s="6"/>
      <c r="O13" s="6">
        <v>0</v>
      </c>
      <c r="P13" s="6"/>
      <c r="Q13" s="6">
        <v>16289058</v>
      </c>
      <c r="R13" s="6"/>
      <c r="S13" s="6">
        <v>2328</v>
      </c>
      <c r="T13" s="6"/>
      <c r="U13" s="6">
        <v>30448603204</v>
      </c>
      <c r="V13" s="6"/>
      <c r="W13" s="6">
        <v>37695297508.207199</v>
      </c>
      <c r="X13" s="6"/>
      <c r="Y13" s="9">
        <v>4.4061477922923255E-3</v>
      </c>
    </row>
    <row r="14" spans="1:25">
      <c r="A14" s="1" t="s">
        <v>20</v>
      </c>
      <c r="C14" s="6">
        <v>23233184</v>
      </c>
      <c r="D14" s="6"/>
      <c r="E14" s="6">
        <v>85490571552</v>
      </c>
      <c r="F14" s="6"/>
      <c r="G14" s="6">
        <v>97206630050.836807</v>
      </c>
      <c r="H14" s="6"/>
      <c r="I14" s="6">
        <v>12121481</v>
      </c>
      <c r="J14" s="6"/>
      <c r="K14" s="6">
        <v>48801240533</v>
      </c>
      <c r="L14" s="6"/>
      <c r="M14" s="6">
        <v>0</v>
      </c>
      <c r="N14" s="6"/>
      <c r="O14" s="6">
        <v>0</v>
      </c>
      <c r="P14" s="6"/>
      <c r="Q14" s="6">
        <v>35354665</v>
      </c>
      <c r="R14" s="6"/>
      <c r="S14" s="6">
        <v>3753</v>
      </c>
      <c r="T14" s="6"/>
      <c r="U14" s="6">
        <v>134291812085</v>
      </c>
      <c r="V14" s="6"/>
      <c r="W14" s="6">
        <v>131896575701.41701</v>
      </c>
      <c r="X14" s="6"/>
      <c r="Y14" s="9">
        <v>1.5417196421149991E-2</v>
      </c>
    </row>
    <row r="15" spans="1:25" ht="21">
      <c r="A15" s="18" t="s">
        <v>21</v>
      </c>
      <c r="C15" s="6">
        <v>32895084</v>
      </c>
      <c r="D15" s="6"/>
      <c r="E15" s="6">
        <v>194583200430</v>
      </c>
      <c r="F15" s="6"/>
      <c r="G15" s="6">
        <v>315875800696.93201</v>
      </c>
      <c r="H15" s="6"/>
      <c r="I15" s="6">
        <v>0</v>
      </c>
      <c r="J15" s="6"/>
      <c r="K15" s="6">
        <v>0</v>
      </c>
      <c r="L15" s="6"/>
      <c r="M15" s="6">
        <v>0</v>
      </c>
      <c r="N15" s="6"/>
      <c r="O15" s="6">
        <v>0</v>
      </c>
      <c r="P15" s="6"/>
      <c r="Q15" s="6">
        <v>32895084</v>
      </c>
      <c r="R15" s="6"/>
      <c r="S15" s="6">
        <v>8770</v>
      </c>
      <c r="T15" s="6"/>
      <c r="U15" s="6">
        <v>194583200430</v>
      </c>
      <c r="V15" s="6"/>
      <c r="W15" s="6">
        <v>286773371854.25403</v>
      </c>
      <c r="X15" s="6"/>
      <c r="Y15" s="9">
        <v>3.3520516955960832E-2</v>
      </c>
    </row>
    <row r="16" spans="1:25" ht="21">
      <c r="A16" s="18" t="s">
        <v>22</v>
      </c>
      <c r="C16" s="6">
        <v>16768904</v>
      </c>
      <c r="D16" s="6"/>
      <c r="E16" s="6">
        <v>149503435375</v>
      </c>
      <c r="F16" s="6"/>
      <c r="G16" s="6">
        <v>233534497587.01199</v>
      </c>
      <c r="H16" s="6"/>
      <c r="I16" s="6">
        <v>0</v>
      </c>
      <c r="J16" s="6"/>
      <c r="K16" s="6">
        <v>0</v>
      </c>
      <c r="L16" s="6"/>
      <c r="M16" s="6">
        <v>0</v>
      </c>
      <c r="N16" s="6"/>
      <c r="O16" s="6">
        <v>0</v>
      </c>
      <c r="P16" s="6"/>
      <c r="Q16" s="6">
        <v>16768904</v>
      </c>
      <c r="R16" s="6"/>
      <c r="S16" s="6">
        <v>13530</v>
      </c>
      <c r="T16" s="6"/>
      <c r="U16" s="6">
        <v>149503435375</v>
      </c>
      <c r="V16" s="6"/>
      <c r="W16" s="6">
        <v>225533315656.836</v>
      </c>
      <c r="X16" s="6"/>
      <c r="Y16" s="9">
        <v>2.6362257007080947E-2</v>
      </c>
    </row>
    <row r="17" spans="1:25">
      <c r="A17" s="1" t="s">
        <v>23</v>
      </c>
      <c r="C17" s="6">
        <v>2992599</v>
      </c>
      <c r="D17" s="6"/>
      <c r="E17" s="6">
        <v>40665067162</v>
      </c>
      <c r="F17" s="6"/>
      <c r="G17" s="6">
        <v>59049641763.607498</v>
      </c>
      <c r="H17" s="6"/>
      <c r="I17" s="6">
        <v>0</v>
      </c>
      <c r="J17" s="6"/>
      <c r="K17" s="6">
        <v>0</v>
      </c>
      <c r="L17" s="6"/>
      <c r="M17" s="6">
        <v>0</v>
      </c>
      <c r="N17" s="6"/>
      <c r="O17" s="6">
        <v>0</v>
      </c>
      <c r="P17" s="6"/>
      <c r="Q17" s="6">
        <v>2992599</v>
      </c>
      <c r="R17" s="6"/>
      <c r="S17" s="6">
        <v>16410</v>
      </c>
      <c r="T17" s="6"/>
      <c r="U17" s="6">
        <v>40665067162</v>
      </c>
      <c r="V17" s="6"/>
      <c r="W17" s="6">
        <v>48816353719.939499</v>
      </c>
      <c r="X17" s="6"/>
      <c r="Y17" s="9">
        <v>5.7060716691264167E-3</v>
      </c>
    </row>
    <row r="18" spans="1:25" ht="21">
      <c r="A18" s="18" t="s">
        <v>24</v>
      </c>
      <c r="C18" s="6">
        <v>38230557</v>
      </c>
      <c r="D18" s="6"/>
      <c r="E18" s="6">
        <v>145933591716</v>
      </c>
      <c r="F18" s="6"/>
      <c r="G18" s="6">
        <v>229158603670.67599</v>
      </c>
      <c r="H18" s="6"/>
      <c r="I18" s="6">
        <v>0</v>
      </c>
      <c r="J18" s="6"/>
      <c r="K18" s="6">
        <v>0</v>
      </c>
      <c r="L18" s="6"/>
      <c r="M18" s="6">
        <v>0</v>
      </c>
      <c r="N18" s="6"/>
      <c r="O18" s="6">
        <v>0</v>
      </c>
      <c r="P18" s="6"/>
      <c r="Q18" s="6">
        <v>38230557</v>
      </c>
      <c r="R18" s="6"/>
      <c r="S18" s="6">
        <v>5230</v>
      </c>
      <c r="T18" s="6"/>
      <c r="U18" s="6">
        <v>145933591716</v>
      </c>
      <c r="V18" s="6"/>
      <c r="W18" s="6">
        <v>198756135521.995</v>
      </c>
      <c r="X18" s="6"/>
      <c r="Y18" s="9">
        <v>2.3232311869779521E-2</v>
      </c>
    </row>
    <row r="19" spans="1:25">
      <c r="A19" s="1" t="s">
        <v>25</v>
      </c>
      <c r="C19" s="6">
        <v>1868298</v>
      </c>
      <c r="D19" s="6"/>
      <c r="E19" s="6">
        <v>54175108325</v>
      </c>
      <c r="F19" s="6"/>
      <c r="G19" s="6">
        <v>100882105973.20799</v>
      </c>
      <c r="H19" s="6"/>
      <c r="I19" s="6">
        <v>0</v>
      </c>
      <c r="J19" s="6"/>
      <c r="K19" s="6">
        <v>0</v>
      </c>
      <c r="L19" s="6"/>
      <c r="M19" s="6">
        <v>0</v>
      </c>
      <c r="N19" s="6"/>
      <c r="O19" s="6">
        <v>0</v>
      </c>
      <c r="P19" s="6"/>
      <c r="Q19" s="6">
        <v>1868298</v>
      </c>
      <c r="R19" s="6"/>
      <c r="S19" s="6">
        <v>54690</v>
      </c>
      <c r="T19" s="6"/>
      <c r="U19" s="6">
        <v>54175108325</v>
      </c>
      <c r="V19" s="6"/>
      <c r="W19" s="6">
        <v>101569263175.161</v>
      </c>
      <c r="X19" s="6"/>
      <c r="Y19" s="9">
        <v>1.1872281538739831E-2</v>
      </c>
    </row>
    <row r="20" spans="1:25">
      <c r="A20" s="1" t="s">
        <v>26</v>
      </c>
      <c r="C20" s="6">
        <v>31630249</v>
      </c>
      <c r="D20" s="6"/>
      <c r="E20" s="6">
        <v>90482102701</v>
      </c>
      <c r="F20" s="6"/>
      <c r="G20" s="6">
        <v>104859233476.53101</v>
      </c>
      <c r="H20" s="6"/>
      <c r="I20" s="6">
        <v>0</v>
      </c>
      <c r="J20" s="6"/>
      <c r="K20" s="6">
        <v>0</v>
      </c>
      <c r="L20" s="6"/>
      <c r="M20" s="6">
        <v>0</v>
      </c>
      <c r="N20" s="6"/>
      <c r="O20" s="6">
        <v>0</v>
      </c>
      <c r="P20" s="6"/>
      <c r="Q20" s="6">
        <v>31630249</v>
      </c>
      <c r="R20" s="6"/>
      <c r="S20" s="6">
        <v>3130</v>
      </c>
      <c r="T20" s="6"/>
      <c r="U20" s="6">
        <v>90482102701</v>
      </c>
      <c r="V20" s="6"/>
      <c r="W20" s="6">
        <v>98413613427.748505</v>
      </c>
      <c r="X20" s="6"/>
      <c r="Y20" s="9">
        <v>1.150342228872908E-2</v>
      </c>
    </row>
    <row r="21" spans="1:25">
      <c r="A21" s="1" t="s">
        <v>27</v>
      </c>
      <c r="C21" s="6">
        <v>797289</v>
      </c>
      <c r="D21" s="6"/>
      <c r="E21" s="6">
        <v>131862723641</v>
      </c>
      <c r="F21" s="6"/>
      <c r="G21" s="6">
        <v>140280488089.64999</v>
      </c>
      <c r="H21" s="6"/>
      <c r="I21" s="6">
        <v>0</v>
      </c>
      <c r="J21" s="6"/>
      <c r="K21" s="6">
        <v>0</v>
      </c>
      <c r="L21" s="6"/>
      <c r="M21" s="6">
        <v>0</v>
      </c>
      <c r="N21" s="6"/>
      <c r="O21" s="6">
        <v>0</v>
      </c>
      <c r="P21" s="6"/>
      <c r="Q21" s="6">
        <v>797289</v>
      </c>
      <c r="R21" s="6"/>
      <c r="S21" s="6">
        <v>161870</v>
      </c>
      <c r="T21" s="6"/>
      <c r="U21" s="6">
        <v>131862723641</v>
      </c>
      <c r="V21" s="6"/>
      <c r="W21" s="6">
        <v>128289280265.94099</v>
      </c>
      <c r="X21" s="6"/>
      <c r="Y21" s="9">
        <v>1.4995544972034666E-2</v>
      </c>
    </row>
    <row r="22" spans="1:25">
      <c r="A22" s="1" t="s">
        <v>28</v>
      </c>
      <c r="C22" s="6">
        <v>1322663</v>
      </c>
      <c r="D22" s="6"/>
      <c r="E22" s="6">
        <v>14903396040</v>
      </c>
      <c r="F22" s="6"/>
      <c r="G22" s="6">
        <v>25086253400.262001</v>
      </c>
      <c r="H22" s="6"/>
      <c r="I22" s="6">
        <v>0</v>
      </c>
      <c r="J22" s="6"/>
      <c r="K22" s="6">
        <v>0</v>
      </c>
      <c r="L22" s="6"/>
      <c r="M22" s="6">
        <v>0</v>
      </c>
      <c r="N22" s="6"/>
      <c r="O22" s="6">
        <v>0</v>
      </c>
      <c r="P22" s="6"/>
      <c r="Q22" s="6">
        <v>1322663</v>
      </c>
      <c r="R22" s="6"/>
      <c r="S22" s="6">
        <v>15350</v>
      </c>
      <c r="T22" s="6"/>
      <c r="U22" s="6">
        <v>14903396040</v>
      </c>
      <c r="V22" s="6"/>
      <c r="W22" s="6">
        <v>20182074931.552502</v>
      </c>
      <c r="X22" s="6"/>
      <c r="Y22" s="9">
        <v>2.3590530061256879E-3</v>
      </c>
    </row>
    <row r="23" spans="1:25">
      <c r="A23" s="1" t="s">
        <v>29</v>
      </c>
      <c r="C23" s="6">
        <v>2120840</v>
      </c>
      <c r="D23" s="6"/>
      <c r="E23" s="6">
        <v>96069878377</v>
      </c>
      <c r="F23" s="6"/>
      <c r="G23" s="6">
        <v>132206539035.42</v>
      </c>
      <c r="H23" s="6"/>
      <c r="I23" s="6">
        <v>0</v>
      </c>
      <c r="J23" s="6"/>
      <c r="K23" s="6">
        <v>0</v>
      </c>
      <c r="L23" s="6"/>
      <c r="M23" s="6">
        <v>0</v>
      </c>
      <c r="N23" s="6"/>
      <c r="O23" s="6">
        <v>0</v>
      </c>
      <c r="P23" s="6"/>
      <c r="Q23" s="6">
        <v>2120840</v>
      </c>
      <c r="R23" s="6"/>
      <c r="S23" s="6">
        <v>57200</v>
      </c>
      <c r="T23" s="6"/>
      <c r="U23" s="6">
        <v>96069878377</v>
      </c>
      <c r="V23" s="6"/>
      <c r="W23" s="6">
        <v>120590241314.39999</v>
      </c>
      <c r="X23" s="6"/>
      <c r="Y23" s="9">
        <v>1.4095615651362265E-2</v>
      </c>
    </row>
    <row r="24" spans="1:25">
      <c r="A24" s="1" t="s">
        <v>30</v>
      </c>
      <c r="C24" s="6">
        <v>533224</v>
      </c>
      <c r="D24" s="6"/>
      <c r="E24" s="6">
        <v>88768242083</v>
      </c>
      <c r="F24" s="6"/>
      <c r="G24" s="6">
        <v>96469339730.399994</v>
      </c>
      <c r="H24" s="6"/>
      <c r="I24" s="6">
        <v>0</v>
      </c>
      <c r="J24" s="6"/>
      <c r="K24" s="6">
        <v>0</v>
      </c>
      <c r="L24" s="6"/>
      <c r="M24" s="6">
        <v>-533224</v>
      </c>
      <c r="N24" s="6"/>
      <c r="O24" s="6">
        <v>95312025428</v>
      </c>
      <c r="P24" s="6"/>
      <c r="Q24" s="6">
        <v>0</v>
      </c>
      <c r="R24" s="6"/>
      <c r="S24" s="6">
        <v>0</v>
      </c>
      <c r="T24" s="6"/>
      <c r="U24" s="6">
        <v>0</v>
      </c>
      <c r="V24" s="6"/>
      <c r="W24" s="6">
        <v>0</v>
      </c>
      <c r="X24" s="6"/>
      <c r="Y24" s="9">
        <v>0</v>
      </c>
    </row>
    <row r="25" spans="1:25">
      <c r="A25" s="1" t="s">
        <v>31</v>
      </c>
      <c r="C25" s="6">
        <v>1222548</v>
      </c>
      <c r="D25" s="6"/>
      <c r="E25" s="6">
        <v>49075641223</v>
      </c>
      <c r="F25" s="6"/>
      <c r="G25" s="6">
        <v>54687322773</v>
      </c>
      <c r="H25" s="6"/>
      <c r="I25" s="6">
        <v>0</v>
      </c>
      <c r="J25" s="6"/>
      <c r="K25" s="6">
        <v>0</v>
      </c>
      <c r="L25" s="6"/>
      <c r="M25" s="6">
        <v>0</v>
      </c>
      <c r="N25" s="6"/>
      <c r="O25" s="6">
        <v>0</v>
      </c>
      <c r="P25" s="6"/>
      <c r="Q25" s="6">
        <v>1222548</v>
      </c>
      <c r="R25" s="6"/>
      <c r="S25" s="6">
        <v>35000</v>
      </c>
      <c r="T25" s="6"/>
      <c r="U25" s="6">
        <v>49075641223</v>
      </c>
      <c r="V25" s="6"/>
      <c r="W25" s="6">
        <v>42534584379</v>
      </c>
      <c r="X25" s="6"/>
      <c r="Y25" s="9">
        <v>4.9718049052881966E-3</v>
      </c>
    </row>
    <row r="26" spans="1:25">
      <c r="A26" s="1" t="s">
        <v>32</v>
      </c>
      <c r="C26" s="6">
        <v>4840579</v>
      </c>
      <c r="D26" s="6"/>
      <c r="E26" s="6">
        <v>40343547676</v>
      </c>
      <c r="F26" s="6"/>
      <c r="G26" s="6">
        <v>40900109217.074997</v>
      </c>
      <c r="H26" s="6"/>
      <c r="I26" s="6">
        <v>0</v>
      </c>
      <c r="J26" s="6"/>
      <c r="K26" s="6">
        <v>0</v>
      </c>
      <c r="L26" s="6"/>
      <c r="M26" s="6">
        <v>-4840579</v>
      </c>
      <c r="N26" s="6"/>
      <c r="O26" s="6">
        <v>38306358626</v>
      </c>
      <c r="P26" s="6"/>
      <c r="Q26" s="6">
        <v>0</v>
      </c>
      <c r="R26" s="6"/>
      <c r="S26" s="6">
        <v>0</v>
      </c>
      <c r="T26" s="6"/>
      <c r="U26" s="6">
        <v>0</v>
      </c>
      <c r="V26" s="6"/>
      <c r="W26" s="6">
        <v>0</v>
      </c>
      <c r="X26" s="6"/>
      <c r="Y26" s="9">
        <v>0</v>
      </c>
    </row>
    <row r="27" spans="1:25">
      <c r="A27" s="1" t="s">
        <v>33</v>
      </c>
      <c r="C27" s="6">
        <v>1191967</v>
      </c>
      <c r="D27" s="6"/>
      <c r="E27" s="6">
        <v>132669786585</v>
      </c>
      <c r="F27" s="6"/>
      <c r="G27" s="6">
        <v>174780881209.58899</v>
      </c>
      <c r="H27" s="6"/>
      <c r="I27" s="6">
        <v>0</v>
      </c>
      <c r="J27" s="6"/>
      <c r="K27" s="6">
        <v>0</v>
      </c>
      <c r="L27" s="6"/>
      <c r="M27" s="6">
        <v>-107006</v>
      </c>
      <c r="N27" s="6"/>
      <c r="O27" s="6">
        <v>14468067737</v>
      </c>
      <c r="P27" s="6"/>
      <c r="Q27" s="6">
        <v>1084961</v>
      </c>
      <c r="R27" s="6"/>
      <c r="S27" s="6">
        <v>132990</v>
      </c>
      <c r="T27" s="6"/>
      <c r="U27" s="6">
        <v>120759672304</v>
      </c>
      <c r="V27" s="6"/>
      <c r="W27" s="6">
        <v>143430444057.82901</v>
      </c>
      <c r="X27" s="6"/>
      <c r="Y27" s="9">
        <v>1.676537330141285E-2</v>
      </c>
    </row>
    <row r="28" spans="1:25">
      <c r="A28" s="1" t="s">
        <v>34</v>
      </c>
      <c r="C28" s="6">
        <v>1058803</v>
      </c>
      <c r="D28" s="6"/>
      <c r="E28" s="6">
        <v>56280076614</v>
      </c>
      <c r="F28" s="6"/>
      <c r="G28" s="6">
        <v>72885841208.887497</v>
      </c>
      <c r="H28" s="6"/>
      <c r="I28" s="6">
        <v>0</v>
      </c>
      <c r="J28" s="6"/>
      <c r="K28" s="6">
        <v>0</v>
      </c>
      <c r="L28" s="6"/>
      <c r="M28" s="6">
        <v>-124712</v>
      </c>
      <c r="N28" s="6"/>
      <c r="O28" s="6">
        <v>6930097312</v>
      </c>
      <c r="P28" s="6"/>
      <c r="Q28" s="6">
        <v>934091</v>
      </c>
      <c r="R28" s="6"/>
      <c r="S28" s="6">
        <v>53580</v>
      </c>
      <c r="T28" s="6"/>
      <c r="U28" s="6">
        <v>49651080554</v>
      </c>
      <c r="V28" s="6"/>
      <c r="W28" s="6">
        <v>49750806635.109001</v>
      </c>
      <c r="X28" s="6"/>
      <c r="Y28" s="9">
        <v>5.8152984937264555E-3</v>
      </c>
    </row>
    <row r="29" spans="1:25">
      <c r="A29" s="1" t="s">
        <v>35</v>
      </c>
      <c r="C29" s="6">
        <v>1668650</v>
      </c>
      <c r="D29" s="6"/>
      <c r="E29" s="6">
        <v>43858645032</v>
      </c>
      <c r="F29" s="6"/>
      <c r="G29" s="6">
        <v>58934376049.724998</v>
      </c>
      <c r="H29" s="6"/>
      <c r="I29" s="6">
        <v>0</v>
      </c>
      <c r="J29" s="6"/>
      <c r="K29" s="6">
        <v>0</v>
      </c>
      <c r="L29" s="6"/>
      <c r="M29" s="6">
        <v>0</v>
      </c>
      <c r="N29" s="6"/>
      <c r="O29" s="6">
        <v>0</v>
      </c>
      <c r="P29" s="6"/>
      <c r="Q29" s="6">
        <v>1668650</v>
      </c>
      <c r="R29" s="6"/>
      <c r="S29" s="6">
        <v>29840</v>
      </c>
      <c r="T29" s="6"/>
      <c r="U29" s="6">
        <v>43858645032</v>
      </c>
      <c r="V29" s="6"/>
      <c r="W29" s="6">
        <v>49496250529.800003</v>
      </c>
      <c r="X29" s="6"/>
      <c r="Y29" s="9">
        <v>5.7855438055938683E-3</v>
      </c>
    </row>
    <row r="30" spans="1:25">
      <c r="A30" s="1" t="s">
        <v>36</v>
      </c>
      <c r="C30" s="6">
        <v>282518</v>
      </c>
      <c r="D30" s="6"/>
      <c r="E30" s="6">
        <v>45530906367</v>
      </c>
      <c r="F30" s="6"/>
      <c r="G30" s="6">
        <v>52084033339.734001</v>
      </c>
      <c r="H30" s="6"/>
      <c r="I30" s="6">
        <v>0</v>
      </c>
      <c r="J30" s="6"/>
      <c r="K30" s="6">
        <v>0</v>
      </c>
      <c r="L30" s="6"/>
      <c r="M30" s="6">
        <v>0</v>
      </c>
      <c r="N30" s="6"/>
      <c r="O30" s="6">
        <v>0</v>
      </c>
      <c r="P30" s="6"/>
      <c r="Q30" s="6">
        <v>282518</v>
      </c>
      <c r="R30" s="6"/>
      <c r="S30" s="6">
        <v>164600</v>
      </c>
      <c r="T30" s="6"/>
      <c r="U30" s="6">
        <v>45530906367</v>
      </c>
      <c r="V30" s="6"/>
      <c r="W30" s="6">
        <v>46225773146.339996</v>
      </c>
      <c r="X30" s="6"/>
      <c r="Y30" s="9">
        <v>5.403262522371821E-3</v>
      </c>
    </row>
    <row r="31" spans="1:25">
      <c r="A31" s="1" t="s">
        <v>37</v>
      </c>
      <c r="C31" s="6">
        <v>13381844</v>
      </c>
      <c r="D31" s="6"/>
      <c r="E31" s="6">
        <v>87840922496</v>
      </c>
      <c r="F31" s="6"/>
      <c r="G31" s="6">
        <v>159493642118.11801</v>
      </c>
      <c r="H31" s="6"/>
      <c r="I31" s="6">
        <v>0</v>
      </c>
      <c r="J31" s="6"/>
      <c r="K31" s="6">
        <v>0</v>
      </c>
      <c r="L31" s="6"/>
      <c r="M31" s="6">
        <v>0</v>
      </c>
      <c r="N31" s="6"/>
      <c r="O31" s="6">
        <v>0</v>
      </c>
      <c r="P31" s="6"/>
      <c r="Q31" s="6">
        <v>13381844</v>
      </c>
      <c r="R31" s="6"/>
      <c r="S31" s="6">
        <v>11100</v>
      </c>
      <c r="T31" s="6"/>
      <c r="U31" s="6">
        <v>87840922496</v>
      </c>
      <c r="V31" s="6"/>
      <c r="W31" s="6">
        <v>147654664513.01999</v>
      </c>
      <c r="X31" s="6"/>
      <c r="Y31" s="9">
        <v>1.7259136207216773E-2</v>
      </c>
    </row>
    <row r="32" spans="1:25">
      <c r="A32" s="1" t="s">
        <v>38</v>
      </c>
      <c r="C32" s="6">
        <v>32417821</v>
      </c>
      <c r="D32" s="6"/>
      <c r="E32" s="6">
        <v>189491170525</v>
      </c>
      <c r="F32" s="6"/>
      <c r="G32" s="6">
        <v>204306087678.41699</v>
      </c>
      <c r="H32" s="6"/>
      <c r="I32" s="6">
        <v>0</v>
      </c>
      <c r="J32" s="6"/>
      <c r="K32" s="6">
        <v>0</v>
      </c>
      <c r="L32" s="6"/>
      <c r="M32" s="6">
        <v>0</v>
      </c>
      <c r="N32" s="6"/>
      <c r="O32" s="6">
        <v>0</v>
      </c>
      <c r="P32" s="6"/>
      <c r="Q32" s="6">
        <v>32417821</v>
      </c>
      <c r="R32" s="6"/>
      <c r="S32" s="6">
        <v>5740</v>
      </c>
      <c r="T32" s="6"/>
      <c r="U32" s="6">
        <v>189491170525</v>
      </c>
      <c r="V32" s="6"/>
      <c r="W32" s="6">
        <v>184971126699.38699</v>
      </c>
      <c r="X32" s="6"/>
      <c r="Y32" s="9">
        <v>2.1621002496846727E-2</v>
      </c>
    </row>
    <row r="33" spans="1:25">
      <c r="A33" s="1" t="s">
        <v>39</v>
      </c>
      <c r="C33" s="6">
        <v>3585149</v>
      </c>
      <c r="D33" s="6"/>
      <c r="E33" s="6">
        <v>15516524872</v>
      </c>
      <c r="F33" s="6"/>
      <c r="G33" s="6">
        <v>30007342200.249001</v>
      </c>
      <c r="H33" s="6"/>
      <c r="I33" s="6">
        <v>0</v>
      </c>
      <c r="J33" s="6"/>
      <c r="K33" s="6">
        <v>0</v>
      </c>
      <c r="L33" s="6"/>
      <c r="M33" s="6">
        <v>0</v>
      </c>
      <c r="N33" s="6"/>
      <c r="O33" s="6">
        <v>0</v>
      </c>
      <c r="P33" s="6"/>
      <c r="Q33" s="6">
        <v>3585149</v>
      </c>
      <c r="R33" s="6"/>
      <c r="S33" s="6">
        <v>5630</v>
      </c>
      <c r="T33" s="6"/>
      <c r="U33" s="6">
        <v>15516524872</v>
      </c>
      <c r="V33" s="6"/>
      <c r="W33" s="6">
        <v>20064291756.223499</v>
      </c>
      <c r="X33" s="6"/>
      <c r="Y33" s="9">
        <v>2.3452855042819347E-3</v>
      </c>
    </row>
    <row r="34" spans="1:25">
      <c r="A34" s="1" t="s">
        <v>40</v>
      </c>
      <c r="C34" s="6">
        <v>5431247</v>
      </c>
      <c r="D34" s="6"/>
      <c r="E34" s="6">
        <v>31550113823</v>
      </c>
      <c r="F34" s="6"/>
      <c r="G34" s="6">
        <v>28020452307.016499</v>
      </c>
      <c r="H34" s="6"/>
      <c r="I34" s="6">
        <v>0</v>
      </c>
      <c r="J34" s="6"/>
      <c r="K34" s="6">
        <v>0</v>
      </c>
      <c r="L34" s="6"/>
      <c r="M34" s="6">
        <v>-1</v>
      </c>
      <c r="N34" s="6"/>
      <c r="O34" s="6">
        <v>1</v>
      </c>
      <c r="P34" s="6"/>
      <c r="Q34" s="6">
        <v>5431246</v>
      </c>
      <c r="R34" s="6"/>
      <c r="S34" s="6">
        <v>4721</v>
      </c>
      <c r="T34" s="6"/>
      <c r="U34" s="6">
        <v>31550108014</v>
      </c>
      <c r="V34" s="6"/>
      <c r="W34" s="6">
        <v>25488348937.422298</v>
      </c>
      <c r="X34" s="6"/>
      <c r="Y34" s="9">
        <v>2.9792955573662216E-3</v>
      </c>
    </row>
    <row r="35" spans="1:25">
      <c r="A35" s="1" t="s">
        <v>41</v>
      </c>
      <c r="C35" s="6">
        <v>5552143</v>
      </c>
      <c r="D35" s="6"/>
      <c r="E35" s="6">
        <v>34328900169</v>
      </c>
      <c r="F35" s="6"/>
      <c r="G35" s="6">
        <v>34770378819.644997</v>
      </c>
      <c r="H35" s="6"/>
      <c r="I35" s="6">
        <v>0</v>
      </c>
      <c r="J35" s="6"/>
      <c r="K35" s="6">
        <v>0</v>
      </c>
      <c r="L35" s="6"/>
      <c r="M35" s="6">
        <v>0</v>
      </c>
      <c r="N35" s="6"/>
      <c r="O35" s="6">
        <v>0</v>
      </c>
      <c r="P35" s="6"/>
      <c r="Q35" s="6">
        <v>5552143</v>
      </c>
      <c r="R35" s="6"/>
      <c r="S35" s="6">
        <v>4709</v>
      </c>
      <c r="T35" s="6"/>
      <c r="U35" s="6">
        <v>34328900169</v>
      </c>
      <c r="V35" s="6"/>
      <c r="W35" s="6">
        <v>25989478390.747299</v>
      </c>
      <c r="X35" s="6"/>
      <c r="Y35" s="9">
        <v>3.0378718408917691E-3</v>
      </c>
    </row>
    <row r="36" spans="1:25">
      <c r="A36" s="1" t="s">
        <v>42</v>
      </c>
      <c r="C36" s="6">
        <v>5844534</v>
      </c>
      <c r="D36" s="6"/>
      <c r="E36" s="6">
        <v>84360965611</v>
      </c>
      <c r="F36" s="6"/>
      <c r="G36" s="6">
        <v>98998293746.807999</v>
      </c>
      <c r="H36" s="6"/>
      <c r="I36" s="6">
        <v>0</v>
      </c>
      <c r="J36" s="6"/>
      <c r="K36" s="6">
        <v>0</v>
      </c>
      <c r="L36" s="6"/>
      <c r="M36" s="6">
        <v>0</v>
      </c>
      <c r="N36" s="6"/>
      <c r="O36" s="6">
        <v>0</v>
      </c>
      <c r="P36" s="6"/>
      <c r="Q36" s="6">
        <v>5844534</v>
      </c>
      <c r="R36" s="6"/>
      <c r="S36" s="6">
        <v>16820</v>
      </c>
      <c r="T36" s="6"/>
      <c r="U36" s="6">
        <v>84360965611</v>
      </c>
      <c r="V36" s="6"/>
      <c r="W36" s="6">
        <v>97720146761.813995</v>
      </c>
      <c r="X36" s="6"/>
      <c r="Y36" s="9">
        <v>1.1422363991776513E-2</v>
      </c>
    </row>
    <row r="37" spans="1:25">
      <c r="A37" s="1" t="s">
        <v>43</v>
      </c>
      <c r="C37" s="6">
        <v>8267184</v>
      </c>
      <c r="D37" s="6"/>
      <c r="E37" s="6">
        <v>205291756393</v>
      </c>
      <c r="F37" s="6"/>
      <c r="G37" s="6">
        <v>223118544028.67999</v>
      </c>
      <c r="H37" s="6"/>
      <c r="I37" s="6">
        <v>0</v>
      </c>
      <c r="J37" s="6"/>
      <c r="K37" s="6">
        <v>0</v>
      </c>
      <c r="L37" s="6"/>
      <c r="M37" s="6">
        <v>0</v>
      </c>
      <c r="N37" s="6"/>
      <c r="O37" s="6">
        <v>0</v>
      </c>
      <c r="P37" s="6"/>
      <c r="Q37" s="6">
        <v>8267184</v>
      </c>
      <c r="R37" s="6"/>
      <c r="S37" s="6">
        <v>22150</v>
      </c>
      <c r="T37" s="6"/>
      <c r="U37" s="6">
        <v>205291756393</v>
      </c>
      <c r="V37" s="6"/>
      <c r="W37" s="6">
        <v>182028572752.67999</v>
      </c>
      <c r="X37" s="6"/>
      <c r="Y37" s="9">
        <v>2.1277051701043586E-2</v>
      </c>
    </row>
    <row r="38" spans="1:25">
      <c r="A38" s="1" t="s">
        <v>44</v>
      </c>
      <c r="C38" s="6">
        <v>8764812</v>
      </c>
      <c r="D38" s="6"/>
      <c r="E38" s="6">
        <v>103221673450</v>
      </c>
      <c r="F38" s="6"/>
      <c r="G38" s="6">
        <v>174078974144.62799</v>
      </c>
      <c r="H38" s="6"/>
      <c r="I38" s="6">
        <v>0</v>
      </c>
      <c r="J38" s="6"/>
      <c r="K38" s="6">
        <v>0</v>
      </c>
      <c r="L38" s="6"/>
      <c r="M38" s="6">
        <v>0</v>
      </c>
      <c r="N38" s="6"/>
      <c r="O38" s="6">
        <v>0</v>
      </c>
      <c r="P38" s="6"/>
      <c r="Q38" s="6">
        <v>8764812</v>
      </c>
      <c r="R38" s="6"/>
      <c r="S38" s="6">
        <v>17800</v>
      </c>
      <c r="T38" s="6"/>
      <c r="U38" s="6">
        <v>103221673450</v>
      </c>
      <c r="V38" s="6"/>
      <c r="W38" s="6">
        <v>155085372361.07999</v>
      </c>
      <c r="X38" s="6"/>
      <c r="Y38" s="9">
        <v>1.8127700700513855E-2</v>
      </c>
    </row>
    <row r="39" spans="1:25" ht="21">
      <c r="A39" s="18" t="s">
        <v>45</v>
      </c>
      <c r="C39" s="6">
        <v>27220678</v>
      </c>
      <c r="D39" s="6"/>
      <c r="E39" s="6">
        <v>58620429044</v>
      </c>
      <c r="F39" s="6"/>
      <c r="G39" s="6">
        <v>91187869435.082993</v>
      </c>
      <c r="H39" s="6"/>
      <c r="I39" s="6">
        <v>0</v>
      </c>
      <c r="J39" s="6"/>
      <c r="K39" s="6">
        <v>0</v>
      </c>
      <c r="L39" s="6"/>
      <c r="M39" s="6">
        <v>0</v>
      </c>
      <c r="N39" s="6"/>
      <c r="O39" s="6">
        <v>0</v>
      </c>
      <c r="P39" s="6"/>
      <c r="Q39" s="6">
        <v>27220678</v>
      </c>
      <c r="R39" s="6"/>
      <c r="S39" s="6">
        <v>2864</v>
      </c>
      <c r="T39" s="6"/>
      <c r="U39" s="6">
        <v>58620429044</v>
      </c>
      <c r="V39" s="6"/>
      <c r="W39" s="6">
        <v>77496159662.337601</v>
      </c>
      <c r="X39" s="6"/>
      <c r="Y39" s="9">
        <v>9.0584119340880176E-3</v>
      </c>
    </row>
    <row r="40" spans="1:25">
      <c r="A40" s="1" t="s">
        <v>46</v>
      </c>
      <c r="C40" s="6">
        <v>1757677</v>
      </c>
      <c r="D40" s="6"/>
      <c r="E40" s="6">
        <v>49873988428</v>
      </c>
      <c r="F40" s="6"/>
      <c r="G40" s="6">
        <v>50022874869.565498</v>
      </c>
      <c r="H40" s="6"/>
      <c r="I40" s="6">
        <v>2490033</v>
      </c>
      <c r="J40" s="6"/>
      <c r="K40" s="6">
        <v>66654030098</v>
      </c>
      <c r="L40" s="6"/>
      <c r="M40" s="6">
        <v>0</v>
      </c>
      <c r="N40" s="6"/>
      <c r="O40" s="6">
        <v>0</v>
      </c>
      <c r="P40" s="6"/>
      <c r="Q40" s="6">
        <v>4247710</v>
      </c>
      <c r="R40" s="6"/>
      <c r="S40" s="6">
        <v>23160</v>
      </c>
      <c r="T40" s="6"/>
      <c r="U40" s="6">
        <v>116528018526</v>
      </c>
      <c r="V40" s="6"/>
      <c r="W40" s="6">
        <v>97791620666.580002</v>
      </c>
      <c r="X40" s="6"/>
      <c r="Y40" s="9">
        <v>1.1430718471207871E-2</v>
      </c>
    </row>
    <row r="41" spans="1:25" ht="21">
      <c r="A41" s="18" t="s">
        <v>47</v>
      </c>
      <c r="C41" s="6">
        <v>251234944</v>
      </c>
      <c r="D41" s="6"/>
      <c r="E41" s="6">
        <v>267580141374</v>
      </c>
      <c r="F41" s="6"/>
      <c r="G41" s="6">
        <v>353132495861.64502</v>
      </c>
      <c r="H41" s="6"/>
      <c r="I41" s="6">
        <v>0</v>
      </c>
      <c r="J41" s="6"/>
      <c r="K41" s="6">
        <v>0</v>
      </c>
      <c r="L41" s="6"/>
      <c r="M41" s="6">
        <v>-7700000</v>
      </c>
      <c r="N41" s="6"/>
      <c r="O41" s="6">
        <v>9910487137</v>
      </c>
      <c r="P41" s="6"/>
      <c r="Q41" s="6">
        <v>243534944</v>
      </c>
      <c r="R41" s="6"/>
      <c r="S41" s="6">
        <v>1320</v>
      </c>
      <c r="T41" s="6"/>
      <c r="U41" s="6">
        <v>259379183916</v>
      </c>
      <c r="V41" s="6"/>
      <c r="W41" s="6">
        <v>319553402629.82397</v>
      </c>
      <c r="X41" s="6"/>
      <c r="Y41" s="9">
        <v>3.7352126461141291E-2</v>
      </c>
    </row>
    <row r="42" spans="1:25">
      <c r="A42" s="1" t="s">
        <v>48</v>
      </c>
      <c r="C42" s="6">
        <v>3248942</v>
      </c>
      <c r="D42" s="6"/>
      <c r="E42" s="6">
        <v>17315196124</v>
      </c>
      <c r="F42" s="6"/>
      <c r="G42" s="6">
        <v>30422933689.841999</v>
      </c>
      <c r="H42" s="6"/>
      <c r="I42" s="6">
        <v>0</v>
      </c>
      <c r="J42" s="6"/>
      <c r="K42" s="6">
        <v>0</v>
      </c>
      <c r="L42" s="6"/>
      <c r="M42" s="6">
        <v>-1</v>
      </c>
      <c r="N42" s="6"/>
      <c r="O42" s="6">
        <v>1</v>
      </c>
      <c r="P42" s="6"/>
      <c r="Q42" s="6">
        <v>3248941</v>
      </c>
      <c r="R42" s="6"/>
      <c r="S42" s="6">
        <v>8430</v>
      </c>
      <c r="T42" s="6"/>
      <c r="U42" s="6">
        <v>17315190795</v>
      </c>
      <c r="V42" s="6"/>
      <c r="W42" s="6">
        <v>27225610622.851501</v>
      </c>
      <c r="X42" s="6"/>
      <c r="Y42" s="9">
        <v>3.1823615164084953E-3</v>
      </c>
    </row>
    <row r="43" spans="1:25">
      <c r="A43" s="1" t="s">
        <v>49</v>
      </c>
      <c r="C43" s="6">
        <v>2698533</v>
      </c>
      <c r="D43" s="6"/>
      <c r="E43" s="6">
        <v>25661579481</v>
      </c>
      <c r="F43" s="6"/>
      <c r="G43" s="6">
        <v>34872197472.449997</v>
      </c>
      <c r="H43" s="6"/>
      <c r="I43" s="6">
        <v>0</v>
      </c>
      <c r="J43" s="6"/>
      <c r="K43" s="6">
        <v>0</v>
      </c>
      <c r="L43" s="6"/>
      <c r="M43" s="6">
        <v>0</v>
      </c>
      <c r="N43" s="6"/>
      <c r="O43" s="6">
        <v>0</v>
      </c>
      <c r="P43" s="6"/>
      <c r="Q43" s="6">
        <v>2698533</v>
      </c>
      <c r="R43" s="6"/>
      <c r="S43" s="6">
        <v>11320</v>
      </c>
      <c r="T43" s="6"/>
      <c r="U43" s="6">
        <v>25661579481</v>
      </c>
      <c r="V43" s="6"/>
      <c r="W43" s="6">
        <v>30365636568.318001</v>
      </c>
      <c r="X43" s="6"/>
      <c r="Y43" s="9">
        <v>3.5493945232270654E-3</v>
      </c>
    </row>
    <row r="44" spans="1:25">
      <c r="A44" s="1" t="s">
        <v>50</v>
      </c>
      <c r="C44" s="6">
        <v>5434188</v>
      </c>
      <c r="D44" s="6"/>
      <c r="E44" s="6">
        <v>75893982137</v>
      </c>
      <c r="F44" s="6"/>
      <c r="G44" s="6">
        <v>119651078978.00999</v>
      </c>
      <c r="H44" s="6"/>
      <c r="I44" s="6">
        <v>0</v>
      </c>
      <c r="J44" s="6"/>
      <c r="K44" s="6">
        <v>0</v>
      </c>
      <c r="L44" s="6"/>
      <c r="M44" s="6">
        <v>0</v>
      </c>
      <c r="N44" s="6"/>
      <c r="O44" s="6">
        <v>0</v>
      </c>
      <c r="P44" s="6"/>
      <c r="Q44" s="6">
        <v>5434188</v>
      </c>
      <c r="R44" s="6"/>
      <c r="S44" s="6">
        <v>18980</v>
      </c>
      <c r="T44" s="6"/>
      <c r="U44" s="6">
        <v>75893982137</v>
      </c>
      <c r="V44" s="6"/>
      <c r="W44" s="6">
        <v>102527199954.972</v>
      </c>
      <c r="X44" s="6"/>
      <c r="Y44" s="9">
        <v>1.198425335768093E-2</v>
      </c>
    </row>
    <row r="45" spans="1:25">
      <c r="A45" s="1" t="s">
        <v>51</v>
      </c>
      <c r="C45" s="6">
        <v>7644186</v>
      </c>
      <c r="D45" s="6"/>
      <c r="E45" s="6">
        <v>131478540956</v>
      </c>
      <c r="F45" s="6"/>
      <c r="G45" s="6">
        <v>183128744548.53</v>
      </c>
      <c r="H45" s="6"/>
      <c r="I45" s="6">
        <v>0</v>
      </c>
      <c r="J45" s="6"/>
      <c r="K45" s="6">
        <v>0</v>
      </c>
      <c r="L45" s="6"/>
      <c r="M45" s="6">
        <v>0</v>
      </c>
      <c r="N45" s="6"/>
      <c r="O45" s="6">
        <v>0</v>
      </c>
      <c r="P45" s="6"/>
      <c r="Q45" s="6">
        <v>7644186</v>
      </c>
      <c r="R45" s="6"/>
      <c r="S45" s="6">
        <v>21500</v>
      </c>
      <c r="T45" s="6"/>
      <c r="U45" s="6">
        <v>131478540956</v>
      </c>
      <c r="V45" s="6"/>
      <c r="W45" s="6">
        <v>163372116505.95001</v>
      </c>
      <c r="X45" s="6"/>
      <c r="Y45" s="9">
        <v>1.9096326015415822E-2</v>
      </c>
    </row>
    <row r="46" spans="1:25">
      <c r="A46" s="1" t="s">
        <v>52</v>
      </c>
      <c r="C46" s="6">
        <v>2921827</v>
      </c>
      <c r="D46" s="6"/>
      <c r="E46" s="6">
        <v>67133690199</v>
      </c>
      <c r="F46" s="6"/>
      <c r="G46" s="6">
        <v>63607282632.764999</v>
      </c>
      <c r="H46" s="6"/>
      <c r="I46" s="6">
        <v>0</v>
      </c>
      <c r="J46" s="6"/>
      <c r="K46" s="6">
        <v>0</v>
      </c>
      <c r="L46" s="6"/>
      <c r="M46" s="6">
        <v>0</v>
      </c>
      <c r="N46" s="6"/>
      <c r="O46" s="6">
        <v>0</v>
      </c>
      <c r="P46" s="6"/>
      <c r="Q46" s="6">
        <v>2921827</v>
      </c>
      <c r="R46" s="6"/>
      <c r="S46" s="6">
        <v>22160</v>
      </c>
      <c r="T46" s="6"/>
      <c r="U46" s="6">
        <v>67133690199</v>
      </c>
      <c r="V46" s="6"/>
      <c r="W46" s="6">
        <v>64362437586.396004</v>
      </c>
      <c r="X46" s="6"/>
      <c r="Y46" s="9">
        <v>7.523230509484816E-3</v>
      </c>
    </row>
    <row r="47" spans="1:25">
      <c r="A47" s="1" t="s">
        <v>53</v>
      </c>
      <c r="C47" s="6">
        <v>546586</v>
      </c>
      <c r="D47" s="6"/>
      <c r="E47" s="6">
        <v>27008551113</v>
      </c>
      <c r="F47" s="6"/>
      <c r="G47" s="6">
        <v>32279461848.153</v>
      </c>
      <c r="H47" s="6"/>
      <c r="I47" s="6">
        <v>1093172</v>
      </c>
      <c r="J47" s="6"/>
      <c r="K47" s="6">
        <v>0</v>
      </c>
      <c r="L47" s="6"/>
      <c r="M47" s="6">
        <v>0</v>
      </c>
      <c r="N47" s="6"/>
      <c r="O47" s="6">
        <v>0</v>
      </c>
      <c r="P47" s="6"/>
      <c r="Q47" s="6">
        <v>1639758</v>
      </c>
      <c r="R47" s="6"/>
      <c r="S47" s="6">
        <v>19803</v>
      </c>
      <c r="T47" s="6"/>
      <c r="U47" s="6">
        <v>27008551113</v>
      </c>
      <c r="V47" s="6"/>
      <c r="W47" s="6">
        <v>32278918514.339699</v>
      </c>
      <c r="X47" s="6"/>
      <c r="Y47" s="9">
        <v>3.7730352312135406E-3</v>
      </c>
    </row>
    <row r="48" spans="1:25">
      <c r="A48" s="1" t="s">
        <v>54</v>
      </c>
      <c r="C48" s="6">
        <v>8407282</v>
      </c>
      <c r="D48" s="6"/>
      <c r="E48" s="6">
        <v>211421351422</v>
      </c>
      <c r="F48" s="6"/>
      <c r="G48" s="6">
        <v>303786352730.83502</v>
      </c>
      <c r="H48" s="6"/>
      <c r="I48" s="6">
        <v>0</v>
      </c>
      <c r="J48" s="6"/>
      <c r="K48" s="6">
        <v>0</v>
      </c>
      <c r="L48" s="6"/>
      <c r="M48" s="6">
        <v>-2725251</v>
      </c>
      <c r="N48" s="6"/>
      <c r="O48" s="6">
        <v>107810130754</v>
      </c>
      <c r="P48" s="6"/>
      <c r="Q48" s="6">
        <v>5682031</v>
      </c>
      <c r="R48" s="6"/>
      <c r="S48" s="6">
        <v>41350</v>
      </c>
      <c r="T48" s="6"/>
      <c r="U48" s="6">
        <v>142888352363</v>
      </c>
      <c r="V48" s="6"/>
      <c r="W48" s="6">
        <v>233554017557.992</v>
      </c>
      <c r="X48" s="6"/>
      <c r="Y48" s="9">
        <v>2.7299785036053764E-2</v>
      </c>
    </row>
    <row r="49" spans="1:25">
      <c r="A49" s="1" t="s">
        <v>55</v>
      </c>
      <c r="C49" s="6">
        <v>8311861</v>
      </c>
      <c r="D49" s="6"/>
      <c r="E49" s="6">
        <v>43241283361</v>
      </c>
      <c r="F49" s="6"/>
      <c r="G49" s="6">
        <v>54944996089.8825</v>
      </c>
      <c r="H49" s="6"/>
      <c r="I49" s="6">
        <v>0</v>
      </c>
      <c r="J49" s="6"/>
      <c r="K49" s="6">
        <v>0</v>
      </c>
      <c r="L49" s="6"/>
      <c r="M49" s="6">
        <v>-1</v>
      </c>
      <c r="N49" s="6"/>
      <c r="O49" s="6">
        <v>1</v>
      </c>
      <c r="P49" s="6"/>
      <c r="Q49" s="6">
        <v>8311860</v>
      </c>
      <c r="R49" s="6"/>
      <c r="S49" s="6">
        <v>5750</v>
      </c>
      <c r="T49" s="6"/>
      <c r="U49" s="6">
        <v>43241278159</v>
      </c>
      <c r="V49" s="6"/>
      <c r="W49" s="6">
        <v>47508825489.75</v>
      </c>
      <c r="X49" s="6"/>
      <c r="Y49" s="9">
        <v>5.5532366205754665E-3</v>
      </c>
    </row>
    <row r="50" spans="1:25">
      <c r="A50" s="1" t="s">
        <v>56</v>
      </c>
      <c r="C50" s="6">
        <v>53386732</v>
      </c>
      <c r="D50" s="6"/>
      <c r="E50" s="6">
        <v>480366966935</v>
      </c>
      <c r="F50" s="6"/>
      <c r="G50" s="6">
        <v>719086046799.32996</v>
      </c>
      <c r="H50" s="6"/>
      <c r="I50" s="6">
        <v>0</v>
      </c>
      <c r="J50" s="6"/>
      <c r="K50" s="6">
        <v>0</v>
      </c>
      <c r="L50" s="6"/>
      <c r="M50" s="6">
        <v>-9989062</v>
      </c>
      <c r="N50" s="6"/>
      <c r="O50" s="6">
        <v>137438997959</v>
      </c>
      <c r="P50" s="6"/>
      <c r="Q50" s="6">
        <v>43397670</v>
      </c>
      <c r="R50" s="6"/>
      <c r="S50" s="6">
        <v>13960</v>
      </c>
      <c r="T50" s="6"/>
      <c r="U50" s="6">
        <v>390486668302</v>
      </c>
      <c r="V50" s="6"/>
      <c r="W50" s="6">
        <v>602226775934.45996</v>
      </c>
      <c r="X50" s="6"/>
      <c r="Y50" s="9">
        <v>7.039340062683451E-2</v>
      </c>
    </row>
    <row r="51" spans="1:25">
      <c r="A51" s="1" t="s">
        <v>57</v>
      </c>
      <c r="C51" s="6">
        <v>5232888</v>
      </c>
      <c r="D51" s="6"/>
      <c r="E51" s="6">
        <v>305536002180</v>
      </c>
      <c r="F51" s="6"/>
      <c r="G51" s="6">
        <v>332391973017.96002</v>
      </c>
      <c r="H51" s="6"/>
      <c r="I51" s="6">
        <v>0</v>
      </c>
      <c r="J51" s="6"/>
      <c r="K51" s="6">
        <v>0</v>
      </c>
      <c r="L51" s="6"/>
      <c r="M51" s="6">
        <v>0</v>
      </c>
      <c r="N51" s="6"/>
      <c r="O51" s="6">
        <v>0</v>
      </c>
      <c r="P51" s="6"/>
      <c r="Q51" s="6">
        <v>5232888</v>
      </c>
      <c r="R51" s="6"/>
      <c r="S51" s="6">
        <v>48850</v>
      </c>
      <c r="T51" s="6"/>
      <c r="U51" s="6">
        <v>305536002180</v>
      </c>
      <c r="V51" s="6"/>
      <c r="W51" s="6">
        <v>254105600656.14001</v>
      </c>
      <c r="X51" s="6"/>
      <c r="Y51" s="9">
        <v>2.9702029307406216E-2</v>
      </c>
    </row>
    <row r="52" spans="1:25">
      <c r="A52" s="1" t="s">
        <v>58</v>
      </c>
      <c r="C52" s="6">
        <v>2686898</v>
      </c>
      <c r="D52" s="6"/>
      <c r="E52" s="6">
        <v>49895437507</v>
      </c>
      <c r="F52" s="6"/>
      <c r="G52" s="6">
        <v>67600756319.139</v>
      </c>
      <c r="H52" s="6"/>
      <c r="I52" s="6">
        <v>0</v>
      </c>
      <c r="J52" s="6"/>
      <c r="K52" s="6">
        <v>0</v>
      </c>
      <c r="L52" s="6"/>
      <c r="M52" s="6">
        <v>-185451</v>
      </c>
      <c r="N52" s="6"/>
      <c r="O52" s="6">
        <v>4405715575</v>
      </c>
      <c r="P52" s="6"/>
      <c r="Q52" s="6">
        <v>2501447</v>
      </c>
      <c r="R52" s="6"/>
      <c r="S52" s="6">
        <v>24220</v>
      </c>
      <c r="T52" s="6"/>
      <c r="U52" s="6">
        <v>46451630269</v>
      </c>
      <c r="V52" s="6"/>
      <c r="W52" s="6">
        <v>60224565314.277</v>
      </c>
      <c r="X52" s="6"/>
      <c r="Y52" s="9">
        <v>7.0395607155903598E-3</v>
      </c>
    </row>
    <row r="53" spans="1:25">
      <c r="A53" s="1" t="s">
        <v>59</v>
      </c>
      <c r="C53" s="6">
        <v>2791672</v>
      </c>
      <c r="D53" s="6"/>
      <c r="E53" s="6">
        <v>55111087599</v>
      </c>
      <c r="F53" s="6"/>
      <c r="G53" s="6">
        <v>54224702718.264</v>
      </c>
      <c r="H53" s="6"/>
      <c r="I53" s="6">
        <v>0</v>
      </c>
      <c r="J53" s="6"/>
      <c r="K53" s="6">
        <v>0</v>
      </c>
      <c r="L53" s="6"/>
      <c r="M53" s="6">
        <v>0</v>
      </c>
      <c r="N53" s="6"/>
      <c r="O53" s="6">
        <v>0</v>
      </c>
      <c r="P53" s="6"/>
      <c r="Q53" s="6">
        <v>2791672</v>
      </c>
      <c r="R53" s="6"/>
      <c r="S53" s="6">
        <v>15180</v>
      </c>
      <c r="T53" s="6"/>
      <c r="U53" s="6">
        <v>55111087599</v>
      </c>
      <c r="V53" s="6"/>
      <c r="W53" s="6">
        <v>42125434353.288002</v>
      </c>
      <c r="X53" s="6"/>
      <c r="Y53" s="9">
        <v>4.9239799615504601E-3</v>
      </c>
    </row>
    <row r="54" spans="1:25">
      <c r="A54" s="1" t="s">
        <v>60</v>
      </c>
      <c r="C54" s="6">
        <v>566708</v>
      </c>
      <c r="D54" s="6"/>
      <c r="E54" s="6">
        <v>11373142210</v>
      </c>
      <c r="F54" s="6"/>
      <c r="G54" s="6">
        <v>11396289048.101999</v>
      </c>
      <c r="H54" s="6"/>
      <c r="I54" s="6">
        <v>0</v>
      </c>
      <c r="J54" s="6"/>
      <c r="K54" s="6">
        <v>0</v>
      </c>
      <c r="L54" s="6"/>
      <c r="M54" s="6">
        <v>0</v>
      </c>
      <c r="N54" s="6"/>
      <c r="O54" s="6">
        <v>0</v>
      </c>
      <c r="P54" s="6"/>
      <c r="Q54" s="6">
        <v>566708</v>
      </c>
      <c r="R54" s="6"/>
      <c r="S54" s="6">
        <v>17070</v>
      </c>
      <c r="T54" s="6"/>
      <c r="U54" s="6">
        <v>11373142210</v>
      </c>
      <c r="V54" s="6"/>
      <c r="W54" s="6">
        <v>9616147011.9179993</v>
      </c>
      <c r="X54" s="6"/>
      <c r="Y54" s="9">
        <v>1.1240172575291629E-3</v>
      </c>
    </row>
    <row r="55" spans="1:25">
      <c r="A55" s="19" t="s">
        <v>61</v>
      </c>
      <c r="C55" s="6">
        <v>34140054</v>
      </c>
      <c r="D55" s="6"/>
      <c r="E55" s="6">
        <v>125610449098</v>
      </c>
      <c r="F55" s="6"/>
      <c r="G55" s="6">
        <v>149288514065.60101</v>
      </c>
      <c r="H55" s="6"/>
      <c r="I55" s="6">
        <v>0</v>
      </c>
      <c r="J55" s="6"/>
      <c r="K55" s="6">
        <v>0</v>
      </c>
      <c r="L55" s="6"/>
      <c r="M55" s="6">
        <v>0</v>
      </c>
      <c r="N55" s="6"/>
      <c r="O55" s="6">
        <v>0</v>
      </c>
      <c r="P55" s="6"/>
      <c r="Q55" s="6">
        <v>34140054</v>
      </c>
      <c r="R55" s="6"/>
      <c r="S55" s="6">
        <v>3758</v>
      </c>
      <c r="T55" s="6"/>
      <c r="U55" s="6">
        <v>125610449098</v>
      </c>
      <c r="V55" s="6"/>
      <c r="W55" s="6">
        <v>127534947910.55499</v>
      </c>
      <c r="X55" s="6"/>
      <c r="Y55" s="9">
        <v>1.4907372174310625E-2</v>
      </c>
    </row>
    <row r="56" spans="1:25">
      <c r="A56" s="1" t="s">
        <v>62</v>
      </c>
      <c r="C56" s="6">
        <v>1689386</v>
      </c>
      <c r="D56" s="6"/>
      <c r="E56" s="6">
        <v>26485807749</v>
      </c>
      <c r="F56" s="6"/>
      <c r="G56" s="6">
        <v>32511909207.888</v>
      </c>
      <c r="H56" s="6"/>
      <c r="I56" s="6">
        <v>0</v>
      </c>
      <c r="J56" s="6"/>
      <c r="K56" s="6">
        <v>0</v>
      </c>
      <c r="L56" s="6"/>
      <c r="M56" s="6">
        <v>0</v>
      </c>
      <c r="N56" s="6"/>
      <c r="O56" s="6">
        <v>0</v>
      </c>
      <c r="P56" s="6"/>
      <c r="Q56" s="6">
        <v>1689386</v>
      </c>
      <c r="R56" s="6"/>
      <c r="S56" s="6">
        <v>18000</v>
      </c>
      <c r="T56" s="6"/>
      <c r="U56" s="6">
        <v>26485807749</v>
      </c>
      <c r="V56" s="6"/>
      <c r="W56" s="6">
        <v>30228014759.400002</v>
      </c>
      <c r="X56" s="6"/>
      <c r="Y56" s="9">
        <v>3.5333081127297537E-3</v>
      </c>
    </row>
    <row r="57" spans="1:25">
      <c r="A57" s="1" t="s">
        <v>63</v>
      </c>
      <c r="C57" s="6">
        <v>1858130</v>
      </c>
      <c r="D57" s="6"/>
      <c r="E57" s="6">
        <v>24531962302</v>
      </c>
      <c r="F57" s="6"/>
      <c r="G57" s="6">
        <v>28057055981.535</v>
      </c>
      <c r="H57" s="6"/>
      <c r="I57" s="6">
        <v>0</v>
      </c>
      <c r="J57" s="6"/>
      <c r="K57" s="6">
        <v>0</v>
      </c>
      <c r="L57" s="6"/>
      <c r="M57" s="6">
        <v>0</v>
      </c>
      <c r="N57" s="6"/>
      <c r="O57" s="6">
        <v>0</v>
      </c>
      <c r="P57" s="6"/>
      <c r="Q57" s="6">
        <v>1858130</v>
      </c>
      <c r="R57" s="6"/>
      <c r="S57" s="6">
        <v>13720</v>
      </c>
      <c r="T57" s="6"/>
      <c r="U57" s="6">
        <v>24531962302</v>
      </c>
      <c r="V57" s="6"/>
      <c r="W57" s="6">
        <v>25341857015.580002</v>
      </c>
      <c r="X57" s="6"/>
      <c r="Y57" s="9">
        <v>2.9621723324368106E-3</v>
      </c>
    </row>
    <row r="58" spans="1:25">
      <c r="A58" s="1" t="s">
        <v>64</v>
      </c>
      <c r="C58" s="6">
        <v>1028063</v>
      </c>
      <c r="D58" s="6"/>
      <c r="E58" s="6">
        <v>2436255134</v>
      </c>
      <c r="F58" s="6"/>
      <c r="G58" s="6">
        <v>7214938937.559</v>
      </c>
      <c r="H58" s="6"/>
      <c r="I58" s="6">
        <v>0</v>
      </c>
      <c r="J58" s="6"/>
      <c r="K58" s="6">
        <v>0</v>
      </c>
      <c r="L58" s="6"/>
      <c r="M58" s="6">
        <v>-1028063</v>
      </c>
      <c r="N58" s="6"/>
      <c r="O58" s="6">
        <v>4734996555</v>
      </c>
      <c r="P58" s="6"/>
      <c r="Q58" s="6">
        <v>0</v>
      </c>
      <c r="R58" s="6"/>
      <c r="S58" s="6">
        <v>0</v>
      </c>
      <c r="T58" s="6"/>
      <c r="U58" s="6">
        <v>0</v>
      </c>
      <c r="V58" s="6"/>
      <c r="W58" s="6">
        <v>0</v>
      </c>
      <c r="X58" s="6"/>
      <c r="Y58" s="9">
        <v>0</v>
      </c>
    </row>
    <row r="59" spans="1:25" ht="21">
      <c r="A59" s="18" t="s">
        <v>65</v>
      </c>
      <c r="C59" s="6">
        <v>116811416</v>
      </c>
      <c r="D59" s="6"/>
      <c r="E59" s="6">
        <v>555784905204</v>
      </c>
      <c r="F59" s="6"/>
      <c r="G59" s="6">
        <v>758240014128.44397</v>
      </c>
      <c r="H59" s="6"/>
      <c r="I59" s="6">
        <v>0</v>
      </c>
      <c r="J59" s="6"/>
      <c r="K59" s="6">
        <v>0</v>
      </c>
      <c r="L59" s="6"/>
      <c r="M59" s="6">
        <v>-459418</v>
      </c>
      <c r="N59" s="6"/>
      <c r="O59" s="6">
        <v>2498649250</v>
      </c>
      <c r="P59" s="6"/>
      <c r="Q59" s="6">
        <v>116351998</v>
      </c>
      <c r="R59" s="6"/>
      <c r="S59" s="6">
        <v>5640</v>
      </c>
      <c r="T59" s="6"/>
      <c r="U59" s="6">
        <v>553599009353</v>
      </c>
      <c r="V59" s="6"/>
      <c r="W59" s="6">
        <v>652320728371.11597</v>
      </c>
      <c r="X59" s="6"/>
      <c r="Y59" s="9">
        <v>7.6248808927774761E-2</v>
      </c>
    </row>
    <row r="60" spans="1:25">
      <c r="A60" s="1" t="s">
        <v>66</v>
      </c>
      <c r="C60" s="6">
        <v>5391855</v>
      </c>
      <c r="D60" s="6"/>
      <c r="E60" s="6">
        <v>51046158950</v>
      </c>
      <c r="F60" s="6"/>
      <c r="G60" s="6">
        <v>67479547896.022499</v>
      </c>
      <c r="H60" s="6"/>
      <c r="I60" s="6">
        <v>0</v>
      </c>
      <c r="J60" s="6"/>
      <c r="K60" s="6">
        <v>0</v>
      </c>
      <c r="L60" s="6"/>
      <c r="M60" s="6">
        <v>0</v>
      </c>
      <c r="N60" s="6"/>
      <c r="O60" s="6">
        <v>0</v>
      </c>
      <c r="P60" s="6"/>
      <c r="Q60" s="6">
        <v>5391855</v>
      </c>
      <c r="R60" s="6"/>
      <c r="S60" s="6">
        <v>10710</v>
      </c>
      <c r="T60" s="6"/>
      <c r="U60" s="6">
        <v>51046158950</v>
      </c>
      <c r="V60" s="6"/>
      <c r="W60" s="6">
        <v>57403173786.052498</v>
      </c>
      <c r="X60" s="6"/>
      <c r="Y60" s="9">
        <v>6.7097724163848156E-3</v>
      </c>
    </row>
    <row r="61" spans="1:25">
      <c r="A61" s="1" t="s">
        <v>67</v>
      </c>
      <c r="C61" s="6">
        <v>1621128</v>
      </c>
      <c r="D61" s="6"/>
      <c r="E61" s="6">
        <v>30137775648</v>
      </c>
      <c r="F61" s="6"/>
      <c r="G61" s="6">
        <v>54306953119.080002</v>
      </c>
      <c r="H61" s="6"/>
      <c r="I61" s="6">
        <v>0</v>
      </c>
      <c r="J61" s="6"/>
      <c r="K61" s="6">
        <v>0</v>
      </c>
      <c r="L61" s="6"/>
      <c r="M61" s="6">
        <v>0</v>
      </c>
      <c r="N61" s="6"/>
      <c r="O61" s="6">
        <v>0</v>
      </c>
      <c r="P61" s="6"/>
      <c r="Q61" s="6">
        <v>1621128</v>
      </c>
      <c r="R61" s="6"/>
      <c r="S61" s="6">
        <v>32500</v>
      </c>
      <c r="T61" s="6"/>
      <c r="U61" s="6">
        <v>30137775648</v>
      </c>
      <c r="V61" s="6"/>
      <c r="W61" s="6">
        <v>52373174373</v>
      </c>
      <c r="X61" s="6"/>
      <c r="Y61" s="9">
        <v>6.1218231952856177E-3</v>
      </c>
    </row>
    <row r="62" spans="1:25">
      <c r="A62" s="1" t="s">
        <v>68</v>
      </c>
      <c r="C62" s="6">
        <v>7676742</v>
      </c>
      <c r="D62" s="6"/>
      <c r="E62" s="6">
        <v>85006180610</v>
      </c>
      <c r="F62" s="6"/>
      <c r="G62" s="6">
        <v>111260933314.758</v>
      </c>
      <c r="H62" s="6"/>
      <c r="I62" s="6">
        <v>0</v>
      </c>
      <c r="J62" s="6"/>
      <c r="K62" s="6">
        <v>0</v>
      </c>
      <c r="L62" s="6"/>
      <c r="M62" s="6">
        <v>0</v>
      </c>
      <c r="N62" s="6"/>
      <c r="O62" s="6">
        <v>0</v>
      </c>
      <c r="P62" s="6"/>
      <c r="Q62" s="6">
        <v>7676742</v>
      </c>
      <c r="R62" s="6"/>
      <c r="S62" s="6">
        <v>13400</v>
      </c>
      <c r="T62" s="6"/>
      <c r="U62" s="6">
        <v>85006180610</v>
      </c>
      <c r="V62" s="6"/>
      <c r="W62" s="6">
        <v>102256276160.34</v>
      </c>
      <c r="X62" s="6"/>
      <c r="Y62" s="9">
        <v>1.1952585474456575E-2</v>
      </c>
    </row>
    <row r="63" spans="1:25">
      <c r="A63" s="1" t="s">
        <v>69</v>
      </c>
      <c r="C63" s="6">
        <v>10796485</v>
      </c>
      <c r="D63" s="6"/>
      <c r="E63" s="6">
        <v>153953598862</v>
      </c>
      <c r="F63" s="6"/>
      <c r="G63" s="6">
        <v>178691894472.263</v>
      </c>
      <c r="H63" s="6"/>
      <c r="I63" s="6">
        <v>0</v>
      </c>
      <c r="J63" s="6"/>
      <c r="K63" s="6">
        <v>0</v>
      </c>
      <c r="L63" s="6"/>
      <c r="M63" s="6">
        <v>0</v>
      </c>
      <c r="N63" s="6"/>
      <c r="O63" s="6">
        <v>0</v>
      </c>
      <c r="P63" s="6"/>
      <c r="Q63" s="6">
        <v>10796485</v>
      </c>
      <c r="R63" s="6"/>
      <c r="S63" s="6">
        <v>15290</v>
      </c>
      <c r="T63" s="6"/>
      <c r="U63" s="6">
        <v>153953598862</v>
      </c>
      <c r="V63" s="6"/>
      <c r="W63" s="6">
        <v>164096040028.883</v>
      </c>
      <c r="X63" s="6"/>
      <c r="Y63" s="9">
        <v>1.9180944369513311E-2</v>
      </c>
    </row>
    <row r="64" spans="1:25">
      <c r="A64" s="1" t="s">
        <v>70</v>
      </c>
      <c r="C64" s="6">
        <v>38478572</v>
      </c>
      <c r="D64" s="6"/>
      <c r="E64" s="6">
        <v>106438668371</v>
      </c>
      <c r="F64" s="6"/>
      <c r="G64" s="6">
        <v>95968307861.969406</v>
      </c>
      <c r="H64" s="6"/>
      <c r="I64" s="6">
        <v>0</v>
      </c>
      <c r="J64" s="6"/>
      <c r="K64" s="6">
        <v>0</v>
      </c>
      <c r="L64" s="6"/>
      <c r="M64" s="6">
        <v>0</v>
      </c>
      <c r="N64" s="6"/>
      <c r="O64" s="6">
        <v>0</v>
      </c>
      <c r="P64" s="6"/>
      <c r="Q64" s="6">
        <v>38478572</v>
      </c>
      <c r="R64" s="6"/>
      <c r="S64" s="6">
        <v>2315</v>
      </c>
      <c r="T64" s="6"/>
      <c r="U64" s="6">
        <v>106438668371</v>
      </c>
      <c r="V64" s="6"/>
      <c r="W64" s="6">
        <v>88547880709.628998</v>
      </c>
      <c r="X64" s="6"/>
      <c r="Y64" s="9">
        <v>1.0350231325696518E-2</v>
      </c>
    </row>
    <row r="65" spans="1:25">
      <c r="A65" s="1" t="s">
        <v>71</v>
      </c>
      <c r="C65" s="6">
        <v>5874853</v>
      </c>
      <c r="D65" s="6"/>
      <c r="E65" s="6">
        <v>190668701183</v>
      </c>
      <c r="F65" s="6"/>
      <c r="G65" s="6">
        <v>230325562316.19601</v>
      </c>
      <c r="H65" s="6"/>
      <c r="I65" s="6">
        <v>0</v>
      </c>
      <c r="J65" s="6"/>
      <c r="K65" s="6">
        <v>0</v>
      </c>
      <c r="L65" s="6"/>
      <c r="M65" s="6">
        <v>-72000</v>
      </c>
      <c r="N65" s="6"/>
      <c r="O65" s="6">
        <v>2509032549</v>
      </c>
      <c r="P65" s="6"/>
      <c r="Q65" s="6">
        <v>5802853</v>
      </c>
      <c r="R65" s="6"/>
      <c r="S65" s="6">
        <v>35090</v>
      </c>
      <c r="T65" s="6"/>
      <c r="U65" s="6">
        <v>188331936925</v>
      </c>
      <c r="V65" s="6"/>
      <c r="W65" s="6">
        <v>202410560204.96899</v>
      </c>
      <c r="X65" s="6"/>
      <c r="Y65" s="9">
        <v>2.3659472187203167E-2</v>
      </c>
    </row>
    <row r="66" spans="1:25">
      <c r="A66" s="1" t="s">
        <v>72</v>
      </c>
      <c r="C66" s="6">
        <v>2790538</v>
      </c>
      <c r="D66" s="6"/>
      <c r="E66" s="6">
        <v>79285071706</v>
      </c>
      <c r="F66" s="6"/>
      <c r="G66" s="6">
        <v>108821442545.847</v>
      </c>
      <c r="H66" s="6"/>
      <c r="I66" s="6">
        <v>0</v>
      </c>
      <c r="J66" s="6"/>
      <c r="K66" s="6">
        <v>0</v>
      </c>
      <c r="L66" s="6"/>
      <c r="M66" s="6">
        <v>-286550</v>
      </c>
      <c r="N66" s="6"/>
      <c r="O66" s="6">
        <v>9604564103</v>
      </c>
      <c r="P66" s="6"/>
      <c r="Q66" s="6">
        <v>2503988</v>
      </c>
      <c r="R66" s="6"/>
      <c r="S66" s="6">
        <v>34140</v>
      </c>
      <c r="T66" s="6"/>
      <c r="U66" s="6">
        <v>71143581677</v>
      </c>
      <c r="V66" s="6"/>
      <c r="W66" s="6">
        <v>84977507725.595993</v>
      </c>
      <c r="X66" s="6"/>
      <c r="Y66" s="9">
        <v>9.9328956875354962E-3</v>
      </c>
    </row>
    <row r="67" spans="1:25">
      <c r="A67" s="1" t="s">
        <v>73</v>
      </c>
      <c r="C67" s="6">
        <v>7272998</v>
      </c>
      <c r="D67" s="6"/>
      <c r="E67" s="6">
        <v>54263165061</v>
      </c>
      <c r="F67" s="6"/>
      <c r="G67" s="6">
        <v>91456004323.035004</v>
      </c>
      <c r="H67" s="6"/>
      <c r="I67" s="6">
        <v>0</v>
      </c>
      <c r="J67" s="6"/>
      <c r="K67" s="6">
        <v>0</v>
      </c>
      <c r="L67" s="6"/>
      <c r="M67" s="6">
        <v>0</v>
      </c>
      <c r="N67" s="6"/>
      <c r="O67" s="6">
        <v>0</v>
      </c>
      <c r="P67" s="6"/>
      <c r="Q67" s="6">
        <v>7272998</v>
      </c>
      <c r="R67" s="6"/>
      <c r="S67" s="6">
        <v>11760</v>
      </c>
      <c r="T67" s="6"/>
      <c r="U67" s="6">
        <v>54263165061</v>
      </c>
      <c r="V67" s="6"/>
      <c r="W67" s="6">
        <v>85021550263.944</v>
      </c>
      <c r="X67" s="6"/>
      <c r="Y67" s="9">
        <v>9.938043754958676E-3</v>
      </c>
    </row>
    <row r="68" spans="1:25">
      <c r="A68" s="1" t="s">
        <v>74</v>
      </c>
      <c r="C68" s="6">
        <v>7969204</v>
      </c>
      <c r="D68" s="6"/>
      <c r="E68" s="6">
        <v>162049050821</v>
      </c>
      <c r="F68" s="6"/>
      <c r="G68" s="6">
        <v>198203116649.724</v>
      </c>
      <c r="H68" s="6"/>
      <c r="I68" s="6">
        <v>0</v>
      </c>
      <c r="J68" s="6"/>
      <c r="K68" s="6">
        <v>0</v>
      </c>
      <c r="L68" s="6"/>
      <c r="M68" s="6">
        <v>0</v>
      </c>
      <c r="N68" s="6"/>
      <c r="O68" s="6">
        <v>0</v>
      </c>
      <c r="P68" s="6"/>
      <c r="Q68" s="6">
        <v>7969204</v>
      </c>
      <c r="R68" s="6"/>
      <c r="S68" s="6">
        <v>21650</v>
      </c>
      <c r="T68" s="6"/>
      <c r="U68" s="6">
        <v>162049050821</v>
      </c>
      <c r="V68" s="6"/>
      <c r="W68" s="6">
        <v>171506693663.73001</v>
      </c>
      <c r="X68" s="6"/>
      <c r="Y68" s="9">
        <v>2.0047164755372184E-2</v>
      </c>
    </row>
    <row r="69" spans="1:25">
      <c r="A69" s="1" t="s">
        <v>75</v>
      </c>
      <c r="C69" s="6">
        <v>26496432</v>
      </c>
      <c r="D69" s="6"/>
      <c r="E69" s="6">
        <v>181224149887</v>
      </c>
      <c r="F69" s="6"/>
      <c r="G69" s="6">
        <v>184108059824.90399</v>
      </c>
      <c r="H69" s="6"/>
      <c r="I69" s="6">
        <v>0</v>
      </c>
      <c r="J69" s="6"/>
      <c r="K69" s="6">
        <v>0</v>
      </c>
      <c r="L69" s="6"/>
      <c r="M69" s="6">
        <v>-3000001</v>
      </c>
      <c r="N69" s="6"/>
      <c r="O69" s="6">
        <v>20204101201</v>
      </c>
      <c r="P69" s="6"/>
      <c r="Q69" s="6">
        <v>23496431</v>
      </c>
      <c r="R69" s="6"/>
      <c r="S69" s="6">
        <v>6950</v>
      </c>
      <c r="T69" s="6"/>
      <c r="U69" s="6">
        <v>160705438879</v>
      </c>
      <c r="V69" s="6"/>
      <c r="W69" s="6">
        <v>162328559287.073</v>
      </c>
      <c r="X69" s="6"/>
      <c r="Y69" s="9">
        <v>1.8974346149489982E-2</v>
      </c>
    </row>
    <row r="70" spans="1:25">
      <c r="A70" s="1" t="s">
        <v>76</v>
      </c>
      <c r="C70" s="6">
        <v>13258378</v>
      </c>
      <c r="D70" s="6"/>
      <c r="E70" s="6">
        <v>95250080417</v>
      </c>
      <c r="F70" s="6"/>
      <c r="G70" s="6">
        <v>96210281751.570007</v>
      </c>
      <c r="H70" s="6"/>
      <c r="I70" s="6">
        <v>0</v>
      </c>
      <c r="J70" s="6"/>
      <c r="K70" s="6">
        <v>0</v>
      </c>
      <c r="L70" s="6"/>
      <c r="M70" s="6">
        <v>-1</v>
      </c>
      <c r="N70" s="6"/>
      <c r="O70" s="6">
        <v>1</v>
      </c>
      <c r="P70" s="6"/>
      <c r="Q70" s="6">
        <v>13258377</v>
      </c>
      <c r="R70" s="6"/>
      <c r="S70" s="6">
        <v>7100</v>
      </c>
      <c r="T70" s="6"/>
      <c r="U70" s="6">
        <v>95250073233</v>
      </c>
      <c r="V70" s="6"/>
      <c r="W70" s="6">
        <v>93574376563.634995</v>
      </c>
      <c r="X70" s="6"/>
      <c r="Y70" s="9">
        <v>1.0937771020940281E-2</v>
      </c>
    </row>
    <row r="71" spans="1:25">
      <c r="A71" s="1" t="s">
        <v>77</v>
      </c>
      <c r="C71" s="6">
        <v>3920000</v>
      </c>
      <c r="D71" s="6"/>
      <c r="E71" s="6">
        <v>15061423354</v>
      </c>
      <c r="F71" s="6"/>
      <c r="G71" s="6">
        <v>34485582600</v>
      </c>
      <c r="H71" s="6"/>
      <c r="I71" s="6">
        <v>0</v>
      </c>
      <c r="J71" s="6"/>
      <c r="K71" s="6">
        <v>0</v>
      </c>
      <c r="L71" s="6"/>
      <c r="M71" s="6">
        <v>-1</v>
      </c>
      <c r="N71" s="6"/>
      <c r="O71" s="6">
        <v>1</v>
      </c>
      <c r="P71" s="6"/>
      <c r="Q71" s="6">
        <v>3919999</v>
      </c>
      <c r="R71" s="6"/>
      <c r="S71" s="6">
        <v>7560</v>
      </c>
      <c r="T71" s="6"/>
      <c r="U71" s="6">
        <v>15061419512</v>
      </c>
      <c r="V71" s="6"/>
      <c r="W71" s="6">
        <v>29458863044.981998</v>
      </c>
      <c r="X71" s="6"/>
      <c r="Y71" s="9">
        <v>3.4434031019606286E-3</v>
      </c>
    </row>
    <row r="72" spans="1:25">
      <c r="A72" s="1" t="s">
        <v>78</v>
      </c>
      <c r="C72" s="6">
        <v>80262997</v>
      </c>
      <c r="D72" s="6"/>
      <c r="E72" s="6">
        <v>452108268622</v>
      </c>
      <c r="F72" s="6"/>
      <c r="G72" s="6">
        <v>631900622769.37195</v>
      </c>
      <c r="H72" s="6"/>
      <c r="I72" s="6">
        <v>0</v>
      </c>
      <c r="J72" s="6"/>
      <c r="K72" s="6">
        <v>0</v>
      </c>
      <c r="L72" s="6"/>
      <c r="M72" s="6">
        <v>-1989702</v>
      </c>
      <c r="N72" s="6"/>
      <c r="O72" s="6">
        <v>13965702972</v>
      </c>
      <c r="P72" s="6"/>
      <c r="Q72" s="6">
        <v>78273295</v>
      </c>
      <c r="R72" s="6"/>
      <c r="S72" s="6">
        <v>6930</v>
      </c>
      <c r="T72" s="6"/>
      <c r="U72" s="6">
        <v>440900604320</v>
      </c>
      <c r="V72" s="6"/>
      <c r="W72" s="6">
        <v>539206452440.617</v>
      </c>
      <c r="X72" s="6"/>
      <c r="Y72" s="9">
        <v>6.3027047856399759E-2</v>
      </c>
    </row>
    <row r="73" spans="1:25">
      <c r="A73" s="1" t="s">
        <v>79</v>
      </c>
      <c r="C73" s="6">
        <v>2067870</v>
      </c>
      <c r="D73" s="6"/>
      <c r="E73" s="6">
        <v>40576860701</v>
      </c>
      <c r="F73" s="6"/>
      <c r="G73" s="6">
        <v>64853112773.925003</v>
      </c>
      <c r="H73" s="6"/>
      <c r="I73" s="6">
        <v>0</v>
      </c>
      <c r="J73" s="6"/>
      <c r="K73" s="6">
        <v>0</v>
      </c>
      <c r="L73" s="6"/>
      <c r="M73" s="6">
        <v>0</v>
      </c>
      <c r="N73" s="6"/>
      <c r="O73" s="6">
        <v>0</v>
      </c>
      <c r="P73" s="6"/>
      <c r="Q73" s="6">
        <v>2067870</v>
      </c>
      <c r="R73" s="6"/>
      <c r="S73" s="6">
        <v>34350</v>
      </c>
      <c r="T73" s="6"/>
      <c r="U73" s="6">
        <v>40576860701</v>
      </c>
      <c r="V73" s="6"/>
      <c r="W73" s="6">
        <v>70608698059.725006</v>
      </c>
      <c r="X73" s="6"/>
      <c r="Y73" s="9">
        <v>8.2533466941003952E-3</v>
      </c>
    </row>
    <row r="74" spans="1:25">
      <c r="A74" s="1" t="s">
        <v>80</v>
      </c>
      <c r="C74" s="6">
        <v>1853969</v>
      </c>
      <c r="D74" s="6"/>
      <c r="E74" s="6">
        <v>36194477900</v>
      </c>
      <c r="F74" s="6"/>
      <c r="G74" s="6">
        <v>57131074417.949997</v>
      </c>
      <c r="H74" s="6"/>
      <c r="I74" s="6">
        <v>0</v>
      </c>
      <c r="J74" s="6"/>
      <c r="K74" s="6">
        <v>0</v>
      </c>
      <c r="L74" s="6"/>
      <c r="M74" s="6">
        <v>0</v>
      </c>
      <c r="N74" s="6"/>
      <c r="O74" s="6">
        <v>0</v>
      </c>
      <c r="P74" s="6"/>
      <c r="Q74" s="6">
        <v>1853969</v>
      </c>
      <c r="R74" s="6"/>
      <c r="S74" s="6">
        <v>27680</v>
      </c>
      <c r="T74" s="6"/>
      <c r="U74" s="6">
        <v>36194477900</v>
      </c>
      <c r="V74" s="6"/>
      <c r="W74" s="6">
        <v>51012520641.575996</v>
      </c>
      <c r="X74" s="6"/>
      <c r="Y74" s="9">
        <v>5.9627783851608834E-3</v>
      </c>
    </row>
    <row r="75" spans="1:25">
      <c r="A75" s="1" t="s">
        <v>81</v>
      </c>
      <c r="C75" s="6">
        <v>625000</v>
      </c>
      <c r="D75" s="6"/>
      <c r="E75" s="6">
        <v>8445161250</v>
      </c>
      <c r="F75" s="6"/>
      <c r="G75" s="6">
        <v>8176061250</v>
      </c>
      <c r="H75" s="6"/>
      <c r="I75" s="6">
        <v>0</v>
      </c>
      <c r="J75" s="6"/>
      <c r="K75" s="6">
        <v>0</v>
      </c>
      <c r="L75" s="6"/>
      <c r="M75" s="6">
        <v>-625000</v>
      </c>
      <c r="N75" s="6"/>
      <c r="O75" s="6">
        <v>15314583040</v>
      </c>
      <c r="P75" s="6"/>
      <c r="Q75" s="6">
        <v>0</v>
      </c>
      <c r="R75" s="6"/>
      <c r="S75" s="6">
        <v>0</v>
      </c>
      <c r="T75" s="6"/>
      <c r="U75" s="6">
        <v>0</v>
      </c>
      <c r="V75" s="6"/>
      <c r="W75" s="6">
        <v>0</v>
      </c>
      <c r="X75" s="6"/>
      <c r="Y75" s="9">
        <v>0</v>
      </c>
    </row>
    <row r="76" spans="1:25">
      <c r="A76" s="1" t="s">
        <v>82</v>
      </c>
      <c r="C76" s="6">
        <v>6528777</v>
      </c>
      <c r="D76" s="6"/>
      <c r="E76" s="6">
        <v>50564211320</v>
      </c>
      <c r="F76" s="6"/>
      <c r="G76" s="6">
        <v>112924795517.19</v>
      </c>
      <c r="H76" s="6"/>
      <c r="I76" s="6">
        <v>0</v>
      </c>
      <c r="J76" s="6"/>
      <c r="K76" s="6">
        <v>0</v>
      </c>
      <c r="L76" s="6"/>
      <c r="M76" s="6">
        <v>0</v>
      </c>
      <c r="N76" s="6"/>
      <c r="O76" s="6">
        <v>0</v>
      </c>
      <c r="P76" s="6"/>
      <c r="Q76" s="6">
        <v>6528777</v>
      </c>
      <c r="R76" s="6"/>
      <c r="S76" s="6">
        <v>16870</v>
      </c>
      <c r="T76" s="6"/>
      <c r="U76" s="6">
        <v>50564211320</v>
      </c>
      <c r="V76" s="6"/>
      <c r="W76" s="6">
        <v>109485132205.46001</v>
      </c>
      <c r="X76" s="6"/>
      <c r="Y76" s="9">
        <v>1.2797555807879987E-2</v>
      </c>
    </row>
    <row r="77" spans="1:25">
      <c r="A77" s="1" t="s">
        <v>83</v>
      </c>
      <c r="C77" s="6">
        <v>925318</v>
      </c>
      <c r="D77" s="6"/>
      <c r="E77" s="6">
        <v>33420704644</v>
      </c>
      <c r="F77" s="6"/>
      <c r="G77" s="6">
        <v>33067254266.505001</v>
      </c>
      <c r="H77" s="6"/>
      <c r="I77" s="6">
        <v>0</v>
      </c>
      <c r="J77" s="6"/>
      <c r="K77" s="6">
        <v>0</v>
      </c>
      <c r="L77" s="6"/>
      <c r="M77" s="6">
        <v>0</v>
      </c>
      <c r="N77" s="6"/>
      <c r="O77" s="6">
        <v>0</v>
      </c>
      <c r="P77" s="6"/>
      <c r="Q77" s="6">
        <v>925318</v>
      </c>
      <c r="R77" s="6"/>
      <c r="S77" s="6">
        <v>34350</v>
      </c>
      <c r="T77" s="6"/>
      <c r="U77" s="6">
        <v>33420704644</v>
      </c>
      <c r="V77" s="6"/>
      <c r="W77" s="6">
        <v>31595554493.865002</v>
      </c>
      <c r="X77" s="6"/>
      <c r="Y77" s="9">
        <v>3.693157817605357E-3</v>
      </c>
    </row>
    <row r="78" spans="1:25">
      <c r="A78" s="1" t="s">
        <v>84</v>
      </c>
      <c r="C78" s="6">
        <v>0</v>
      </c>
      <c r="D78" s="6"/>
      <c r="E78" s="6">
        <v>0</v>
      </c>
      <c r="F78" s="6"/>
      <c r="G78" s="6">
        <v>0</v>
      </c>
      <c r="H78" s="6"/>
      <c r="I78" s="6">
        <v>10577184</v>
      </c>
      <c r="J78" s="6"/>
      <c r="K78" s="6">
        <v>102406368395</v>
      </c>
      <c r="L78" s="6"/>
      <c r="M78" s="6">
        <v>0</v>
      </c>
      <c r="N78" s="6"/>
      <c r="O78" s="6">
        <v>0</v>
      </c>
      <c r="P78" s="6"/>
      <c r="Q78" s="6">
        <v>10577184</v>
      </c>
      <c r="R78" s="6"/>
      <c r="S78" s="6">
        <v>8870</v>
      </c>
      <c r="T78" s="6"/>
      <c r="U78" s="6">
        <v>102406368395</v>
      </c>
      <c r="V78" s="6"/>
      <c r="W78" s="6">
        <v>93261395328.623993</v>
      </c>
      <c r="X78" s="6"/>
      <c r="Y78" s="9">
        <v>1.090118710546986E-2</v>
      </c>
    </row>
    <row r="79" spans="1:25" ht="21" thickBot="1">
      <c r="C79" s="7"/>
      <c r="D79" s="7"/>
      <c r="E79" s="8">
        <f>SUM(E9:E78)</f>
        <v>7053476066387</v>
      </c>
      <c r="F79" s="6"/>
      <c r="G79" s="8">
        <f>SUM(G9:G78)</f>
        <v>9398490549188.8086</v>
      </c>
      <c r="H79" s="6"/>
      <c r="I79" s="6"/>
      <c r="J79" s="6"/>
      <c r="K79" s="8">
        <f>SUM(K9:K78)</f>
        <v>367246812277</v>
      </c>
      <c r="L79" s="6"/>
      <c r="M79" s="6"/>
      <c r="N79" s="6"/>
      <c r="O79" s="8">
        <f>SUM(O9:O78)</f>
        <v>483413510204</v>
      </c>
      <c r="P79" s="6"/>
      <c r="Q79" s="6"/>
      <c r="R79" s="6"/>
      <c r="S79" s="6"/>
      <c r="T79" s="6"/>
      <c r="U79" s="8">
        <f>SUM(U9:U78)</f>
        <v>7047741943801</v>
      </c>
      <c r="V79" s="6"/>
      <c r="W79" s="8">
        <f>SUM(W9:W78)</f>
        <v>8477527506799.4639</v>
      </c>
      <c r="X79" s="6"/>
      <c r="Y79" s="10">
        <f>SUM(Y9:Y78)</f>
        <v>0.99092570101215427</v>
      </c>
    </row>
    <row r="80" spans="1:25" ht="21" thickTop="1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5:25">
      <c r="Y81" s="3"/>
    </row>
  </sheetData>
  <mergeCells count="21">
    <mergeCell ref="A4:Y4"/>
    <mergeCell ref="A3:Y3"/>
    <mergeCell ref="A2:Y2"/>
    <mergeCell ref="Y7:Y8"/>
    <mergeCell ref="Q6:Y6"/>
    <mergeCell ref="I6:O6"/>
    <mergeCell ref="Q7:Q8"/>
    <mergeCell ref="S7:S8"/>
    <mergeCell ref="U7:U8"/>
    <mergeCell ref="W7:W8"/>
    <mergeCell ref="I8"/>
    <mergeCell ref="K8"/>
    <mergeCell ref="I7:K7"/>
    <mergeCell ref="M8"/>
    <mergeCell ref="O8"/>
    <mergeCell ref="M7:O7"/>
    <mergeCell ref="A6:A8"/>
    <mergeCell ref="C7:C8"/>
    <mergeCell ref="E7:E8"/>
    <mergeCell ref="G7:G8"/>
    <mergeCell ref="C6:G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K13"/>
  <sheetViews>
    <sheetView rightToLeft="1" workbookViewId="0">
      <selection activeCell="K9" sqref="K9"/>
    </sheetView>
  </sheetViews>
  <sheetFormatPr baseColWidth="10" defaultColWidth="9.1640625" defaultRowHeight="20"/>
  <cols>
    <col min="1" max="1" width="20.1640625" style="1" bestFit="1" customWidth="1"/>
    <col min="2" max="2" width="1" style="1" customWidth="1"/>
    <col min="3" max="3" width="23.5" style="1" bestFit="1" customWidth="1"/>
    <col min="4" max="4" width="1" style="1" customWidth="1"/>
    <col min="5" max="5" width="36.1640625" style="1" bestFit="1" customWidth="1"/>
    <col min="6" max="6" width="1" style="1" customWidth="1"/>
    <col min="7" max="7" width="31.5" style="1" bestFit="1" customWidth="1"/>
    <col min="8" max="8" width="1" style="1" customWidth="1"/>
    <col min="9" max="9" width="36.1640625" style="1" bestFit="1" customWidth="1"/>
    <col min="10" max="10" width="1" style="1" customWidth="1"/>
    <col min="11" max="11" width="31.5" style="1" bestFit="1" customWidth="1"/>
    <col min="12" max="12" width="1" style="1" customWidth="1"/>
    <col min="13" max="13" width="9.1640625" style="1" customWidth="1"/>
    <col min="14" max="16384" width="9.1640625" style="1"/>
  </cols>
  <sheetData>
    <row r="2" spans="1:11" ht="2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</row>
    <row r="3" spans="1:11" ht="21">
      <c r="A3" s="20" t="s">
        <v>106</v>
      </c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</row>
    <row r="6" spans="1:11" ht="21">
      <c r="A6" s="21" t="s">
        <v>149</v>
      </c>
      <c r="B6" s="21" t="s">
        <v>149</v>
      </c>
      <c r="C6" s="21" t="s">
        <v>149</v>
      </c>
      <c r="E6" s="21" t="s">
        <v>108</v>
      </c>
      <c r="F6" s="21" t="s">
        <v>108</v>
      </c>
      <c r="G6" s="21" t="s">
        <v>108</v>
      </c>
      <c r="I6" s="21" t="s">
        <v>109</v>
      </c>
      <c r="J6" s="21" t="s">
        <v>109</v>
      </c>
      <c r="K6" s="21" t="s">
        <v>109</v>
      </c>
    </row>
    <row r="7" spans="1:11" ht="21">
      <c r="A7" s="21" t="s">
        <v>150</v>
      </c>
      <c r="C7" s="21" t="s">
        <v>90</v>
      </c>
      <c r="E7" s="21" t="s">
        <v>151</v>
      </c>
      <c r="G7" s="21" t="s">
        <v>152</v>
      </c>
      <c r="I7" s="21" t="s">
        <v>151</v>
      </c>
      <c r="K7" s="21" t="s">
        <v>152</v>
      </c>
    </row>
    <row r="8" spans="1:11">
      <c r="A8" s="1" t="s">
        <v>96</v>
      </c>
      <c r="C8" s="5" t="s">
        <v>97</v>
      </c>
      <c r="D8" s="5"/>
      <c r="E8" s="4">
        <v>42099</v>
      </c>
      <c r="F8" s="5"/>
      <c r="G8" s="9">
        <f>E8/$E$10</f>
        <v>0.24264273610678838</v>
      </c>
      <c r="H8" s="5"/>
      <c r="I8" s="4">
        <v>214764</v>
      </c>
      <c r="J8" s="5"/>
      <c r="K8" s="9">
        <f>I8/$I$10</f>
        <v>7.4485389797821159E-3</v>
      </c>
    </row>
    <row r="9" spans="1:11">
      <c r="A9" s="1" t="s">
        <v>103</v>
      </c>
      <c r="C9" s="5" t="s">
        <v>104</v>
      </c>
      <c r="D9" s="5"/>
      <c r="E9" s="4">
        <v>131403</v>
      </c>
      <c r="F9" s="5"/>
      <c r="G9" s="9">
        <f>E9/$E$10</f>
        <v>0.75735726389321156</v>
      </c>
      <c r="H9" s="5"/>
      <c r="I9" s="4">
        <v>28618273</v>
      </c>
      <c r="J9" s="5"/>
      <c r="K9" s="9">
        <f>I9/$I$10</f>
        <v>0.99255146102021785</v>
      </c>
    </row>
    <row r="10" spans="1:11" ht="21" thickBot="1">
      <c r="C10" s="5"/>
      <c r="D10" s="5"/>
      <c r="E10" s="11">
        <f>SUM(E8:E9)</f>
        <v>173502</v>
      </c>
      <c r="F10" s="5"/>
      <c r="G10" s="10">
        <f>SUM(G8:G9)</f>
        <v>1</v>
      </c>
      <c r="H10" s="5"/>
      <c r="I10" s="11">
        <f>SUM(I8:I9)</f>
        <v>28833037</v>
      </c>
      <c r="J10" s="5"/>
      <c r="K10" s="10">
        <f>SUM(K8:K9)</f>
        <v>1</v>
      </c>
    </row>
    <row r="11" spans="1:11" ht="21" thickTop="1">
      <c r="C11" s="5"/>
      <c r="D11" s="5"/>
      <c r="E11" s="5"/>
      <c r="F11" s="5"/>
      <c r="G11" s="5"/>
      <c r="H11" s="5"/>
      <c r="I11" s="5"/>
      <c r="J11" s="5"/>
      <c r="K11" s="5"/>
    </row>
    <row r="12" spans="1:11"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C13" s="5"/>
      <c r="D13" s="5"/>
      <c r="E13" s="5"/>
      <c r="F13" s="5"/>
      <c r="G13" s="5"/>
      <c r="H13" s="5"/>
      <c r="I13" s="5"/>
      <c r="J13" s="5"/>
      <c r="K13" s="5"/>
    </row>
  </sheetData>
  <mergeCells count="12">
    <mergeCell ref="A4:K4"/>
    <mergeCell ref="A3:K3"/>
    <mergeCell ref="A2:K2"/>
    <mergeCell ref="I7"/>
    <mergeCell ref="K7"/>
    <mergeCell ref="I6:K6"/>
    <mergeCell ref="A7"/>
    <mergeCell ref="C7"/>
    <mergeCell ref="A6:C6"/>
    <mergeCell ref="E7"/>
    <mergeCell ref="G7"/>
    <mergeCell ref="E6:G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E10"/>
  <sheetViews>
    <sheetView rightToLeft="1" workbookViewId="0">
      <selection activeCell="A8" sqref="A8"/>
    </sheetView>
  </sheetViews>
  <sheetFormatPr baseColWidth="10" defaultColWidth="9.1640625" defaultRowHeight="20"/>
  <cols>
    <col min="1" max="1" width="14.6640625" style="1" bestFit="1" customWidth="1"/>
    <col min="2" max="2" width="1" style="1" customWidth="1"/>
    <col min="3" max="3" width="8.5" style="1" bestFit="1" customWidth="1"/>
    <col min="4" max="4" width="1" style="1" customWidth="1"/>
    <col min="5" max="5" width="15.6640625" style="1" bestFit="1" customWidth="1"/>
    <col min="6" max="6" width="1" style="1" customWidth="1"/>
    <col min="7" max="7" width="9.1640625" style="1" customWidth="1"/>
    <col min="8" max="16384" width="9.1640625" style="1"/>
  </cols>
  <sheetData>
    <row r="2" spans="1:5" ht="21">
      <c r="A2" s="20" t="s">
        <v>0</v>
      </c>
      <c r="B2" s="20"/>
      <c r="C2" s="20"/>
      <c r="D2" s="20"/>
      <c r="E2" s="20"/>
    </row>
    <row r="3" spans="1:5" ht="21">
      <c r="A3" s="20" t="s">
        <v>106</v>
      </c>
      <c r="B3" s="20"/>
      <c r="C3" s="20"/>
      <c r="D3" s="20"/>
      <c r="E3" s="20"/>
    </row>
    <row r="4" spans="1:5" ht="21">
      <c r="A4" s="20" t="s">
        <v>2</v>
      </c>
      <c r="B4" s="20"/>
      <c r="C4" s="20"/>
      <c r="D4" s="20"/>
      <c r="E4" s="20"/>
    </row>
    <row r="5" spans="1:5">
      <c r="C5" s="20" t="s">
        <v>108</v>
      </c>
      <c r="E5" s="1" t="s">
        <v>156</v>
      </c>
    </row>
    <row r="6" spans="1:5" ht="21">
      <c r="A6" s="20" t="s">
        <v>153</v>
      </c>
      <c r="C6" s="21"/>
      <c r="E6" s="12" t="s">
        <v>157</v>
      </c>
    </row>
    <row r="7" spans="1:5" ht="21">
      <c r="A7" s="21" t="s">
        <v>153</v>
      </c>
      <c r="C7" s="21" t="s">
        <v>93</v>
      </c>
      <c r="E7" s="21" t="s">
        <v>93</v>
      </c>
    </row>
    <row r="8" spans="1:5">
      <c r="A8" s="1" t="s">
        <v>153</v>
      </c>
      <c r="C8" s="4">
        <v>0</v>
      </c>
      <c r="D8" s="5"/>
      <c r="E8" s="4">
        <v>3257478554</v>
      </c>
    </row>
    <row r="9" spans="1:5" ht="22" thickBot="1">
      <c r="A9" s="2" t="s">
        <v>115</v>
      </c>
      <c r="C9" s="11">
        <v>0</v>
      </c>
      <c r="D9" s="5"/>
      <c r="E9" s="11">
        <v>3257478554</v>
      </c>
    </row>
    <row r="10" spans="1:5" ht="21" thickTop="1"/>
  </sheetData>
  <mergeCells count="7">
    <mergeCell ref="A2:E2"/>
    <mergeCell ref="C5:C6"/>
    <mergeCell ref="E7"/>
    <mergeCell ref="A6:A7"/>
    <mergeCell ref="C7"/>
    <mergeCell ref="A4:E4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1841-C107-AA42-97DE-3B868F6E52A5}">
  <dimension ref="A1:H21"/>
  <sheetViews>
    <sheetView tabSelected="1" workbookViewId="0">
      <selection activeCell="B21" sqref="B21"/>
    </sheetView>
  </sheetViews>
  <sheetFormatPr baseColWidth="10" defaultRowHeight="15"/>
  <cols>
    <col min="2" max="2" width="15" bestFit="1" customWidth="1"/>
  </cols>
  <sheetData>
    <row r="1" spans="1:8">
      <c r="A1" s="17" t="s">
        <v>158</v>
      </c>
      <c r="B1" s="17" t="s">
        <v>159</v>
      </c>
      <c r="C1" s="17" t="s">
        <v>202</v>
      </c>
      <c r="D1" s="17" t="s">
        <v>201</v>
      </c>
      <c r="E1" s="17" t="s">
        <v>200</v>
      </c>
      <c r="F1" s="17" t="s">
        <v>197</v>
      </c>
      <c r="G1" s="17"/>
      <c r="H1" s="17"/>
    </row>
    <row r="2" spans="1:8">
      <c r="A2" s="17" t="s">
        <v>160</v>
      </c>
      <c r="B2" s="23">
        <v>38372289</v>
      </c>
      <c r="C2" t="s">
        <v>161</v>
      </c>
      <c r="D2" s="17" t="s">
        <v>162</v>
      </c>
      <c r="E2">
        <v>3000</v>
      </c>
      <c r="F2" s="17" t="s">
        <v>198</v>
      </c>
      <c r="G2" s="17"/>
    </row>
    <row r="3" spans="1:8">
      <c r="A3" s="17" t="s">
        <v>160</v>
      </c>
      <c r="B3" s="23">
        <v>38372289</v>
      </c>
      <c r="C3" t="s">
        <v>163</v>
      </c>
      <c r="D3" s="17" t="s">
        <v>162</v>
      </c>
      <c r="E3">
        <v>3000</v>
      </c>
      <c r="F3" s="17" t="s">
        <v>199</v>
      </c>
      <c r="G3" s="17"/>
    </row>
    <row r="4" spans="1:8">
      <c r="A4" t="s">
        <v>164</v>
      </c>
      <c r="B4" s="23">
        <v>27555013</v>
      </c>
      <c r="C4" t="s">
        <v>165</v>
      </c>
      <c r="D4" s="17" t="s">
        <v>166</v>
      </c>
      <c r="E4">
        <v>2942</v>
      </c>
      <c r="F4" s="17" t="s">
        <v>198</v>
      </c>
      <c r="G4" s="17"/>
    </row>
    <row r="5" spans="1:8">
      <c r="A5" t="s">
        <v>164</v>
      </c>
      <c r="B5" s="23">
        <v>27555013</v>
      </c>
      <c r="C5" s="17" t="s">
        <v>173</v>
      </c>
      <c r="D5" s="17" t="s">
        <v>166</v>
      </c>
      <c r="E5">
        <v>2942</v>
      </c>
      <c r="F5" s="17" t="s">
        <v>199</v>
      </c>
      <c r="G5" s="17"/>
    </row>
    <row r="6" spans="1:8">
      <c r="A6" s="17" t="s">
        <v>167</v>
      </c>
      <c r="B6" s="23">
        <v>30935774</v>
      </c>
      <c r="C6" t="s">
        <v>168</v>
      </c>
      <c r="D6" s="17" t="s">
        <v>169</v>
      </c>
      <c r="E6">
        <v>2797</v>
      </c>
      <c r="F6" s="17" t="s">
        <v>198</v>
      </c>
    </row>
    <row r="7" spans="1:8">
      <c r="A7" s="17" t="s">
        <v>167</v>
      </c>
      <c r="B7" s="23">
        <v>30935774</v>
      </c>
      <c r="C7" t="s">
        <v>174</v>
      </c>
      <c r="D7" s="17" t="s">
        <v>169</v>
      </c>
      <c r="E7">
        <v>2797</v>
      </c>
      <c r="F7" s="17" t="s">
        <v>199</v>
      </c>
    </row>
    <row r="8" spans="1:8">
      <c r="A8" s="17" t="s">
        <v>170</v>
      </c>
      <c r="B8" s="23">
        <v>57146213</v>
      </c>
      <c r="C8" t="s">
        <v>171</v>
      </c>
      <c r="D8" s="17" t="s">
        <v>172</v>
      </c>
      <c r="E8">
        <v>4370</v>
      </c>
      <c r="F8" s="17" t="s">
        <v>198</v>
      </c>
      <c r="G8" s="17"/>
    </row>
    <row r="9" spans="1:8">
      <c r="A9" s="17" t="s">
        <v>170</v>
      </c>
      <c r="B9" s="23">
        <v>57146213</v>
      </c>
      <c r="C9" s="17" t="s">
        <v>175</v>
      </c>
      <c r="D9" s="17" t="s">
        <v>172</v>
      </c>
      <c r="E9">
        <v>4370</v>
      </c>
      <c r="F9" s="17" t="s">
        <v>199</v>
      </c>
      <c r="G9" s="17"/>
    </row>
    <row r="10" spans="1:8">
      <c r="A10" s="17" t="s">
        <v>177</v>
      </c>
      <c r="B10" s="23">
        <v>32895084</v>
      </c>
      <c r="C10" t="s">
        <v>176</v>
      </c>
      <c r="D10" t="s">
        <v>178</v>
      </c>
      <c r="E10" s="17">
        <v>14000</v>
      </c>
      <c r="F10" s="17" t="s">
        <v>198</v>
      </c>
      <c r="G10" s="17"/>
    </row>
    <row r="11" spans="1:8">
      <c r="A11" s="17" t="s">
        <v>177</v>
      </c>
      <c r="B11" s="23">
        <v>32895084</v>
      </c>
      <c r="C11" t="s">
        <v>179</v>
      </c>
      <c r="D11" s="17" t="s">
        <v>178</v>
      </c>
      <c r="E11">
        <v>14000</v>
      </c>
      <c r="F11" s="17" t="s">
        <v>199</v>
      </c>
      <c r="G11" s="17"/>
    </row>
    <row r="12" spans="1:8">
      <c r="A12" s="17" t="s">
        <v>180</v>
      </c>
      <c r="B12" s="23">
        <v>16768904</v>
      </c>
      <c r="C12" t="s">
        <v>181</v>
      </c>
      <c r="D12" s="17" t="s">
        <v>166</v>
      </c>
      <c r="E12" s="17">
        <v>15000</v>
      </c>
      <c r="F12" s="17" t="s">
        <v>198</v>
      </c>
      <c r="G12" s="17"/>
      <c r="H12" s="17"/>
    </row>
    <row r="13" spans="1:8">
      <c r="A13" s="17" t="s">
        <v>180</v>
      </c>
      <c r="B13" s="23">
        <v>16768904</v>
      </c>
      <c r="C13" t="s">
        <v>182</v>
      </c>
      <c r="D13" s="17" t="s">
        <v>166</v>
      </c>
      <c r="E13" s="17">
        <v>15000</v>
      </c>
      <c r="F13" s="17" t="s">
        <v>199</v>
      </c>
      <c r="G13" s="17"/>
      <c r="H13" s="17"/>
    </row>
    <row r="14" spans="1:8">
      <c r="A14" s="17" t="s">
        <v>183</v>
      </c>
      <c r="B14" s="23">
        <v>38230557</v>
      </c>
      <c r="C14" t="s">
        <v>184</v>
      </c>
      <c r="D14" s="17" t="s">
        <v>185</v>
      </c>
      <c r="E14" s="17">
        <v>6500</v>
      </c>
      <c r="F14" s="17" t="s">
        <v>198</v>
      </c>
      <c r="G14" s="17"/>
      <c r="H14" s="17"/>
    </row>
    <row r="15" spans="1:8">
      <c r="A15" s="17" t="s">
        <v>183</v>
      </c>
      <c r="B15" s="23">
        <v>38230557</v>
      </c>
      <c r="C15" t="s">
        <v>186</v>
      </c>
      <c r="D15" s="17" t="s">
        <v>185</v>
      </c>
      <c r="E15" s="17">
        <v>6500</v>
      </c>
      <c r="F15" s="17" t="s">
        <v>199</v>
      </c>
      <c r="G15" s="17"/>
      <c r="H15" s="17"/>
    </row>
    <row r="16" spans="1:8">
      <c r="A16" s="17" t="s">
        <v>187</v>
      </c>
      <c r="B16" s="23">
        <v>27220678</v>
      </c>
      <c r="C16" t="s">
        <v>188</v>
      </c>
      <c r="D16" s="17" t="s">
        <v>166</v>
      </c>
      <c r="E16" s="17">
        <v>2000</v>
      </c>
      <c r="F16" s="17" t="s">
        <v>198</v>
      </c>
    </row>
    <row r="17" spans="1:8">
      <c r="A17" s="17" t="s">
        <v>187</v>
      </c>
      <c r="B17" s="23">
        <v>27220678</v>
      </c>
      <c r="C17" t="s">
        <v>189</v>
      </c>
      <c r="D17" s="17" t="s">
        <v>166</v>
      </c>
      <c r="E17" s="17">
        <v>2000</v>
      </c>
      <c r="F17" s="17" t="s">
        <v>199</v>
      </c>
    </row>
    <row r="18" spans="1:8">
      <c r="A18" s="17" t="s">
        <v>190</v>
      </c>
      <c r="B18" s="23">
        <v>251234944</v>
      </c>
      <c r="C18" t="s">
        <v>191</v>
      </c>
      <c r="D18" s="17" t="s">
        <v>192</v>
      </c>
      <c r="E18" s="17">
        <v>1700</v>
      </c>
      <c r="F18" s="17" t="s">
        <v>198</v>
      </c>
      <c r="G18" s="17"/>
      <c r="H18" s="17"/>
    </row>
    <row r="19" spans="1:8">
      <c r="A19" s="17" t="s">
        <v>190</v>
      </c>
      <c r="B19" s="23">
        <v>251234944</v>
      </c>
      <c r="C19" t="s">
        <v>193</v>
      </c>
      <c r="D19" s="17" t="s">
        <v>192</v>
      </c>
      <c r="E19" s="17">
        <v>1700</v>
      </c>
      <c r="F19" s="17" t="s">
        <v>199</v>
      </c>
      <c r="G19" s="17"/>
      <c r="H19" s="17"/>
    </row>
    <row r="20" spans="1:8">
      <c r="A20" s="17" t="s">
        <v>194</v>
      </c>
      <c r="B20" s="23">
        <v>116811416</v>
      </c>
      <c r="C20" t="s">
        <v>195</v>
      </c>
      <c r="D20" s="17" t="s">
        <v>172</v>
      </c>
      <c r="E20" s="17">
        <v>2484</v>
      </c>
      <c r="F20" s="17" t="s">
        <v>198</v>
      </c>
      <c r="G20" s="17"/>
      <c r="H20" s="17"/>
    </row>
    <row r="21" spans="1:8">
      <c r="A21" t="s">
        <v>194</v>
      </c>
      <c r="B21" s="23">
        <v>116811416</v>
      </c>
      <c r="C21" t="s">
        <v>196</v>
      </c>
      <c r="D21" s="17" t="s">
        <v>172</v>
      </c>
      <c r="E21" s="17">
        <v>2484</v>
      </c>
      <c r="F21" s="17" t="s">
        <v>199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S13"/>
  <sheetViews>
    <sheetView rightToLeft="1" workbookViewId="0">
      <selection activeCell="S13" sqref="S13"/>
    </sheetView>
  </sheetViews>
  <sheetFormatPr baseColWidth="10" defaultColWidth="9.1640625" defaultRowHeight="20"/>
  <cols>
    <col min="1" max="1" width="22.33203125" style="1" bestFit="1" customWidth="1"/>
    <col min="2" max="2" width="1" style="1" customWidth="1"/>
    <col min="3" max="3" width="23.5" style="1" bestFit="1" customWidth="1"/>
    <col min="4" max="4" width="1" style="1" customWidth="1"/>
    <col min="5" max="5" width="15.5" style="1" bestFit="1" customWidth="1"/>
    <col min="6" max="6" width="1" style="1" customWidth="1"/>
    <col min="7" max="7" width="13.83203125" style="1" bestFit="1" customWidth="1"/>
    <col min="8" max="8" width="1" style="1" customWidth="1"/>
    <col min="9" max="9" width="10.33203125" style="1" bestFit="1" customWidth="1"/>
    <col min="10" max="10" width="1" style="1" customWidth="1"/>
    <col min="11" max="11" width="16.5" style="1" bestFit="1" customWidth="1"/>
    <col min="12" max="12" width="1" style="1" customWidth="1"/>
    <col min="13" max="13" width="16.5" style="1" bestFit="1" customWidth="1"/>
    <col min="14" max="14" width="1" style="1" customWidth="1"/>
    <col min="15" max="15" width="16.5" style="1" bestFit="1" customWidth="1"/>
    <col min="16" max="16" width="1" style="1" customWidth="1"/>
    <col min="17" max="17" width="14.33203125" style="1" bestFit="1" customWidth="1"/>
    <col min="18" max="18" width="1" style="1" customWidth="1"/>
    <col min="19" max="19" width="23" style="1" bestFit="1" customWidth="1"/>
    <col min="20" max="20" width="1" style="1" customWidth="1"/>
    <col min="21" max="21" width="9.1640625" style="1" customWidth="1"/>
    <col min="22" max="16384" width="9.1640625" style="1"/>
  </cols>
  <sheetData>
    <row r="2" spans="1:19" ht="2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19" ht="21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ht="2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6" spans="1:19" ht="21">
      <c r="A6" s="20" t="s">
        <v>88</v>
      </c>
      <c r="C6" s="21" t="s">
        <v>89</v>
      </c>
      <c r="D6" s="21" t="s">
        <v>89</v>
      </c>
      <c r="E6" s="21" t="s">
        <v>89</v>
      </c>
      <c r="F6" s="21" t="s">
        <v>89</v>
      </c>
      <c r="G6" s="21" t="s">
        <v>89</v>
      </c>
      <c r="H6" s="21" t="s">
        <v>89</v>
      </c>
      <c r="I6" s="21" t="s">
        <v>89</v>
      </c>
      <c r="K6" s="21" t="s">
        <v>4</v>
      </c>
      <c r="M6" s="21" t="s">
        <v>5</v>
      </c>
      <c r="N6" s="21" t="s">
        <v>5</v>
      </c>
      <c r="O6" s="21" t="s">
        <v>5</v>
      </c>
      <c r="Q6" s="21" t="s">
        <v>6</v>
      </c>
      <c r="R6" s="21" t="s">
        <v>6</v>
      </c>
      <c r="S6" s="21" t="s">
        <v>6</v>
      </c>
    </row>
    <row r="7" spans="1:19" ht="21">
      <c r="A7" s="21" t="s">
        <v>88</v>
      </c>
      <c r="C7" s="21" t="s">
        <v>90</v>
      </c>
      <c r="E7" s="21" t="s">
        <v>91</v>
      </c>
      <c r="G7" s="21" t="s">
        <v>92</v>
      </c>
      <c r="I7" s="21" t="s">
        <v>86</v>
      </c>
      <c r="K7" s="21" t="s">
        <v>93</v>
      </c>
      <c r="M7" s="21" t="s">
        <v>94</v>
      </c>
      <c r="O7" s="21" t="s">
        <v>95</v>
      </c>
      <c r="Q7" s="21" t="s">
        <v>93</v>
      </c>
      <c r="S7" s="21" t="s">
        <v>87</v>
      </c>
    </row>
    <row r="8" spans="1:19">
      <c r="A8" s="1" t="s">
        <v>96</v>
      </c>
      <c r="C8" s="5" t="s">
        <v>97</v>
      </c>
      <c r="E8" s="1" t="s">
        <v>98</v>
      </c>
      <c r="G8" s="5" t="s">
        <v>99</v>
      </c>
      <c r="H8" s="5"/>
      <c r="I8" s="4">
        <v>5</v>
      </c>
      <c r="J8" s="5"/>
      <c r="K8" s="4">
        <v>9955676</v>
      </c>
      <c r="L8" s="5"/>
      <c r="M8" s="4">
        <v>42099</v>
      </c>
      <c r="N8" s="5"/>
      <c r="O8" s="4">
        <v>0</v>
      </c>
      <c r="P8" s="5"/>
      <c r="Q8" s="4">
        <v>9997775</v>
      </c>
      <c r="R8" s="5"/>
      <c r="S8" s="9">
        <v>1.1686251908343281E-6</v>
      </c>
    </row>
    <row r="9" spans="1:19">
      <c r="A9" s="1" t="s">
        <v>100</v>
      </c>
      <c r="C9" s="5" t="s">
        <v>101</v>
      </c>
      <c r="E9" s="1" t="s">
        <v>98</v>
      </c>
      <c r="G9" s="5" t="s">
        <v>102</v>
      </c>
      <c r="H9" s="5"/>
      <c r="I9" s="4">
        <v>5</v>
      </c>
      <c r="J9" s="5"/>
      <c r="K9" s="4">
        <v>244000</v>
      </c>
      <c r="L9" s="5"/>
      <c r="M9" s="4">
        <v>0</v>
      </c>
      <c r="N9" s="5"/>
      <c r="O9" s="4">
        <v>6000</v>
      </c>
      <c r="P9" s="5"/>
      <c r="Q9" s="4">
        <v>238000</v>
      </c>
      <c r="R9" s="5"/>
      <c r="S9" s="9">
        <v>2.7819469373792675E-8</v>
      </c>
    </row>
    <row r="10" spans="1:19">
      <c r="A10" s="1" t="s">
        <v>103</v>
      </c>
      <c r="C10" s="5" t="s">
        <v>104</v>
      </c>
      <c r="E10" s="1" t="s">
        <v>98</v>
      </c>
      <c r="G10" s="5" t="s">
        <v>105</v>
      </c>
      <c r="H10" s="5"/>
      <c r="I10" s="4">
        <v>5</v>
      </c>
      <c r="J10" s="5"/>
      <c r="K10" s="4">
        <v>178104303600</v>
      </c>
      <c r="L10" s="5"/>
      <c r="M10" s="4">
        <v>385408748433</v>
      </c>
      <c r="N10" s="5"/>
      <c r="O10" s="4">
        <v>560445200000</v>
      </c>
      <c r="P10" s="5"/>
      <c r="Q10" s="4">
        <v>3067852033</v>
      </c>
      <c r="R10" s="5"/>
      <c r="S10" s="9">
        <v>3.5859670451836593E-4</v>
      </c>
    </row>
    <row r="11" spans="1:19" ht="21" thickBot="1">
      <c r="G11" s="5"/>
      <c r="H11" s="5"/>
      <c r="I11" s="5"/>
      <c r="J11" s="5"/>
      <c r="K11" s="11">
        <f>SUM(K8:K10)</f>
        <v>178114503276</v>
      </c>
      <c r="L11" s="5"/>
      <c r="M11" s="11">
        <f>SUM(M8:M10)</f>
        <v>385408790532</v>
      </c>
      <c r="N11" s="5"/>
      <c r="O11" s="11">
        <f>SUM(O8:O10)</f>
        <v>560445206000</v>
      </c>
      <c r="P11" s="5"/>
      <c r="Q11" s="11">
        <f>SUM(Q8:Q10)</f>
        <v>3078087808</v>
      </c>
      <c r="R11" s="5"/>
      <c r="S11" s="14">
        <f>SUM(S8:S10)</f>
        <v>3.5979314917857408E-4</v>
      </c>
    </row>
    <row r="12" spans="1:19" ht="21" thickTop="1"/>
    <row r="13" spans="1:19">
      <c r="S13" s="3"/>
    </row>
  </sheetData>
  <mergeCells count="17">
    <mergeCell ref="A2:S2"/>
    <mergeCell ref="A3:S3"/>
    <mergeCell ref="A4:S4"/>
    <mergeCell ref="Q7"/>
    <mergeCell ref="S7"/>
    <mergeCell ref="Q6:S6"/>
    <mergeCell ref="K7"/>
    <mergeCell ref="K6"/>
    <mergeCell ref="M7"/>
    <mergeCell ref="O7"/>
    <mergeCell ref="M6:O6"/>
    <mergeCell ref="A6:A7"/>
    <mergeCell ref="C7"/>
    <mergeCell ref="E7"/>
    <mergeCell ref="G7"/>
    <mergeCell ref="I7"/>
    <mergeCell ref="C6:I6"/>
  </mergeCells>
  <pageMargins left="0.7" right="0.7" top="0.75" bottom="0.75" header="0.3" footer="0.3"/>
  <pageSetup paperSize="9" orientation="portrait" r:id="rId1"/>
  <ignoredErrors>
    <ignoredError sqref="C9:C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U11"/>
  <sheetViews>
    <sheetView rightToLeft="1" workbookViewId="0">
      <selection activeCell="S9" sqref="S9"/>
    </sheetView>
  </sheetViews>
  <sheetFormatPr baseColWidth="10" defaultColWidth="9.1640625" defaultRowHeight="20"/>
  <cols>
    <col min="1" max="1" width="20.1640625" style="1" bestFit="1" customWidth="1"/>
    <col min="2" max="2" width="1" style="1" customWidth="1"/>
    <col min="3" max="3" width="18.33203125" style="1" bestFit="1" customWidth="1"/>
    <col min="4" max="4" width="1" style="1" customWidth="1"/>
    <col min="5" max="5" width="17.33203125" style="1" bestFit="1" customWidth="1"/>
    <col min="6" max="6" width="1" style="1" customWidth="1"/>
    <col min="7" max="7" width="10.33203125" style="1" bestFit="1" customWidth="1"/>
    <col min="8" max="8" width="1" style="1" customWidth="1"/>
    <col min="9" max="9" width="11.83203125" style="1" bestFit="1" customWidth="1"/>
    <col min="10" max="10" width="1" style="1" customWidth="1"/>
    <col min="11" max="11" width="13.5" style="1" bestFit="1" customWidth="1"/>
    <col min="12" max="12" width="1" style="1" customWidth="1"/>
    <col min="13" max="13" width="14" style="1" bestFit="1" customWidth="1"/>
    <col min="14" max="14" width="1" style="1" customWidth="1"/>
    <col min="15" max="15" width="11.83203125" style="1" bestFit="1" customWidth="1"/>
    <col min="16" max="16" width="1" style="1" customWidth="1"/>
    <col min="17" max="17" width="13.5" style="1" bestFit="1" customWidth="1"/>
    <col min="18" max="18" width="1" style="1" customWidth="1"/>
    <col min="19" max="19" width="14" style="1" bestFit="1" customWidth="1"/>
    <col min="20" max="20" width="1" style="1" customWidth="1"/>
    <col min="21" max="21" width="9.1640625" style="1" customWidth="1"/>
    <col min="22" max="16384" width="9.1640625" style="1"/>
  </cols>
  <sheetData>
    <row r="2" spans="1:21" ht="2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21" ht="21">
      <c r="A3" s="20" t="s">
        <v>106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1" ht="2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6" spans="1:21" ht="21">
      <c r="A6" s="21" t="s">
        <v>107</v>
      </c>
      <c r="B6" s="21" t="s">
        <v>107</v>
      </c>
      <c r="C6" s="21" t="s">
        <v>107</v>
      </c>
      <c r="D6" s="21" t="s">
        <v>107</v>
      </c>
      <c r="E6" s="21" t="s">
        <v>107</v>
      </c>
      <c r="F6" s="21" t="s">
        <v>107</v>
      </c>
      <c r="G6" s="21" t="s">
        <v>107</v>
      </c>
      <c r="I6" s="21" t="s">
        <v>108</v>
      </c>
      <c r="J6" s="21" t="s">
        <v>108</v>
      </c>
      <c r="K6" s="21" t="s">
        <v>108</v>
      </c>
      <c r="L6" s="21" t="s">
        <v>108</v>
      </c>
      <c r="M6" s="21" t="s">
        <v>108</v>
      </c>
      <c r="O6" s="21" t="s">
        <v>109</v>
      </c>
      <c r="P6" s="21" t="s">
        <v>109</v>
      </c>
      <c r="Q6" s="21" t="s">
        <v>109</v>
      </c>
      <c r="R6" s="21" t="s">
        <v>109</v>
      </c>
      <c r="S6" s="21" t="s">
        <v>109</v>
      </c>
    </row>
    <row r="7" spans="1:21" ht="21">
      <c r="A7" s="22" t="s">
        <v>110</v>
      </c>
      <c r="C7" s="22" t="s">
        <v>111</v>
      </c>
      <c r="E7" s="22" t="s">
        <v>85</v>
      </c>
      <c r="G7" s="22" t="s">
        <v>86</v>
      </c>
      <c r="I7" s="22" t="s">
        <v>112</v>
      </c>
      <c r="K7" s="22" t="s">
        <v>113</v>
      </c>
      <c r="M7" s="22" t="s">
        <v>114</v>
      </c>
      <c r="O7" s="22" t="s">
        <v>112</v>
      </c>
      <c r="Q7" s="22" t="s">
        <v>113</v>
      </c>
      <c r="S7" s="22" t="s">
        <v>114</v>
      </c>
    </row>
    <row r="8" spans="1:21">
      <c r="A8" s="1" t="s">
        <v>96</v>
      </c>
      <c r="C8" s="4">
        <v>2</v>
      </c>
      <c r="D8" s="5"/>
      <c r="E8" s="5" t="s">
        <v>115</v>
      </c>
      <c r="F8" s="5"/>
      <c r="G8" s="4">
        <v>0</v>
      </c>
      <c r="H8" s="5"/>
      <c r="I8" s="4">
        <v>42099</v>
      </c>
      <c r="J8" s="5"/>
      <c r="K8" s="4">
        <v>0</v>
      </c>
      <c r="L8" s="5"/>
      <c r="M8" s="4">
        <v>42099</v>
      </c>
      <c r="N8" s="5"/>
      <c r="O8" s="4">
        <v>214764</v>
      </c>
      <c r="P8" s="5"/>
      <c r="Q8" s="4">
        <v>0</v>
      </c>
      <c r="R8" s="5"/>
      <c r="S8" s="4">
        <v>214764</v>
      </c>
      <c r="T8" s="5"/>
      <c r="U8" s="5"/>
    </row>
    <row r="9" spans="1:21">
      <c r="A9" s="1" t="s">
        <v>103</v>
      </c>
      <c r="C9" s="4">
        <v>1</v>
      </c>
      <c r="D9" s="5"/>
      <c r="E9" s="5" t="s">
        <v>115</v>
      </c>
      <c r="F9" s="5"/>
      <c r="G9" s="4">
        <v>0</v>
      </c>
      <c r="H9" s="5"/>
      <c r="I9" s="4">
        <v>131403</v>
      </c>
      <c r="J9" s="5"/>
      <c r="K9" s="4">
        <v>0</v>
      </c>
      <c r="L9" s="5"/>
      <c r="M9" s="4">
        <v>131403</v>
      </c>
      <c r="N9" s="5"/>
      <c r="O9" s="4">
        <v>28618273</v>
      </c>
      <c r="P9" s="5"/>
      <c r="Q9" s="4">
        <v>0</v>
      </c>
      <c r="R9" s="5"/>
      <c r="S9" s="4">
        <v>28618273</v>
      </c>
      <c r="T9" s="5"/>
      <c r="U9" s="5"/>
    </row>
    <row r="10" spans="1:21" ht="21" thickBot="1">
      <c r="C10" s="5"/>
      <c r="D10" s="5"/>
      <c r="E10" s="5"/>
      <c r="F10" s="5"/>
      <c r="G10" s="11">
        <f>SUM(G8:G9)</f>
        <v>0</v>
      </c>
      <c r="H10" s="5"/>
      <c r="I10" s="11">
        <f>SUM(I8:I9)</f>
        <v>173502</v>
      </c>
      <c r="J10" s="5"/>
      <c r="K10" s="11">
        <f>SUM(K8:K9)</f>
        <v>0</v>
      </c>
      <c r="L10" s="5"/>
      <c r="M10" s="11">
        <f>SUM(M8:M9)</f>
        <v>173502</v>
      </c>
      <c r="N10" s="5"/>
      <c r="O10" s="11">
        <f>SUM(O8:O9)</f>
        <v>28833037</v>
      </c>
      <c r="P10" s="5"/>
      <c r="Q10" s="11">
        <f>SUM(Q8:Q9)</f>
        <v>0</v>
      </c>
      <c r="R10" s="5"/>
      <c r="S10" s="11">
        <f>SUM(S8:S9)</f>
        <v>28833037</v>
      </c>
      <c r="T10" s="5"/>
      <c r="U10" s="5"/>
    </row>
    <row r="11" spans="1:21" ht="21" thickTop="1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</sheetData>
  <mergeCells count="16">
    <mergeCell ref="A2:S2"/>
    <mergeCell ref="Q7"/>
    <mergeCell ref="S7"/>
    <mergeCell ref="O6:S6"/>
    <mergeCell ref="I7"/>
    <mergeCell ref="K7"/>
    <mergeCell ref="M7"/>
    <mergeCell ref="I6:M6"/>
    <mergeCell ref="O7"/>
    <mergeCell ref="A4:S4"/>
    <mergeCell ref="A3:S3"/>
    <mergeCell ref="A7"/>
    <mergeCell ref="C7"/>
    <mergeCell ref="E7"/>
    <mergeCell ref="G7"/>
    <mergeCell ref="A6:G6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G11"/>
  <sheetViews>
    <sheetView rightToLeft="1" workbookViewId="0">
      <selection activeCell="G7" sqref="G7"/>
    </sheetView>
  </sheetViews>
  <sheetFormatPr baseColWidth="10" defaultColWidth="9.1640625" defaultRowHeight="20"/>
  <cols>
    <col min="1" max="1" width="25" style="1" bestFit="1" customWidth="1"/>
    <col min="2" max="2" width="1" style="1" customWidth="1"/>
    <col min="3" max="3" width="18" style="1" bestFit="1" customWidth="1"/>
    <col min="4" max="4" width="1" style="1" customWidth="1"/>
    <col min="5" max="5" width="21.6640625" style="1" bestFit="1" customWidth="1"/>
    <col min="6" max="6" width="1" style="1" customWidth="1"/>
    <col min="7" max="7" width="33.5" style="1" bestFit="1" customWidth="1"/>
    <col min="8" max="8" width="1" style="1" customWidth="1"/>
    <col min="9" max="9" width="9.1640625" style="1" customWidth="1"/>
    <col min="10" max="16384" width="9.1640625" style="1"/>
  </cols>
  <sheetData>
    <row r="2" spans="1:7" ht="21">
      <c r="A2" s="20" t="s">
        <v>0</v>
      </c>
      <c r="B2" s="20"/>
      <c r="C2" s="20"/>
      <c r="D2" s="20"/>
      <c r="E2" s="20"/>
      <c r="F2" s="20"/>
      <c r="G2" s="20"/>
    </row>
    <row r="3" spans="1:7" ht="21">
      <c r="A3" s="20" t="s">
        <v>106</v>
      </c>
      <c r="B3" s="20"/>
      <c r="C3" s="20"/>
      <c r="D3" s="20"/>
      <c r="E3" s="20"/>
      <c r="F3" s="20"/>
      <c r="G3" s="20"/>
    </row>
    <row r="4" spans="1:7" ht="21">
      <c r="A4" s="20" t="s">
        <v>2</v>
      </c>
      <c r="B4" s="20"/>
      <c r="C4" s="20"/>
      <c r="D4" s="20"/>
      <c r="E4" s="20"/>
      <c r="F4" s="20"/>
      <c r="G4" s="20"/>
    </row>
    <row r="6" spans="1:7" ht="21">
      <c r="A6" s="21" t="s">
        <v>110</v>
      </c>
      <c r="C6" s="21" t="s">
        <v>93</v>
      </c>
      <c r="E6" s="21" t="s">
        <v>148</v>
      </c>
      <c r="G6" s="21" t="s">
        <v>13</v>
      </c>
    </row>
    <row r="7" spans="1:7">
      <c r="A7" s="1" t="s">
        <v>154</v>
      </c>
      <c r="C7" s="6">
        <v>-728378328331</v>
      </c>
      <c r="D7" s="6"/>
      <c r="E7" s="16">
        <f>C7/$C$9</f>
        <v>1.0000002382031901</v>
      </c>
      <c r="F7" s="5"/>
      <c r="G7" s="9">
        <v>-8.5139069737556972E-2</v>
      </c>
    </row>
    <row r="8" spans="1:7">
      <c r="A8" s="1" t="s">
        <v>155</v>
      </c>
      <c r="C8" s="6">
        <v>173502</v>
      </c>
      <c r="D8" s="6"/>
      <c r="E8" s="16">
        <f>C8/$C$9</f>
        <v>-2.3820318999096389E-7</v>
      </c>
      <c r="F8" s="5"/>
      <c r="G8" s="9">
        <v>2.028039317349486E-8</v>
      </c>
    </row>
    <row r="9" spans="1:7" ht="21" thickBot="1">
      <c r="C9" s="8">
        <f>SUM(C7:C8)</f>
        <v>-728378154829</v>
      </c>
      <c r="D9" s="6"/>
      <c r="E9" s="10">
        <f>SUM(E7:E8)</f>
        <v>1</v>
      </c>
      <c r="F9" s="5"/>
      <c r="G9" s="14">
        <f>SUM(G7:G8)</f>
        <v>-8.5139049457163801E-2</v>
      </c>
    </row>
    <row r="10" spans="1:7" ht="21" thickTop="1"/>
    <row r="11" spans="1:7">
      <c r="G11" s="3"/>
    </row>
  </sheetData>
  <mergeCells count="7">
    <mergeCell ref="A3:G3"/>
    <mergeCell ref="A2:G2"/>
    <mergeCell ref="A6"/>
    <mergeCell ref="C6"/>
    <mergeCell ref="E6"/>
    <mergeCell ref="G6"/>
    <mergeCell ref="A4:G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U32"/>
  <sheetViews>
    <sheetView rightToLeft="1" workbookViewId="0">
      <selection activeCell="A2" sqref="A2:S4"/>
    </sheetView>
  </sheetViews>
  <sheetFormatPr baseColWidth="10" defaultColWidth="9.1640625" defaultRowHeight="20"/>
  <cols>
    <col min="1" max="1" width="32.1640625" style="1" bestFit="1" customWidth="1"/>
    <col min="2" max="2" width="1" style="1" customWidth="1"/>
    <col min="3" max="3" width="13.6640625" style="1" bestFit="1" customWidth="1"/>
    <col min="4" max="4" width="1" style="1" customWidth="1"/>
    <col min="5" max="5" width="36" style="1" bestFit="1" customWidth="1"/>
    <col min="6" max="6" width="1" style="1" customWidth="1"/>
    <col min="7" max="7" width="24.5" style="1" bestFit="1" customWidth="1"/>
    <col min="8" max="8" width="1" style="1" customWidth="1"/>
    <col min="9" max="9" width="24.1640625" style="1" bestFit="1" customWidth="1"/>
    <col min="10" max="10" width="1" style="1" customWidth="1"/>
    <col min="11" max="11" width="14.33203125" style="1" bestFit="1" customWidth="1"/>
    <col min="12" max="12" width="1" style="1" customWidth="1"/>
    <col min="13" max="13" width="26.1640625" style="1" bestFit="1" customWidth="1"/>
    <col min="14" max="14" width="1" style="1" customWidth="1"/>
    <col min="15" max="15" width="24.1640625" style="1" bestFit="1" customWidth="1"/>
    <col min="16" max="16" width="1" style="1" customWidth="1"/>
    <col min="17" max="17" width="14.33203125" style="1" bestFit="1" customWidth="1"/>
    <col min="18" max="18" width="1" style="1" customWidth="1"/>
    <col min="19" max="19" width="26.1640625" style="1" bestFit="1" customWidth="1"/>
    <col min="20" max="20" width="1" style="1" customWidth="1"/>
    <col min="21" max="21" width="9.1640625" style="1" customWidth="1"/>
    <col min="22" max="16384" width="9.1640625" style="1"/>
  </cols>
  <sheetData>
    <row r="2" spans="1:21" ht="2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pans="1:21" ht="21">
      <c r="A3" s="20" t="s">
        <v>106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21" ht="2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6" spans="1:21" ht="21">
      <c r="A6" s="20" t="s">
        <v>3</v>
      </c>
      <c r="C6" s="21" t="s">
        <v>116</v>
      </c>
      <c r="D6" s="21" t="s">
        <v>116</v>
      </c>
      <c r="E6" s="21" t="s">
        <v>116</v>
      </c>
      <c r="F6" s="21" t="s">
        <v>116</v>
      </c>
      <c r="G6" s="21" t="s">
        <v>116</v>
      </c>
      <c r="I6" s="21" t="s">
        <v>108</v>
      </c>
      <c r="J6" s="21" t="s">
        <v>108</v>
      </c>
      <c r="K6" s="21" t="s">
        <v>108</v>
      </c>
      <c r="L6" s="21" t="s">
        <v>108</v>
      </c>
      <c r="M6" s="21" t="s">
        <v>108</v>
      </c>
      <c r="O6" s="21" t="s">
        <v>109</v>
      </c>
      <c r="P6" s="21" t="s">
        <v>109</v>
      </c>
      <c r="Q6" s="21" t="s">
        <v>109</v>
      </c>
      <c r="R6" s="21" t="s">
        <v>109</v>
      </c>
      <c r="S6" s="21" t="s">
        <v>109</v>
      </c>
    </row>
    <row r="7" spans="1:21" ht="21">
      <c r="A7" s="21" t="s">
        <v>3</v>
      </c>
      <c r="C7" s="21" t="s">
        <v>117</v>
      </c>
      <c r="E7" s="21" t="s">
        <v>118</v>
      </c>
      <c r="G7" s="21" t="s">
        <v>119</v>
      </c>
      <c r="I7" s="21" t="s">
        <v>120</v>
      </c>
      <c r="K7" s="21" t="s">
        <v>113</v>
      </c>
      <c r="M7" s="21" t="s">
        <v>121</v>
      </c>
      <c r="O7" s="21" t="s">
        <v>120</v>
      </c>
      <c r="Q7" s="21" t="s">
        <v>113</v>
      </c>
      <c r="S7" s="21" t="s">
        <v>121</v>
      </c>
    </row>
    <row r="8" spans="1:21">
      <c r="A8" s="1" t="s">
        <v>51</v>
      </c>
      <c r="C8" s="5" t="s">
        <v>122</v>
      </c>
      <c r="D8" s="5"/>
      <c r="E8" s="4">
        <v>7572414</v>
      </c>
      <c r="F8" s="5"/>
      <c r="G8" s="4">
        <v>2350</v>
      </c>
      <c r="H8" s="5"/>
      <c r="I8" s="4">
        <v>0</v>
      </c>
      <c r="J8" s="5"/>
      <c r="K8" s="4">
        <v>0</v>
      </c>
      <c r="L8" s="5"/>
      <c r="M8" s="4">
        <f>I8-K8</f>
        <v>0</v>
      </c>
      <c r="N8" s="5"/>
      <c r="O8" s="4">
        <v>17795172900</v>
      </c>
      <c r="P8" s="5"/>
      <c r="Q8" s="4">
        <v>0</v>
      </c>
      <c r="R8" s="5"/>
      <c r="S8" s="4">
        <f>O8-Q8</f>
        <v>17795172900</v>
      </c>
      <c r="T8" s="5"/>
      <c r="U8" s="5"/>
    </row>
    <row r="9" spans="1:21">
      <c r="A9" s="1" t="s">
        <v>69</v>
      </c>
      <c r="C9" s="5" t="s">
        <v>123</v>
      </c>
      <c r="D9" s="5"/>
      <c r="E9" s="4">
        <v>10796485</v>
      </c>
      <c r="F9" s="5"/>
      <c r="G9" s="4">
        <v>1500</v>
      </c>
      <c r="H9" s="5"/>
      <c r="I9" s="4">
        <v>0</v>
      </c>
      <c r="J9" s="5"/>
      <c r="K9" s="4">
        <v>0</v>
      </c>
      <c r="L9" s="5"/>
      <c r="M9" s="4">
        <f t="shared" ref="M9:M24" si="0">I9-K9</f>
        <v>0</v>
      </c>
      <c r="N9" s="5"/>
      <c r="O9" s="4">
        <v>16194727500</v>
      </c>
      <c r="P9" s="5"/>
      <c r="Q9" s="4">
        <v>950174212</v>
      </c>
      <c r="R9" s="5"/>
      <c r="S9" s="4">
        <f t="shared" ref="S9:S24" si="1">O9-Q9</f>
        <v>15244553288</v>
      </c>
      <c r="T9" s="5"/>
      <c r="U9" s="5"/>
    </row>
    <row r="10" spans="1:21">
      <c r="A10" s="1" t="s">
        <v>83</v>
      </c>
      <c r="C10" s="5" t="s">
        <v>124</v>
      </c>
      <c r="D10" s="5"/>
      <c r="E10" s="4">
        <v>925318</v>
      </c>
      <c r="F10" s="5"/>
      <c r="G10" s="4">
        <v>2400</v>
      </c>
      <c r="H10" s="5"/>
      <c r="I10" s="4">
        <v>0</v>
      </c>
      <c r="J10" s="5"/>
      <c r="K10" s="4">
        <v>0</v>
      </c>
      <c r="L10" s="5"/>
      <c r="M10" s="4">
        <f t="shared" si="0"/>
        <v>0</v>
      </c>
      <c r="N10" s="5"/>
      <c r="O10" s="4">
        <v>2220763200</v>
      </c>
      <c r="P10" s="5"/>
      <c r="Q10" s="4">
        <v>276929704</v>
      </c>
      <c r="R10" s="5"/>
      <c r="S10" s="4">
        <f t="shared" si="1"/>
        <v>1943833496</v>
      </c>
      <c r="T10" s="5"/>
      <c r="U10" s="5"/>
    </row>
    <row r="11" spans="1:21">
      <c r="A11" s="1" t="s">
        <v>80</v>
      </c>
      <c r="C11" s="5" t="s">
        <v>125</v>
      </c>
      <c r="D11" s="5"/>
      <c r="E11" s="4">
        <v>1853969</v>
      </c>
      <c r="F11" s="5"/>
      <c r="G11" s="4">
        <v>3135</v>
      </c>
      <c r="H11" s="5"/>
      <c r="I11" s="4">
        <v>5812192815</v>
      </c>
      <c r="J11" s="5"/>
      <c r="K11" s="4">
        <v>451610686</v>
      </c>
      <c r="L11" s="5"/>
      <c r="M11" s="4">
        <f t="shared" si="0"/>
        <v>5360582129</v>
      </c>
      <c r="N11" s="5"/>
      <c r="O11" s="4">
        <v>5812192815</v>
      </c>
      <c r="P11" s="5"/>
      <c r="Q11" s="4">
        <v>451610686</v>
      </c>
      <c r="R11" s="5"/>
      <c r="S11" s="4">
        <f t="shared" si="1"/>
        <v>5360582129</v>
      </c>
      <c r="T11" s="5"/>
      <c r="U11" s="5"/>
    </row>
    <row r="12" spans="1:21">
      <c r="A12" s="1" t="s">
        <v>34</v>
      </c>
      <c r="C12" s="5" t="s">
        <v>125</v>
      </c>
      <c r="D12" s="5"/>
      <c r="E12" s="4">
        <v>1058803</v>
      </c>
      <c r="F12" s="5"/>
      <c r="G12" s="4">
        <v>6300</v>
      </c>
      <c r="H12" s="5"/>
      <c r="I12" s="4">
        <v>6670458900</v>
      </c>
      <c r="J12" s="5"/>
      <c r="K12" s="4">
        <v>0</v>
      </c>
      <c r="L12" s="5"/>
      <c r="M12" s="4">
        <f t="shared" si="0"/>
        <v>6670458900</v>
      </c>
      <c r="N12" s="5"/>
      <c r="O12" s="4">
        <v>6670458900</v>
      </c>
      <c r="P12" s="5"/>
      <c r="Q12" s="4">
        <v>0</v>
      </c>
      <c r="R12" s="5"/>
      <c r="S12" s="4">
        <f t="shared" si="1"/>
        <v>6670458900</v>
      </c>
      <c r="T12" s="5"/>
      <c r="U12" s="5"/>
    </row>
    <row r="13" spans="1:21">
      <c r="A13" s="1" t="s">
        <v>31</v>
      </c>
      <c r="C13" s="5" t="s">
        <v>126</v>
      </c>
      <c r="D13" s="5"/>
      <c r="E13" s="4">
        <v>1222548</v>
      </c>
      <c r="F13" s="5"/>
      <c r="G13" s="4">
        <v>4200</v>
      </c>
      <c r="H13" s="5"/>
      <c r="I13" s="4">
        <v>5134701600</v>
      </c>
      <c r="J13" s="5"/>
      <c r="K13" s="4">
        <v>706665961</v>
      </c>
      <c r="L13" s="5"/>
      <c r="M13" s="4">
        <f t="shared" si="0"/>
        <v>4428035639</v>
      </c>
      <c r="N13" s="5"/>
      <c r="O13" s="4">
        <v>5134701600</v>
      </c>
      <c r="P13" s="5"/>
      <c r="Q13" s="4">
        <v>706665961</v>
      </c>
      <c r="R13" s="5"/>
      <c r="S13" s="4">
        <f t="shared" si="1"/>
        <v>4428035639</v>
      </c>
      <c r="T13" s="5"/>
      <c r="U13" s="5"/>
    </row>
    <row r="14" spans="1:21">
      <c r="A14" s="1" t="s">
        <v>52</v>
      </c>
      <c r="C14" s="5" t="s">
        <v>127</v>
      </c>
      <c r="D14" s="5"/>
      <c r="E14" s="4">
        <v>2921827</v>
      </c>
      <c r="F14" s="5"/>
      <c r="G14" s="4">
        <v>2400</v>
      </c>
      <c r="H14" s="5"/>
      <c r="I14" s="4">
        <v>7012384800</v>
      </c>
      <c r="J14" s="5"/>
      <c r="K14" s="4">
        <v>544866286</v>
      </c>
      <c r="L14" s="5"/>
      <c r="M14" s="4">
        <f t="shared" si="0"/>
        <v>6467518514</v>
      </c>
      <c r="N14" s="5"/>
      <c r="O14" s="4">
        <v>7012384800</v>
      </c>
      <c r="P14" s="5"/>
      <c r="Q14" s="4">
        <v>544866286</v>
      </c>
      <c r="R14" s="5"/>
      <c r="S14" s="4">
        <f t="shared" si="1"/>
        <v>6467518514</v>
      </c>
      <c r="T14" s="5"/>
      <c r="U14" s="5"/>
    </row>
    <row r="15" spans="1:21">
      <c r="A15" s="1" t="s">
        <v>16</v>
      </c>
      <c r="C15" s="5" t="s">
        <v>6</v>
      </c>
      <c r="D15" s="5"/>
      <c r="E15" s="4">
        <v>51572424</v>
      </c>
      <c r="F15" s="5"/>
      <c r="G15" s="4">
        <v>58</v>
      </c>
      <c r="H15" s="5"/>
      <c r="I15" s="4">
        <v>2991200592</v>
      </c>
      <c r="J15" s="5"/>
      <c r="K15" s="4">
        <v>20348303</v>
      </c>
      <c r="L15" s="5"/>
      <c r="M15" s="4">
        <f t="shared" si="0"/>
        <v>2970852289</v>
      </c>
      <c r="N15" s="5"/>
      <c r="O15" s="4">
        <v>2991200592</v>
      </c>
      <c r="P15" s="5"/>
      <c r="Q15" s="4">
        <v>20348303</v>
      </c>
      <c r="R15" s="5"/>
      <c r="S15" s="4">
        <f t="shared" si="1"/>
        <v>2970852289</v>
      </c>
      <c r="T15" s="5"/>
      <c r="U15" s="5"/>
    </row>
    <row r="16" spans="1:21">
      <c r="A16" s="1" t="s">
        <v>55</v>
      </c>
      <c r="C16" s="5" t="s">
        <v>128</v>
      </c>
      <c r="D16" s="5"/>
      <c r="E16" s="4">
        <v>8311860</v>
      </c>
      <c r="F16" s="5"/>
      <c r="G16" s="4">
        <v>449</v>
      </c>
      <c r="H16" s="5"/>
      <c r="I16" s="4">
        <v>3732025140</v>
      </c>
      <c r="J16" s="5"/>
      <c r="K16" s="4">
        <v>223488949</v>
      </c>
      <c r="L16" s="5"/>
      <c r="M16" s="4">
        <f t="shared" si="0"/>
        <v>3508536191</v>
      </c>
      <c r="N16" s="5"/>
      <c r="O16" s="4">
        <v>3732025140</v>
      </c>
      <c r="P16" s="5"/>
      <c r="Q16" s="4">
        <v>223488949</v>
      </c>
      <c r="R16" s="5"/>
      <c r="S16" s="4">
        <f t="shared" si="1"/>
        <v>3508536191</v>
      </c>
      <c r="T16" s="5"/>
      <c r="U16" s="5"/>
    </row>
    <row r="17" spans="1:21">
      <c r="A17" s="1" t="s">
        <v>66</v>
      </c>
      <c r="C17" s="5" t="s">
        <v>6</v>
      </c>
      <c r="D17" s="5"/>
      <c r="E17" s="4">
        <v>5391855</v>
      </c>
      <c r="F17" s="5"/>
      <c r="G17" s="4">
        <v>690</v>
      </c>
      <c r="H17" s="5"/>
      <c r="I17" s="4">
        <v>3720379950</v>
      </c>
      <c r="J17" s="5"/>
      <c r="K17" s="4">
        <v>137428283</v>
      </c>
      <c r="L17" s="5"/>
      <c r="M17" s="4">
        <f t="shared" si="0"/>
        <v>3582951667</v>
      </c>
      <c r="N17" s="5"/>
      <c r="O17" s="4">
        <v>3720379950</v>
      </c>
      <c r="P17" s="5"/>
      <c r="Q17" s="4">
        <v>137428283</v>
      </c>
      <c r="R17" s="5"/>
      <c r="S17" s="4">
        <f t="shared" si="1"/>
        <v>3582951667</v>
      </c>
      <c r="T17" s="5"/>
      <c r="U17" s="5"/>
    </row>
    <row r="18" spans="1:21">
      <c r="A18" s="1" t="s">
        <v>74</v>
      </c>
      <c r="C18" s="5" t="s">
        <v>122</v>
      </c>
      <c r="D18" s="5"/>
      <c r="E18" s="4">
        <v>8030842</v>
      </c>
      <c r="F18" s="5"/>
      <c r="G18" s="4">
        <v>750</v>
      </c>
      <c r="H18" s="5"/>
      <c r="I18" s="4">
        <v>0</v>
      </c>
      <c r="J18" s="5"/>
      <c r="K18" s="4">
        <v>0</v>
      </c>
      <c r="L18" s="5"/>
      <c r="M18" s="4">
        <f t="shared" si="0"/>
        <v>0</v>
      </c>
      <c r="N18" s="5"/>
      <c r="O18" s="4">
        <v>6023131500</v>
      </c>
      <c r="P18" s="5"/>
      <c r="Q18" s="4">
        <v>670866138</v>
      </c>
      <c r="R18" s="5"/>
      <c r="S18" s="4">
        <f t="shared" si="1"/>
        <v>5352265362</v>
      </c>
      <c r="T18" s="5"/>
      <c r="U18" s="5"/>
    </row>
    <row r="19" spans="1:21">
      <c r="A19" s="1" t="s">
        <v>36</v>
      </c>
      <c r="C19" s="5" t="s">
        <v>129</v>
      </c>
      <c r="D19" s="5"/>
      <c r="E19" s="4">
        <v>282518</v>
      </c>
      <c r="F19" s="5"/>
      <c r="G19" s="4">
        <v>21000</v>
      </c>
      <c r="H19" s="5"/>
      <c r="I19" s="4">
        <v>0</v>
      </c>
      <c r="J19" s="5"/>
      <c r="K19" s="4">
        <v>0</v>
      </c>
      <c r="L19" s="5"/>
      <c r="M19" s="4">
        <f t="shared" si="0"/>
        <v>0</v>
      </c>
      <c r="N19" s="5"/>
      <c r="O19" s="4">
        <v>5932878000</v>
      </c>
      <c r="P19" s="5"/>
      <c r="Q19" s="4">
        <v>0</v>
      </c>
      <c r="R19" s="5"/>
      <c r="S19" s="4">
        <f t="shared" si="1"/>
        <v>5932878000</v>
      </c>
      <c r="T19" s="5"/>
      <c r="U19" s="5"/>
    </row>
    <row r="20" spans="1:21">
      <c r="A20" s="1" t="s">
        <v>28</v>
      </c>
      <c r="C20" s="5" t="s">
        <v>130</v>
      </c>
      <c r="D20" s="5"/>
      <c r="E20" s="4">
        <v>1322663</v>
      </c>
      <c r="F20" s="5"/>
      <c r="G20" s="4">
        <v>1300</v>
      </c>
      <c r="H20" s="5"/>
      <c r="I20" s="4">
        <v>1719461900</v>
      </c>
      <c r="J20" s="5"/>
      <c r="K20" s="4">
        <v>0</v>
      </c>
      <c r="L20" s="5"/>
      <c r="M20" s="4">
        <f t="shared" si="0"/>
        <v>1719461900</v>
      </c>
      <c r="N20" s="5"/>
      <c r="O20" s="4">
        <v>1719461900</v>
      </c>
      <c r="P20" s="5"/>
      <c r="Q20" s="4">
        <v>0</v>
      </c>
      <c r="R20" s="5"/>
      <c r="S20" s="4">
        <f t="shared" si="1"/>
        <v>1719461900</v>
      </c>
      <c r="T20" s="5"/>
      <c r="U20" s="5"/>
    </row>
    <row r="21" spans="1:21">
      <c r="A21" s="1" t="s">
        <v>46</v>
      </c>
      <c r="C21" s="5" t="s">
        <v>126</v>
      </c>
      <c r="D21" s="5"/>
      <c r="E21" s="4">
        <v>4247710</v>
      </c>
      <c r="F21" s="5"/>
      <c r="G21" s="4">
        <v>1000</v>
      </c>
      <c r="H21" s="5"/>
      <c r="I21" s="4">
        <v>4247710000</v>
      </c>
      <c r="J21" s="5"/>
      <c r="K21" s="4">
        <v>175709606</v>
      </c>
      <c r="L21" s="5"/>
      <c r="M21" s="4">
        <f t="shared" si="0"/>
        <v>4072000394</v>
      </c>
      <c r="N21" s="5"/>
      <c r="O21" s="4">
        <v>4247710000</v>
      </c>
      <c r="P21" s="5"/>
      <c r="Q21" s="4">
        <v>175709606</v>
      </c>
      <c r="R21" s="5"/>
      <c r="S21" s="4">
        <f t="shared" si="1"/>
        <v>4072000394</v>
      </c>
      <c r="T21" s="5"/>
      <c r="U21" s="5"/>
    </row>
    <row r="22" spans="1:21">
      <c r="A22" s="1" t="s">
        <v>59</v>
      </c>
      <c r="C22" s="5" t="s">
        <v>131</v>
      </c>
      <c r="D22" s="5"/>
      <c r="E22" s="4">
        <v>2791672</v>
      </c>
      <c r="F22" s="5"/>
      <c r="G22" s="4">
        <v>540</v>
      </c>
      <c r="H22" s="5"/>
      <c r="I22" s="4">
        <v>0</v>
      </c>
      <c r="J22" s="5"/>
      <c r="K22" s="4">
        <v>0</v>
      </c>
      <c r="L22" s="5"/>
      <c r="M22" s="4">
        <f t="shared" si="0"/>
        <v>0</v>
      </c>
      <c r="N22" s="5"/>
      <c r="O22" s="4">
        <v>1507502880</v>
      </c>
      <c r="P22" s="5"/>
      <c r="Q22" s="4">
        <v>0</v>
      </c>
      <c r="R22" s="5"/>
      <c r="S22" s="4">
        <f t="shared" si="1"/>
        <v>1507502880</v>
      </c>
      <c r="T22" s="5"/>
      <c r="U22" s="5"/>
    </row>
    <row r="23" spans="1:21">
      <c r="A23" s="1" t="s">
        <v>43</v>
      </c>
      <c r="C23" s="5" t="s">
        <v>128</v>
      </c>
      <c r="D23" s="5"/>
      <c r="E23" s="4">
        <v>8267184</v>
      </c>
      <c r="F23" s="5"/>
      <c r="G23" s="4">
        <v>2550</v>
      </c>
      <c r="H23" s="5"/>
      <c r="I23" s="4">
        <v>21081319200</v>
      </c>
      <c r="J23" s="5"/>
      <c r="K23" s="4">
        <v>1489513960</v>
      </c>
      <c r="L23" s="5"/>
      <c r="M23" s="4">
        <f t="shared" si="0"/>
        <v>19591805240</v>
      </c>
      <c r="N23" s="5"/>
      <c r="O23" s="4">
        <v>21081319200</v>
      </c>
      <c r="P23" s="5"/>
      <c r="Q23" s="4">
        <v>1489513960</v>
      </c>
      <c r="R23" s="5"/>
      <c r="S23" s="4">
        <f t="shared" si="1"/>
        <v>19591805240</v>
      </c>
      <c r="T23" s="5"/>
      <c r="U23" s="5"/>
    </row>
    <row r="24" spans="1:21">
      <c r="A24" s="1" t="s">
        <v>67</v>
      </c>
      <c r="C24" s="5" t="s">
        <v>132</v>
      </c>
      <c r="D24" s="5"/>
      <c r="E24" s="4">
        <v>3075000</v>
      </c>
      <c r="F24" s="5"/>
      <c r="G24" s="4">
        <v>2900</v>
      </c>
      <c r="H24" s="5"/>
      <c r="I24" s="4">
        <v>0</v>
      </c>
      <c r="J24" s="5"/>
      <c r="K24" s="4">
        <v>0</v>
      </c>
      <c r="L24" s="5"/>
      <c r="M24" s="4">
        <f t="shared" si="0"/>
        <v>0</v>
      </c>
      <c r="N24" s="5"/>
      <c r="O24" s="4">
        <v>8917500000</v>
      </c>
      <c r="P24" s="5"/>
      <c r="Q24" s="4">
        <v>0</v>
      </c>
      <c r="R24" s="5"/>
      <c r="S24" s="4">
        <f t="shared" si="1"/>
        <v>8917500000</v>
      </c>
      <c r="T24" s="5"/>
      <c r="U24" s="5"/>
    </row>
    <row r="25" spans="1:21" ht="21" thickBot="1">
      <c r="C25" s="5"/>
      <c r="D25" s="5"/>
      <c r="E25" s="5"/>
      <c r="F25" s="5"/>
      <c r="G25" s="5"/>
      <c r="H25" s="5"/>
      <c r="I25" s="11">
        <f>SUM(I8:I24)</f>
        <v>62121834897</v>
      </c>
      <c r="J25" s="5"/>
      <c r="K25" s="11">
        <f>SUM(K8:K24)</f>
        <v>3749632034</v>
      </c>
      <c r="L25" s="5"/>
      <c r="M25" s="11">
        <f>SUM(M8:M24)</f>
        <v>58372202863</v>
      </c>
      <c r="N25" s="4">
        <f t="shared" ref="N25:S25" si="2">SUM(N8:N24)</f>
        <v>0</v>
      </c>
      <c r="O25" s="11">
        <f t="shared" si="2"/>
        <v>120713510877</v>
      </c>
      <c r="P25" s="4"/>
      <c r="Q25" s="11">
        <f t="shared" si="2"/>
        <v>5647602088</v>
      </c>
      <c r="R25" s="4"/>
      <c r="S25" s="11">
        <f t="shared" si="2"/>
        <v>115065908789</v>
      </c>
      <c r="T25" s="5"/>
      <c r="U25" s="5"/>
    </row>
    <row r="26" spans="1:21" ht="21" thickTop="1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</sheetData>
  <mergeCells count="16">
    <mergeCell ref="A4:S4"/>
    <mergeCell ref="A3:S3"/>
    <mergeCell ref="A2:S2"/>
    <mergeCell ref="Q7"/>
    <mergeCell ref="S7"/>
    <mergeCell ref="O6:S6"/>
    <mergeCell ref="I7"/>
    <mergeCell ref="K7"/>
    <mergeCell ref="M7"/>
    <mergeCell ref="I6:M6"/>
    <mergeCell ref="O7"/>
    <mergeCell ref="A6:A7"/>
    <mergeCell ref="C7"/>
    <mergeCell ref="E7"/>
    <mergeCell ref="G7"/>
    <mergeCell ref="C6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75"/>
  <sheetViews>
    <sheetView rightToLeft="1" topLeftCell="A58" workbookViewId="0">
      <selection activeCell="I73" sqref="I73"/>
    </sheetView>
  </sheetViews>
  <sheetFormatPr baseColWidth="10" defaultColWidth="9.1640625" defaultRowHeight="20"/>
  <cols>
    <col min="1" max="1" width="32.1640625" style="1" bestFit="1" customWidth="1"/>
    <col min="2" max="2" width="1" style="1" customWidth="1"/>
    <col min="3" max="3" width="13.33203125" style="1" bestFit="1" customWidth="1"/>
    <col min="4" max="4" width="1" style="1" customWidth="1"/>
    <col min="5" max="5" width="19.1640625" style="1" bestFit="1" customWidth="1"/>
    <col min="6" max="6" width="1" style="1" customWidth="1"/>
    <col min="7" max="7" width="19.1640625" style="1" bestFit="1" customWidth="1"/>
    <col min="8" max="8" width="1" style="1" customWidth="1"/>
    <col min="9" max="9" width="34.5" style="1" bestFit="1" customWidth="1"/>
    <col min="10" max="10" width="1" style="1" customWidth="1"/>
    <col min="11" max="11" width="13.33203125" style="1" bestFit="1" customWidth="1"/>
    <col min="12" max="12" width="1" style="1" customWidth="1"/>
    <col min="13" max="13" width="19.1640625" style="1" bestFit="1" customWidth="1"/>
    <col min="14" max="14" width="1" style="1" customWidth="1"/>
    <col min="15" max="15" width="19.1640625" style="1" bestFit="1" customWidth="1"/>
    <col min="16" max="16" width="1" style="1" customWidth="1"/>
    <col min="17" max="17" width="34.5" style="1" bestFit="1" customWidth="1"/>
    <col min="18" max="18" width="1" style="1" customWidth="1"/>
    <col min="19" max="19" width="9.1640625" style="1" customWidth="1"/>
    <col min="20" max="16384" width="9.1640625" style="1"/>
  </cols>
  <sheetData>
    <row r="2" spans="1:19" ht="24.75" customHeight="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13"/>
      <c r="S2" s="13"/>
    </row>
    <row r="3" spans="1:19" ht="24.75" customHeight="1">
      <c r="A3" s="20" t="s">
        <v>106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13"/>
      <c r="S3" s="13"/>
    </row>
    <row r="4" spans="1:19" ht="24.75" customHeight="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13"/>
      <c r="S4" s="13"/>
    </row>
    <row r="6" spans="1:19" ht="21">
      <c r="A6" s="20" t="s">
        <v>3</v>
      </c>
      <c r="C6" s="21" t="s">
        <v>108</v>
      </c>
      <c r="D6" s="21" t="s">
        <v>108</v>
      </c>
      <c r="E6" s="21" t="s">
        <v>108</v>
      </c>
      <c r="F6" s="21" t="s">
        <v>108</v>
      </c>
      <c r="G6" s="21" t="s">
        <v>108</v>
      </c>
      <c r="H6" s="21" t="s">
        <v>108</v>
      </c>
      <c r="I6" s="21" t="s">
        <v>108</v>
      </c>
      <c r="K6" s="21" t="s">
        <v>109</v>
      </c>
      <c r="L6" s="21" t="s">
        <v>109</v>
      </c>
      <c r="M6" s="21" t="s">
        <v>109</v>
      </c>
      <c r="N6" s="21" t="s">
        <v>109</v>
      </c>
      <c r="O6" s="21" t="s">
        <v>109</v>
      </c>
      <c r="P6" s="21" t="s">
        <v>109</v>
      </c>
      <c r="Q6" s="21" t="s">
        <v>109</v>
      </c>
    </row>
    <row r="7" spans="1:19" ht="21">
      <c r="A7" s="21" t="s">
        <v>3</v>
      </c>
      <c r="C7" s="21" t="s">
        <v>7</v>
      </c>
      <c r="E7" s="21" t="s">
        <v>133</v>
      </c>
      <c r="G7" s="21" t="s">
        <v>134</v>
      </c>
      <c r="I7" s="21" t="s">
        <v>135</v>
      </c>
      <c r="K7" s="21" t="s">
        <v>7</v>
      </c>
      <c r="M7" s="21" t="s">
        <v>133</v>
      </c>
      <c r="O7" s="21" t="s">
        <v>134</v>
      </c>
      <c r="Q7" s="21" t="s">
        <v>135</v>
      </c>
    </row>
    <row r="8" spans="1:19">
      <c r="A8" s="1" t="s">
        <v>45</v>
      </c>
      <c r="C8" s="6">
        <v>27220678</v>
      </c>
      <c r="D8" s="6"/>
      <c r="E8" s="6">
        <v>77496159662</v>
      </c>
      <c r="F8" s="6"/>
      <c r="G8" s="6">
        <v>91187869435</v>
      </c>
      <c r="H8" s="6"/>
      <c r="I8" s="6">
        <f>E8-G8</f>
        <v>-13691709773</v>
      </c>
      <c r="J8" s="6"/>
      <c r="K8" s="6">
        <v>27220678</v>
      </c>
      <c r="L8" s="6"/>
      <c r="M8" s="6">
        <v>77496159662</v>
      </c>
      <c r="N8" s="6"/>
      <c r="O8" s="6">
        <v>67515188627</v>
      </c>
      <c r="P8" s="6"/>
      <c r="Q8" s="6">
        <f>M8-O8</f>
        <v>9980971035</v>
      </c>
    </row>
    <row r="9" spans="1:19">
      <c r="A9" s="1" t="s">
        <v>73</v>
      </c>
      <c r="C9" s="6">
        <v>7272998</v>
      </c>
      <c r="D9" s="6"/>
      <c r="E9" s="6">
        <v>85021550263</v>
      </c>
      <c r="F9" s="6"/>
      <c r="G9" s="6">
        <v>91456004323</v>
      </c>
      <c r="H9" s="6"/>
      <c r="I9" s="6">
        <f t="shared" ref="I9:I72" si="0">E9-G9</f>
        <v>-6434454060</v>
      </c>
      <c r="J9" s="6"/>
      <c r="K9" s="6">
        <v>7272998</v>
      </c>
      <c r="L9" s="6"/>
      <c r="M9" s="6">
        <v>85021550263</v>
      </c>
      <c r="N9" s="6"/>
      <c r="O9" s="6">
        <v>61419127153</v>
      </c>
      <c r="P9" s="6"/>
      <c r="Q9" s="6">
        <f t="shared" ref="Q9:Q71" si="1">M9-O9</f>
        <v>23602423110</v>
      </c>
    </row>
    <row r="10" spans="1:19">
      <c r="A10" s="1" t="s">
        <v>19</v>
      </c>
      <c r="C10" s="6">
        <v>16289058</v>
      </c>
      <c r="D10" s="6"/>
      <c r="E10" s="6">
        <v>37695297508</v>
      </c>
      <c r="F10" s="6"/>
      <c r="G10" s="6">
        <v>42261480453</v>
      </c>
      <c r="H10" s="6"/>
      <c r="I10" s="6">
        <f t="shared" si="0"/>
        <v>-4566182945</v>
      </c>
      <c r="J10" s="6"/>
      <c r="K10" s="6">
        <v>16289058</v>
      </c>
      <c r="L10" s="6"/>
      <c r="M10" s="6">
        <v>37695297508</v>
      </c>
      <c r="N10" s="6"/>
      <c r="O10" s="6">
        <v>33922813190</v>
      </c>
      <c r="P10" s="6"/>
      <c r="Q10" s="6">
        <f t="shared" si="1"/>
        <v>3772484318</v>
      </c>
    </row>
    <row r="11" spans="1:19">
      <c r="A11" s="1" t="s">
        <v>15</v>
      </c>
      <c r="C11" s="6">
        <v>38372289</v>
      </c>
      <c r="D11" s="6"/>
      <c r="E11" s="6">
        <v>120573101436</v>
      </c>
      <c r="F11" s="6"/>
      <c r="G11" s="6">
        <v>139645088376</v>
      </c>
      <c r="H11" s="6"/>
      <c r="I11" s="6">
        <f t="shared" si="0"/>
        <v>-19071986940</v>
      </c>
      <c r="J11" s="6"/>
      <c r="K11" s="6">
        <v>38372289</v>
      </c>
      <c r="L11" s="6"/>
      <c r="M11" s="6">
        <v>120573101436</v>
      </c>
      <c r="N11" s="6"/>
      <c r="O11" s="6">
        <v>128453323251</v>
      </c>
      <c r="P11" s="6"/>
      <c r="Q11" s="6">
        <f t="shared" si="1"/>
        <v>-7880221815</v>
      </c>
    </row>
    <row r="12" spans="1:19">
      <c r="A12" s="1" t="s">
        <v>68</v>
      </c>
      <c r="C12" s="6">
        <v>7676742</v>
      </c>
      <c r="D12" s="6"/>
      <c r="E12" s="6">
        <v>102256276160</v>
      </c>
      <c r="F12" s="6"/>
      <c r="G12" s="6">
        <v>111260933314</v>
      </c>
      <c r="H12" s="6"/>
      <c r="I12" s="6">
        <f t="shared" si="0"/>
        <v>-9004657154</v>
      </c>
      <c r="J12" s="6"/>
      <c r="K12" s="6">
        <v>7676742</v>
      </c>
      <c r="L12" s="6"/>
      <c r="M12" s="6">
        <v>102256276160</v>
      </c>
      <c r="N12" s="6"/>
      <c r="O12" s="6">
        <v>95942205786</v>
      </c>
      <c r="P12" s="6"/>
      <c r="Q12" s="6">
        <f t="shared" si="1"/>
        <v>6314070374</v>
      </c>
    </row>
    <row r="13" spans="1:19">
      <c r="A13" s="1" t="s">
        <v>50</v>
      </c>
      <c r="C13" s="6">
        <v>5434188</v>
      </c>
      <c r="D13" s="6"/>
      <c r="E13" s="6">
        <v>102527199954</v>
      </c>
      <c r="F13" s="6"/>
      <c r="G13" s="6">
        <v>119651078978</v>
      </c>
      <c r="H13" s="6"/>
      <c r="I13" s="6">
        <f t="shared" si="0"/>
        <v>-17123879024</v>
      </c>
      <c r="J13" s="6"/>
      <c r="K13" s="6">
        <v>5434188</v>
      </c>
      <c r="L13" s="6"/>
      <c r="M13" s="6">
        <v>102527199954</v>
      </c>
      <c r="N13" s="6"/>
      <c r="O13" s="6">
        <v>86050731557</v>
      </c>
      <c r="P13" s="6"/>
      <c r="Q13" s="6">
        <f t="shared" si="1"/>
        <v>16476468397</v>
      </c>
    </row>
    <row r="14" spans="1:19">
      <c r="A14" s="1" t="s">
        <v>51</v>
      </c>
      <c r="C14" s="6">
        <v>7644186</v>
      </c>
      <c r="D14" s="6"/>
      <c r="E14" s="6">
        <v>163372116505</v>
      </c>
      <c r="F14" s="6"/>
      <c r="G14" s="6">
        <v>183128744548</v>
      </c>
      <c r="H14" s="6"/>
      <c r="I14" s="6">
        <f t="shared" si="0"/>
        <v>-19756628043</v>
      </c>
      <c r="J14" s="6"/>
      <c r="K14" s="6">
        <v>7644186</v>
      </c>
      <c r="L14" s="6"/>
      <c r="M14" s="6">
        <v>163372116505</v>
      </c>
      <c r="N14" s="6"/>
      <c r="O14" s="6">
        <v>155341873344</v>
      </c>
      <c r="P14" s="6"/>
      <c r="Q14" s="6">
        <f t="shared" si="1"/>
        <v>8030243161</v>
      </c>
    </row>
    <row r="15" spans="1:19">
      <c r="A15" s="1" t="s">
        <v>78</v>
      </c>
      <c r="C15" s="6">
        <v>78273295</v>
      </c>
      <c r="D15" s="6"/>
      <c r="E15" s="6">
        <v>539206452440</v>
      </c>
      <c r="F15" s="6"/>
      <c r="G15" s="6">
        <v>620149269477</v>
      </c>
      <c r="H15" s="6"/>
      <c r="I15" s="6">
        <f t="shared" si="0"/>
        <v>-80942817037</v>
      </c>
      <c r="J15" s="6"/>
      <c r="K15" s="6">
        <v>78273295</v>
      </c>
      <c r="L15" s="6"/>
      <c r="M15" s="6">
        <v>539206452440</v>
      </c>
      <c r="N15" s="6"/>
      <c r="O15" s="6">
        <v>462288897171</v>
      </c>
      <c r="P15" s="6"/>
      <c r="Q15" s="6">
        <f t="shared" si="1"/>
        <v>76917555269</v>
      </c>
    </row>
    <row r="16" spans="1:19">
      <c r="A16" s="1" t="s">
        <v>37</v>
      </c>
      <c r="C16" s="6">
        <v>13381844</v>
      </c>
      <c r="D16" s="6"/>
      <c r="E16" s="6">
        <v>147654664513</v>
      </c>
      <c r="F16" s="6"/>
      <c r="G16" s="6">
        <v>159493642118</v>
      </c>
      <c r="H16" s="6"/>
      <c r="I16" s="6">
        <f t="shared" si="0"/>
        <v>-11838977605</v>
      </c>
      <c r="J16" s="6"/>
      <c r="K16" s="6">
        <v>13381844</v>
      </c>
      <c r="L16" s="6"/>
      <c r="M16" s="6">
        <v>147654664513</v>
      </c>
      <c r="N16" s="6"/>
      <c r="O16" s="6">
        <v>103069438771</v>
      </c>
      <c r="P16" s="6"/>
      <c r="Q16" s="6">
        <f t="shared" si="1"/>
        <v>44585225742</v>
      </c>
    </row>
    <row r="17" spans="1:17">
      <c r="A17" s="1" t="s">
        <v>70</v>
      </c>
      <c r="C17" s="6">
        <v>38478572</v>
      </c>
      <c r="D17" s="6"/>
      <c r="E17" s="6">
        <v>88547880709</v>
      </c>
      <c r="F17" s="6"/>
      <c r="G17" s="6">
        <v>95968307861</v>
      </c>
      <c r="H17" s="6"/>
      <c r="I17" s="6">
        <f t="shared" si="0"/>
        <v>-7420427152</v>
      </c>
      <c r="J17" s="6"/>
      <c r="K17" s="6">
        <v>38478572</v>
      </c>
      <c r="L17" s="6"/>
      <c r="M17" s="6">
        <v>88547880709</v>
      </c>
      <c r="N17" s="6"/>
      <c r="O17" s="6">
        <v>106438668371</v>
      </c>
      <c r="P17" s="6"/>
      <c r="Q17" s="6">
        <f t="shared" si="1"/>
        <v>-17890787662</v>
      </c>
    </row>
    <row r="18" spans="1:17">
      <c r="A18" s="1" t="s">
        <v>69</v>
      </c>
      <c r="C18" s="6">
        <v>10796485</v>
      </c>
      <c r="D18" s="6"/>
      <c r="E18" s="6">
        <v>164096040028</v>
      </c>
      <c r="F18" s="6"/>
      <c r="G18" s="6">
        <v>178691894472</v>
      </c>
      <c r="H18" s="6"/>
      <c r="I18" s="6">
        <f t="shared" si="0"/>
        <v>-14595854444</v>
      </c>
      <c r="J18" s="6"/>
      <c r="K18" s="6">
        <v>10796485</v>
      </c>
      <c r="L18" s="6"/>
      <c r="M18" s="6">
        <v>164096040028</v>
      </c>
      <c r="N18" s="6"/>
      <c r="O18" s="6">
        <v>149254973735</v>
      </c>
      <c r="P18" s="6"/>
      <c r="Q18" s="6">
        <f t="shared" si="1"/>
        <v>14841066293</v>
      </c>
    </row>
    <row r="19" spans="1:17">
      <c r="A19" s="1" t="s">
        <v>82</v>
      </c>
      <c r="C19" s="6">
        <v>6528777</v>
      </c>
      <c r="D19" s="6"/>
      <c r="E19" s="6">
        <v>109485132205</v>
      </c>
      <c r="F19" s="6"/>
      <c r="G19" s="6">
        <v>112924795517</v>
      </c>
      <c r="H19" s="6"/>
      <c r="I19" s="6">
        <f t="shared" si="0"/>
        <v>-3439663312</v>
      </c>
      <c r="J19" s="6"/>
      <c r="K19" s="6">
        <v>6528777</v>
      </c>
      <c r="L19" s="6"/>
      <c r="M19" s="6">
        <v>109485132205</v>
      </c>
      <c r="N19" s="6"/>
      <c r="O19" s="6">
        <v>75469918478</v>
      </c>
      <c r="P19" s="6"/>
      <c r="Q19" s="6">
        <f t="shared" si="1"/>
        <v>34015213727</v>
      </c>
    </row>
    <row r="20" spans="1:17">
      <c r="A20" s="1" t="s">
        <v>49</v>
      </c>
      <c r="C20" s="6">
        <v>2698533</v>
      </c>
      <c r="D20" s="6"/>
      <c r="E20" s="6">
        <v>30365636568</v>
      </c>
      <c r="F20" s="6"/>
      <c r="G20" s="6">
        <v>34872197472</v>
      </c>
      <c r="H20" s="6"/>
      <c r="I20" s="6">
        <f t="shared" si="0"/>
        <v>-4506560904</v>
      </c>
      <c r="J20" s="6"/>
      <c r="K20" s="6">
        <v>2698533</v>
      </c>
      <c r="L20" s="6"/>
      <c r="M20" s="6">
        <v>30365636568</v>
      </c>
      <c r="N20" s="6"/>
      <c r="O20" s="6">
        <v>30531967871</v>
      </c>
      <c r="P20" s="6"/>
      <c r="Q20" s="6">
        <f t="shared" si="1"/>
        <v>-166331303</v>
      </c>
    </row>
    <row r="21" spans="1:17">
      <c r="A21" s="1" t="s">
        <v>38</v>
      </c>
      <c r="C21" s="6">
        <v>32417821</v>
      </c>
      <c r="D21" s="6"/>
      <c r="E21" s="6">
        <v>184971126699</v>
      </c>
      <c r="F21" s="6"/>
      <c r="G21" s="6">
        <v>204306087678</v>
      </c>
      <c r="H21" s="6"/>
      <c r="I21" s="6">
        <f t="shared" si="0"/>
        <v>-19334960979</v>
      </c>
      <c r="J21" s="6"/>
      <c r="K21" s="6">
        <v>32417821</v>
      </c>
      <c r="L21" s="6"/>
      <c r="M21" s="6">
        <v>184971126699</v>
      </c>
      <c r="N21" s="6"/>
      <c r="O21" s="6">
        <v>182703359643</v>
      </c>
      <c r="P21" s="6"/>
      <c r="Q21" s="6">
        <f t="shared" si="1"/>
        <v>2267767056</v>
      </c>
    </row>
    <row r="22" spans="1:17">
      <c r="A22" s="1" t="s">
        <v>83</v>
      </c>
      <c r="C22" s="6">
        <v>925318</v>
      </c>
      <c r="D22" s="6"/>
      <c r="E22" s="6">
        <v>31595554493</v>
      </c>
      <c r="F22" s="6"/>
      <c r="G22" s="6">
        <v>33067254266</v>
      </c>
      <c r="H22" s="6"/>
      <c r="I22" s="6">
        <f t="shared" si="0"/>
        <v>-1471699773</v>
      </c>
      <c r="J22" s="6"/>
      <c r="K22" s="6">
        <v>925318</v>
      </c>
      <c r="L22" s="6"/>
      <c r="M22" s="6">
        <v>31595554493</v>
      </c>
      <c r="N22" s="6"/>
      <c r="O22" s="6">
        <v>33420704644</v>
      </c>
      <c r="P22" s="6"/>
      <c r="Q22" s="6">
        <f t="shared" si="1"/>
        <v>-1825150151</v>
      </c>
    </row>
    <row r="23" spans="1:17">
      <c r="A23" s="1" t="s">
        <v>35</v>
      </c>
      <c r="C23" s="6">
        <v>1668650</v>
      </c>
      <c r="D23" s="6"/>
      <c r="E23" s="6">
        <v>49496250529</v>
      </c>
      <c r="F23" s="6"/>
      <c r="G23" s="6">
        <v>58934376049</v>
      </c>
      <c r="H23" s="6"/>
      <c r="I23" s="6">
        <f t="shared" si="0"/>
        <v>-9438125520</v>
      </c>
      <c r="J23" s="6"/>
      <c r="K23" s="6">
        <v>1668650</v>
      </c>
      <c r="L23" s="6"/>
      <c r="M23" s="6">
        <v>49496250529</v>
      </c>
      <c r="N23" s="6"/>
      <c r="O23" s="6">
        <v>45705572830</v>
      </c>
      <c r="P23" s="6"/>
      <c r="Q23" s="6">
        <f t="shared" si="1"/>
        <v>3790677699</v>
      </c>
    </row>
    <row r="24" spans="1:17">
      <c r="A24" s="1" t="s">
        <v>42</v>
      </c>
      <c r="C24" s="6">
        <v>5844534</v>
      </c>
      <c r="D24" s="6"/>
      <c r="E24" s="6">
        <v>97720146761</v>
      </c>
      <c r="F24" s="6"/>
      <c r="G24" s="6">
        <v>98998293746</v>
      </c>
      <c r="H24" s="6"/>
      <c r="I24" s="6">
        <f t="shared" si="0"/>
        <v>-1278146985</v>
      </c>
      <c r="J24" s="6"/>
      <c r="K24" s="6">
        <v>5844534</v>
      </c>
      <c r="L24" s="6"/>
      <c r="M24" s="6">
        <v>97720146761</v>
      </c>
      <c r="N24" s="6"/>
      <c r="O24" s="6">
        <v>84360965611</v>
      </c>
      <c r="P24" s="6"/>
      <c r="Q24" s="6">
        <f t="shared" si="1"/>
        <v>13359181150</v>
      </c>
    </row>
    <row r="25" spans="1:17">
      <c r="A25" s="1" t="s">
        <v>80</v>
      </c>
      <c r="C25" s="6">
        <v>1853969</v>
      </c>
      <c r="D25" s="6"/>
      <c r="E25" s="6">
        <v>51012520641</v>
      </c>
      <c r="F25" s="6"/>
      <c r="G25" s="6">
        <v>57131074417</v>
      </c>
      <c r="H25" s="6"/>
      <c r="I25" s="6">
        <f t="shared" si="0"/>
        <v>-6118553776</v>
      </c>
      <c r="J25" s="6"/>
      <c r="K25" s="6">
        <v>1853969</v>
      </c>
      <c r="L25" s="6"/>
      <c r="M25" s="6">
        <v>51012520641</v>
      </c>
      <c r="N25" s="6"/>
      <c r="O25" s="6">
        <v>42813594773</v>
      </c>
      <c r="P25" s="6"/>
      <c r="Q25" s="6">
        <f t="shared" si="1"/>
        <v>8198925868</v>
      </c>
    </row>
    <row r="26" spans="1:17">
      <c r="A26" s="1" t="s">
        <v>53</v>
      </c>
      <c r="C26" s="6">
        <v>1639758</v>
      </c>
      <c r="D26" s="6"/>
      <c r="E26" s="6">
        <v>32278918514</v>
      </c>
      <c r="F26" s="6"/>
      <c r="G26" s="6">
        <v>32279461848</v>
      </c>
      <c r="H26" s="6"/>
      <c r="I26" s="6">
        <f t="shared" si="0"/>
        <v>-543334</v>
      </c>
      <c r="J26" s="6"/>
      <c r="K26" s="6">
        <v>1639758</v>
      </c>
      <c r="L26" s="6"/>
      <c r="M26" s="6">
        <v>32278918514</v>
      </c>
      <c r="N26" s="6"/>
      <c r="O26" s="6">
        <v>27008551113</v>
      </c>
      <c r="P26" s="6"/>
      <c r="Q26" s="6">
        <f t="shared" si="1"/>
        <v>5270367401</v>
      </c>
    </row>
    <row r="27" spans="1:17">
      <c r="A27" s="1" t="s">
        <v>54</v>
      </c>
      <c r="C27" s="6">
        <v>5682031</v>
      </c>
      <c r="D27" s="6"/>
      <c r="E27" s="6">
        <v>233554017557</v>
      </c>
      <c r="F27" s="6"/>
      <c r="G27" s="6">
        <v>231233068404</v>
      </c>
      <c r="H27" s="6"/>
      <c r="I27" s="6">
        <f t="shared" si="0"/>
        <v>2320949153</v>
      </c>
      <c r="J27" s="6"/>
      <c r="K27" s="6">
        <v>5682031</v>
      </c>
      <c r="L27" s="6"/>
      <c r="M27" s="6">
        <v>233554017557</v>
      </c>
      <c r="N27" s="6"/>
      <c r="O27" s="6">
        <v>151270474037</v>
      </c>
      <c r="P27" s="6"/>
      <c r="Q27" s="6">
        <f t="shared" si="1"/>
        <v>82283543520</v>
      </c>
    </row>
    <row r="28" spans="1:17">
      <c r="A28" s="1" t="s">
        <v>23</v>
      </c>
      <c r="C28" s="6">
        <v>2992599</v>
      </c>
      <c r="D28" s="6"/>
      <c r="E28" s="6">
        <v>48816353719</v>
      </c>
      <c r="F28" s="6"/>
      <c r="G28" s="6">
        <v>59049641763</v>
      </c>
      <c r="H28" s="6"/>
      <c r="I28" s="6">
        <f t="shared" si="0"/>
        <v>-10233288044</v>
      </c>
      <c r="J28" s="6"/>
      <c r="K28" s="6">
        <v>2992599</v>
      </c>
      <c r="L28" s="6"/>
      <c r="M28" s="6">
        <v>48816353719</v>
      </c>
      <c r="N28" s="6"/>
      <c r="O28" s="6">
        <v>51176593962</v>
      </c>
      <c r="P28" s="6"/>
      <c r="Q28" s="6">
        <f t="shared" si="1"/>
        <v>-2360240243</v>
      </c>
    </row>
    <row r="29" spans="1:17">
      <c r="A29" s="1" t="s">
        <v>21</v>
      </c>
      <c r="C29" s="6">
        <v>32895084</v>
      </c>
      <c r="D29" s="6"/>
      <c r="E29" s="6">
        <v>286773371854</v>
      </c>
      <c r="F29" s="6"/>
      <c r="G29" s="6">
        <v>315875800696</v>
      </c>
      <c r="H29" s="6"/>
      <c r="I29" s="6">
        <f t="shared" si="0"/>
        <v>-29102428842</v>
      </c>
      <c r="J29" s="6"/>
      <c r="K29" s="6">
        <v>32895084</v>
      </c>
      <c r="L29" s="6"/>
      <c r="M29" s="6">
        <v>286773371854</v>
      </c>
      <c r="N29" s="6"/>
      <c r="O29" s="6">
        <v>233089938843</v>
      </c>
      <c r="P29" s="6"/>
      <c r="Q29" s="6">
        <f t="shared" si="1"/>
        <v>53683433011</v>
      </c>
    </row>
    <row r="30" spans="1:17">
      <c r="A30" s="1" t="s">
        <v>76</v>
      </c>
      <c r="C30" s="6">
        <v>13258377</v>
      </c>
      <c r="D30" s="6"/>
      <c r="E30" s="6">
        <v>93574376563</v>
      </c>
      <c r="F30" s="6"/>
      <c r="G30" s="6">
        <v>96210276288</v>
      </c>
      <c r="H30" s="6"/>
      <c r="I30" s="6">
        <f t="shared" si="0"/>
        <v>-2635899725</v>
      </c>
      <c r="J30" s="6"/>
      <c r="K30" s="6">
        <v>13258377</v>
      </c>
      <c r="L30" s="6"/>
      <c r="M30" s="6">
        <v>93574376563</v>
      </c>
      <c r="N30" s="6"/>
      <c r="O30" s="6">
        <v>72418355641</v>
      </c>
      <c r="P30" s="6"/>
      <c r="Q30" s="6">
        <f t="shared" si="1"/>
        <v>21156020922</v>
      </c>
    </row>
    <row r="31" spans="1:17">
      <c r="A31" s="1" t="s">
        <v>75</v>
      </c>
      <c r="C31" s="6">
        <v>23496431</v>
      </c>
      <c r="D31" s="6"/>
      <c r="E31" s="6">
        <v>162328559287</v>
      </c>
      <c r="F31" s="6"/>
      <c r="G31" s="6">
        <v>167556672027</v>
      </c>
      <c r="H31" s="6"/>
      <c r="I31" s="6">
        <f t="shared" si="0"/>
        <v>-5228112740</v>
      </c>
      <c r="J31" s="6"/>
      <c r="K31" s="6">
        <v>23496431</v>
      </c>
      <c r="L31" s="6"/>
      <c r="M31" s="6">
        <v>162328559287</v>
      </c>
      <c r="N31" s="6"/>
      <c r="O31" s="6">
        <v>129632803042</v>
      </c>
      <c r="P31" s="6"/>
      <c r="Q31" s="6">
        <f t="shared" si="1"/>
        <v>32695756245</v>
      </c>
    </row>
    <row r="32" spans="1:17">
      <c r="A32" s="1" t="s">
        <v>65</v>
      </c>
      <c r="C32" s="6">
        <v>116351998</v>
      </c>
      <c r="D32" s="6"/>
      <c r="E32" s="6">
        <v>652320728371</v>
      </c>
      <c r="F32" s="6"/>
      <c r="G32" s="6">
        <v>756011094773</v>
      </c>
      <c r="H32" s="6"/>
      <c r="I32" s="6">
        <f t="shared" si="0"/>
        <v>-103690366402</v>
      </c>
      <c r="J32" s="6"/>
      <c r="K32" s="6">
        <v>116351998</v>
      </c>
      <c r="L32" s="6"/>
      <c r="M32" s="6">
        <v>652320728371</v>
      </c>
      <c r="N32" s="6"/>
      <c r="O32" s="6">
        <v>564495122576</v>
      </c>
      <c r="P32" s="6"/>
      <c r="Q32" s="6">
        <f t="shared" si="1"/>
        <v>87825605795</v>
      </c>
    </row>
    <row r="33" spans="1:17">
      <c r="A33" s="1" t="s">
        <v>61</v>
      </c>
      <c r="C33" s="6">
        <v>34140054</v>
      </c>
      <c r="D33" s="6"/>
      <c r="E33" s="6">
        <v>127534947910</v>
      </c>
      <c r="F33" s="6"/>
      <c r="G33" s="6">
        <v>149288514065</v>
      </c>
      <c r="H33" s="6"/>
      <c r="I33" s="6">
        <f t="shared" si="0"/>
        <v>-21753566155</v>
      </c>
      <c r="J33" s="6"/>
      <c r="K33" s="6">
        <v>34140054</v>
      </c>
      <c r="L33" s="6"/>
      <c r="M33" s="6">
        <v>127534947910</v>
      </c>
      <c r="N33" s="6"/>
      <c r="O33" s="6">
        <v>123202330001</v>
      </c>
      <c r="P33" s="6"/>
      <c r="Q33" s="6">
        <f t="shared" si="1"/>
        <v>4332617909</v>
      </c>
    </row>
    <row r="34" spans="1:17">
      <c r="A34" s="1" t="s">
        <v>34</v>
      </c>
      <c r="C34" s="6">
        <v>934091</v>
      </c>
      <c r="D34" s="6"/>
      <c r="E34" s="6">
        <v>49750806635</v>
      </c>
      <c r="F34" s="6"/>
      <c r="G34" s="6">
        <v>66491442885</v>
      </c>
      <c r="H34" s="6"/>
      <c r="I34" s="6">
        <f t="shared" si="0"/>
        <v>-16740636250</v>
      </c>
      <c r="J34" s="6"/>
      <c r="K34" s="6">
        <v>934091</v>
      </c>
      <c r="L34" s="6"/>
      <c r="M34" s="6">
        <v>49750806635</v>
      </c>
      <c r="N34" s="6"/>
      <c r="O34" s="6">
        <v>47893947016</v>
      </c>
      <c r="P34" s="6"/>
      <c r="Q34" s="6">
        <f t="shared" si="1"/>
        <v>1856859619</v>
      </c>
    </row>
    <row r="35" spans="1:17">
      <c r="A35" s="1" t="s">
        <v>63</v>
      </c>
      <c r="C35" s="6">
        <v>1858130</v>
      </c>
      <c r="D35" s="6"/>
      <c r="E35" s="6">
        <v>25341857015</v>
      </c>
      <c r="F35" s="6"/>
      <c r="G35" s="6">
        <v>28057055981</v>
      </c>
      <c r="H35" s="6"/>
      <c r="I35" s="6">
        <f t="shared" si="0"/>
        <v>-2715198966</v>
      </c>
      <c r="J35" s="6"/>
      <c r="K35" s="6">
        <v>1858130</v>
      </c>
      <c r="L35" s="6"/>
      <c r="M35" s="6">
        <v>25341857015</v>
      </c>
      <c r="N35" s="6"/>
      <c r="O35" s="6">
        <v>24466938040</v>
      </c>
      <c r="P35" s="6"/>
      <c r="Q35" s="6">
        <f t="shared" si="1"/>
        <v>874918975</v>
      </c>
    </row>
    <row r="36" spans="1:17">
      <c r="A36" s="1" t="s">
        <v>31</v>
      </c>
      <c r="C36" s="6">
        <v>1222548</v>
      </c>
      <c r="D36" s="6"/>
      <c r="E36" s="6">
        <v>42534584379</v>
      </c>
      <c r="F36" s="6"/>
      <c r="G36" s="6">
        <v>54687322773</v>
      </c>
      <c r="H36" s="6"/>
      <c r="I36" s="6">
        <f t="shared" si="0"/>
        <v>-12152738394</v>
      </c>
      <c r="J36" s="6"/>
      <c r="K36" s="6">
        <v>1222548</v>
      </c>
      <c r="L36" s="6"/>
      <c r="M36" s="6">
        <v>42534584379</v>
      </c>
      <c r="N36" s="6"/>
      <c r="O36" s="6">
        <v>44525745570</v>
      </c>
      <c r="P36" s="6"/>
      <c r="Q36" s="6">
        <f t="shared" si="1"/>
        <v>-1991161191</v>
      </c>
    </row>
    <row r="37" spans="1:17">
      <c r="A37" s="1" t="s">
        <v>52</v>
      </c>
      <c r="C37" s="6">
        <v>2921827</v>
      </c>
      <c r="D37" s="6"/>
      <c r="E37" s="6">
        <v>64362437586</v>
      </c>
      <c r="F37" s="6"/>
      <c r="G37" s="6">
        <v>63607282632</v>
      </c>
      <c r="H37" s="6"/>
      <c r="I37" s="6">
        <f t="shared" si="0"/>
        <v>755154954</v>
      </c>
      <c r="J37" s="6"/>
      <c r="K37" s="6">
        <v>2921827</v>
      </c>
      <c r="L37" s="6"/>
      <c r="M37" s="6">
        <v>64362437586</v>
      </c>
      <c r="N37" s="6"/>
      <c r="O37" s="6">
        <v>67133690199</v>
      </c>
      <c r="P37" s="6"/>
      <c r="Q37" s="6">
        <f t="shared" si="1"/>
        <v>-2771252613</v>
      </c>
    </row>
    <row r="38" spans="1:17">
      <c r="A38" s="1" t="s">
        <v>41</v>
      </c>
      <c r="C38" s="6">
        <v>5552143</v>
      </c>
      <c r="D38" s="6"/>
      <c r="E38" s="6">
        <v>25989478390</v>
      </c>
      <c r="F38" s="6"/>
      <c r="G38" s="6">
        <v>34770378819</v>
      </c>
      <c r="H38" s="6"/>
      <c r="I38" s="6">
        <f t="shared" si="0"/>
        <v>-8780900429</v>
      </c>
      <c r="J38" s="6"/>
      <c r="K38" s="6">
        <v>5552143</v>
      </c>
      <c r="L38" s="6"/>
      <c r="M38" s="6">
        <v>25989478390</v>
      </c>
      <c r="N38" s="6"/>
      <c r="O38" s="6">
        <v>34328900169</v>
      </c>
      <c r="P38" s="6"/>
      <c r="Q38" s="6">
        <f t="shared" si="1"/>
        <v>-8339421779</v>
      </c>
    </row>
    <row r="39" spans="1:17">
      <c r="A39" s="1" t="s">
        <v>40</v>
      </c>
      <c r="C39" s="6">
        <v>5431246</v>
      </c>
      <c r="D39" s="6"/>
      <c r="E39" s="6">
        <v>25488348937</v>
      </c>
      <c r="F39" s="6"/>
      <c r="G39" s="6">
        <v>28020446498</v>
      </c>
      <c r="H39" s="6"/>
      <c r="I39" s="6">
        <f t="shared" si="0"/>
        <v>-2532097561</v>
      </c>
      <c r="J39" s="6"/>
      <c r="K39" s="6">
        <v>5431246</v>
      </c>
      <c r="L39" s="6"/>
      <c r="M39" s="6">
        <v>25488348937</v>
      </c>
      <c r="N39" s="6"/>
      <c r="O39" s="6">
        <v>31550108014</v>
      </c>
      <c r="P39" s="6"/>
      <c r="Q39" s="6">
        <f t="shared" si="1"/>
        <v>-6061759077</v>
      </c>
    </row>
    <row r="40" spans="1:17">
      <c r="A40" s="1" t="s">
        <v>18</v>
      </c>
      <c r="C40" s="6">
        <v>72337829</v>
      </c>
      <c r="D40" s="6"/>
      <c r="E40" s="6">
        <v>376794875127</v>
      </c>
      <c r="F40" s="6"/>
      <c r="G40" s="6">
        <v>350210955270</v>
      </c>
      <c r="H40" s="6"/>
      <c r="I40" s="6">
        <f t="shared" si="0"/>
        <v>26583919857</v>
      </c>
      <c r="J40" s="6"/>
      <c r="K40" s="6">
        <v>72337829</v>
      </c>
      <c r="L40" s="6"/>
      <c r="M40" s="6">
        <v>376794875127</v>
      </c>
      <c r="N40" s="6"/>
      <c r="O40" s="6">
        <v>244882683973</v>
      </c>
      <c r="P40" s="6"/>
      <c r="Q40" s="6">
        <f t="shared" si="1"/>
        <v>131912191154</v>
      </c>
    </row>
    <row r="41" spans="1:17">
      <c r="A41" s="1" t="s">
        <v>16</v>
      </c>
      <c r="C41" s="6">
        <v>51572424</v>
      </c>
      <c r="D41" s="6"/>
      <c r="E41" s="6">
        <v>145594213339</v>
      </c>
      <c r="F41" s="6"/>
      <c r="G41" s="6">
        <v>147530435877</v>
      </c>
      <c r="H41" s="6"/>
      <c r="I41" s="6">
        <f t="shared" si="0"/>
        <v>-1936222538</v>
      </c>
      <c r="J41" s="6"/>
      <c r="K41" s="6">
        <v>51572424</v>
      </c>
      <c r="L41" s="6"/>
      <c r="M41" s="6">
        <v>145594213339</v>
      </c>
      <c r="N41" s="6"/>
      <c r="O41" s="6">
        <v>126742032475</v>
      </c>
      <c r="P41" s="6"/>
      <c r="Q41" s="6">
        <f t="shared" si="1"/>
        <v>18852180864</v>
      </c>
    </row>
    <row r="42" spans="1:17">
      <c r="A42" s="1" t="s">
        <v>17</v>
      </c>
      <c r="C42" s="6">
        <v>30935774</v>
      </c>
      <c r="D42" s="6"/>
      <c r="E42" s="6">
        <v>76725506831</v>
      </c>
      <c r="F42" s="6"/>
      <c r="G42" s="6">
        <v>90133250710</v>
      </c>
      <c r="H42" s="6"/>
      <c r="I42" s="6">
        <f t="shared" si="0"/>
        <v>-13407743879</v>
      </c>
      <c r="J42" s="6"/>
      <c r="K42" s="6">
        <v>30935774</v>
      </c>
      <c r="L42" s="6"/>
      <c r="M42" s="6">
        <v>76725506831</v>
      </c>
      <c r="N42" s="6"/>
      <c r="O42" s="6">
        <v>61395041790</v>
      </c>
      <c r="P42" s="6"/>
      <c r="Q42" s="6">
        <f t="shared" si="1"/>
        <v>15330465041</v>
      </c>
    </row>
    <row r="43" spans="1:17">
      <c r="A43" s="1" t="s">
        <v>84</v>
      </c>
      <c r="C43" s="6">
        <v>10577184</v>
      </c>
      <c r="D43" s="6"/>
      <c r="E43" s="6">
        <v>93261395328</v>
      </c>
      <c r="F43" s="6"/>
      <c r="G43" s="6">
        <v>102406368395</v>
      </c>
      <c r="H43" s="6"/>
      <c r="I43" s="6">
        <f t="shared" si="0"/>
        <v>-9144973067</v>
      </c>
      <c r="J43" s="6"/>
      <c r="K43" s="6">
        <v>10577184</v>
      </c>
      <c r="L43" s="6"/>
      <c r="M43" s="6">
        <v>93261395328</v>
      </c>
      <c r="N43" s="6"/>
      <c r="O43" s="6">
        <v>102406368395</v>
      </c>
      <c r="P43" s="6"/>
      <c r="Q43" s="6">
        <f t="shared" si="1"/>
        <v>-9144973067</v>
      </c>
    </row>
    <row r="44" spans="1:17">
      <c r="A44" s="1" t="s">
        <v>62</v>
      </c>
      <c r="C44" s="6">
        <v>1689386</v>
      </c>
      <c r="D44" s="6"/>
      <c r="E44" s="6">
        <v>30228014759</v>
      </c>
      <c r="F44" s="6"/>
      <c r="G44" s="6">
        <v>32511909207</v>
      </c>
      <c r="H44" s="6"/>
      <c r="I44" s="6">
        <f t="shared" si="0"/>
        <v>-2283894448</v>
      </c>
      <c r="J44" s="6"/>
      <c r="K44" s="6">
        <v>1689386</v>
      </c>
      <c r="L44" s="6"/>
      <c r="M44" s="6">
        <v>30228014759</v>
      </c>
      <c r="N44" s="6"/>
      <c r="O44" s="6">
        <v>26485807749</v>
      </c>
      <c r="P44" s="6"/>
      <c r="Q44" s="6">
        <f t="shared" si="1"/>
        <v>3742207010</v>
      </c>
    </row>
    <row r="45" spans="1:17">
      <c r="A45" s="1" t="s">
        <v>22</v>
      </c>
      <c r="C45" s="6">
        <v>16768904</v>
      </c>
      <c r="D45" s="6"/>
      <c r="E45" s="6">
        <v>225533315656</v>
      </c>
      <c r="F45" s="6"/>
      <c r="G45" s="6">
        <v>233534497587</v>
      </c>
      <c r="H45" s="6"/>
      <c r="I45" s="6">
        <f t="shared" si="0"/>
        <v>-8001181931</v>
      </c>
      <c r="J45" s="6"/>
      <c r="K45" s="6">
        <v>16768904</v>
      </c>
      <c r="L45" s="6"/>
      <c r="M45" s="6">
        <v>225533315656</v>
      </c>
      <c r="N45" s="6"/>
      <c r="O45" s="6">
        <v>169140154751</v>
      </c>
      <c r="P45" s="6"/>
      <c r="Q45" s="6">
        <f t="shared" si="1"/>
        <v>56393160905</v>
      </c>
    </row>
    <row r="46" spans="1:17">
      <c r="A46" s="1" t="s">
        <v>71</v>
      </c>
      <c r="C46" s="6">
        <v>5802853</v>
      </c>
      <c r="D46" s="6"/>
      <c r="E46" s="6">
        <v>202410560204</v>
      </c>
      <c r="F46" s="6"/>
      <c r="G46" s="6">
        <v>227824549120</v>
      </c>
      <c r="H46" s="6"/>
      <c r="I46" s="6">
        <f t="shared" si="0"/>
        <v>-25413988916</v>
      </c>
      <c r="J46" s="6"/>
      <c r="K46" s="6">
        <v>5802853</v>
      </c>
      <c r="L46" s="6"/>
      <c r="M46" s="6">
        <v>202410560204</v>
      </c>
      <c r="N46" s="6"/>
      <c r="O46" s="6">
        <v>201569611125</v>
      </c>
      <c r="P46" s="6"/>
      <c r="Q46" s="6">
        <f t="shared" si="1"/>
        <v>840949079</v>
      </c>
    </row>
    <row r="47" spans="1:17">
      <c r="A47" s="1" t="s">
        <v>27</v>
      </c>
      <c r="C47" s="6">
        <v>797289</v>
      </c>
      <c r="D47" s="6"/>
      <c r="E47" s="6">
        <v>128289280265</v>
      </c>
      <c r="F47" s="6"/>
      <c r="G47" s="6">
        <v>140280488089</v>
      </c>
      <c r="H47" s="6"/>
      <c r="I47" s="6">
        <f t="shared" si="0"/>
        <v>-11991207824</v>
      </c>
      <c r="J47" s="6"/>
      <c r="K47" s="6">
        <v>797289</v>
      </c>
      <c r="L47" s="6"/>
      <c r="M47" s="6">
        <v>128289280265</v>
      </c>
      <c r="N47" s="6"/>
      <c r="O47" s="6">
        <v>128970081087</v>
      </c>
      <c r="P47" s="6"/>
      <c r="Q47" s="6">
        <f t="shared" si="1"/>
        <v>-680800822</v>
      </c>
    </row>
    <row r="48" spans="1:17">
      <c r="A48" s="1" t="s">
        <v>56</v>
      </c>
      <c r="C48" s="6">
        <v>43397670</v>
      </c>
      <c r="D48" s="6"/>
      <c r="E48" s="6">
        <v>602226775934</v>
      </c>
      <c r="F48" s="6"/>
      <c r="G48" s="6">
        <v>619198719033</v>
      </c>
      <c r="H48" s="6"/>
      <c r="I48" s="6">
        <f t="shared" si="0"/>
        <v>-16971943099</v>
      </c>
      <c r="J48" s="6"/>
      <c r="K48" s="6">
        <v>43397670</v>
      </c>
      <c r="L48" s="6"/>
      <c r="M48" s="6">
        <v>602226775934</v>
      </c>
      <c r="N48" s="6"/>
      <c r="O48" s="6">
        <v>433962396734</v>
      </c>
      <c r="P48" s="6"/>
      <c r="Q48" s="6">
        <f t="shared" si="1"/>
        <v>168264379200</v>
      </c>
    </row>
    <row r="49" spans="1:17">
      <c r="A49" s="1" t="s">
        <v>44</v>
      </c>
      <c r="C49" s="6">
        <v>8764812</v>
      </c>
      <c r="D49" s="6"/>
      <c r="E49" s="6">
        <v>155085372361</v>
      </c>
      <c r="F49" s="6"/>
      <c r="G49" s="6">
        <v>174078974144</v>
      </c>
      <c r="H49" s="6"/>
      <c r="I49" s="6">
        <f t="shared" si="0"/>
        <v>-18993601783</v>
      </c>
      <c r="J49" s="6"/>
      <c r="K49" s="6">
        <v>8764812</v>
      </c>
      <c r="L49" s="6"/>
      <c r="M49" s="6">
        <v>155085372361</v>
      </c>
      <c r="N49" s="6"/>
      <c r="O49" s="6">
        <v>121779216986</v>
      </c>
      <c r="P49" s="6"/>
      <c r="Q49" s="6">
        <f t="shared" si="1"/>
        <v>33306155375</v>
      </c>
    </row>
    <row r="50" spans="1:17">
      <c r="A50" s="1" t="s">
        <v>79</v>
      </c>
      <c r="C50" s="6">
        <v>2067870</v>
      </c>
      <c r="D50" s="6"/>
      <c r="E50" s="6">
        <v>70608698059</v>
      </c>
      <c r="F50" s="6"/>
      <c r="G50" s="6">
        <v>64853112773</v>
      </c>
      <c r="H50" s="6"/>
      <c r="I50" s="6">
        <f t="shared" si="0"/>
        <v>5755585286</v>
      </c>
      <c r="J50" s="6"/>
      <c r="K50" s="6">
        <v>2067870</v>
      </c>
      <c r="L50" s="6"/>
      <c r="M50" s="6">
        <v>70608698059</v>
      </c>
      <c r="N50" s="6"/>
      <c r="O50" s="6">
        <v>41049573355</v>
      </c>
      <c r="P50" s="6"/>
      <c r="Q50" s="6">
        <f t="shared" si="1"/>
        <v>29559124704</v>
      </c>
    </row>
    <row r="51" spans="1:17">
      <c r="A51" s="1" t="s">
        <v>55</v>
      </c>
      <c r="C51" s="6">
        <v>8311860</v>
      </c>
      <c r="D51" s="6"/>
      <c r="E51" s="6">
        <v>47508825489</v>
      </c>
      <c r="F51" s="6"/>
      <c r="G51" s="6">
        <v>54944990630</v>
      </c>
      <c r="H51" s="6"/>
      <c r="I51" s="6">
        <f t="shared" si="0"/>
        <v>-7436165141</v>
      </c>
      <c r="J51" s="6"/>
      <c r="K51" s="6">
        <v>8311860</v>
      </c>
      <c r="L51" s="6"/>
      <c r="M51" s="6">
        <v>47508825489</v>
      </c>
      <c r="N51" s="6"/>
      <c r="O51" s="6">
        <v>45375383516</v>
      </c>
      <c r="P51" s="6"/>
      <c r="Q51" s="6">
        <f t="shared" si="1"/>
        <v>2133441973</v>
      </c>
    </row>
    <row r="52" spans="1:17">
      <c r="A52" s="1" t="s">
        <v>66</v>
      </c>
      <c r="C52" s="6">
        <v>5391855</v>
      </c>
      <c r="D52" s="6"/>
      <c r="E52" s="6">
        <v>57403173786</v>
      </c>
      <c r="F52" s="6"/>
      <c r="G52" s="6">
        <v>67479547896</v>
      </c>
      <c r="H52" s="6"/>
      <c r="I52" s="6">
        <f t="shared" si="0"/>
        <v>-10076374110</v>
      </c>
      <c r="J52" s="6"/>
      <c r="K52" s="6">
        <v>5391855</v>
      </c>
      <c r="L52" s="6"/>
      <c r="M52" s="6">
        <v>57403173786</v>
      </c>
      <c r="N52" s="6"/>
      <c r="O52" s="6">
        <v>51698886315</v>
      </c>
      <c r="P52" s="6"/>
      <c r="Q52" s="6">
        <f t="shared" si="1"/>
        <v>5704287471</v>
      </c>
    </row>
    <row r="53" spans="1:17">
      <c r="A53" s="1" t="s">
        <v>72</v>
      </c>
      <c r="C53" s="6">
        <v>2503988</v>
      </c>
      <c r="D53" s="6"/>
      <c r="E53" s="6">
        <v>84977507725</v>
      </c>
      <c r="F53" s="6"/>
      <c r="G53" s="6">
        <v>99077627537</v>
      </c>
      <c r="H53" s="6"/>
      <c r="I53" s="6">
        <f t="shared" si="0"/>
        <v>-14100119812</v>
      </c>
      <c r="J53" s="6"/>
      <c r="K53" s="6">
        <v>2503988</v>
      </c>
      <c r="L53" s="6"/>
      <c r="M53" s="6">
        <v>84977507725</v>
      </c>
      <c r="N53" s="6"/>
      <c r="O53" s="6">
        <v>85145335402</v>
      </c>
      <c r="P53" s="6"/>
      <c r="Q53" s="6">
        <f t="shared" si="1"/>
        <v>-167827677</v>
      </c>
    </row>
    <row r="54" spans="1:17">
      <c r="A54" s="1" t="s">
        <v>29</v>
      </c>
      <c r="C54" s="6">
        <v>2120840</v>
      </c>
      <c r="D54" s="6"/>
      <c r="E54" s="6">
        <v>120590241314</v>
      </c>
      <c r="F54" s="6"/>
      <c r="G54" s="6">
        <v>132206539035</v>
      </c>
      <c r="H54" s="6"/>
      <c r="I54" s="6">
        <f t="shared" si="0"/>
        <v>-11616297721</v>
      </c>
      <c r="J54" s="6"/>
      <c r="K54" s="6">
        <v>2120840</v>
      </c>
      <c r="L54" s="6"/>
      <c r="M54" s="6">
        <v>120590241314</v>
      </c>
      <c r="N54" s="6"/>
      <c r="O54" s="6">
        <v>90019005809</v>
      </c>
      <c r="P54" s="6"/>
      <c r="Q54" s="6">
        <f t="shared" si="1"/>
        <v>30571235505</v>
      </c>
    </row>
    <row r="55" spans="1:17">
      <c r="A55" s="1" t="s">
        <v>20</v>
      </c>
      <c r="C55" s="6">
        <v>35354665</v>
      </c>
      <c r="D55" s="6"/>
      <c r="E55" s="6">
        <v>131896575701</v>
      </c>
      <c r="F55" s="6"/>
      <c r="G55" s="6">
        <v>146007870583</v>
      </c>
      <c r="H55" s="6"/>
      <c r="I55" s="6">
        <f t="shared" si="0"/>
        <v>-14111294882</v>
      </c>
      <c r="J55" s="6"/>
      <c r="K55" s="6">
        <v>35354665</v>
      </c>
      <c r="L55" s="6"/>
      <c r="M55" s="6">
        <v>131896575701</v>
      </c>
      <c r="N55" s="6"/>
      <c r="O55" s="6">
        <v>134291812085</v>
      </c>
      <c r="P55" s="6"/>
      <c r="Q55" s="6">
        <f t="shared" si="1"/>
        <v>-2395236384</v>
      </c>
    </row>
    <row r="56" spans="1:17">
      <c r="A56" s="1" t="s">
        <v>58</v>
      </c>
      <c r="C56" s="6">
        <v>2501447</v>
      </c>
      <c r="D56" s="6"/>
      <c r="E56" s="6">
        <v>60224565314</v>
      </c>
      <c r="F56" s="6"/>
      <c r="G56" s="6">
        <v>63422218994</v>
      </c>
      <c r="H56" s="6"/>
      <c r="I56" s="6">
        <f t="shared" si="0"/>
        <v>-3197653680</v>
      </c>
      <c r="J56" s="6"/>
      <c r="K56" s="6">
        <v>2501447</v>
      </c>
      <c r="L56" s="6"/>
      <c r="M56" s="6">
        <v>60224565314</v>
      </c>
      <c r="N56" s="6"/>
      <c r="O56" s="6">
        <v>56362002163</v>
      </c>
      <c r="P56" s="6"/>
      <c r="Q56" s="6">
        <f t="shared" si="1"/>
        <v>3862563151</v>
      </c>
    </row>
    <row r="57" spans="1:17">
      <c r="A57" s="1" t="s">
        <v>24</v>
      </c>
      <c r="C57" s="6">
        <v>38230557</v>
      </c>
      <c r="D57" s="6"/>
      <c r="E57" s="6">
        <v>198756135521</v>
      </c>
      <c r="F57" s="6"/>
      <c r="G57" s="6">
        <v>229158603670</v>
      </c>
      <c r="H57" s="6"/>
      <c r="I57" s="6">
        <f t="shared" si="0"/>
        <v>-30402468149</v>
      </c>
      <c r="J57" s="6"/>
      <c r="K57" s="6">
        <v>38230557</v>
      </c>
      <c r="L57" s="6"/>
      <c r="M57" s="6">
        <v>198756135521</v>
      </c>
      <c r="N57" s="6"/>
      <c r="O57" s="6">
        <v>167104112822</v>
      </c>
      <c r="P57" s="6"/>
      <c r="Q57" s="6">
        <f t="shared" si="1"/>
        <v>31652022699</v>
      </c>
    </row>
    <row r="58" spans="1:17">
      <c r="A58" s="1" t="s">
        <v>74</v>
      </c>
      <c r="C58" s="6">
        <v>7969204</v>
      </c>
      <c r="D58" s="6"/>
      <c r="E58" s="6">
        <v>171506693663</v>
      </c>
      <c r="F58" s="6"/>
      <c r="G58" s="6">
        <v>198203116649</v>
      </c>
      <c r="H58" s="6"/>
      <c r="I58" s="6">
        <f t="shared" si="0"/>
        <v>-26696422986</v>
      </c>
      <c r="J58" s="6"/>
      <c r="K58" s="6">
        <v>7969204</v>
      </c>
      <c r="L58" s="6"/>
      <c r="M58" s="6">
        <v>171506693663</v>
      </c>
      <c r="N58" s="6"/>
      <c r="O58" s="6">
        <v>161324957143</v>
      </c>
      <c r="P58" s="6"/>
      <c r="Q58" s="6">
        <f t="shared" si="1"/>
        <v>10181736520</v>
      </c>
    </row>
    <row r="59" spans="1:17">
      <c r="A59" s="1" t="s">
        <v>26</v>
      </c>
      <c r="C59" s="6">
        <v>31630249</v>
      </c>
      <c r="D59" s="6"/>
      <c r="E59" s="6">
        <v>98413613427</v>
      </c>
      <c r="F59" s="6"/>
      <c r="G59" s="6">
        <v>104859233476</v>
      </c>
      <c r="H59" s="6"/>
      <c r="I59" s="6">
        <f t="shared" si="0"/>
        <v>-6445620049</v>
      </c>
      <c r="J59" s="6"/>
      <c r="K59" s="6">
        <v>31630249</v>
      </c>
      <c r="L59" s="6"/>
      <c r="M59" s="6">
        <v>98413613427</v>
      </c>
      <c r="N59" s="6"/>
      <c r="O59" s="6">
        <v>82444786389</v>
      </c>
      <c r="P59" s="6"/>
      <c r="Q59" s="6">
        <f t="shared" si="1"/>
        <v>15968827038</v>
      </c>
    </row>
    <row r="60" spans="1:17">
      <c r="A60" s="1" t="s">
        <v>33</v>
      </c>
      <c r="C60" s="6">
        <v>1084961</v>
      </c>
      <c r="D60" s="6"/>
      <c r="E60" s="6">
        <v>143430444057</v>
      </c>
      <c r="F60" s="6"/>
      <c r="G60" s="6">
        <v>162145039351</v>
      </c>
      <c r="H60" s="6"/>
      <c r="I60" s="6">
        <f t="shared" si="0"/>
        <v>-18714595294</v>
      </c>
      <c r="J60" s="6"/>
      <c r="K60" s="6">
        <v>1084961</v>
      </c>
      <c r="L60" s="6"/>
      <c r="M60" s="6">
        <v>143430444057</v>
      </c>
      <c r="N60" s="6"/>
      <c r="O60" s="6">
        <v>128118008462</v>
      </c>
      <c r="P60" s="6"/>
      <c r="Q60" s="6">
        <f t="shared" si="1"/>
        <v>15312435595</v>
      </c>
    </row>
    <row r="61" spans="1:17">
      <c r="A61" s="1" t="s">
        <v>36</v>
      </c>
      <c r="C61" s="6">
        <v>282518</v>
      </c>
      <c r="D61" s="6"/>
      <c r="E61" s="6">
        <v>46225773146</v>
      </c>
      <c r="F61" s="6"/>
      <c r="G61" s="6">
        <v>52084033339</v>
      </c>
      <c r="H61" s="6"/>
      <c r="I61" s="6">
        <f t="shared" si="0"/>
        <v>-5858260193</v>
      </c>
      <c r="J61" s="6"/>
      <c r="K61" s="6">
        <v>282518</v>
      </c>
      <c r="L61" s="6"/>
      <c r="M61" s="6">
        <v>46225773146</v>
      </c>
      <c r="N61" s="6"/>
      <c r="O61" s="6">
        <v>46583595490</v>
      </c>
      <c r="P61" s="6"/>
      <c r="Q61" s="6">
        <f t="shared" si="1"/>
        <v>-357822344</v>
      </c>
    </row>
    <row r="62" spans="1:17">
      <c r="A62" s="1" t="s">
        <v>48</v>
      </c>
      <c r="C62" s="6">
        <v>3248941</v>
      </c>
      <c r="D62" s="6"/>
      <c r="E62" s="6">
        <v>27225610622</v>
      </c>
      <c r="F62" s="6"/>
      <c r="G62" s="6">
        <v>30422926797</v>
      </c>
      <c r="H62" s="6"/>
      <c r="I62" s="6">
        <f t="shared" si="0"/>
        <v>-3197316175</v>
      </c>
      <c r="J62" s="6"/>
      <c r="K62" s="6">
        <v>3248941</v>
      </c>
      <c r="L62" s="6"/>
      <c r="M62" s="6">
        <v>27225610622</v>
      </c>
      <c r="N62" s="6"/>
      <c r="O62" s="6">
        <v>22390733358</v>
      </c>
      <c r="P62" s="6"/>
      <c r="Q62" s="6">
        <f t="shared" si="1"/>
        <v>4834877264</v>
      </c>
    </row>
    <row r="63" spans="1:17">
      <c r="A63" s="1" t="s">
        <v>28</v>
      </c>
      <c r="C63" s="6">
        <v>1322663</v>
      </c>
      <c r="D63" s="6"/>
      <c r="E63" s="6">
        <v>20182074931</v>
      </c>
      <c r="F63" s="6"/>
      <c r="G63" s="6">
        <v>25086253400</v>
      </c>
      <c r="H63" s="6"/>
      <c r="I63" s="6">
        <f t="shared" si="0"/>
        <v>-4904178469</v>
      </c>
      <c r="J63" s="6"/>
      <c r="K63" s="6">
        <v>1322663</v>
      </c>
      <c r="L63" s="6"/>
      <c r="M63" s="6">
        <v>20182074931</v>
      </c>
      <c r="N63" s="6"/>
      <c r="O63" s="6">
        <v>17563685537</v>
      </c>
      <c r="P63" s="6"/>
      <c r="Q63" s="6">
        <f t="shared" si="1"/>
        <v>2618389394</v>
      </c>
    </row>
    <row r="64" spans="1:17">
      <c r="A64" s="1" t="s">
        <v>47</v>
      </c>
      <c r="C64" s="6">
        <v>243534944</v>
      </c>
      <c r="D64" s="6"/>
      <c r="E64" s="6">
        <v>319553402629</v>
      </c>
      <c r="F64" s="6"/>
      <c r="G64" s="6">
        <v>344341178438</v>
      </c>
      <c r="H64" s="6"/>
      <c r="I64" s="6">
        <f t="shared" si="0"/>
        <v>-24787775809</v>
      </c>
      <c r="J64" s="6"/>
      <c r="K64" s="6">
        <v>243534944</v>
      </c>
      <c r="L64" s="6"/>
      <c r="M64" s="6">
        <v>319553402629</v>
      </c>
      <c r="N64" s="6"/>
      <c r="O64" s="6">
        <v>278051038878</v>
      </c>
      <c r="P64" s="6"/>
      <c r="Q64" s="6">
        <f t="shared" si="1"/>
        <v>41502363751</v>
      </c>
    </row>
    <row r="65" spans="1:17">
      <c r="A65" s="1" t="s">
        <v>39</v>
      </c>
      <c r="C65" s="6">
        <v>3585149</v>
      </c>
      <c r="D65" s="6"/>
      <c r="E65" s="6">
        <v>20064291756</v>
      </c>
      <c r="F65" s="6"/>
      <c r="G65" s="6">
        <v>30007342200</v>
      </c>
      <c r="H65" s="6"/>
      <c r="I65" s="6">
        <f t="shared" si="0"/>
        <v>-9943050444</v>
      </c>
      <c r="J65" s="6"/>
      <c r="K65" s="6">
        <v>3585149</v>
      </c>
      <c r="L65" s="6"/>
      <c r="M65" s="6">
        <v>20064291756</v>
      </c>
      <c r="N65" s="6"/>
      <c r="O65" s="6">
        <v>15516524872</v>
      </c>
      <c r="P65" s="6"/>
      <c r="Q65" s="6">
        <f t="shared" si="1"/>
        <v>4547766884</v>
      </c>
    </row>
    <row r="66" spans="1:17">
      <c r="A66" s="1" t="s">
        <v>46</v>
      </c>
      <c r="C66" s="6">
        <v>4247710</v>
      </c>
      <c r="D66" s="6"/>
      <c r="E66" s="6">
        <v>97791620666</v>
      </c>
      <c r="F66" s="6"/>
      <c r="G66" s="6">
        <v>116676904967</v>
      </c>
      <c r="H66" s="6"/>
      <c r="I66" s="6">
        <f t="shared" si="0"/>
        <v>-18885284301</v>
      </c>
      <c r="J66" s="6"/>
      <c r="K66" s="6">
        <v>4247710</v>
      </c>
      <c r="L66" s="6"/>
      <c r="M66" s="6">
        <v>97791620666</v>
      </c>
      <c r="N66" s="6"/>
      <c r="O66" s="6">
        <v>116528018526</v>
      </c>
      <c r="P66" s="6"/>
      <c r="Q66" s="6">
        <f t="shared" si="1"/>
        <v>-18736397860</v>
      </c>
    </row>
    <row r="67" spans="1:17">
      <c r="A67" s="1" t="s">
        <v>59</v>
      </c>
      <c r="C67" s="6">
        <v>2791672</v>
      </c>
      <c r="D67" s="6"/>
      <c r="E67" s="6">
        <v>42125434353</v>
      </c>
      <c r="F67" s="6"/>
      <c r="G67" s="6">
        <v>54224702718</v>
      </c>
      <c r="H67" s="6"/>
      <c r="I67" s="6">
        <f t="shared" si="0"/>
        <v>-12099268365</v>
      </c>
      <c r="J67" s="6"/>
      <c r="K67" s="6">
        <v>2791672</v>
      </c>
      <c r="L67" s="6"/>
      <c r="M67" s="6">
        <v>42125434353</v>
      </c>
      <c r="N67" s="6"/>
      <c r="O67" s="6">
        <v>47807744754</v>
      </c>
      <c r="P67" s="6"/>
      <c r="Q67" s="6">
        <f t="shared" si="1"/>
        <v>-5682310401</v>
      </c>
    </row>
    <row r="68" spans="1:17">
      <c r="A68" s="1" t="s">
        <v>25</v>
      </c>
      <c r="C68" s="6">
        <v>1868298</v>
      </c>
      <c r="D68" s="6"/>
      <c r="E68" s="6">
        <v>101569263175</v>
      </c>
      <c r="F68" s="6"/>
      <c r="G68" s="6">
        <v>100882105973</v>
      </c>
      <c r="H68" s="6"/>
      <c r="I68" s="6">
        <f t="shared" si="0"/>
        <v>687157202</v>
      </c>
      <c r="J68" s="6"/>
      <c r="K68" s="6">
        <v>1868298</v>
      </c>
      <c r="L68" s="6"/>
      <c r="M68" s="6">
        <v>101569263175</v>
      </c>
      <c r="N68" s="6"/>
      <c r="O68" s="6">
        <v>71142212788</v>
      </c>
      <c r="P68" s="6"/>
      <c r="Q68" s="6">
        <f t="shared" si="1"/>
        <v>30427050387</v>
      </c>
    </row>
    <row r="69" spans="1:17">
      <c r="A69" s="1" t="s">
        <v>43</v>
      </c>
      <c r="C69" s="6">
        <v>8267184</v>
      </c>
      <c r="D69" s="6"/>
      <c r="E69" s="6">
        <v>182028572752</v>
      </c>
      <c r="F69" s="6"/>
      <c r="G69" s="6">
        <v>223118544028</v>
      </c>
      <c r="H69" s="6"/>
      <c r="I69" s="6">
        <f t="shared" si="0"/>
        <v>-41089971276</v>
      </c>
      <c r="J69" s="6"/>
      <c r="K69" s="6">
        <v>8267184</v>
      </c>
      <c r="L69" s="6"/>
      <c r="M69" s="6">
        <v>182028572752</v>
      </c>
      <c r="N69" s="6"/>
      <c r="O69" s="6">
        <v>210306164530</v>
      </c>
      <c r="P69" s="6"/>
      <c r="Q69" s="6">
        <f t="shared" si="1"/>
        <v>-28277591778</v>
      </c>
    </row>
    <row r="70" spans="1:17">
      <c r="A70" s="1" t="s">
        <v>60</v>
      </c>
      <c r="C70" s="6">
        <v>566708</v>
      </c>
      <c r="D70" s="6"/>
      <c r="E70" s="6">
        <v>9616147011</v>
      </c>
      <c r="F70" s="6"/>
      <c r="G70" s="6">
        <v>11396289048</v>
      </c>
      <c r="H70" s="6"/>
      <c r="I70" s="6">
        <f t="shared" si="0"/>
        <v>-1780142037</v>
      </c>
      <c r="J70" s="6"/>
      <c r="K70" s="6">
        <v>566708</v>
      </c>
      <c r="L70" s="6"/>
      <c r="M70" s="6">
        <v>9616147011</v>
      </c>
      <c r="N70" s="6"/>
      <c r="O70" s="6">
        <v>11373142210</v>
      </c>
      <c r="P70" s="6"/>
      <c r="Q70" s="6">
        <f t="shared" si="1"/>
        <v>-1756995199</v>
      </c>
    </row>
    <row r="71" spans="1:17">
      <c r="A71" s="1" t="s">
        <v>67</v>
      </c>
      <c r="C71" s="6">
        <v>1621128</v>
      </c>
      <c r="D71" s="6"/>
      <c r="E71" s="6">
        <v>52373174373</v>
      </c>
      <c r="F71" s="6"/>
      <c r="G71" s="6">
        <v>54306953119</v>
      </c>
      <c r="H71" s="6"/>
      <c r="I71" s="6">
        <f t="shared" si="0"/>
        <v>-1933778746</v>
      </c>
      <c r="J71" s="6"/>
      <c r="K71" s="6">
        <v>1621128</v>
      </c>
      <c r="L71" s="6"/>
      <c r="M71" s="6">
        <v>52373174373</v>
      </c>
      <c r="N71" s="6"/>
      <c r="O71" s="6">
        <v>30137775648</v>
      </c>
      <c r="P71" s="6"/>
      <c r="Q71" s="6">
        <f t="shared" si="1"/>
        <v>22235398725</v>
      </c>
    </row>
    <row r="72" spans="1:17">
      <c r="A72" s="1" t="s">
        <v>57</v>
      </c>
      <c r="C72" s="6">
        <v>5232888</v>
      </c>
      <c r="D72" s="6"/>
      <c r="E72" s="6">
        <v>254105600656</v>
      </c>
      <c r="F72" s="6"/>
      <c r="G72" s="6">
        <v>332391973017</v>
      </c>
      <c r="H72" s="6"/>
      <c r="I72" s="6">
        <f t="shared" si="0"/>
        <v>-78286372361</v>
      </c>
      <c r="J72" s="6"/>
      <c r="K72" s="6">
        <v>5232888</v>
      </c>
      <c r="L72" s="6"/>
      <c r="M72" s="6">
        <v>254105600656</v>
      </c>
      <c r="N72" s="6"/>
      <c r="O72" s="6">
        <v>305536002180</v>
      </c>
      <c r="P72" s="6"/>
      <c r="Q72" s="6">
        <f>M72-O72</f>
        <v>-51430401524</v>
      </c>
    </row>
    <row r="73" spans="1:17">
      <c r="A73" s="1" t="s">
        <v>77</v>
      </c>
      <c r="C73" s="6">
        <v>3919999</v>
      </c>
      <c r="D73" s="6"/>
      <c r="E73" s="6">
        <v>29458863044</v>
      </c>
      <c r="F73" s="6"/>
      <c r="G73" s="6">
        <v>34485578758</v>
      </c>
      <c r="H73" s="6"/>
      <c r="I73" s="6">
        <f t="shared" ref="I73" si="2">E73-G73</f>
        <v>-5026715714</v>
      </c>
      <c r="J73" s="6"/>
      <c r="K73" s="6">
        <v>3919999</v>
      </c>
      <c r="L73" s="6"/>
      <c r="M73" s="6">
        <v>29458863044</v>
      </c>
      <c r="N73" s="6"/>
      <c r="O73" s="6">
        <v>15061419512</v>
      </c>
      <c r="P73" s="6"/>
      <c r="Q73" s="6">
        <f t="shared" ref="Q73" si="3">M73-O73</f>
        <v>14397443532</v>
      </c>
    </row>
    <row r="74" spans="1:17" ht="21" thickBot="1">
      <c r="C74" s="6"/>
      <c r="D74" s="6"/>
      <c r="E74" s="8">
        <f>SUM(E8:E73)</f>
        <v>8477527506765</v>
      </c>
      <c r="F74" s="6"/>
      <c r="G74" s="8">
        <f>SUM(G8:G73)</f>
        <v>9365759685780</v>
      </c>
      <c r="H74" s="6"/>
      <c r="I74" s="8">
        <f>SUM(I8:I73)</f>
        <v>-888232179015</v>
      </c>
      <c r="J74" s="6"/>
      <c r="K74" s="6"/>
      <c r="L74" s="6"/>
      <c r="M74" s="8">
        <f>SUM(M8:M73)</f>
        <v>8477527506765</v>
      </c>
      <c r="N74" s="6"/>
      <c r="O74" s="8">
        <f>SUM(O8:O73)</f>
        <v>7395162139838</v>
      </c>
      <c r="P74" s="6"/>
      <c r="Q74" s="8">
        <f>SUM(Q8:Q73)</f>
        <v>1082365366927</v>
      </c>
    </row>
    <row r="75" spans="1:17" ht="21" thickTop="1"/>
  </sheetData>
  <mergeCells count="14">
    <mergeCell ref="K7"/>
    <mergeCell ref="M7"/>
    <mergeCell ref="A2:Q2"/>
    <mergeCell ref="A3:Q3"/>
    <mergeCell ref="A4:Q4"/>
    <mergeCell ref="O7"/>
    <mergeCell ref="Q7"/>
    <mergeCell ref="K6:Q6"/>
    <mergeCell ref="A6:A7"/>
    <mergeCell ref="C7"/>
    <mergeCell ref="E7"/>
    <mergeCell ref="G7"/>
    <mergeCell ref="I7"/>
    <mergeCell ref="C6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88"/>
  <sheetViews>
    <sheetView rightToLeft="1" topLeftCell="A70" workbookViewId="0">
      <selection activeCell="I90" sqref="I90"/>
    </sheetView>
  </sheetViews>
  <sheetFormatPr baseColWidth="10" defaultColWidth="9.1640625" defaultRowHeight="20"/>
  <cols>
    <col min="1" max="1" width="32.1640625" style="1" bestFit="1" customWidth="1"/>
    <col min="2" max="2" width="1" style="1" customWidth="1"/>
    <col min="3" max="3" width="10.83203125" style="1" bestFit="1" customWidth="1"/>
    <col min="4" max="4" width="1" style="1" customWidth="1"/>
    <col min="5" max="5" width="17.5" style="1" bestFit="1" customWidth="1"/>
    <col min="6" max="6" width="1" style="1" customWidth="1"/>
    <col min="7" max="7" width="17.5" style="1" bestFit="1" customWidth="1"/>
    <col min="8" max="8" width="1" style="1" customWidth="1"/>
    <col min="9" max="9" width="29.6640625" style="1" bestFit="1" customWidth="1"/>
    <col min="10" max="10" width="1" style="1" customWidth="1"/>
    <col min="11" max="11" width="12" style="1" bestFit="1" customWidth="1"/>
    <col min="12" max="12" width="1" style="1" customWidth="1"/>
    <col min="13" max="13" width="19.1640625" style="1" bestFit="1" customWidth="1"/>
    <col min="14" max="14" width="1" style="1" customWidth="1"/>
    <col min="15" max="15" width="19.1640625" style="1" bestFit="1" customWidth="1"/>
    <col min="16" max="16" width="1" style="1" customWidth="1"/>
    <col min="17" max="17" width="29.6640625" style="1" bestFit="1" customWidth="1"/>
    <col min="18" max="18" width="1" style="1" customWidth="1"/>
    <col min="19" max="19" width="9.1640625" style="1" customWidth="1"/>
    <col min="20" max="16384" width="9.1640625" style="1"/>
  </cols>
  <sheetData>
    <row r="2" spans="1:17" ht="2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</row>
    <row r="3" spans="1:17" ht="21">
      <c r="A3" s="20" t="s">
        <v>106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</row>
    <row r="4" spans="1:17" ht="2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</row>
    <row r="6" spans="1:17" ht="21">
      <c r="A6" s="20" t="s">
        <v>3</v>
      </c>
      <c r="C6" s="21" t="s">
        <v>108</v>
      </c>
      <c r="D6" s="21" t="s">
        <v>108</v>
      </c>
      <c r="E6" s="21" t="s">
        <v>108</v>
      </c>
      <c r="F6" s="21" t="s">
        <v>108</v>
      </c>
      <c r="G6" s="21" t="s">
        <v>108</v>
      </c>
      <c r="H6" s="21" t="s">
        <v>108</v>
      </c>
      <c r="I6" s="21" t="s">
        <v>108</v>
      </c>
      <c r="K6" s="21" t="s">
        <v>109</v>
      </c>
      <c r="L6" s="21" t="s">
        <v>109</v>
      </c>
      <c r="M6" s="21" t="s">
        <v>109</v>
      </c>
      <c r="N6" s="21" t="s">
        <v>109</v>
      </c>
      <c r="O6" s="21" t="s">
        <v>109</v>
      </c>
      <c r="P6" s="21" t="s">
        <v>109</v>
      </c>
      <c r="Q6" s="21" t="s">
        <v>109</v>
      </c>
    </row>
    <row r="7" spans="1:17" ht="21">
      <c r="A7" s="21" t="s">
        <v>3</v>
      </c>
      <c r="C7" s="21" t="s">
        <v>7</v>
      </c>
      <c r="E7" s="21" t="s">
        <v>133</v>
      </c>
      <c r="G7" s="21" t="s">
        <v>134</v>
      </c>
      <c r="I7" s="21" t="s">
        <v>136</v>
      </c>
      <c r="K7" s="21" t="s">
        <v>7</v>
      </c>
      <c r="M7" s="21" t="s">
        <v>133</v>
      </c>
      <c r="O7" s="21" t="s">
        <v>134</v>
      </c>
      <c r="Q7" s="21" t="s">
        <v>136</v>
      </c>
    </row>
    <row r="8" spans="1:17">
      <c r="A8" s="1" t="s">
        <v>81</v>
      </c>
      <c r="C8" s="6">
        <v>625000</v>
      </c>
      <c r="D8" s="6"/>
      <c r="E8" s="6">
        <v>15314583040</v>
      </c>
      <c r="F8" s="6"/>
      <c r="G8" s="6">
        <v>8445161250</v>
      </c>
      <c r="H8" s="6"/>
      <c r="I8" s="6">
        <f>E8-G8</f>
        <v>6869421790</v>
      </c>
      <c r="J8" s="6"/>
      <c r="K8" s="6">
        <v>625000</v>
      </c>
      <c r="L8" s="6"/>
      <c r="M8" s="6">
        <v>15314583040</v>
      </c>
      <c r="N8" s="6"/>
      <c r="O8" s="6">
        <v>8445161250</v>
      </c>
      <c r="P8" s="6"/>
      <c r="Q8" s="6">
        <f>M8-O8</f>
        <v>6869421790</v>
      </c>
    </row>
    <row r="9" spans="1:17">
      <c r="A9" s="1" t="s">
        <v>48</v>
      </c>
      <c r="C9" s="6">
        <v>1</v>
      </c>
      <c r="D9" s="6"/>
      <c r="E9" s="6">
        <v>1</v>
      </c>
      <c r="F9" s="6"/>
      <c r="G9" s="6">
        <v>6892</v>
      </c>
      <c r="H9" s="6"/>
      <c r="I9" s="6">
        <f t="shared" ref="I9:I72" si="0">E9-G9</f>
        <v>-6891</v>
      </c>
      <c r="J9" s="6"/>
      <c r="K9" s="6">
        <v>8061149</v>
      </c>
      <c r="L9" s="6"/>
      <c r="M9" s="6">
        <v>78145010130</v>
      </c>
      <c r="N9" s="6"/>
      <c r="O9" s="6">
        <v>70804062590</v>
      </c>
      <c r="P9" s="6"/>
      <c r="Q9" s="6">
        <f t="shared" ref="Q9:Q72" si="1">M9-O9</f>
        <v>7340947540</v>
      </c>
    </row>
    <row r="10" spans="1:17">
      <c r="A10" s="1" t="s">
        <v>76</v>
      </c>
      <c r="C10" s="6">
        <v>1</v>
      </c>
      <c r="D10" s="6"/>
      <c r="E10" s="6">
        <v>1</v>
      </c>
      <c r="F10" s="6"/>
      <c r="G10" s="6">
        <v>5463</v>
      </c>
      <c r="H10" s="6"/>
      <c r="I10" s="6">
        <f t="shared" si="0"/>
        <v>-5462</v>
      </c>
      <c r="J10" s="6"/>
      <c r="K10" s="6">
        <v>7284001</v>
      </c>
      <c r="L10" s="6"/>
      <c r="M10" s="6">
        <v>74792400143</v>
      </c>
      <c r="N10" s="6"/>
      <c r="O10" s="6">
        <v>57987725514</v>
      </c>
      <c r="P10" s="6"/>
      <c r="Q10" s="6">
        <f t="shared" si="1"/>
        <v>16804674629</v>
      </c>
    </row>
    <row r="11" spans="1:17">
      <c r="A11" s="1" t="s">
        <v>75</v>
      </c>
      <c r="C11" s="6">
        <v>3000001</v>
      </c>
      <c r="D11" s="6"/>
      <c r="E11" s="6">
        <v>20204101201</v>
      </c>
      <c r="F11" s="6"/>
      <c r="G11" s="6">
        <v>16551387797</v>
      </c>
      <c r="H11" s="6"/>
      <c r="I11" s="6">
        <f t="shared" si="0"/>
        <v>3652713404</v>
      </c>
      <c r="J11" s="6"/>
      <c r="K11" s="6">
        <v>8984709</v>
      </c>
      <c r="L11" s="6"/>
      <c r="M11" s="6">
        <v>64445743778</v>
      </c>
      <c r="N11" s="6"/>
      <c r="O11" s="6">
        <v>49683022693</v>
      </c>
      <c r="P11" s="6"/>
      <c r="Q11" s="6">
        <f t="shared" si="1"/>
        <v>14762721085</v>
      </c>
    </row>
    <row r="12" spans="1:17">
      <c r="A12" s="1" t="s">
        <v>40</v>
      </c>
      <c r="C12" s="6">
        <v>1</v>
      </c>
      <c r="D12" s="6"/>
      <c r="E12" s="6">
        <v>1</v>
      </c>
      <c r="F12" s="6"/>
      <c r="G12" s="6">
        <v>5809</v>
      </c>
      <c r="H12" s="6"/>
      <c r="I12" s="6">
        <f t="shared" si="0"/>
        <v>-5808</v>
      </c>
      <c r="J12" s="6"/>
      <c r="K12" s="6">
        <v>1</v>
      </c>
      <c r="L12" s="6"/>
      <c r="M12" s="6">
        <v>1</v>
      </c>
      <c r="N12" s="6"/>
      <c r="O12" s="6">
        <v>5809</v>
      </c>
      <c r="P12" s="6"/>
      <c r="Q12" s="6">
        <f t="shared" si="1"/>
        <v>-5808</v>
      </c>
    </row>
    <row r="13" spans="1:17">
      <c r="A13" s="1" t="s">
        <v>64</v>
      </c>
      <c r="C13" s="6">
        <v>1028063</v>
      </c>
      <c r="D13" s="6"/>
      <c r="E13" s="6">
        <v>4734996555</v>
      </c>
      <c r="F13" s="6"/>
      <c r="G13" s="6">
        <v>2413211883</v>
      </c>
      <c r="H13" s="6"/>
      <c r="I13" s="6">
        <f t="shared" si="0"/>
        <v>2321784672</v>
      </c>
      <c r="J13" s="6"/>
      <c r="K13" s="6">
        <v>2715563</v>
      </c>
      <c r="L13" s="6"/>
      <c r="M13" s="6">
        <v>15301314044</v>
      </c>
      <c r="N13" s="6"/>
      <c r="O13" s="6">
        <v>6374345625</v>
      </c>
      <c r="P13" s="6"/>
      <c r="Q13" s="6">
        <f t="shared" si="1"/>
        <v>8926968419</v>
      </c>
    </row>
    <row r="14" spans="1:17">
      <c r="A14" s="1" t="s">
        <v>65</v>
      </c>
      <c r="C14" s="6">
        <v>459418</v>
      </c>
      <c r="D14" s="6"/>
      <c r="E14" s="6">
        <v>2498649250</v>
      </c>
      <c r="F14" s="6"/>
      <c r="G14" s="6">
        <v>2228919355</v>
      </c>
      <c r="H14" s="6"/>
      <c r="I14" s="6">
        <f t="shared" si="0"/>
        <v>269729895</v>
      </c>
      <c r="J14" s="6"/>
      <c r="K14" s="6">
        <v>3176237</v>
      </c>
      <c r="L14" s="6"/>
      <c r="M14" s="6">
        <v>19129042735</v>
      </c>
      <c r="N14" s="6"/>
      <c r="O14" s="6">
        <v>15888546151</v>
      </c>
      <c r="P14" s="6"/>
      <c r="Q14" s="6">
        <f t="shared" si="1"/>
        <v>3240496584</v>
      </c>
    </row>
    <row r="15" spans="1:17">
      <c r="A15" s="1" t="s">
        <v>78</v>
      </c>
      <c r="C15" s="6">
        <v>1989702</v>
      </c>
      <c r="D15" s="6"/>
      <c r="E15" s="6">
        <v>13965702972</v>
      </c>
      <c r="F15" s="6"/>
      <c r="G15" s="6">
        <v>11751353292</v>
      </c>
      <c r="H15" s="6"/>
      <c r="I15" s="6">
        <f t="shared" si="0"/>
        <v>2214349680</v>
      </c>
      <c r="J15" s="6"/>
      <c r="K15" s="6">
        <v>9050633</v>
      </c>
      <c r="L15" s="6"/>
      <c r="M15" s="6">
        <v>68418271722</v>
      </c>
      <c r="N15" s="6"/>
      <c r="O15" s="6">
        <v>58069409180</v>
      </c>
      <c r="P15" s="6"/>
      <c r="Q15" s="6">
        <f t="shared" si="1"/>
        <v>10348862542</v>
      </c>
    </row>
    <row r="16" spans="1:17">
      <c r="A16" s="1" t="s">
        <v>47</v>
      </c>
      <c r="C16" s="6">
        <v>7700000</v>
      </c>
      <c r="D16" s="6"/>
      <c r="E16" s="6">
        <v>9910487137</v>
      </c>
      <c r="F16" s="6"/>
      <c r="G16" s="6">
        <v>8791317423</v>
      </c>
      <c r="H16" s="6"/>
      <c r="I16" s="6">
        <f t="shared" si="0"/>
        <v>1119169714</v>
      </c>
      <c r="J16" s="6"/>
      <c r="K16" s="6">
        <v>17777191</v>
      </c>
      <c r="L16" s="6"/>
      <c r="M16" s="6">
        <v>21511341488</v>
      </c>
      <c r="N16" s="6"/>
      <c r="O16" s="6">
        <v>19952149013</v>
      </c>
      <c r="P16" s="6"/>
      <c r="Q16" s="6">
        <f t="shared" si="1"/>
        <v>1559192475</v>
      </c>
    </row>
    <row r="17" spans="1:17">
      <c r="A17" s="1" t="s">
        <v>58</v>
      </c>
      <c r="C17" s="6">
        <v>185451</v>
      </c>
      <c r="D17" s="6"/>
      <c r="E17" s="6">
        <v>4405715575</v>
      </c>
      <c r="F17" s="6"/>
      <c r="G17" s="6">
        <v>4178537325</v>
      </c>
      <c r="H17" s="6"/>
      <c r="I17" s="6">
        <f t="shared" si="0"/>
        <v>227178250</v>
      </c>
      <c r="J17" s="6"/>
      <c r="K17" s="6">
        <v>1263826</v>
      </c>
      <c r="L17" s="6"/>
      <c r="M17" s="6">
        <v>27363593875</v>
      </c>
      <c r="N17" s="6"/>
      <c r="O17" s="6">
        <v>27107519040</v>
      </c>
      <c r="P17" s="6"/>
      <c r="Q17" s="6">
        <f t="shared" si="1"/>
        <v>256074835</v>
      </c>
    </row>
    <row r="18" spans="1:17">
      <c r="A18" s="1" t="s">
        <v>72</v>
      </c>
      <c r="C18" s="6">
        <v>286550</v>
      </c>
      <c r="D18" s="6"/>
      <c r="E18" s="6">
        <v>9604564103</v>
      </c>
      <c r="F18" s="6"/>
      <c r="G18" s="6">
        <v>9743815008</v>
      </c>
      <c r="H18" s="6"/>
      <c r="I18" s="6">
        <f t="shared" si="0"/>
        <v>-139250905</v>
      </c>
      <c r="J18" s="6"/>
      <c r="K18" s="6">
        <v>706717</v>
      </c>
      <c r="L18" s="6"/>
      <c r="M18" s="6">
        <v>23508837718</v>
      </c>
      <c r="N18" s="6"/>
      <c r="O18" s="6">
        <v>23461361015</v>
      </c>
      <c r="P18" s="6"/>
      <c r="Q18" s="6">
        <f t="shared" si="1"/>
        <v>47476703</v>
      </c>
    </row>
    <row r="19" spans="1:17">
      <c r="A19" s="1" t="s">
        <v>34</v>
      </c>
      <c r="C19" s="6">
        <v>124712</v>
      </c>
      <c r="D19" s="6"/>
      <c r="E19" s="6">
        <v>6930097312</v>
      </c>
      <c r="F19" s="6"/>
      <c r="G19" s="6">
        <v>6394398323</v>
      </c>
      <c r="H19" s="6"/>
      <c r="I19" s="6">
        <f t="shared" si="0"/>
        <v>535698989</v>
      </c>
      <c r="J19" s="6"/>
      <c r="K19" s="6">
        <v>660885</v>
      </c>
      <c r="L19" s="6"/>
      <c r="M19" s="6">
        <v>41836085681</v>
      </c>
      <c r="N19" s="6"/>
      <c r="O19" s="6">
        <v>33840270143</v>
      </c>
      <c r="P19" s="6"/>
      <c r="Q19" s="6">
        <f t="shared" si="1"/>
        <v>7995815538</v>
      </c>
    </row>
    <row r="20" spans="1:17">
      <c r="A20" s="1" t="s">
        <v>32</v>
      </c>
      <c r="C20" s="6">
        <v>4840579</v>
      </c>
      <c r="D20" s="6"/>
      <c r="E20" s="6">
        <v>38306358626</v>
      </c>
      <c r="F20" s="6"/>
      <c r="G20" s="6">
        <v>33908512564</v>
      </c>
      <c r="H20" s="6"/>
      <c r="I20" s="6">
        <f t="shared" si="0"/>
        <v>4397846062</v>
      </c>
      <c r="J20" s="6"/>
      <c r="K20" s="6">
        <v>6027396</v>
      </c>
      <c r="L20" s="6"/>
      <c r="M20" s="6">
        <v>48160158850</v>
      </c>
      <c r="N20" s="6"/>
      <c r="O20" s="6">
        <v>42209846838</v>
      </c>
      <c r="P20" s="6"/>
      <c r="Q20" s="6">
        <f t="shared" si="1"/>
        <v>5950312012</v>
      </c>
    </row>
    <row r="21" spans="1:17">
      <c r="A21" s="1" t="s">
        <v>71</v>
      </c>
      <c r="C21" s="6">
        <v>72000</v>
      </c>
      <c r="D21" s="6"/>
      <c r="E21" s="6">
        <v>2509032549</v>
      </c>
      <c r="F21" s="6"/>
      <c r="G21" s="6">
        <v>2501013196</v>
      </c>
      <c r="H21" s="6"/>
      <c r="I21" s="6">
        <f t="shared" si="0"/>
        <v>8019353</v>
      </c>
      <c r="J21" s="6"/>
      <c r="K21" s="6">
        <v>744826</v>
      </c>
      <c r="L21" s="6"/>
      <c r="M21" s="6">
        <v>29728406758</v>
      </c>
      <c r="N21" s="6"/>
      <c r="O21" s="6">
        <v>25523296507</v>
      </c>
      <c r="P21" s="6"/>
      <c r="Q21" s="6">
        <f t="shared" si="1"/>
        <v>4205110251</v>
      </c>
    </row>
    <row r="22" spans="1:17">
      <c r="A22" s="1" t="s">
        <v>30</v>
      </c>
      <c r="C22" s="6">
        <v>533224</v>
      </c>
      <c r="D22" s="6"/>
      <c r="E22" s="6">
        <v>95312025428</v>
      </c>
      <c r="F22" s="6"/>
      <c r="G22" s="6">
        <v>89947750226</v>
      </c>
      <c r="H22" s="6"/>
      <c r="I22" s="6">
        <f t="shared" si="0"/>
        <v>5364275202</v>
      </c>
      <c r="J22" s="6"/>
      <c r="K22" s="6">
        <v>2176239</v>
      </c>
      <c r="L22" s="6"/>
      <c r="M22" s="6">
        <v>394699217940</v>
      </c>
      <c r="N22" s="6"/>
      <c r="O22" s="6">
        <v>366917066733</v>
      </c>
      <c r="P22" s="6"/>
      <c r="Q22" s="6">
        <f t="shared" si="1"/>
        <v>27782151207</v>
      </c>
    </row>
    <row r="23" spans="1:17">
      <c r="A23" s="1" t="s">
        <v>56</v>
      </c>
      <c r="C23" s="6">
        <v>9989062</v>
      </c>
      <c r="D23" s="6"/>
      <c r="E23" s="6">
        <v>137438997959</v>
      </c>
      <c r="F23" s="6"/>
      <c r="G23" s="6">
        <v>99887327766</v>
      </c>
      <c r="H23" s="6"/>
      <c r="I23" s="6">
        <f t="shared" si="0"/>
        <v>37551670193</v>
      </c>
      <c r="J23" s="6"/>
      <c r="K23" s="6">
        <v>24159218</v>
      </c>
      <c r="L23" s="6"/>
      <c r="M23" s="6">
        <v>294828132364</v>
      </c>
      <c r="N23" s="6"/>
      <c r="O23" s="6">
        <v>236609295054</v>
      </c>
      <c r="P23" s="6"/>
      <c r="Q23" s="6">
        <f t="shared" si="1"/>
        <v>58218837310</v>
      </c>
    </row>
    <row r="24" spans="1:17">
      <c r="A24" s="1" t="s">
        <v>33</v>
      </c>
      <c r="C24" s="6">
        <v>107006</v>
      </c>
      <c r="D24" s="6"/>
      <c r="E24" s="6">
        <v>14468067737</v>
      </c>
      <c r="F24" s="6"/>
      <c r="G24" s="6">
        <v>12635841858</v>
      </c>
      <c r="H24" s="6"/>
      <c r="I24" s="6">
        <f t="shared" si="0"/>
        <v>1832225879</v>
      </c>
      <c r="J24" s="6"/>
      <c r="K24" s="6">
        <v>176241</v>
      </c>
      <c r="L24" s="6"/>
      <c r="M24" s="6">
        <v>22957733402</v>
      </c>
      <c r="N24" s="6"/>
      <c r="O24" s="6">
        <v>20526690354</v>
      </c>
      <c r="P24" s="6"/>
      <c r="Q24" s="6">
        <f t="shared" si="1"/>
        <v>2431043048</v>
      </c>
    </row>
    <row r="25" spans="1:17">
      <c r="A25" s="1" t="s">
        <v>77</v>
      </c>
      <c r="C25" s="6">
        <v>1</v>
      </c>
      <c r="D25" s="6"/>
      <c r="E25" s="6">
        <v>1</v>
      </c>
      <c r="F25" s="6"/>
      <c r="G25" s="6">
        <v>3842</v>
      </c>
      <c r="H25" s="6"/>
      <c r="I25" s="6">
        <f t="shared" si="0"/>
        <v>-3841</v>
      </c>
      <c r="J25" s="6"/>
      <c r="K25" s="6">
        <v>6580001</v>
      </c>
      <c r="L25" s="6"/>
      <c r="M25" s="6">
        <v>52493394788</v>
      </c>
      <c r="N25" s="6"/>
      <c r="O25" s="6">
        <v>25281678789</v>
      </c>
      <c r="P25" s="6"/>
      <c r="Q25" s="6">
        <f t="shared" si="1"/>
        <v>27211715999</v>
      </c>
    </row>
    <row r="26" spans="1:17">
      <c r="A26" s="1" t="s">
        <v>54</v>
      </c>
      <c r="C26" s="6">
        <v>2725251</v>
      </c>
      <c r="D26" s="6"/>
      <c r="E26" s="6">
        <v>107810130754</v>
      </c>
      <c r="F26" s="6"/>
      <c r="G26" s="6">
        <v>72553284326</v>
      </c>
      <c r="H26" s="6"/>
      <c r="I26" s="6">
        <f t="shared" si="0"/>
        <v>35256846428</v>
      </c>
      <c r="J26" s="6"/>
      <c r="K26" s="6">
        <v>3011107</v>
      </c>
      <c r="L26" s="6"/>
      <c r="M26" s="6">
        <v>116200778572</v>
      </c>
      <c r="N26" s="6"/>
      <c r="O26" s="6">
        <v>79859565372</v>
      </c>
      <c r="P26" s="6"/>
      <c r="Q26" s="6">
        <f t="shared" si="1"/>
        <v>36341213200</v>
      </c>
    </row>
    <row r="27" spans="1:17">
      <c r="A27" s="1" t="s">
        <v>18</v>
      </c>
      <c r="C27" s="6">
        <v>1</v>
      </c>
      <c r="D27" s="6"/>
      <c r="E27" s="6">
        <v>1</v>
      </c>
      <c r="F27" s="6"/>
      <c r="G27" s="6">
        <v>3385</v>
      </c>
      <c r="H27" s="6"/>
      <c r="I27" s="6">
        <f t="shared" si="0"/>
        <v>-3384</v>
      </c>
      <c r="J27" s="6"/>
      <c r="K27" s="6">
        <v>1986682</v>
      </c>
      <c r="L27" s="6"/>
      <c r="M27" s="6">
        <v>7208150234</v>
      </c>
      <c r="N27" s="6"/>
      <c r="O27" s="6">
        <v>5967299102</v>
      </c>
      <c r="P27" s="6"/>
      <c r="Q27" s="6">
        <f t="shared" si="1"/>
        <v>1240851132</v>
      </c>
    </row>
    <row r="28" spans="1:17">
      <c r="A28" s="1" t="s">
        <v>55</v>
      </c>
      <c r="C28" s="6">
        <v>1</v>
      </c>
      <c r="D28" s="6"/>
      <c r="E28" s="6">
        <v>1</v>
      </c>
      <c r="F28" s="6"/>
      <c r="G28" s="6">
        <v>5459</v>
      </c>
      <c r="H28" s="6"/>
      <c r="I28" s="6">
        <f t="shared" si="0"/>
        <v>-5458</v>
      </c>
      <c r="J28" s="6"/>
      <c r="K28" s="6">
        <v>293696</v>
      </c>
      <c r="L28" s="6"/>
      <c r="M28" s="6">
        <v>2080614616</v>
      </c>
      <c r="N28" s="6"/>
      <c r="O28" s="6">
        <v>1726558362</v>
      </c>
      <c r="P28" s="6"/>
      <c r="Q28" s="6">
        <f t="shared" si="1"/>
        <v>354056254</v>
      </c>
    </row>
    <row r="29" spans="1:17">
      <c r="A29" s="1" t="s">
        <v>46</v>
      </c>
      <c r="C29" s="6">
        <v>0</v>
      </c>
      <c r="D29" s="6"/>
      <c r="E29" s="6">
        <v>0</v>
      </c>
      <c r="F29" s="6"/>
      <c r="G29" s="6">
        <v>0</v>
      </c>
      <c r="H29" s="6"/>
      <c r="I29" s="6">
        <f t="shared" si="0"/>
        <v>0</v>
      </c>
      <c r="J29" s="6"/>
      <c r="K29" s="6">
        <v>16160</v>
      </c>
      <c r="L29" s="6"/>
      <c r="M29" s="6">
        <v>442960636</v>
      </c>
      <c r="N29" s="6"/>
      <c r="O29" s="6">
        <v>491882537</v>
      </c>
      <c r="P29" s="6"/>
      <c r="Q29" s="6">
        <f t="shared" si="1"/>
        <v>-48921901</v>
      </c>
    </row>
    <row r="30" spans="1:17">
      <c r="A30" s="1" t="s">
        <v>43</v>
      </c>
      <c r="C30" s="6">
        <v>0</v>
      </c>
      <c r="D30" s="6"/>
      <c r="E30" s="6">
        <v>0</v>
      </c>
      <c r="F30" s="6"/>
      <c r="G30" s="6">
        <v>0</v>
      </c>
      <c r="H30" s="6"/>
      <c r="I30" s="6">
        <f t="shared" si="0"/>
        <v>0</v>
      </c>
      <c r="J30" s="6"/>
      <c r="K30" s="6">
        <v>567142</v>
      </c>
      <c r="L30" s="6"/>
      <c r="M30" s="6">
        <v>15663126698</v>
      </c>
      <c r="N30" s="6"/>
      <c r="O30" s="6">
        <v>12791140895</v>
      </c>
      <c r="P30" s="6"/>
      <c r="Q30" s="6">
        <f t="shared" si="1"/>
        <v>2871985803</v>
      </c>
    </row>
    <row r="31" spans="1:17">
      <c r="A31" s="1" t="s">
        <v>59</v>
      </c>
      <c r="C31" s="6">
        <v>0</v>
      </c>
      <c r="D31" s="6"/>
      <c r="E31" s="6">
        <v>0</v>
      </c>
      <c r="F31" s="6"/>
      <c r="G31" s="6">
        <v>0</v>
      </c>
      <c r="H31" s="6"/>
      <c r="I31" s="6">
        <f t="shared" si="0"/>
        <v>0</v>
      </c>
      <c r="J31" s="6"/>
      <c r="K31" s="6">
        <v>230475</v>
      </c>
      <c r="L31" s="6"/>
      <c r="M31" s="6">
        <v>4388868095</v>
      </c>
      <c r="N31" s="6"/>
      <c r="O31" s="6">
        <v>3926540794</v>
      </c>
      <c r="P31" s="6"/>
      <c r="Q31" s="6">
        <f t="shared" si="1"/>
        <v>462327301</v>
      </c>
    </row>
    <row r="32" spans="1:17">
      <c r="A32" s="1" t="s">
        <v>137</v>
      </c>
      <c r="C32" s="6">
        <v>0</v>
      </c>
      <c r="D32" s="6"/>
      <c r="E32" s="6">
        <v>0</v>
      </c>
      <c r="F32" s="6"/>
      <c r="G32" s="6">
        <v>0</v>
      </c>
      <c r="H32" s="6"/>
      <c r="I32" s="6">
        <f t="shared" si="0"/>
        <v>0</v>
      </c>
      <c r="J32" s="6"/>
      <c r="K32" s="6">
        <v>1099073</v>
      </c>
      <c r="L32" s="6"/>
      <c r="M32" s="6">
        <v>17571894064</v>
      </c>
      <c r="N32" s="6"/>
      <c r="O32" s="6">
        <v>19042859177</v>
      </c>
      <c r="P32" s="6"/>
      <c r="Q32" s="6">
        <f t="shared" si="1"/>
        <v>-1470965113</v>
      </c>
    </row>
    <row r="33" spans="1:17">
      <c r="A33" s="1" t="s">
        <v>38</v>
      </c>
      <c r="C33" s="6">
        <v>0</v>
      </c>
      <c r="D33" s="6"/>
      <c r="E33" s="6">
        <v>0</v>
      </c>
      <c r="F33" s="6"/>
      <c r="G33" s="6">
        <v>0</v>
      </c>
      <c r="H33" s="6"/>
      <c r="I33" s="6">
        <f t="shared" si="0"/>
        <v>0</v>
      </c>
      <c r="J33" s="6"/>
      <c r="K33" s="6">
        <v>4087022</v>
      </c>
      <c r="L33" s="6"/>
      <c r="M33" s="6">
        <v>25449982953</v>
      </c>
      <c r="N33" s="6"/>
      <c r="O33" s="6">
        <v>22520492672</v>
      </c>
      <c r="P33" s="6"/>
      <c r="Q33" s="6">
        <f t="shared" si="1"/>
        <v>2929490281</v>
      </c>
    </row>
    <row r="34" spans="1:17">
      <c r="A34" s="1" t="s">
        <v>138</v>
      </c>
      <c r="C34" s="6">
        <v>0</v>
      </c>
      <c r="D34" s="6"/>
      <c r="E34" s="6">
        <v>0</v>
      </c>
      <c r="F34" s="6"/>
      <c r="G34" s="6">
        <v>0</v>
      </c>
      <c r="H34" s="6"/>
      <c r="I34" s="6">
        <f t="shared" si="0"/>
        <v>0</v>
      </c>
      <c r="J34" s="6"/>
      <c r="K34" s="6">
        <v>2000000</v>
      </c>
      <c r="L34" s="6"/>
      <c r="M34" s="6">
        <v>12107529075</v>
      </c>
      <c r="N34" s="6"/>
      <c r="O34" s="6">
        <v>11325950281</v>
      </c>
      <c r="P34" s="6"/>
      <c r="Q34" s="6">
        <f t="shared" si="1"/>
        <v>781578794</v>
      </c>
    </row>
    <row r="35" spans="1:17">
      <c r="A35" s="1" t="s">
        <v>23</v>
      </c>
      <c r="C35" s="6">
        <v>0</v>
      </c>
      <c r="D35" s="6"/>
      <c r="E35" s="6">
        <v>0</v>
      </c>
      <c r="F35" s="6"/>
      <c r="G35" s="6">
        <v>0</v>
      </c>
      <c r="H35" s="6"/>
      <c r="I35" s="6">
        <f t="shared" si="0"/>
        <v>0</v>
      </c>
      <c r="J35" s="6"/>
      <c r="K35" s="6">
        <v>97668</v>
      </c>
      <c r="L35" s="6"/>
      <c r="M35" s="6">
        <v>1810364825</v>
      </c>
      <c r="N35" s="6"/>
      <c r="O35" s="6">
        <v>1669559785</v>
      </c>
      <c r="P35" s="6"/>
      <c r="Q35" s="6">
        <f t="shared" si="1"/>
        <v>140805040</v>
      </c>
    </row>
    <row r="36" spans="1:17">
      <c r="A36" s="1" t="s">
        <v>21</v>
      </c>
      <c r="C36" s="6">
        <v>0</v>
      </c>
      <c r="D36" s="6"/>
      <c r="E36" s="6">
        <v>0</v>
      </c>
      <c r="F36" s="6"/>
      <c r="G36" s="6">
        <v>0</v>
      </c>
      <c r="H36" s="6"/>
      <c r="I36" s="6">
        <f t="shared" si="0"/>
        <v>0</v>
      </c>
      <c r="J36" s="6"/>
      <c r="K36" s="6">
        <v>1181340</v>
      </c>
      <c r="L36" s="6"/>
      <c r="M36" s="6">
        <v>10020378447</v>
      </c>
      <c r="N36" s="6"/>
      <c r="O36" s="6">
        <v>8506927127</v>
      </c>
      <c r="P36" s="6"/>
      <c r="Q36" s="6">
        <f t="shared" si="1"/>
        <v>1513451320</v>
      </c>
    </row>
    <row r="37" spans="1:17">
      <c r="A37" s="1" t="s">
        <v>79</v>
      </c>
      <c r="C37" s="6">
        <v>0</v>
      </c>
      <c r="D37" s="6"/>
      <c r="E37" s="6">
        <v>0</v>
      </c>
      <c r="F37" s="6"/>
      <c r="G37" s="6">
        <v>0</v>
      </c>
      <c r="H37" s="6"/>
      <c r="I37" s="6">
        <f t="shared" si="0"/>
        <v>0</v>
      </c>
      <c r="J37" s="6"/>
      <c r="K37" s="6">
        <v>741871</v>
      </c>
      <c r="L37" s="6"/>
      <c r="M37" s="6">
        <v>21784635446</v>
      </c>
      <c r="N37" s="6"/>
      <c r="O37" s="6">
        <v>14701554617</v>
      </c>
      <c r="P37" s="6"/>
      <c r="Q37" s="6">
        <f t="shared" si="1"/>
        <v>7083080829</v>
      </c>
    </row>
    <row r="38" spans="1:17">
      <c r="A38" s="1" t="s">
        <v>22</v>
      </c>
      <c r="C38" s="6">
        <v>0</v>
      </c>
      <c r="D38" s="6"/>
      <c r="E38" s="6">
        <v>0</v>
      </c>
      <c r="F38" s="6"/>
      <c r="G38" s="6">
        <v>0</v>
      </c>
      <c r="H38" s="6"/>
      <c r="I38" s="6">
        <f t="shared" si="0"/>
        <v>0</v>
      </c>
      <c r="J38" s="6"/>
      <c r="K38" s="6">
        <v>625448</v>
      </c>
      <c r="L38" s="6"/>
      <c r="M38" s="6">
        <v>7237331463</v>
      </c>
      <c r="N38" s="6"/>
      <c r="O38" s="6">
        <v>6251692651</v>
      </c>
      <c r="P38" s="6"/>
      <c r="Q38" s="6">
        <f t="shared" si="1"/>
        <v>985638812</v>
      </c>
    </row>
    <row r="39" spans="1:17">
      <c r="A39" s="1" t="s">
        <v>24</v>
      </c>
      <c r="C39" s="6">
        <v>0</v>
      </c>
      <c r="D39" s="6"/>
      <c r="E39" s="6">
        <v>0</v>
      </c>
      <c r="F39" s="6"/>
      <c r="G39" s="6">
        <v>0</v>
      </c>
      <c r="H39" s="6"/>
      <c r="I39" s="6">
        <f t="shared" si="0"/>
        <v>0</v>
      </c>
      <c r="J39" s="6"/>
      <c r="K39" s="6">
        <v>1726494</v>
      </c>
      <c r="L39" s="6"/>
      <c r="M39" s="6">
        <v>9149759200</v>
      </c>
      <c r="N39" s="6"/>
      <c r="O39" s="6">
        <v>7498796401</v>
      </c>
      <c r="P39" s="6"/>
      <c r="Q39" s="6">
        <f t="shared" si="1"/>
        <v>1650962799</v>
      </c>
    </row>
    <row r="40" spans="1:17">
      <c r="A40" s="1" t="s">
        <v>62</v>
      </c>
      <c r="C40" s="6">
        <v>0</v>
      </c>
      <c r="D40" s="6"/>
      <c r="E40" s="6">
        <v>0</v>
      </c>
      <c r="F40" s="6"/>
      <c r="G40" s="6">
        <v>0</v>
      </c>
      <c r="H40" s="6"/>
      <c r="I40" s="6">
        <f t="shared" si="0"/>
        <v>0</v>
      </c>
      <c r="J40" s="6"/>
      <c r="K40" s="6">
        <v>51552</v>
      </c>
      <c r="L40" s="6"/>
      <c r="M40" s="6">
        <v>922067589</v>
      </c>
      <c r="N40" s="6"/>
      <c r="O40" s="6">
        <v>806302331</v>
      </c>
      <c r="P40" s="6"/>
      <c r="Q40" s="6">
        <f t="shared" si="1"/>
        <v>115765258</v>
      </c>
    </row>
    <row r="41" spans="1:17">
      <c r="A41" s="1" t="s">
        <v>66</v>
      </c>
      <c r="C41" s="6">
        <v>0</v>
      </c>
      <c r="D41" s="6"/>
      <c r="E41" s="6">
        <v>0</v>
      </c>
      <c r="F41" s="6"/>
      <c r="G41" s="6">
        <v>0</v>
      </c>
      <c r="H41" s="6"/>
      <c r="I41" s="6">
        <f t="shared" si="0"/>
        <v>0</v>
      </c>
      <c r="J41" s="6"/>
      <c r="K41" s="6">
        <v>494610</v>
      </c>
      <c r="L41" s="6"/>
      <c r="M41" s="6">
        <v>5471692931</v>
      </c>
      <c r="N41" s="6"/>
      <c r="O41" s="6">
        <v>4392788926</v>
      </c>
      <c r="P41" s="6"/>
      <c r="Q41" s="6">
        <f t="shared" si="1"/>
        <v>1078904005</v>
      </c>
    </row>
    <row r="42" spans="1:17">
      <c r="A42" s="1" t="s">
        <v>139</v>
      </c>
      <c r="C42" s="6">
        <v>0</v>
      </c>
      <c r="D42" s="6"/>
      <c r="E42" s="6">
        <v>0</v>
      </c>
      <c r="F42" s="6"/>
      <c r="G42" s="6">
        <v>0</v>
      </c>
      <c r="H42" s="6"/>
      <c r="I42" s="6">
        <f t="shared" si="0"/>
        <v>0</v>
      </c>
      <c r="J42" s="6"/>
      <c r="K42" s="6">
        <v>33939435</v>
      </c>
      <c r="L42" s="6"/>
      <c r="M42" s="6">
        <v>255529469096</v>
      </c>
      <c r="N42" s="6"/>
      <c r="O42" s="6">
        <v>149794094670</v>
      </c>
      <c r="P42" s="6"/>
      <c r="Q42" s="6">
        <f t="shared" si="1"/>
        <v>105735374426</v>
      </c>
    </row>
    <row r="43" spans="1:17">
      <c r="A43" s="1" t="s">
        <v>60</v>
      </c>
      <c r="C43" s="6">
        <v>0</v>
      </c>
      <c r="D43" s="6"/>
      <c r="E43" s="6">
        <v>0</v>
      </c>
      <c r="F43" s="6"/>
      <c r="G43" s="6">
        <v>0</v>
      </c>
      <c r="H43" s="6"/>
      <c r="I43" s="6">
        <f t="shared" si="0"/>
        <v>0</v>
      </c>
      <c r="J43" s="6"/>
      <c r="K43" s="6">
        <v>342</v>
      </c>
      <c r="L43" s="6"/>
      <c r="M43" s="6">
        <v>6646321</v>
      </c>
      <c r="N43" s="6"/>
      <c r="O43" s="6">
        <v>8027182</v>
      </c>
      <c r="P43" s="6"/>
      <c r="Q43" s="6">
        <f t="shared" si="1"/>
        <v>-1380861</v>
      </c>
    </row>
    <row r="44" spans="1:17">
      <c r="A44" s="1" t="s">
        <v>57</v>
      </c>
      <c r="C44" s="6">
        <v>0</v>
      </c>
      <c r="D44" s="6"/>
      <c r="E44" s="6">
        <v>0</v>
      </c>
      <c r="F44" s="6"/>
      <c r="G44" s="6">
        <v>0</v>
      </c>
      <c r="H44" s="6"/>
      <c r="I44" s="6">
        <f t="shared" si="0"/>
        <v>0</v>
      </c>
      <c r="J44" s="6"/>
      <c r="K44" s="6">
        <v>1261940</v>
      </c>
      <c r="L44" s="6"/>
      <c r="M44" s="6">
        <v>77629587302</v>
      </c>
      <c r="N44" s="6"/>
      <c r="O44" s="6">
        <v>73585527220</v>
      </c>
      <c r="P44" s="6"/>
      <c r="Q44" s="6">
        <f t="shared" si="1"/>
        <v>4044060082</v>
      </c>
    </row>
    <row r="45" spans="1:17">
      <c r="A45" s="1" t="s">
        <v>61</v>
      </c>
      <c r="C45" s="6">
        <v>0</v>
      </c>
      <c r="D45" s="6"/>
      <c r="E45" s="6">
        <v>0</v>
      </c>
      <c r="F45" s="6"/>
      <c r="G45" s="6">
        <v>0</v>
      </c>
      <c r="H45" s="6"/>
      <c r="I45" s="6">
        <f t="shared" si="0"/>
        <v>0</v>
      </c>
      <c r="J45" s="6"/>
      <c r="K45" s="6">
        <v>2428425</v>
      </c>
      <c r="L45" s="6"/>
      <c r="M45" s="6">
        <v>9256710442</v>
      </c>
      <c r="N45" s="6"/>
      <c r="O45" s="6">
        <v>8482392655</v>
      </c>
      <c r="P45" s="6"/>
      <c r="Q45" s="6">
        <f t="shared" si="1"/>
        <v>774317787</v>
      </c>
    </row>
    <row r="46" spans="1:17">
      <c r="A46" s="1" t="s">
        <v>63</v>
      </c>
      <c r="C46" s="6">
        <v>0</v>
      </c>
      <c r="D46" s="6"/>
      <c r="E46" s="6">
        <v>0</v>
      </c>
      <c r="F46" s="6"/>
      <c r="G46" s="6">
        <v>0</v>
      </c>
      <c r="H46" s="6"/>
      <c r="I46" s="6">
        <f t="shared" si="0"/>
        <v>0</v>
      </c>
      <c r="J46" s="6"/>
      <c r="K46" s="6">
        <v>953962</v>
      </c>
      <c r="L46" s="6"/>
      <c r="M46" s="6">
        <v>11771951129</v>
      </c>
      <c r="N46" s="6"/>
      <c r="O46" s="6">
        <v>10940152548</v>
      </c>
      <c r="P46" s="6"/>
      <c r="Q46" s="6">
        <f t="shared" si="1"/>
        <v>831798581</v>
      </c>
    </row>
    <row r="47" spans="1:17">
      <c r="A47" s="1" t="s">
        <v>140</v>
      </c>
      <c r="C47" s="6">
        <v>0</v>
      </c>
      <c r="D47" s="6"/>
      <c r="E47" s="6">
        <v>0</v>
      </c>
      <c r="F47" s="6"/>
      <c r="G47" s="6">
        <v>0</v>
      </c>
      <c r="H47" s="6"/>
      <c r="I47" s="6">
        <f t="shared" si="0"/>
        <v>0</v>
      </c>
      <c r="J47" s="6"/>
      <c r="K47" s="6">
        <v>832644</v>
      </c>
      <c r="L47" s="6"/>
      <c r="M47" s="6">
        <v>8749588823</v>
      </c>
      <c r="N47" s="6"/>
      <c r="O47" s="6">
        <v>8218959398</v>
      </c>
      <c r="P47" s="6"/>
      <c r="Q47" s="6">
        <f t="shared" si="1"/>
        <v>530629425</v>
      </c>
    </row>
    <row r="48" spans="1:17">
      <c r="A48" s="1" t="s">
        <v>37</v>
      </c>
      <c r="C48" s="6">
        <v>0</v>
      </c>
      <c r="D48" s="6"/>
      <c r="E48" s="6">
        <v>0</v>
      </c>
      <c r="F48" s="6"/>
      <c r="G48" s="6">
        <v>0</v>
      </c>
      <c r="H48" s="6"/>
      <c r="I48" s="6">
        <f t="shared" si="0"/>
        <v>0</v>
      </c>
      <c r="J48" s="6"/>
      <c r="K48" s="6">
        <v>557894</v>
      </c>
      <c r="L48" s="6"/>
      <c r="M48" s="6">
        <v>22724883491</v>
      </c>
      <c r="N48" s="6"/>
      <c r="O48" s="6">
        <v>16919237492</v>
      </c>
      <c r="P48" s="6"/>
      <c r="Q48" s="6">
        <f t="shared" si="1"/>
        <v>5805645999</v>
      </c>
    </row>
    <row r="49" spans="1:17">
      <c r="A49" s="1" t="s">
        <v>67</v>
      </c>
      <c r="C49" s="6">
        <v>0</v>
      </c>
      <c r="D49" s="6"/>
      <c r="E49" s="6">
        <v>0</v>
      </c>
      <c r="F49" s="6"/>
      <c r="G49" s="6">
        <v>0</v>
      </c>
      <c r="H49" s="6"/>
      <c r="I49" s="6">
        <f t="shared" si="0"/>
        <v>0</v>
      </c>
      <c r="J49" s="6"/>
      <c r="K49" s="6">
        <v>1549630</v>
      </c>
      <c r="L49" s="6"/>
      <c r="M49" s="6">
        <v>38609485020</v>
      </c>
      <c r="N49" s="6"/>
      <c r="O49" s="6">
        <v>27903358616</v>
      </c>
      <c r="P49" s="6"/>
      <c r="Q49" s="6">
        <f t="shared" si="1"/>
        <v>10706126404</v>
      </c>
    </row>
    <row r="50" spans="1:17">
      <c r="A50" s="1" t="s">
        <v>141</v>
      </c>
      <c r="C50" s="6">
        <v>0</v>
      </c>
      <c r="D50" s="6"/>
      <c r="E50" s="6">
        <v>0</v>
      </c>
      <c r="F50" s="6"/>
      <c r="G50" s="6">
        <v>0</v>
      </c>
      <c r="H50" s="6"/>
      <c r="I50" s="6">
        <f t="shared" si="0"/>
        <v>0</v>
      </c>
      <c r="J50" s="6"/>
      <c r="K50" s="6">
        <v>7490000</v>
      </c>
      <c r="L50" s="6"/>
      <c r="M50" s="6">
        <v>79697420171</v>
      </c>
      <c r="N50" s="6"/>
      <c r="O50" s="6">
        <v>70020094260</v>
      </c>
      <c r="P50" s="6"/>
      <c r="Q50" s="6">
        <f t="shared" si="1"/>
        <v>9677325911</v>
      </c>
    </row>
    <row r="51" spans="1:17">
      <c r="A51" s="1" t="s">
        <v>70</v>
      </c>
      <c r="C51" s="6">
        <v>0</v>
      </c>
      <c r="D51" s="6"/>
      <c r="E51" s="6">
        <v>0</v>
      </c>
      <c r="F51" s="6"/>
      <c r="G51" s="6">
        <v>0</v>
      </c>
      <c r="H51" s="6"/>
      <c r="I51" s="6">
        <f t="shared" si="0"/>
        <v>0</v>
      </c>
      <c r="J51" s="6"/>
      <c r="K51" s="6">
        <v>13660246</v>
      </c>
      <c r="L51" s="6"/>
      <c r="M51" s="6">
        <v>26823090902</v>
      </c>
      <c r="N51" s="6"/>
      <c r="O51" s="6">
        <v>32705136907</v>
      </c>
      <c r="P51" s="6"/>
      <c r="Q51" s="6">
        <f t="shared" si="1"/>
        <v>-5882046005</v>
      </c>
    </row>
    <row r="52" spans="1:17">
      <c r="A52" s="1" t="s">
        <v>45</v>
      </c>
      <c r="C52" s="6">
        <v>0</v>
      </c>
      <c r="D52" s="6"/>
      <c r="E52" s="6">
        <v>0</v>
      </c>
      <c r="F52" s="6"/>
      <c r="G52" s="6">
        <v>0</v>
      </c>
      <c r="H52" s="6"/>
      <c r="I52" s="6">
        <f t="shared" si="0"/>
        <v>0</v>
      </c>
      <c r="J52" s="6"/>
      <c r="K52" s="6">
        <v>985709</v>
      </c>
      <c r="L52" s="6"/>
      <c r="M52" s="6">
        <v>3111544465</v>
      </c>
      <c r="N52" s="6"/>
      <c r="O52" s="6">
        <v>2441424496</v>
      </c>
      <c r="P52" s="6"/>
      <c r="Q52" s="6">
        <f t="shared" si="1"/>
        <v>670119969</v>
      </c>
    </row>
    <row r="53" spans="1:17">
      <c r="A53" s="1" t="s">
        <v>15</v>
      </c>
      <c r="C53" s="6">
        <v>0</v>
      </c>
      <c r="D53" s="6"/>
      <c r="E53" s="6">
        <v>0</v>
      </c>
      <c r="F53" s="6"/>
      <c r="G53" s="6">
        <v>0</v>
      </c>
      <c r="H53" s="6"/>
      <c r="I53" s="6">
        <f t="shared" si="0"/>
        <v>0</v>
      </c>
      <c r="J53" s="6"/>
      <c r="K53" s="6">
        <v>1413099</v>
      </c>
      <c r="L53" s="6"/>
      <c r="M53" s="6">
        <v>5207750182</v>
      </c>
      <c r="N53" s="6"/>
      <c r="O53" s="6">
        <v>4727580224</v>
      </c>
      <c r="P53" s="6"/>
      <c r="Q53" s="6">
        <f t="shared" si="1"/>
        <v>480169958</v>
      </c>
    </row>
    <row r="54" spans="1:17">
      <c r="A54" s="1" t="s">
        <v>69</v>
      </c>
      <c r="C54" s="6">
        <v>0</v>
      </c>
      <c r="D54" s="6"/>
      <c r="E54" s="6">
        <v>0</v>
      </c>
      <c r="F54" s="6"/>
      <c r="G54" s="6">
        <v>0</v>
      </c>
      <c r="H54" s="6"/>
      <c r="I54" s="6">
        <f t="shared" si="0"/>
        <v>0</v>
      </c>
      <c r="J54" s="6"/>
      <c r="K54" s="6">
        <v>3035644</v>
      </c>
      <c r="L54" s="6"/>
      <c r="M54" s="6">
        <v>52329619296</v>
      </c>
      <c r="N54" s="6"/>
      <c r="O54" s="6">
        <v>41542987986</v>
      </c>
      <c r="P54" s="6"/>
      <c r="Q54" s="6">
        <f t="shared" si="1"/>
        <v>10786631310</v>
      </c>
    </row>
    <row r="55" spans="1:17">
      <c r="A55" s="1" t="s">
        <v>50</v>
      </c>
      <c r="C55" s="6">
        <v>0</v>
      </c>
      <c r="D55" s="6"/>
      <c r="E55" s="6">
        <v>0</v>
      </c>
      <c r="F55" s="6"/>
      <c r="G55" s="6">
        <v>0</v>
      </c>
      <c r="H55" s="6"/>
      <c r="I55" s="6">
        <f t="shared" si="0"/>
        <v>0</v>
      </c>
      <c r="J55" s="6"/>
      <c r="K55" s="6">
        <v>1557811</v>
      </c>
      <c r="L55" s="6"/>
      <c r="M55" s="6">
        <v>22555692257</v>
      </c>
      <c r="N55" s="6"/>
      <c r="O55" s="6">
        <v>23129928045</v>
      </c>
      <c r="P55" s="6"/>
      <c r="Q55" s="6">
        <f t="shared" si="1"/>
        <v>-574235788</v>
      </c>
    </row>
    <row r="56" spans="1:17">
      <c r="A56" s="1" t="s">
        <v>51</v>
      </c>
      <c r="C56" s="6">
        <v>0</v>
      </c>
      <c r="D56" s="6"/>
      <c r="E56" s="6">
        <v>0</v>
      </c>
      <c r="F56" s="6"/>
      <c r="G56" s="6">
        <v>0</v>
      </c>
      <c r="H56" s="6"/>
      <c r="I56" s="6">
        <f t="shared" si="0"/>
        <v>0</v>
      </c>
      <c r="J56" s="6"/>
      <c r="K56" s="6">
        <v>2788656</v>
      </c>
      <c r="L56" s="6"/>
      <c r="M56" s="6">
        <v>60353215866</v>
      </c>
      <c r="N56" s="6"/>
      <c r="O56" s="6">
        <v>53513393274</v>
      </c>
      <c r="P56" s="6"/>
      <c r="Q56" s="6">
        <f t="shared" si="1"/>
        <v>6839822592</v>
      </c>
    </row>
    <row r="57" spans="1:17">
      <c r="A57" s="1" t="s">
        <v>49</v>
      </c>
      <c r="C57" s="6">
        <v>0</v>
      </c>
      <c r="D57" s="6"/>
      <c r="E57" s="6">
        <v>0</v>
      </c>
      <c r="F57" s="6"/>
      <c r="G57" s="6">
        <v>0</v>
      </c>
      <c r="H57" s="6"/>
      <c r="I57" s="6">
        <f t="shared" si="0"/>
        <v>0</v>
      </c>
      <c r="J57" s="6"/>
      <c r="K57" s="6">
        <v>809253</v>
      </c>
      <c r="L57" s="6"/>
      <c r="M57" s="6">
        <v>8452447328</v>
      </c>
      <c r="N57" s="6"/>
      <c r="O57" s="6">
        <v>8883815608</v>
      </c>
      <c r="P57" s="6"/>
      <c r="Q57" s="6">
        <f t="shared" si="1"/>
        <v>-431368280</v>
      </c>
    </row>
    <row r="58" spans="1:17">
      <c r="A58" s="1" t="s">
        <v>42</v>
      </c>
      <c r="C58" s="6">
        <v>0</v>
      </c>
      <c r="D58" s="6"/>
      <c r="E58" s="6">
        <v>0</v>
      </c>
      <c r="F58" s="6"/>
      <c r="G58" s="6">
        <v>0</v>
      </c>
      <c r="H58" s="6"/>
      <c r="I58" s="6">
        <f t="shared" si="0"/>
        <v>0</v>
      </c>
      <c r="J58" s="6"/>
      <c r="K58" s="6">
        <v>163708</v>
      </c>
      <c r="L58" s="6"/>
      <c r="M58" s="6">
        <v>2506474598</v>
      </c>
      <c r="N58" s="6"/>
      <c r="O58" s="6">
        <v>2323967821</v>
      </c>
      <c r="P58" s="6"/>
      <c r="Q58" s="6">
        <f t="shared" si="1"/>
        <v>182506777</v>
      </c>
    </row>
    <row r="59" spans="1:17">
      <c r="A59" s="1" t="s">
        <v>80</v>
      </c>
      <c r="C59" s="6">
        <v>0</v>
      </c>
      <c r="D59" s="6"/>
      <c r="E59" s="6">
        <v>0</v>
      </c>
      <c r="F59" s="6"/>
      <c r="G59" s="6">
        <v>0</v>
      </c>
      <c r="H59" s="6"/>
      <c r="I59" s="6">
        <f t="shared" si="0"/>
        <v>0</v>
      </c>
      <c r="J59" s="6"/>
      <c r="K59" s="6">
        <v>68734</v>
      </c>
      <c r="L59" s="6"/>
      <c r="M59" s="6">
        <v>1993601532</v>
      </c>
      <c r="N59" s="6"/>
      <c r="O59" s="6">
        <v>1571140783</v>
      </c>
      <c r="P59" s="6"/>
      <c r="Q59" s="6">
        <f t="shared" si="1"/>
        <v>422460749</v>
      </c>
    </row>
    <row r="60" spans="1:17">
      <c r="A60" s="1" t="s">
        <v>83</v>
      </c>
      <c r="C60" s="6">
        <v>0</v>
      </c>
      <c r="D60" s="6"/>
      <c r="E60" s="6">
        <v>0</v>
      </c>
      <c r="F60" s="6"/>
      <c r="G60" s="6">
        <v>0</v>
      </c>
      <c r="H60" s="6"/>
      <c r="I60" s="6">
        <f t="shared" si="0"/>
        <v>0</v>
      </c>
      <c r="J60" s="6"/>
      <c r="K60" s="6">
        <v>28238</v>
      </c>
      <c r="L60" s="6"/>
      <c r="M60" s="6">
        <v>1147455911</v>
      </c>
      <c r="N60" s="6"/>
      <c r="O60" s="6">
        <v>1017112047</v>
      </c>
      <c r="P60" s="6"/>
      <c r="Q60" s="6">
        <f t="shared" si="1"/>
        <v>130343864</v>
      </c>
    </row>
    <row r="61" spans="1:17">
      <c r="A61" s="1" t="s">
        <v>35</v>
      </c>
      <c r="C61" s="6">
        <v>0</v>
      </c>
      <c r="D61" s="6"/>
      <c r="E61" s="6">
        <v>0</v>
      </c>
      <c r="F61" s="6"/>
      <c r="G61" s="6">
        <v>0</v>
      </c>
      <c r="H61" s="6"/>
      <c r="I61" s="6">
        <f t="shared" si="0"/>
        <v>0</v>
      </c>
      <c r="J61" s="6"/>
      <c r="K61" s="6">
        <v>346104</v>
      </c>
      <c r="L61" s="6"/>
      <c r="M61" s="6">
        <v>15607222863</v>
      </c>
      <c r="N61" s="6"/>
      <c r="O61" s="6">
        <v>12989014133</v>
      </c>
      <c r="P61" s="6"/>
      <c r="Q61" s="6">
        <f t="shared" si="1"/>
        <v>2618208730</v>
      </c>
    </row>
    <row r="62" spans="1:17">
      <c r="A62" s="1" t="s">
        <v>31</v>
      </c>
      <c r="C62" s="6">
        <v>0</v>
      </c>
      <c r="D62" s="6"/>
      <c r="E62" s="6">
        <v>0</v>
      </c>
      <c r="F62" s="6"/>
      <c r="G62" s="6">
        <v>0</v>
      </c>
      <c r="H62" s="6"/>
      <c r="I62" s="6">
        <f t="shared" si="0"/>
        <v>0</v>
      </c>
      <c r="J62" s="6"/>
      <c r="K62" s="6">
        <v>41653</v>
      </c>
      <c r="L62" s="6"/>
      <c r="M62" s="6">
        <v>1639910203</v>
      </c>
      <c r="N62" s="6"/>
      <c r="O62" s="6">
        <v>1485937412</v>
      </c>
      <c r="P62" s="6"/>
      <c r="Q62" s="6">
        <f t="shared" si="1"/>
        <v>153972791</v>
      </c>
    </row>
    <row r="63" spans="1:17">
      <c r="A63" s="1" t="s">
        <v>27</v>
      </c>
      <c r="C63" s="6">
        <v>0</v>
      </c>
      <c r="D63" s="6"/>
      <c r="E63" s="6">
        <v>0</v>
      </c>
      <c r="F63" s="6"/>
      <c r="G63" s="6">
        <v>0</v>
      </c>
      <c r="H63" s="6"/>
      <c r="I63" s="6">
        <f t="shared" si="0"/>
        <v>0</v>
      </c>
      <c r="J63" s="6"/>
      <c r="K63" s="6">
        <v>123063</v>
      </c>
      <c r="L63" s="6"/>
      <c r="M63" s="6">
        <v>19567291351</v>
      </c>
      <c r="N63" s="6"/>
      <c r="O63" s="6">
        <v>19436486671</v>
      </c>
      <c r="P63" s="6"/>
      <c r="Q63" s="6">
        <f t="shared" si="1"/>
        <v>130804680</v>
      </c>
    </row>
    <row r="64" spans="1:17">
      <c r="A64" s="1" t="s">
        <v>44</v>
      </c>
      <c r="C64" s="6">
        <v>0</v>
      </c>
      <c r="D64" s="6"/>
      <c r="E64" s="6">
        <v>0</v>
      </c>
      <c r="F64" s="6"/>
      <c r="G64" s="6">
        <v>0</v>
      </c>
      <c r="H64" s="6"/>
      <c r="I64" s="6">
        <f t="shared" si="0"/>
        <v>0</v>
      </c>
      <c r="J64" s="6"/>
      <c r="K64" s="6">
        <v>278415</v>
      </c>
      <c r="L64" s="6"/>
      <c r="M64" s="6">
        <v>4971725277</v>
      </c>
      <c r="N64" s="6"/>
      <c r="O64" s="6">
        <v>3817543634</v>
      </c>
      <c r="P64" s="6"/>
      <c r="Q64" s="6">
        <f t="shared" si="1"/>
        <v>1154181643</v>
      </c>
    </row>
    <row r="65" spans="1:17">
      <c r="A65" s="1" t="s">
        <v>29</v>
      </c>
      <c r="C65" s="6">
        <v>0</v>
      </c>
      <c r="D65" s="6"/>
      <c r="E65" s="6">
        <v>0</v>
      </c>
      <c r="F65" s="6"/>
      <c r="G65" s="6">
        <v>0</v>
      </c>
      <c r="H65" s="6"/>
      <c r="I65" s="6">
        <f t="shared" si="0"/>
        <v>0</v>
      </c>
      <c r="J65" s="6"/>
      <c r="K65" s="6">
        <v>78461</v>
      </c>
      <c r="L65" s="6"/>
      <c r="M65" s="6">
        <v>4198786766</v>
      </c>
      <c r="N65" s="6"/>
      <c r="O65" s="6">
        <v>3252325092</v>
      </c>
      <c r="P65" s="6"/>
      <c r="Q65" s="6">
        <f t="shared" si="1"/>
        <v>946461674</v>
      </c>
    </row>
    <row r="66" spans="1:17">
      <c r="A66" s="1" t="s">
        <v>142</v>
      </c>
      <c r="C66" s="6">
        <v>0</v>
      </c>
      <c r="D66" s="6"/>
      <c r="E66" s="6">
        <v>0</v>
      </c>
      <c r="F66" s="6"/>
      <c r="G66" s="6">
        <v>0</v>
      </c>
      <c r="H66" s="6"/>
      <c r="I66" s="6">
        <f t="shared" si="0"/>
        <v>0</v>
      </c>
      <c r="J66" s="6"/>
      <c r="K66" s="6">
        <v>34621</v>
      </c>
      <c r="L66" s="6"/>
      <c r="M66" s="6">
        <v>482552972</v>
      </c>
      <c r="N66" s="6"/>
      <c r="O66" s="6">
        <v>426746062</v>
      </c>
      <c r="P66" s="6"/>
      <c r="Q66" s="6">
        <f t="shared" si="1"/>
        <v>55806910</v>
      </c>
    </row>
    <row r="67" spans="1:17">
      <c r="A67" s="1" t="s">
        <v>74</v>
      </c>
      <c r="C67" s="6">
        <v>0</v>
      </c>
      <c r="D67" s="6"/>
      <c r="E67" s="6">
        <v>0</v>
      </c>
      <c r="F67" s="6"/>
      <c r="G67" s="6">
        <v>0</v>
      </c>
      <c r="H67" s="6"/>
      <c r="I67" s="6">
        <f t="shared" si="0"/>
        <v>0</v>
      </c>
      <c r="J67" s="6"/>
      <c r="K67" s="6">
        <v>553333</v>
      </c>
      <c r="L67" s="6"/>
      <c r="M67" s="6">
        <v>16154014469</v>
      </c>
      <c r="N67" s="6"/>
      <c r="O67" s="6">
        <v>11080726311</v>
      </c>
      <c r="P67" s="6"/>
      <c r="Q67" s="6">
        <f t="shared" si="1"/>
        <v>5073288158</v>
      </c>
    </row>
    <row r="68" spans="1:17">
      <c r="A68" s="1" t="s">
        <v>26</v>
      </c>
      <c r="C68" s="6">
        <v>0</v>
      </c>
      <c r="D68" s="6"/>
      <c r="E68" s="6">
        <v>0</v>
      </c>
      <c r="F68" s="6"/>
      <c r="G68" s="6">
        <v>0</v>
      </c>
      <c r="H68" s="6"/>
      <c r="I68" s="6">
        <f t="shared" si="0"/>
        <v>0</v>
      </c>
      <c r="J68" s="6"/>
      <c r="K68" s="6">
        <v>10234162</v>
      </c>
      <c r="L68" s="6"/>
      <c r="M68" s="6">
        <v>33340327642</v>
      </c>
      <c r="N68" s="6"/>
      <c r="O68" s="6">
        <v>26191303833</v>
      </c>
      <c r="P68" s="6"/>
      <c r="Q68" s="6">
        <f t="shared" si="1"/>
        <v>7149023809</v>
      </c>
    </row>
    <row r="69" spans="1:17">
      <c r="A69" s="1" t="s">
        <v>25</v>
      </c>
      <c r="C69" s="6">
        <v>0</v>
      </c>
      <c r="D69" s="6"/>
      <c r="E69" s="6">
        <v>0</v>
      </c>
      <c r="F69" s="6"/>
      <c r="G69" s="6">
        <v>0</v>
      </c>
      <c r="H69" s="6"/>
      <c r="I69" s="6">
        <f t="shared" si="0"/>
        <v>0</v>
      </c>
      <c r="J69" s="6"/>
      <c r="K69" s="6">
        <v>69456</v>
      </c>
      <c r="L69" s="6"/>
      <c r="M69" s="6">
        <v>3422995041</v>
      </c>
      <c r="N69" s="6"/>
      <c r="O69" s="6">
        <v>2580536967</v>
      </c>
      <c r="P69" s="6"/>
      <c r="Q69" s="6">
        <f t="shared" si="1"/>
        <v>842458074</v>
      </c>
    </row>
    <row r="70" spans="1:17">
      <c r="A70" s="1" t="s">
        <v>36</v>
      </c>
      <c r="C70" s="6">
        <v>0</v>
      </c>
      <c r="D70" s="6"/>
      <c r="E70" s="6">
        <v>0</v>
      </c>
      <c r="F70" s="6"/>
      <c r="G70" s="6">
        <v>0</v>
      </c>
      <c r="H70" s="6"/>
      <c r="I70" s="6">
        <f t="shared" si="0"/>
        <v>0</v>
      </c>
      <c r="J70" s="6"/>
      <c r="K70" s="6">
        <v>117404</v>
      </c>
      <c r="L70" s="6"/>
      <c r="M70" s="6">
        <v>20061027410</v>
      </c>
      <c r="N70" s="6"/>
      <c r="O70" s="6">
        <v>18589298006</v>
      </c>
      <c r="P70" s="6"/>
      <c r="Q70" s="6">
        <f t="shared" si="1"/>
        <v>1471729404</v>
      </c>
    </row>
    <row r="71" spans="1:17">
      <c r="A71" s="1" t="s">
        <v>28</v>
      </c>
      <c r="C71" s="6">
        <v>0</v>
      </c>
      <c r="D71" s="6"/>
      <c r="E71" s="6">
        <v>0</v>
      </c>
      <c r="F71" s="6"/>
      <c r="G71" s="6">
        <v>0</v>
      </c>
      <c r="H71" s="6"/>
      <c r="I71" s="6">
        <f t="shared" si="0"/>
        <v>0</v>
      </c>
      <c r="J71" s="6"/>
      <c r="K71" s="6">
        <v>3113012</v>
      </c>
      <c r="L71" s="6"/>
      <c r="M71" s="6">
        <v>43090616637</v>
      </c>
      <c r="N71" s="6"/>
      <c r="O71" s="6">
        <v>39800620255</v>
      </c>
      <c r="P71" s="6"/>
      <c r="Q71" s="6">
        <f t="shared" si="1"/>
        <v>3289996382</v>
      </c>
    </row>
    <row r="72" spans="1:17">
      <c r="A72" s="1" t="s">
        <v>143</v>
      </c>
      <c r="C72" s="6">
        <v>0</v>
      </c>
      <c r="D72" s="6"/>
      <c r="E72" s="6">
        <v>0</v>
      </c>
      <c r="F72" s="6"/>
      <c r="G72" s="6">
        <v>0</v>
      </c>
      <c r="H72" s="6"/>
      <c r="I72" s="6">
        <f t="shared" si="0"/>
        <v>0</v>
      </c>
      <c r="J72" s="6"/>
      <c r="K72" s="6">
        <v>5512447</v>
      </c>
      <c r="L72" s="6"/>
      <c r="M72" s="6">
        <v>98262426368</v>
      </c>
      <c r="N72" s="6"/>
      <c r="O72" s="6">
        <v>64229070053</v>
      </c>
      <c r="P72" s="6"/>
      <c r="Q72" s="6">
        <f t="shared" si="1"/>
        <v>34033356315</v>
      </c>
    </row>
    <row r="73" spans="1:17">
      <c r="A73" s="1" t="s">
        <v>52</v>
      </c>
      <c r="C73" s="6">
        <v>0</v>
      </c>
      <c r="D73" s="6"/>
      <c r="E73" s="6">
        <v>0</v>
      </c>
      <c r="F73" s="6"/>
      <c r="G73" s="6">
        <v>0</v>
      </c>
      <c r="H73" s="6"/>
      <c r="I73" s="6">
        <f t="shared" ref="I73:I81" si="2">E73-G73</f>
        <v>0</v>
      </c>
      <c r="J73" s="6"/>
      <c r="K73" s="6">
        <v>59630</v>
      </c>
      <c r="L73" s="6"/>
      <c r="M73" s="6">
        <v>1240926352</v>
      </c>
      <c r="N73" s="6"/>
      <c r="O73" s="6">
        <v>1370095473</v>
      </c>
      <c r="P73" s="6"/>
      <c r="Q73" s="6">
        <f t="shared" ref="Q73:Q81" si="3">M73-O73</f>
        <v>-129169121</v>
      </c>
    </row>
    <row r="74" spans="1:17">
      <c r="A74" s="1" t="s">
        <v>53</v>
      </c>
      <c r="C74" s="6">
        <v>0</v>
      </c>
      <c r="D74" s="6"/>
      <c r="E74" s="6">
        <v>0</v>
      </c>
      <c r="F74" s="6"/>
      <c r="G74" s="6">
        <v>0</v>
      </c>
      <c r="H74" s="6"/>
      <c r="I74" s="6">
        <f t="shared" si="2"/>
        <v>0</v>
      </c>
      <c r="J74" s="6"/>
      <c r="K74" s="6">
        <v>498774</v>
      </c>
      <c r="L74" s="6"/>
      <c r="M74" s="6">
        <v>29871951208</v>
      </c>
      <c r="N74" s="6"/>
      <c r="O74" s="6">
        <v>24646008272</v>
      </c>
      <c r="P74" s="6"/>
      <c r="Q74" s="6">
        <f t="shared" si="3"/>
        <v>5225942936</v>
      </c>
    </row>
    <row r="75" spans="1:17">
      <c r="A75" s="1" t="s">
        <v>19</v>
      </c>
      <c r="C75" s="6">
        <v>0</v>
      </c>
      <c r="D75" s="6"/>
      <c r="E75" s="6">
        <v>0</v>
      </c>
      <c r="F75" s="6"/>
      <c r="G75" s="6">
        <v>0</v>
      </c>
      <c r="H75" s="6"/>
      <c r="I75" s="6">
        <f t="shared" si="2"/>
        <v>0</v>
      </c>
      <c r="J75" s="6"/>
      <c r="K75" s="6">
        <v>619427</v>
      </c>
      <c r="L75" s="6"/>
      <c r="M75" s="6">
        <v>1571357349</v>
      </c>
      <c r="N75" s="6"/>
      <c r="O75" s="6">
        <v>1285709218</v>
      </c>
      <c r="P75" s="6"/>
      <c r="Q75" s="6">
        <f t="shared" si="3"/>
        <v>285648131</v>
      </c>
    </row>
    <row r="76" spans="1:17">
      <c r="A76" s="1" t="s">
        <v>16</v>
      </c>
      <c r="C76" s="6">
        <v>0</v>
      </c>
      <c r="D76" s="6"/>
      <c r="E76" s="6">
        <v>0</v>
      </c>
      <c r="F76" s="6"/>
      <c r="G76" s="6">
        <v>0</v>
      </c>
      <c r="H76" s="6"/>
      <c r="I76" s="6">
        <f t="shared" si="2"/>
        <v>0</v>
      </c>
      <c r="J76" s="6"/>
      <c r="K76" s="6">
        <v>1035388</v>
      </c>
      <c r="L76" s="6"/>
      <c r="M76" s="6">
        <v>2329479300</v>
      </c>
      <c r="N76" s="6"/>
      <c r="O76" s="6">
        <v>2012020886</v>
      </c>
      <c r="P76" s="6"/>
      <c r="Q76" s="6">
        <f t="shared" si="3"/>
        <v>317458414</v>
      </c>
    </row>
    <row r="77" spans="1:17">
      <c r="A77" s="1" t="s">
        <v>17</v>
      </c>
      <c r="C77" s="6">
        <v>0</v>
      </c>
      <c r="D77" s="6"/>
      <c r="E77" s="6">
        <v>0</v>
      </c>
      <c r="F77" s="6"/>
      <c r="G77" s="6">
        <v>0</v>
      </c>
      <c r="H77" s="6"/>
      <c r="I77" s="6">
        <f t="shared" si="2"/>
        <v>0</v>
      </c>
      <c r="J77" s="6"/>
      <c r="K77" s="6">
        <v>1018976</v>
      </c>
      <c r="L77" s="6"/>
      <c r="M77" s="6">
        <v>2590117067</v>
      </c>
      <c r="N77" s="6"/>
      <c r="O77" s="6">
        <v>2011064803</v>
      </c>
      <c r="P77" s="6"/>
      <c r="Q77" s="6">
        <f t="shared" si="3"/>
        <v>579052264</v>
      </c>
    </row>
    <row r="78" spans="1:17">
      <c r="A78" s="1" t="s">
        <v>82</v>
      </c>
      <c r="C78" s="6">
        <v>0</v>
      </c>
      <c r="D78" s="6"/>
      <c r="E78" s="6">
        <v>0</v>
      </c>
      <c r="F78" s="6"/>
      <c r="G78" s="6">
        <v>0</v>
      </c>
      <c r="H78" s="6"/>
      <c r="I78" s="6">
        <f t="shared" si="2"/>
        <v>0</v>
      </c>
      <c r="J78" s="6"/>
      <c r="K78" s="6">
        <v>217348</v>
      </c>
      <c r="L78" s="6"/>
      <c r="M78" s="6">
        <v>3641950061</v>
      </c>
      <c r="N78" s="6"/>
      <c r="O78" s="6">
        <v>2843250856</v>
      </c>
      <c r="P78" s="6"/>
      <c r="Q78" s="6">
        <f t="shared" si="3"/>
        <v>798699205</v>
      </c>
    </row>
    <row r="79" spans="1:17">
      <c r="A79" s="1" t="s">
        <v>73</v>
      </c>
      <c r="C79" s="6">
        <v>0</v>
      </c>
      <c r="D79" s="6"/>
      <c r="E79" s="6">
        <v>0</v>
      </c>
      <c r="F79" s="6"/>
      <c r="G79" s="6">
        <v>0</v>
      </c>
      <c r="H79" s="6"/>
      <c r="I79" s="6">
        <f t="shared" si="2"/>
        <v>0</v>
      </c>
      <c r="J79" s="6"/>
      <c r="K79" s="6">
        <v>273921</v>
      </c>
      <c r="L79" s="6"/>
      <c r="M79" s="6">
        <v>3121950049</v>
      </c>
      <c r="N79" s="6"/>
      <c r="O79" s="6">
        <v>2294747348</v>
      </c>
      <c r="P79" s="6"/>
      <c r="Q79" s="6">
        <f t="shared" si="3"/>
        <v>827202701</v>
      </c>
    </row>
    <row r="80" spans="1:17">
      <c r="A80" s="1" t="s">
        <v>144</v>
      </c>
      <c r="C80" s="6">
        <v>0</v>
      </c>
      <c r="D80" s="6"/>
      <c r="E80" s="6">
        <v>0</v>
      </c>
      <c r="F80" s="6"/>
      <c r="G80" s="6">
        <v>0</v>
      </c>
      <c r="H80" s="6"/>
      <c r="I80" s="6">
        <f t="shared" si="2"/>
        <v>0</v>
      </c>
      <c r="J80" s="6"/>
      <c r="K80" s="6">
        <v>19942157</v>
      </c>
      <c r="L80" s="6"/>
      <c r="M80" s="6">
        <v>52830099119</v>
      </c>
      <c r="N80" s="6"/>
      <c r="O80" s="6">
        <v>52991528962</v>
      </c>
      <c r="P80" s="6"/>
      <c r="Q80" s="6">
        <f t="shared" si="3"/>
        <v>-161429843</v>
      </c>
    </row>
    <row r="81" spans="1:17">
      <c r="A81" s="1" t="s">
        <v>68</v>
      </c>
      <c r="C81" s="6">
        <v>0</v>
      </c>
      <c r="D81" s="6"/>
      <c r="E81" s="6">
        <v>0</v>
      </c>
      <c r="F81" s="6"/>
      <c r="G81" s="6">
        <v>0</v>
      </c>
      <c r="H81" s="6"/>
      <c r="I81" s="6">
        <f t="shared" si="2"/>
        <v>0</v>
      </c>
      <c r="J81" s="6"/>
      <c r="K81" s="6">
        <v>970369</v>
      </c>
      <c r="L81" s="6"/>
      <c r="M81" s="6">
        <v>13397036341</v>
      </c>
      <c r="N81" s="6"/>
      <c r="O81" s="6">
        <v>11606175175</v>
      </c>
      <c r="P81" s="6"/>
      <c r="Q81" s="6">
        <f t="shared" si="3"/>
        <v>1790861166</v>
      </c>
    </row>
    <row r="82" spans="1:17" ht="21" thickBot="1">
      <c r="C82" s="6"/>
      <c r="D82" s="6"/>
      <c r="E82" s="8">
        <f>SUM(E8:E81)</f>
        <v>483413510204</v>
      </c>
      <c r="F82" s="6"/>
      <c r="G82" s="8">
        <f>SUM(G8:G81)</f>
        <v>381931862442</v>
      </c>
      <c r="H82" s="6"/>
      <c r="I82" s="8">
        <f>SUM(I8:I81)</f>
        <v>101481647762</v>
      </c>
      <c r="J82" s="6"/>
      <c r="K82" s="6"/>
      <c r="L82" s="6"/>
      <c r="M82" s="8">
        <f>SUM(M8:M81)</f>
        <v>2609993801278</v>
      </c>
      <c r="N82" s="6"/>
      <c r="O82" s="8">
        <f>SUM(O8:O81)</f>
        <v>2132829903982</v>
      </c>
      <c r="P82" s="6"/>
      <c r="Q82" s="8">
        <f>SUM(Q8:Q81)</f>
        <v>477163897296</v>
      </c>
    </row>
    <row r="83" spans="1:17" ht="21" thickTop="1"/>
    <row r="85" spans="1:17">
      <c r="I85" s="3"/>
      <c r="Q85" s="3"/>
    </row>
    <row r="86" spans="1:17">
      <c r="I86" s="3"/>
      <c r="Q86" s="3"/>
    </row>
    <row r="87" spans="1:17">
      <c r="I87" s="3"/>
      <c r="Q87" s="3"/>
    </row>
    <row r="88" spans="1:17">
      <c r="I88" s="3"/>
      <c r="Q88" s="3"/>
    </row>
  </sheetData>
  <mergeCells count="14">
    <mergeCell ref="A4:Q4"/>
    <mergeCell ref="A3:Q3"/>
    <mergeCell ref="A2:Q2"/>
    <mergeCell ref="O7"/>
    <mergeCell ref="Q7"/>
    <mergeCell ref="K6:Q6"/>
    <mergeCell ref="A6:A7"/>
    <mergeCell ref="C7"/>
    <mergeCell ref="E7"/>
    <mergeCell ref="G7"/>
    <mergeCell ref="I7"/>
    <mergeCell ref="C6:I6"/>
    <mergeCell ref="K7"/>
    <mergeCell ref="M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U87"/>
  <sheetViews>
    <sheetView rightToLeft="1" topLeftCell="A70" workbookViewId="0">
      <selection activeCell="U83" sqref="U83"/>
    </sheetView>
  </sheetViews>
  <sheetFormatPr baseColWidth="10" defaultColWidth="9.1640625" defaultRowHeight="20"/>
  <cols>
    <col min="1" max="1" width="32.1640625" style="1" bestFit="1" customWidth="1"/>
    <col min="2" max="2" width="1" style="1" customWidth="1"/>
    <col min="3" max="3" width="18.6640625" style="1" bestFit="1" customWidth="1"/>
    <col min="4" max="4" width="1" style="1" customWidth="1"/>
    <col min="5" max="5" width="19.5" style="1" bestFit="1" customWidth="1"/>
    <col min="6" max="6" width="1" style="1" customWidth="1"/>
    <col min="7" max="7" width="17.5" style="1" bestFit="1" customWidth="1"/>
    <col min="8" max="8" width="1" style="1" customWidth="1"/>
    <col min="9" max="9" width="18.1640625" style="1" bestFit="1" customWidth="1"/>
    <col min="10" max="10" width="1" style="1" customWidth="1"/>
    <col min="11" max="11" width="21.6640625" style="1" bestFit="1" customWidth="1"/>
    <col min="12" max="12" width="1" style="1" customWidth="1"/>
    <col min="13" max="13" width="18.6640625" style="1" bestFit="1" customWidth="1"/>
    <col min="14" max="14" width="1" style="1" customWidth="1"/>
    <col min="15" max="15" width="19.5" style="1" bestFit="1" customWidth="1"/>
    <col min="16" max="16" width="1" style="1" customWidth="1"/>
    <col min="17" max="17" width="17.5" style="1" bestFit="1" customWidth="1"/>
    <col min="18" max="18" width="1" style="1" customWidth="1"/>
    <col min="19" max="19" width="19.1640625" style="1" bestFit="1" customWidth="1"/>
    <col min="20" max="20" width="1" style="1" customWidth="1"/>
    <col min="21" max="21" width="21.6640625" style="1" bestFit="1" customWidth="1"/>
    <col min="22" max="22" width="1" style="1" customWidth="1"/>
    <col min="23" max="23" width="9.1640625" style="1" customWidth="1"/>
    <col min="24" max="16384" width="9.1640625" style="1"/>
  </cols>
  <sheetData>
    <row r="2" spans="1:21" ht="21">
      <c r="A2" s="20" t="s">
        <v>0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</row>
    <row r="3" spans="1:21" ht="21">
      <c r="A3" s="20" t="s">
        <v>106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ht="21">
      <c r="A4" s="20" t="s">
        <v>2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</row>
    <row r="6" spans="1:21" ht="21">
      <c r="A6" s="20" t="s">
        <v>3</v>
      </c>
      <c r="C6" s="21" t="s">
        <v>108</v>
      </c>
      <c r="D6" s="21" t="s">
        <v>108</v>
      </c>
      <c r="E6" s="21" t="s">
        <v>108</v>
      </c>
      <c r="F6" s="21" t="s">
        <v>108</v>
      </c>
      <c r="G6" s="21" t="s">
        <v>108</v>
      </c>
      <c r="H6" s="21" t="s">
        <v>108</v>
      </c>
      <c r="I6" s="21" t="s">
        <v>108</v>
      </c>
      <c r="J6" s="21" t="s">
        <v>108</v>
      </c>
      <c r="K6" s="21" t="s">
        <v>108</v>
      </c>
      <c r="M6" s="21" t="s">
        <v>109</v>
      </c>
      <c r="N6" s="21" t="s">
        <v>109</v>
      </c>
      <c r="O6" s="21" t="s">
        <v>109</v>
      </c>
      <c r="P6" s="21" t="s">
        <v>109</v>
      </c>
      <c r="Q6" s="21" t="s">
        <v>109</v>
      </c>
      <c r="R6" s="21" t="s">
        <v>109</v>
      </c>
      <c r="S6" s="21" t="s">
        <v>109</v>
      </c>
      <c r="T6" s="21" t="s">
        <v>109</v>
      </c>
      <c r="U6" s="21" t="s">
        <v>109</v>
      </c>
    </row>
    <row r="7" spans="1:21" ht="21">
      <c r="A7" s="21" t="s">
        <v>3</v>
      </c>
      <c r="C7" s="21" t="s">
        <v>145</v>
      </c>
      <c r="E7" s="21" t="s">
        <v>146</v>
      </c>
      <c r="G7" s="21" t="s">
        <v>147</v>
      </c>
      <c r="I7" s="21" t="s">
        <v>93</v>
      </c>
      <c r="K7" s="21" t="s">
        <v>148</v>
      </c>
      <c r="M7" s="21" t="s">
        <v>145</v>
      </c>
      <c r="O7" s="21" t="s">
        <v>146</v>
      </c>
      <c r="Q7" s="21" t="s">
        <v>147</v>
      </c>
      <c r="S7" s="21" t="s">
        <v>93</v>
      </c>
      <c r="U7" s="21" t="s">
        <v>148</v>
      </c>
    </row>
    <row r="8" spans="1:21">
      <c r="A8" s="1" t="s">
        <v>81</v>
      </c>
      <c r="C8" s="6">
        <v>0</v>
      </c>
      <c r="D8" s="6"/>
      <c r="E8" s="6">
        <v>0</v>
      </c>
      <c r="F8" s="6"/>
      <c r="G8" s="6">
        <v>6869421790</v>
      </c>
      <c r="H8" s="6"/>
      <c r="I8" s="6">
        <f>C8+E8+G8</f>
        <v>6869421790</v>
      </c>
      <c r="K8" s="9">
        <f>I8/$I$86</f>
        <v>-9.4311177623042902E-3</v>
      </c>
      <c r="M8" s="6">
        <v>0</v>
      </c>
      <c r="N8" s="6"/>
      <c r="O8" s="6">
        <v>0</v>
      </c>
      <c r="P8" s="6"/>
      <c r="Q8" s="6">
        <v>6869421790</v>
      </c>
      <c r="R8" s="6"/>
      <c r="S8" s="6">
        <f>M8+O8+Q8</f>
        <v>6869421790</v>
      </c>
      <c r="U8" s="15">
        <f>S8/$S$86</f>
        <v>4.1021387739763509E-3</v>
      </c>
    </row>
    <row r="9" spans="1:21">
      <c r="A9" s="1" t="s">
        <v>48</v>
      </c>
      <c r="C9" s="6">
        <v>0</v>
      </c>
      <c r="D9" s="6"/>
      <c r="E9" s="6">
        <v>-3197316174</v>
      </c>
      <c r="F9" s="6"/>
      <c r="G9" s="6">
        <v>-6891</v>
      </c>
      <c r="H9" s="6"/>
      <c r="I9" s="6">
        <f t="shared" ref="I9:I72" si="0">C9+E9+G9</f>
        <v>-3197323065</v>
      </c>
      <c r="K9" s="9">
        <f t="shared" ref="K9:K72" si="1">I9/$I$86</f>
        <v>4.3896460680348899E-3</v>
      </c>
      <c r="M9" s="6">
        <v>0</v>
      </c>
      <c r="N9" s="6"/>
      <c r="O9" s="6">
        <v>4834877264</v>
      </c>
      <c r="P9" s="6"/>
      <c r="Q9" s="6">
        <v>7340947540</v>
      </c>
      <c r="R9" s="6"/>
      <c r="S9" s="6">
        <f t="shared" ref="S9:S72" si="2">M9+O9+Q9</f>
        <v>12175824804</v>
      </c>
      <c r="U9" s="15">
        <f t="shared" ref="U9:U72" si="3">S9/$S$86</f>
        <v>7.2709064256820674E-3</v>
      </c>
    </row>
    <row r="10" spans="1:21">
      <c r="A10" s="1" t="s">
        <v>76</v>
      </c>
      <c r="C10" s="6">
        <v>0</v>
      </c>
      <c r="D10" s="6"/>
      <c r="E10" s="6">
        <v>-2635899724</v>
      </c>
      <c r="F10" s="6"/>
      <c r="G10" s="6">
        <v>-5462</v>
      </c>
      <c r="H10" s="6"/>
      <c r="I10" s="6">
        <f t="shared" si="0"/>
        <v>-2635905186</v>
      </c>
      <c r="K10" s="9">
        <f t="shared" si="1"/>
        <v>3.6188682220129904E-3</v>
      </c>
      <c r="M10" s="6">
        <v>0</v>
      </c>
      <c r="N10" s="6"/>
      <c r="O10" s="6">
        <v>21156020922</v>
      </c>
      <c r="P10" s="6"/>
      <c r="Q10" s="6">
        <v>16804674629</v>
      </c>
      <c r="R10" s="6"/>
      <c r="S10" s="6">
        <f t="shared" si="2"/>
        <v>37960695551</v>
      </c>
      <c r="U10" s="15">
        <f t="shared" si="3"/>
        <v>2.2668580539566587E-2</v>
      </c>
    </row>
    <row r="11" spans="1:21">
      <c r="A11" s="1" t="s">
        <v>75</v>
      </c>
      <c r="C11" s="6">
        <v>0</v>
      </c>
      <c r="D11" s="6"/>
      <c r="E11" s="6">
        <v>-5228112739</v>
      </c>
      <c r="F11" s="6"/>
      <c r="G11" s="6">
        <v>3652713404</v>
      </c>
      <c r="H11" s="6"/>
      <c r="I11" s="6">
        <f t="shared" si="0"/>
        <v>-1575399335</v>
      </c>
      <c r="K11" s="9">
        <f t="shared" si="1"/>
        <v>2.1628860630846292E-3</v>
      </c>
      <c r="M11" s="6">
        <v>0</v>
      </c>
      <c r="N11" s="6"/>
      <c r="O11" s="6">
        <v>32695756245</v>
      </c>
      <c r="P11" s="6"/>
      <c r="Q11" s="6">
        <v>14762721085</v>
      </c>
      <c r="R11" s="6"/>
      <c r="S11" s="6">
        <f t="shared" si="2"/>
        <v>47458477330</v>
      </c>
      <c r="U11" s="15">
        <f t="shared" si="3"/>
        <v>2.834026879710216E-2</v>
      </c>
    </row>
    <row r="12" spans="1:21">
      <c r="A12" s="1" t="s">
        <v>40</v>
      </c>
      <c r="C12" s="6">
        <v>0</v>
      </c>
      <c r="D12" s="6"/>
      <c r="E12" s="6">
        <v>-2532097560</v>
      </c>
      <c r="F12" s="6"/>
      <c r="G12" s="6">
        <v>-5808</v>
      </c>
      <c r="H12" s="6"/>
      <c r="I12" s="6">
        <f t="shared" si="0"/>
        <v>-2532103368</v>
      </c>
      <c r="K12" s="9">
        <f t="shared" si="1"/>
        <v>3.4763573674714355E-3</v>
      </c>
      <c r="M12" s="6">
        <v>0</v>
      </c>
      <c r="N12" s="6"/>
      <c r="O12" s="6">
        <v>-6061759076</v>
      </c>
      <c r="P12" s="6"/>
      <c r="Q12" s="6">
        <v>-5808</v>
      </c>
      <c r="R12" s="6"/>
      <c r="S12" s="6">
        <f t="shared" si="2"/>
        <v>-6061764884</v>
      </c>
      <c r="U12" s="15">
        <f t="shared" si="3"/>
        <v>-3.6198389805650088E-3</v>
      </c>
    </row>
    <row r="13" spans="1:21">
      <c r="A13" s="1" t="s">
        <v>64</v>
      </c>
      <c r="C13" s="6">
        <v>0</v>
      </c>
      <c r="D13" s="6"/>
      <c r="E13" s="6">
        <v>0</v>
      </c>
      <c r="F13" s="6"/>
      <c r="G13" s="6">
        <v>2321784672</v>
      </c>
      <c r="H13" s="6"/>
      <c r="I13" s="6">
        <f t="shared" si="0"/>
        <v>2321784672</v>
      </c>
      <c r="K13" s="9">
        <f t="shared" si="1"/>
        <v>-3.1876081175014059E-3</v>
      </c>
      <c r="M13" s="6">
        <v>0</v>
      </c>
      <c r="N13" s="6"/>
      <c r="O13" s="6">
        <v>0</v>
      </c>
      <c r="P13" s="6"/>
      <c r="Q13" s="6">
        <v>8926968419</v>
      </c>
      <c r="R13" s="6"/>
      <c r="S13" s="6">
        <f t="shared" si="2"/>
        <v>8926968419</v>
      </c>
      <c r="U13" s="15">
        <f t="shared" si="3"/>
        <v>5.330821778763168E-3</v>
      </c>
    </row>
    <row r="14" spans="1:21">
      <c r="A14" s="1" t="s">
        <v>65</v>
      </c>
      <c r="C14" s="6">
        <v>0</v>
      </c>
      <c r="D14" s="6"/>
      <c r="E14" s="6">
        <v>-103690366401</v>
      </c>
      <c r="F14" s="6"/>
      <c r="G14" s="6">
        <v>269729895</v>
      </c>
      <c r="H14" s="6"/>
      <c r="I14" s="6">
        <f t="shared" si="0"/>
        <v>-103420636506</v>
      </c>
      <c r="K14" s="9">
        <f t="shared" si="1"/>
        <v>0.14198752555279504</v>
      </c>
      <c r="M14" s="6">
        <v>0</v>
      </c>
      <c r="N14" s="6"/>
      <c r="O14" s="6">
        <v>87825605795</v>
      </c>
      <c r="P14" s="6"/>
      <c r="Q14" s="6">
        <v>3240496584</v>
      </c>
      <c r="R14" s="6"/>
      <c r="S14" s="6">
        <f t="shared" si="2"/>
        <v>91066102379</v>
      </c>
      <c r="U14" s="15">
        <f t="shared" si="3"/>
        <v>5.4380965528657101E-2</v>
      </c>
    </row>
    <row r="15" spans="1:21">
      <c r="A15" s="1" t="s">
        <v>78</v>
      </c>
      <c r="C15" s="6">
        <v>0</v>
      </c>
      <c r="D15" s="6"/>
      <c r="E15" s="6">
        <v>-80942817036</v>
      </c>
      <c r="F15" s="6"/>
      <c r="G15" s="6">
        <v>2214349680</v>
      </c>
      <c r="H15" s="6"/>
      <c r="I15" s="6">
        <f t="shared" si="0"/>
        <v>-78728467356</v>
      </c>
      <c r="K15" s="9">
        <f t="shared" si="1"/>
        <v>0.10808732810104023</v>
      </c>
      <c r="M15" s="6">
        <v>0</v>
      </c>
      <c r="N15" s="6"/>
      <c r="O15" s="6">
        <v>76917555269</v>
      </c>
      <c r="P15" s="6"/>
      <c r="Q15" s="6">
        <v>10348862542</v>
      </c>
      <c r="R15" s="6"/>
      <c r="S15" s="6">
        <f t="shared" si="2"/>
        <v>87266417811</v>
      </c>
      <c r="U15" s="15">
        <f t="shared" si="3"/>
        <v>5.2111948736303114E-2</v>
      </c>
    </row>
    <row r="16" spans="1:21">
      <c r="A16" s="1" t="s">
        <v>47</v>
      </c>
      <c r="C16" s="6">
        <v>0</v>
      </c>
      <c r="D16" s="6"/>
      <c r="E16" s="6">
        <v>-24787775808</v>
      </c>
      <c r="F16" s="6"/>
      <c r="G16" s="6">
        <v>1119169714</v>
      </c>
      <c r="H16" s="6"/>
      <c r="I16" s="6">
        <f t="shared" si="0"/>
        <v>-23668606094</v>
      </c>
      <c r="K16" s="9">
        <f t="shared" si="1"/>
        <v>3.2494934532489521E-2</v>
      </c>
      <c r="M16" s="6">
        <v>0</v>
      </c>
      <c r="N16" s="6"/>
      <c r="O16" s="6">
        <v>41502363751</v>
      </c>
      <c r="P16" s="6"/>
      <c r="Q16" s="6">
        <v>1559192475</v>
      </c>
      <c r="R16" s="6"/>
      <c r="S16" s="6">
        <f t="shared" si="2"/>
        <v>43061556226</v>
      </c>
      <c r="U16" s="15">
        <f t="shared" si="3"/>
        <v>2.5714606681974811E-2</v>
      </c>
    </row>
    <row r="17" spans="1:21">
      <c r="A17" s="1" t="s">
        <v>58</v>
      </c>
      <c r="C17" s="6">
        <v>0</v>
      </c>
      <c r="D17" s="6"/>
      <c r="E17" s="6">
        <v>-3197653679</v>
      </c>
      <c r="F17" s="6"/>
      <c r="G17" s="6">
        <v>227178250</v>
      </c>
      <c r="H17" s="6"/>
      <c r="I17" s="6">
        <f t="shared" si="0"/>
        <v>-2970475429</v>
      </c>
      <c r="K17" s="9">
        <f t="shared" si="1"/>
        <v>4.0782040231846584E-3</v>
      </c>
      <c r="M17" s="6">
        <v>0</v>
      </c>
      <c r="N17" s="6"/>
      <c r="O17" s="6">
        <v>3862563151</v>
      </c>
      <c r="P17" s="6"/>
      <c r="Q17" s="6">
        <v>256074835</v>
      </c>
      <c r="R17" s="6"/>
      <c r="S17" s="6">
        <f t="shared" si="2"/>
        <v>4118637986</v>
      </c>
      <c r="U17" s="15">
        <f t="shared" si="3"/>
        <v>2.45948277669269E-3</v>
      </c>
    </row>
    <row r="18" spans="1:21">
      <c r="A18" s="1" t="s">
        <v>72</v>
      </c>
      <c r="C18" s="6">
        <v>0</v>
      </c>
      <c r="D18" s="6"/>
      <c r="E18" s="6">
        <v>-14100119811</v>
      </c>
      <c r="F18" s="6"/>
      <c r="G18" s="6">
        <v>-139250905</v>
      </c>
      <c r="H18" s="6"/>
      <c r="I18" s="6">
        <f t="shared" si="0"/>
        <v>-14239370716</v>
      </c>
      <c r="K18" s="9">
        <f t="shared" si="1"/>
        <v>1.954941568432984E-2</v>
      </c>
      <c r="M18" s="6">
        <v>0</v>
      </c>
      <c r="N18" s="6"/>
      <c r="O18" s="6">
        <v>-167827676</v>
      </c>
      <c r="P18" s="6"/>
      <c r="Q18" s="6">
        <v>47476703</v>
      </c>
      <c r="R18" s="6"/>
      <c r="S18" s="6">
        <f t="shared" si="2"/>
        <v>-120350973</v>
      </c>
      <c r="U18" s="15">
        <f t="shared" si="3"/>
        <v>-7.1868696947357042E-5</v>
      </c>
    </row>
    <row r="19" spans="1:21">
      <c r="A19" s="1" t="s">
        <v>34</v>
      </c>
      <c r="C19" s="6">
        <v>6670458900</v>
      </c>
      <c r="D19" s="6"/>
      <c r="E19" s="6">
        <v>-16740636249</v>
      </c>
      <c r="F19" s="6"/>
      <c r="G19" s="6">
        <v>535698989</v>
      </c>
      <c r="H19" s="6"/>
      <c r="I19" s="6">
        <f t="shared" si="0"/>
        <v>-9534478360</v>
      </c>
      <c r="K19" s="9">
        <f t="shared" si="1"/>
        <v>1.3090008295341822E-2</v>
      </c>
      <c r="M19" s="6">
        <v>6670458900</v>
      </c>
      <c r="N19" s="6"/>
      <c r="O19" s="6">
        <v>1856859619</v>
      </c>
      <c r="P19" s="6"/>
      <c r="Q19" s="6">
        <v>7995815538</v>
      </c>
      <c r="R19" s="6"/>
      <c r="S19" s="6">
        <f t="shared" si="2"/>
        <v>16523134057</v>
      </c>
      <c r="U19" s="15">
        <f t="shared" si="3"/>
        <v>9.8669423650034564E-3</v>
      </c>
    </row>
    <row r="20" spans="1:21">
      <c r="A20" s="1" t="s">
        <v>32</v>
      </c>
      <c r="C20" s="6">
        <v>0</v>
      </c>
      <c r="D20" s="6"/>
      <c r="E20" s="6">
        <v>0</v>
      </c>
      <c r="F20" s="6"/>
      <c r="G20" s="6">
        <v>4397846062</v>
      </c>
      <c r="H20" s="6"/>
      <c r="I20" s="6">
        <f t="shared" si="0"/>
        <v>4397846062</v>
      </c>
      <c r="K20" s="9">
        <f t="shared" si="1"/>
        <v>-6.0378595723422851E-3</v>
      </c>
      <c r="M20" s="6">
        <v>0</v>
      </c>
      <c r="N20" s="6"/>
      <c r="O20" s="6">
        <v>0</v>
      </c>
      <c r="P20" s="6"/>
      <c r="Q20" s="6">
        <v>5950312012</v>
      </c>
      <c r="R20" s="6"/>
      <c r="S20" s="6">
        <f t="shared" si="2"/>
        <v>5950312012</v>
      </c>
      <c r="U20" s="15">
        <f t="shared" si="3"/>
        <v>3.5532838669500937E-3</v>
      </c>
    </row>
    <row r="21" spans="1:21">
      <c r="A21" s="1" t="s">
        <v>71</v>
      </c>
      <c r="C21" s="6">
        <v>0</v>
      </c>
      <c r="D21" s="6"/>
      <c r="E21" s="6">
        <v>-25413988915</v>
      </c>
      <c r="F21" s="6"/>
      <c r="G21" s="6">
        <v>8019353</v>
      </c>
      <c r="H21" s="6"/>
      <c r="I21" s="6">
        <f t="shared" si="0"/>
        <v>-25405969562</v>
      </c>
      <c r="K21" s="9">
        <f t="shared" si="1"/>
        <v>3.4880183242429828E-2</v>
      </c>
      <c r="M21" s="6">
        <v>0</v>
      </c>
      <c r="N21" s="6"/>
      <c r="O21" s="6">
        <v>840949079</v>
      </c>
      <c r="P21" s="6"/>
      <c r="Q21" s="6">
        <v>4205110251</v>
      </c>
      <c r="R21" s="6"/>
      <c r="S21" s="6">
        <f t="shared" si="2"/>
        <v>5046059330</v>
      </c>
      <c r="U21" s="15">
        <f t="shared" si="3"/>
        <v>3.013301012249843E-3</v>
      </c>
    </row>
    <row r="22" spans="1:21">
      <c r="A22" s="1" t="s">
        <v>30</v>
      </c>
      <c r="C22" s="6">
        <v>0</v>
      </c>
      <c r="D22" s="6"/>
      <c r="E22" s="6">
        <v>0</v>
      </c>
      <c r="F22" s="6"/>
      <c r="G22" s="6">
        <v>5364275202</v>
      </c>
      <c r="H22" s="6"/>
      <c r="I22" s="6">
        <f t="shared" si="0"/>
        <v>5364275202</v>
      </c>
      <c r="K22" s="9">
        <f t="shared" si="1"/>
        <v>-7.3646826015426013E-3</v>
      </c>
      <c r="M22" s="6">
        <v>0</v>
      </c>
      <c r="N22" s="6"/>
      <c r="O22" s="6">
        <v>0</v>
      </c>
      <c r="P22" s="6"/>
      <c r="Q22" s="6">
        <v>27782151207</v>
      </c>
      <c r="R22" s="6"/>
      <c r="S22" s="6">
        <f t="shared" si="2"/>
        <v>27782151207</v>
      </c>
      <c r="U22" s="15">
        <f t="shared" si="3"/>
        <v>1.659036861830384E-2</v>
      </c>
    </row>
    <row r="23" spans="1:21">
      <c r="A23" s="1" t="s">
        <v>56</v>
      </c>
      <c r="C23" s="6">
        <v>0</v>
      </c>
      <c r="D23" s="6"/>
      <c r="E23" s="6">
        <v>-16971943098</v>
      </c>
      <c r="F23" s="6"/>
      <c r="G23" s="6">
        <v>37551670193</v>
      </c>
      <c r="H23" s="6"/>
      <c r="I23" s="6">
        <f t="shared" si="0"/>
        <v>20579727095</v>
      </c>
      <c r="K23" s="9">
        <f t="shared" si="1"/>
        <v>-2.8254172721140967E-2</v>
      </c>
      <c r="M23" s="6">
        <v>0</v>
      </c>
      <c r="N23" s="6"/>
      <c r="O23" s="6">
        <v>168264379200</v>
      </c>
      <c r="P23" s="6"/>
      <c r="Q23" s="6">
        <v>58218837310</v>
      </c>
      <c r="R23" s="6"/>
      <c r="S23" s="6">
        <f t="shared" si="2"/>
        <v>226483216510</v>
      </c>
      <c r="U23" s="15">
        <f t="shared" si="3"/>
        <v>0.13524654803596678</v>
      </c>
    </row>
    <row r="24" spans="1:21">
      <c r="A24" s="1" t="s">
        <v>33</v>
      </c>
      <c r="C24" s="6">
        <v>0</v>
      </c>
      <c r="D24" s="6"/>
      <c r="E24" s="6">
        <v>-18714595293</v>
      </c>
      <c r="F24" s="6"/>
      <c r="G24" s="6">
        <v>1832225879</v>
      </c>
      <c r="H24" s="6"/>
      <c r="I24" s="6">
        <f t="shared" si="0"/>
        <v>-16882369414</v>
      </c>
      <c r="K24" s="9">
        <f t="shared" si="1"/>
        <v>2.317802268044427E-2</v>
      </c>
      <c r="M24" s="6">
        <v>0</v>
      </c>
      <c r="N24" s="6"/>
      <c r="O24" s="6">
        <v>15312435595</v>
      </c>
      <c r="P24" s="6"/>
      <c r="Q24" s="6">
        <v>2431043048</v>
      </c>
      <c r="R24" s="6"/>
      <c r="S24" s="6">
        <f t="shared" si="2"/>
        <v>17743478643</v>
      </c>
      <c r="U24" s="15">
        <f t="shared" si="3"/>
        <v>1.059568242448417E-2</v>
      </c>
    </row>
    <row r="25" spans="1:21">
      <c r="A25" s="1" t="s">
        <v>77</v>
      </c>
      <c r="C25" s="6">
        <v>0</v>
      </c>
      <c r="D25" s="6"/>
      <c r="E25" s="6">
        <v>-5026715713</v>
      </c>
      <c r="F25" s="6"/>
      <c r="G25" s="6">
        <v>-3841</v>
      </c>
      <c r="H25" s="6"/>
      <c r="I25" s="6">
        <f t="shared" si="0"/>
        <v>-5026719554</v>
      </c>
      <c r="K25" s="9">
        <f t="shared" si="1"/>
        <v>6.9012480993471941E-3</v>
      </c>
      <c r="M25" s="6">
        <v>0</v>
      </c>
      <c r="N25" s="6"/>
      <c r="O25" s="6">
        <v>14397443532</v>
      </c>
      <c r="P25" s="6"/>
      <c r="Q25" s="6">
        <v>27211715999</v>
      </c>
      <c r="R25" s="6"/>
      <c r="S25" s="6">
        <f t="shared" si="2"/>
        <v>41609159531</v>
      </c>
      <c r="U25" s="15">
        <f t="shared" si="3"/>
        <v>2.4847294558787422E-2</v>
      </c>
    </row>
    <row r="26" spans="1:21">
      <c r="A26" s="1" t="s">
        <v>54</v>
      </c>
      <c r="C26" s="6">
        <v>0</v>
      </c>
      <c r="D26" s="6"/>
      <c r="E26" s="6">
        <v>2320949153</v>
      </c>
      <c r="F26" s="6"/>
      <c r="G26" s="6">
        <v>35256846428</v>
      </c>
      <c r="H26" s="6"/>
      <c r="I26" s="6">
        <f t="shared" si="0"/>
        <v>37577795581</v>
      </c>
      <c r="K26" s="9">
        <f t="shared" si="1"/>
        <v>-5.1591040149568217E-2</v>
      </c>
      <c r="M26" s="6">
        <v>0</v>
      </c>
      <c r="N26" s="6"/>
      <c r="O26" s="6">
        <v>82283543520</v>
      </c>
      <c r="P26" s="6"/>
      <c r="Q26" s="6">
        <v>36341213200</v>
      </c>
      <c r="R26" s="6"/>
      <c r="S26" s="6">
        <f t="shared" si="2"/>
        <v>118624756720</v>
      </c>
      <c r="U26" s="15">
        <f t="shared" si="3"/>
        <v>7.0837870925760077E-2</v>
      </c>
    </row>
    <row r="27" spans="1:21">
      <c r="A27" s="1" t="s">
        <v>18</v>
      </c>
      <c r="C27" s="6">
        <v>0</v>
      </c>
      <c r="D27" s="6"/>
      <c r="E27" s="6">
        <v>26583919857</v>
      </c>
      <c r="F27" s="6"/>
      <c r="G27" s="6">
        <v>-3384</v>
      </c>
      <c r="H27" s="6"/>
      <c r="I27" s="6">
        <f t="shared" si="0"/>
        <v>26583916473</v>
      </c>
      <c r="K27" s="9">
        <f t="shared" si="1"/>
        <v>-3.6497401747130731E-2</v>
      </c>
      <c r="M27" s="6">
        <v>0</v>
      </c>
      <c r="N27" s="6"/>
      <c r="O27" s="6">
        <v>131912191154</v>
      </c>
      <c r="P27" s="6"/>
      <c r="Q27" s="6">
        <v>1240851132</v>
      </c>
      <c r="R27" s="6"/>
      <c r="S27" s="6">
        <f t="shared" si="2"/>
        <v>133153042286</v>
      </c>
      <c r="U27" s="15">
        <f t="shared" si="3"/>
        <v>7.9513571059131788E-2</v>
      </c>
    </row>
    <row r="28" spans="1:21">
      <c r="A28" s="1" t="s">
        <v>55</v>
      </c>
      <c r="C28" s="6">
        <v>3508536191</v>
      </c>
      <c r="D28" s="6"/>
      <c r="E28" s="6">
        <v>-7436165140</v>
      </c>
      <c r="F28" s="6"/>
      <c r="G28" s="6">
        <v>-5458</v>
      </c>
      <c r="H28" s="6"/>
      <c r="I28" s="6">
        <f t="shared" si="0"/>
        <v>-3927634407</v>
      </c>
      <c r="K28" s="9">
        <f t="shared" si="1"/>
        <v>5.3922999274288522E-3</v>
      </c>
      <c r="M28" s="6">
        <v>3508536191</v>
      </c>
      <c r="N28" s="6"/>
      <c r="O28" s="6">
        <v>2133441973</v>
      </c>
      <c r="P28" s="6"/>
      <c r="Q28" s="6">
        <v>354056254</v>
      </c>
      <c r="R28" s="6"/>
      <c r="S28" s="6">
        <f t="shared" si="2"/>
        <v>5996034418</v>
      </c>
      <c r="U28" s="15">
        <f t="shared" si="3"/>
        <v>3.5805874246913182E-3</v>
      </c>
    </row>
    <row r="29" spans="1:21">
      <c r="A29" s="1" t="s">
        <v>46</v>
      </c>
      <c r="C29" s="6">
        <v>4072000394</v>
      </c>
      <c r="D29" s="6"/>
      <c r="E29" s="6">
        <v>-18885284300</v>
      </c>
      <c r="F29" s="6"/>
      <c r="G29" s="6">
        <v>0</v>
      </c>
      <c r="H29" s="6"/>
      <c r="I29" s="6">
        <f t="shared" si="0"/>
        <v>-14813283906</v>
      </c>
      <c r="K29" s="9">
        <f t="shared" si="1"/>
        <v>2.0337348503960895E-2</v>
      </c>
      <c r="M29" s="6">
        <v>4072000394</v>
      </c>
      <c r="N29" s="6"/>
      <c r="O29" s="6">
        <v>-18736397859</v>
      </c>
      <c r="P29" s="6"/>
      <c r="Q29" s="6">
        <v>-48921901</v>
      </c>
      <c r="R29" s="6"/>
      <c r="S29" s="6">
        <f t="shared" si="2"/>
        <v>-14713319366</v>
      </c>
      <c r="U29" s="15">
        <f t="shared" si="3"/>
        <v>-8.7861947788717368E-3</v>
      </c>
    </row>
    <row r="30" spans="1:21">
      <c r="A30" s="1" t="s">
        <v>43</v>
      </c>
      <c r="C30" s="6">
        <v>19591805240</v>
      </c>
      <c r="D30" s="6"/>
      <c r="E30" s="6">
        <v>-41089971275</v>
      </c>
      <c r="F30" s="6"/>
      <c r="G30" s="6">
        <v>0</v>
      </c>
      <c r="H30" s="6"/>
      <c r="I30" s="6">
        <f t="shared" si="0"/>
        <v>-21498166035</v>
      </c>
      <c r="K30" s="9">
        <f t="shared" si="1"/>
        <v>2.9515109385888399E-2</v>
      </c>
      <c r="M30" s="6">
        <v>19591805240</v>
      </c>
      <c r="N30" s="6"/>
      <c r="O30" s="6">
        <v>-28277591777</v>
      </c>
      <c r="P30" s="6"/>
      <c r="Q30" s="6">
        <v>2871985803</v>
      </c>
      <c r="R30" s="6"/>
      <c r="S30" s="6">
        <f t="shared" si="2"/>
        <v>-5813800734</v>
      </c>
      <c r="U30" s="15">
        <f t="shared" si="3"/>
        <v>-3.4717648943658141E-3</v>
      </c>
    </row>
    <row r="31" spans="1:21">
      <c r="A31" s="1" t="s">
        <v>59</v>
      </c>
      <c r="C31" s="6">
        <v>0</v>
      </c>
      <c r="D31" s="6"/>
      <c r="E31" s="6">
        <v>-12099268364</v>
      </c>
      <c r="F31" s="6"/>
      <c r="G31" s="6">
        <v>0</v>
      </c>
      <c r="H31" s="6"/>
      <c r="I31" s="6">
        <f t="shared" si="0"/>
        <v>-12099268364</v>
      </c>
      <c r="K31" s="9">
        <f t="shared" si="1"/>
        <v>1.6611241566898569E-2</v>
      </c>
      <c r="M31" s="6">
        <v>1507502880</v>
      </c>
      <c r="N31" s="6"/>
      <c r="O31" s="6">
        <v>-5682310400</v>
      </c>
      <c r="P31" s="6"/>
      <c r="Q31" s="6">
        <v>462327301</v>
      </c>
      <c r="R31" s="6"/>
      <c r="S31" s="6">
        <f t="shared" si="2"/>
        <v>-3712480219</v>
      </c>
      <c r="U31" s="15">
        <f t="shared" si="3"/>
        <v>-2.2169419085823986E-3</v>
      </c>
    </row>
    <row r="32" spans="1:21">
      <c r="A32" s="1" t="s">
        <v>137</v>
      </c>
      <c r="C32" s="6">
        <v>0</v>
      </c>
      <c r="D32" s="6"/>
      <c r="E32" s="6">
        <v>0</v>
      </c>
      <c r="F32" s="6"/>
      <c r="G32" s="6">
        <v>0</v>
      </c>
      <c r="H32" s="6"/>
      <c r="I32" s="6">
        <f t="shared" si="0"/>
        <v>0</v>
      </c>
      <c r="K32" s="9">
        <f t="shared" si="1"/>
        <v>0</v>
      </c>
      <c r="M32" s="6">
        <v>0</v>
      </c>
      <c r="N32" s="6"/>
      <c r="O32" s="6">
        <v>0</v>
      </c>
      <c r="P32" s="6"/>
      <c r="Q32" s="6">
        <v>-1470965113</v>
      </c>
      <c r="R32" s="6"/>
      <c r="S32" s="6">
        <f t="shared" si="2"/>
        <v>-1470965113</v>
      </c>
      <c r="U32" s="15">
        <f t="shared" si="3"/>
        <v>-8.784004257807854E-4</v>
      </c>
    </row>
    <row r="33" spans="1:21">
      <c r="A33" s="1" t="s">
        <v>38</v>
      </c>
      <c r="C33" s="6">
        <v>0</v>
      </c>
      <c r="D33" s="6"/>
      <c r="E33" s="6">
        <v>-19334960978</v>
      </c>
      <c r="F33" s="6"/>
      <c r="G33" s="6">
        <v>0</v>
      </c>
      <c r="H33" s="6"/>
      <c r="I33" s="6">
        <f t="shared" si="0"/>
        <v>-19334960978</v>
      </c>
      <c r="K33" s="9">
        <f t="shared" si="1"/>
        <v>2.6545217266834349E-2</v>
      </c>
      <c r="M33" s="6">
        <v>0</v>
      </c>
      <c r="N33" s="6"/>
      <c r="O33" s="6">
        <v>2267767056</v>
      </c>
      <c r="P33" s="6"/>
      <c r="Q33" s="6">
        <v>2929490281</v>
      </c>
      <c r="R33" s="6"/>
      <c r="S33" s="6">
        <f t="shared" si="2"/>
        <v>5197257337</v>
      </c>
      <c r="U33" s="15">
        <f t="shared" si="3"/>
        <v>3.1035903009299383E-3</v>
      </c>
    </row>
    <row r="34" spans="1:21">
      <c r="A34" s="1" t="s">
        <v>138</v>
      </c>
      <c r="C34" s="6">
        <v>0</v>
      </c>
      <c r="D34" s="6"/>
      <c r="E34" s="6">
        <v>0</v>
      </c>
      <c r="F34" s="6"/>
      <c r="G34" s="6">
        <v>0</v>
      </c>
      <c r="H34" s="6"/>
      <c r="I34" s="6">
        <f t="shared" si="0"/>
        <v>0</v>
      </c>
      <c r="K34" s="9">
        <f t="shared" si="1"/>
        <v>0</v>
      </c>
      <c r="M34" s="6">
        <v>0</v>
      </c>
      <c r="N34" s="6"/>
      <c r="O34" s="6">
        <v>0</v>
      </c>
      <c r="P34" s="6"/>
      <c r="Q34" s="6">
        <v>781578794</v>
      </c>
      <c r="R34" s="6"/>
      <c r="S34" s="6">
        <f t="shared" si="2"/>
        <v>781578794</v>
      </c>
      <c r="U34" s="15">
        <f t="shared" si="3"/>
        <v>4.667270075703235E-4</v>
      </c>
    </row>
    <row r="35" spans="1:21">
      <c r="A35" s="1" t="s">
        <v>23</v>
      </c>
      <c r="C35" s="6">
        <v>0</v>
      </c>
      <c r="D35" s="6"/>
      <c r="E35" s="6">
        <v>-10233288043</v>
      </c>
      <c r="F35" s="6"/>
      <c r="G35" s="6">
        <v>0</v>
      </c>
      <c r="H35" s="6"/>
      <c r="I35" s="6">
        <f t="shared" si="0"/>
        <v>-10233288043</v>
      </c>
      <c r="K35" s="9">
        <f t="shared" si="1"/>
        <v>1.4049413120855024E-2</v>
      </c>
      <c r="M35" s="6">
        <v>0</v>
      </c>
      <c r="N35" s="6"/>
      <c r="O35" s="6">
        <v>-2360240242</v>
      </c>
      <c r="P35" s="6"/>
      <c r="Q35" s="6">
        <v>140805040</v>
      </c>
      <c r="R35" s="6"/>
      <c r="S35" s="6">
        <f t="shared" si="2"/>
        <v>-2219435202</v>
      </c>
      <c r="U35" s="15">
        <f t="shared" si="3"/>
        <v>-1.3253562638569957E-3</v>
      </c>
    </row>
    <row r="36" spans="1:21">
      <c r="A36" s="1" t="s">
        <v>21</v>
      </c>
      <c r="C36" s="6">
        <v>0</v>
      </c>
      <c r="D36" s="6"/>
      <c r="E36" s="6">
        <v>-29102428841</v>
      </c>
      <c r="F36" s="6"/>
      <c r="G36" s="6">
        <v>0</v>
      </c>
      <c r="H36" s="6"/>
      <c r="I36" s="6">
        <f t="shared" si="0"/>
        <v>-29102428841</v>
      </c>
      <c r="K36" s="9">
        <f t="shared" si="1"/>
        <v>3.9955099855435106E-2</v>
      </c>
      <c r="M36" s="6">
        <v>0</v>
      </c>
      <c r="N36" s="6"/>
      <c r="O36" s="6">
        <v>53683433011</v>
      </c>
      <c r="P36" s="6"/>
      <c r="Q36" s="6">
        <v>1513451320</v>
      </c>
      <c r="R36" s="6"/>
      <c r="S36" s="6">
        <f t="shared" si="2"/>
        <v>55196884331</v>
      </c>
      <c r="U36" s="15">
        <f t="shared" si="3"/>
        <v>3.296133012919604E-2</v>
      </c>
    </row>
    <row r="37" spans="1:21">
      <c r="A37" s="1" t="s">
        <v>79</v>
      </c>
      <c r="C37" s="6">
        <v>0</v>
      </c>
      <c r="D37" s="6"/>
      <c r="E37" s="6">
        <v>5755585286</v>
      </c>
      <c r="F37" s="6"/>
      <c r="G37" s="6">
        <v>0</v>
      </c>
      <c r="H37" s="6"/>
      <c r="I37" s="6">
        <f t="shared" si="0"/>
        <v>5755585286</v>
      </c>
      <c r="K37" s="9">
        <f t="shared" si="1"/>
        <v>-7.9019172621298331E-3</v>
      </c>
      <c r="M37" s="6">
        <v>0</v>
      </c>
      <c r="N37" s="6"/>
      <c r="O37" s="6">
        <v>29559124704</v>
      </c>
      <c r="P37" s="6"/>
      <c r="Q37" s="6">
        <v>7083080829</v>
      </c>
      <c r="R37" s="6"/>
      <c r="S37" s="6">
        <f t="shared" si="2"/>
        <v>36642205533</v>
      </c>
      <c r="U37" s="15">
        <f t="shared" si="3"/>
        <v>2.1881232027380005E-2</v>
      </c>
    </row>
    <row r="38" spans="1:21">
      <c r="A38" s="1" t="s">
        <v>22</v>
      </c>
      <c r="C38" s="6">
        <v>0</v>
      </c>
      <c r="D38" s="6"/>
      <c r="E38" s="6">
        <v>-8001181930</v>
      </c>
      <c r="F38" s="6"/>
      <c r="G38" s="6">
        <v>0</v>
      </c>
      <c r="H38" s="6"/>
      <c r="I38" s="6">
        <f t="shared" si="0"/>
        <v>-8001181930</v>
      </c>
      <c r="K38" s="9">
        <f t="shared" si="1"/>
        <v>1.0984925853483095E-2</v>
      </c>
      <c r="M38" s="6">
        <v>0</v>
      </c>
      <c r="N38" s="6"/>
      <c r="O38" s="6">
        <v>56393160905</v>
      </c>
      <c r="P38" s="6"/>
      <c r="Q38" s="6">
        <v>985638812</v>
      </c>
      <c r="R38" s="6"/>
      <c r="S38" s="6">
        <f t="shared" si="2"/>
        <v>57378799717</v>
      </c>
      <c r="U38" s="15">
        <f t="shared" si="3"/>
        <v>3.4264281087816123E-2</v>
      </c>
    </row>
    <row r="39" spans="1:21">
      <c r="A39" s="1" t="s">
        <v>24</v>
      </c>
      <c r="C39" s="6">
        <v>0</v>
      </c>
      <c r="D39" s="6"/>
      <c r="E39" s="6">
        <v>-30402468148</v>
      </c>
      <c r="F39" s="6"/>
      <c r="G39" s="6">
        <v>0</v>
      </c>
      <c r="H39" s="6"/>
      <c r="I39" s="6">
        <f t="shared" si="0"/>
        <v>-30402468148</v>
      </c>
      <c r="K39" s="9">
        <f t="shared" si="1"/>
        <v>4.1739940585085719E-2</v>
      </c>
      <c r="M39" s="6">
        <v>0</v>
      </c>
      <c r="N39" s="6"/>
      <c r="O39" s="6">
        <v>31652022699</v>
      </c>
      <c r="P39" s="6"/>
      <c r="Q39" s="6">
        <v>1650962799</v>
      </c>
      <c r="R39" s="6"/>
      <c r="S39" s="6">
        <f t="shared" si="2"/>
        <v>33302985498</v>
      </c>
      <c r="U39" s="15">
        <f t="shared" si="3"/>
        <v>1.9887185890869269E-2</v>
      </c>
    </row>
    <row r="40" spans="1:21">
      <c r="A40" s="1" t="s">
        <v>62</v>
      </c>
      <c r="C40" s="6">
        <v>0</v>
      </c>
      <c r="D40" s="6"/>
      <c r="E40" s="6">
        <v>-2283894447</v>
      </c>
      <c r="F40" s="6"/>
      <c r="G40" s="6">
        <v>0</v>
      </c>
      <c r="H40" s="6"/>
      <c r="I40" s="6">
        <f t="shared" si="0"/>
        <v>-2283894447</v>
      </c>
      <c r="K40" s="9">
        <f t="shared" si="1"/>
        <v>3.1355881389734598E-3</v>
      </c>
      <c r="M40" s="6">
        <v>0</v>
      </c>
      <c r="N40" s="6"/>
      <c r="O40" s="6">
        <v>3742207010</v>
      </c>
      <c r="P40" s="6"/>
      <c r="Q40" s="6">
        <v>115765258</v>
      </c>
      <c r="R40" s="6"/>
      <c r="S40" s="6">
        <f t="shared" si="2"/>
        <v>3857972268</v>
      </c>
      <c r="U40" s="15">
        <f t="shared" si="3"/>
        <v>2.3038238316544371E-3</v>
      </c>
    </row>
    <row r="41" spans="1:21">
      <c r="A41" s="1" t="s">
        <v>66</v>
      </c>
      <c r="C41" s="6">
        <v>3582951667</v>
      </c>
      <c r="D41" s="6"/>
      <c r="E41" s="6">
        <v>-10076374109</v>
      </c>
      <c r="F41" s="6"/>
      <c r="G41" s="6">
        <v>0</v>
      </c>
      <c r="H41" s="6"/>
      <c r="I41" s="6">
        <f t="shared" si="0"/>
        <v>-6493422442</v>
      </c>
      <c r="K41" s="9">
        <f t="shared" si="1"/>
        <v>8.9149034086159224E-3</v>
      </c>
      <c r="M41" s="6">
        <v>3582951667</v>
      </c>
      <c r="N41" s="6"/>
      <c r="O41" s="6">
        <v>5704287471</v>
      </c>
      <c r="P41" s="6"/>
      <c r="Q41" s="6">
        <v>1078904005</v>
      </c>
      <c r="R41" s="6"/>
      <c r="S41" s="6">
        <f t="shared" si="2"/>
        <v>10366143143</v>
      </c>
      <c r="U41" s="15">
        <f t="shared" si="3"/>
        <v>6.1902382796455687E-3</v>
      </c>
    </row>
    <row r="42" spans="1:21">
      <c r="A42" s="1" t="s">
        <v>139</v>
      </c>
      <c r="C42" s="6">
        <v>0</v>
      </c>
      <c r="D42" s="6"/>
      <c r="E42" s="6">
        <v>0</v>
      </c>
      <c r="F42" s="6"/>
      <c r="G42" s="6">
        <v>0</v>
      </c>
      <c r="H42" s="6"/>
      <c r="I42" s="6">
        <f t="shared" si="0"/>
        <v>0</v>
      </c>
      <c r="K42" s="9">
        <f t="shared" si="1"/>
        <v>0</v>
      </c>
      <c r="M42" s="6">
        <v>0</v>
      </c>
      <c r="N42" s="6"/>
      <c r="O42" s="6">
        <v>0</v>
      </c>
      <c r="P42" s="6"/>
      <c r="Q42" s="6">
        <v>105735374426</v>
      </c>
      <c r="R42" s="6"/>
      <c r="S42" s="6">
        <f t="shared" si="2"/>
        <v>105735374426</v>
      </c>
      <c r="U42" s="15">
        <f t="shared" si="3"/>
        <v>6.314085704348664E-2</v>
      </c>
    </row>
    <row r="43" spans="1:21">
      <c r="A43" s="1" t="s">
        <v>60</v>
      </c>
      <c r="C43" s="6">
        <v>0</v>
      </c>
      <c r="D43" s="6"/>
      <c r="E43" s="6">
        <v>-1780142036</v>
      </c>
      <c r="F43" s="6"/>
      <c r="G43" s="6">
        <v>0</v>
      </c>
      <c r="H43" s="6"/>
      <c r="I43" s="6">
        <f t="shared" si="0"/>
        <v>-1780142036</v>
      </c>
      <c r="K43" s="9">
        <f t="shared" si="1"/>
        <v>2.4439799576121417E-3</v>
      </c>
      <c r="M43" s="6">
        <v>0</v>
      </c>
      <c r="N43" s="6"/>
      <c r="O43" s="6">
        <v>-1756995198</v>
      </c>
      <c r="P43" s="6"/>
      <c r="Q43" s="6">
        <v>-1380861</v>
      </c>
      <c r="R43" s="6"/>
      <c r="S43" s="6">
        <f t="shared" si="2"/>
        <v>-1758376059</v>
      </c>
      <c r="U43" s="15">
        <f t="shared" si="3"/>
        <v>-1.0500305311512438E-3</v>
      </c>
    </row>
    <row r="44" spans="1:21">
      <c r="A44" s="1" t="s">
        <v>57</v>
      </c>
      <c r="C44" s="6">
        <v>0</v>
      </c>
      <c r="D44" s="6"/>
      <c r="E44" s="6">
        <v>-78286372360</v>
      </c>
      <c r="F44" s="6"/>
      <c r="G44" s="6">
        <v>0</v>
      </c>
      <c r="H44" s="6"/>
      <c r="I44" s="6">
        <f t="shared" si="0"/>
        <v>-78286372360</v>
      </c>
      <c r="K44" s="9">
        <f t="shared" si="1"/>
        <v>0.10748037017985521</v>
      </c>
      <c r="M44" s="6">
        <v>0</v>
      </c>
      <c r="N44" s="6"/>
      <c r="O44" s="6">
        <v>-51430401523</v>
      </c>
      <c r="P44" s="6"/>
      <c r="Q44" s="6">
        <v>4044060082</v>
      </c>
      <c r="R44" s="6"/>
      <c r="S44" s="6">
        <f t="shared" si="2"/>
        <v>-47386341441</v>
      </c>
      <c r="U44" s="15">
        <f t="shared" si="3"/>
        <v>-2.82971921836246E-2</v>
      </c>
    </row>
    <row r="45" spans="1:21">
      <c r="A45" s="1" t="s">
        <v>61</v>
      </c>
      <c r="C45" s="6">
        <v>0</v>
      </c>
      <c r="D45" s="6"/>
      <c r="E45" s="6">
        <v>-21753566154</v>
      </c>
      <c r="F45" s="6"/>
      <c r="G45" s="6">
        <v>0</v>
      </c>
      <c r="H45" s="6"/>
      <c r="I45" s="6">
        <f t="shared" si="0"/>
        <v>-21753566154</v>
      </c>
      <c r="K45" s="9">
        <f t="shared" si="1"/>
        <v>2.9865751502856957E-2</v>
      </c>
      <c r="M45" s="6">
        <v>0</v>
      </c>
      <c r="N45" s="6"/>
      <c r="O45" s="6">
        <v>4332617909</v>
      </c>
      <c r="P45" s="6"/>
      <c r="Q45" s="6">
        <v>774317787</v>
      </c>
      <c r="R45" s="6"/>
      <c r="S45" s="6">
        <f t="shared" si="2"/>
        <v>5106935696</v>
      </c>
      <c r="U45" s="15">
        <f t="shared" si="3"/>
        <v>3.0496538974010947E-3</v>
      </c>
    </row>
    <row r="46" spans="1:21">
      <c r="A46" s="1" t="s">
        <v>63</v>
      </c>
      <c r="C46" s="6">
        <v>0</v>
      </c>
      <c r="D46" s="6"/>
      <c r="E46" s="6">
        <v>-2715198965</v>
      </c>
      <c r="F46" s="6"/>
      <c r="G46" s="6">
        <v>0</v>
      </c>
      <c r="H46" s="6"/>
      <c r="I46" s="6">
        <f t="shared" si="0"/>
        <v>-2715198965</v>
      </c>
      <c r="K46" s="9">
        <f t="shared" si="1"/>
        <v>3.727731673760234E-3</v>
      </c>
      <c r="M46" s="6">
        <v>0</v>
      </c>
      <c r="N46" s="6"/>
      <c r="O46" s="6">
        <v>874918975</v>
      </c>
      <c r="P46" s="6"/>
      <c r="Q46" s="6">
        <v>831798581</v>
      </c>
      <c r="R46" s="6"/>
      <c r="S46" s="6">
        <f t="shared" si="2"/>
        <v>1706717556</v>
      </c>
      <c r="U46" s="15">
        <f t="shared" si="3"/>
        <v>1.0191821781689947E-3</v>
      </c>
    </row>
    <row r="47" spans="1:21">
      <c r="A47" s="1" t="s">
        <v>140</v>
      </c>
      <c r="C47" s="6">
        <v>0</v>
      </c>
      <c r="D47" s="6"/>
      <c r="E47" s="6">
        <v>0</v>
      </c>
      <c r="F47" s="6"/>
      <c r="G47" s="6">
        <v>0</v>
      </c>
      <c r="H47" s="6"/>
      <c r="I47" s="6">
        <f t="shared" si="0"/>
        <v>0</v>
      </c>
      <c r="K47" s="9">
        <f t="shared" si="1"/>
        <v>0</v>
      </c>
      <c r="M47" s="6">
        <v>0</v>
      </c>
      <c r="N47" s="6"/>
      <c r="O47" s="6">
        <v>0</v>
      </c>
      <c r="P47" s="6"/>
      <c r="Q47" s="6">
        <v>530629425</v>
      </c>
      <c r="R47" s="6"/>
      <c r="S47" s="6">
        <f t="shared" si="2"/>
        <v>530629425</v>
      </c>
      <c r="U47" s="15">
        <f t="shared" si="3"/>
        <v>3.1687027022768915E-4</v>
      </c>
    </row>
    <row r="48" spans="1:21">
      <c r="A48" s="1" t="s">
        <v>37</v>
      </c>
      <c r="C48" s="6">
        <v>0</v>
      </c>
      <c r="D48" s="6"/>
      <c r="E48" s="6">
        <v>-11838977604</v>
      </c>
      <c r="F48" s="6"/>
      <c r="G48" s="6">
        <v>0</v>
      </c>
      <c r="H48" s="6"/>
      <c r="I48" s="6">
        <f t="shared" si="0"/>
        <v>-11838977604</v>
      </c>
      <c r="K48" s="9">
        <f t="shared" si="1"/>
        <v>1.6253885025832294E-2</v>
      </c>
      <c r="M48" s="6">
        <v>0</v>
      </c>
      <c r="N48" s="6"/>
      <c r="O48" s="6">
        <v>44585225742</v>
      </c>
      <c r="P48" s="6"/>
      <c r="Q48" s="6">
        <v>5805645999</v>
      </c>
      <c r="R48" s="6"/>
      <c r="S48" s="6">
        <f t="shared" si="2"/>
        <v>50390871741</v>
      </c>
      <c r="U48" s="15">
        <f t="shared" si="3"/>
        <v>3.0091375248516412E-2</v>
      </c>
    </row>
    <row r="49" spans="1:21">
      <c r="A49" s="1" t="s">
        <v>67</v>
      </c>
      <c r="C49" s="6">
        <v>0</v>
      </c>
      <c r="D49" s="6"/>
      <c r="E49" s="6">
        <v>-1933778746</v>
      </c>
      <c r="F49" s="6"/>
      <c r="G49" s="6">
        <v>0</v>
      </c>
      <c r="H49" s="6"/>
      <c r="I49" s="6">
        <f t="shared" si="0"/>
        <v>-1933778746</v>
      </c>
      <c r="K49" s="9">
        <f t="shared" si="1"/>
        <v>2.6549097780421945E-3</v>
      </c>
      <c r="M49" s="6">
        <v>8917500000</v>
      </c>
      <c r="N49" s="6"/>
      <c r="O49" s="6">
        <v>22235398725</v>
      </c>
      <c r="P49" s="6"/>
      <c r="Q49" s="6">
        <v>10706126404</v>
      </c>
      <c r="R49" s="6"/>
      <c r="S49" s="6">
        <f t="shared" si="2"/>
        <v>41859025129</v>
      </c>
      <c r="U49" s="15">
        <f t="shared" si="3"/>
        <v>2.4996504112250958E-2</v>
      </c>
    </row>
    <row r="50" spans="1:21">
      <c r="A50" s="1" t="s">
        <v>141</v>
      </c>
      <c r="C50" s="6">
        <v>0</v>
      </c>
      <c r="D50" s="6"/>
      <c r="E50" s="6">
        <v>0</v>
      </c>
      <c r="F50" s="6"/>
      <c r="G50" s="6">
        <v>0</v>
      </c>
      <c r="H50" s="6"/>
      <c r="I50" s="6">
        <f t="shared" si="0"/>
        <v>0</v>
      </c>
      <c r="K50" s="9">
        <f t="shared" si="1"/>
        <v>0</v>
      </c>
      <c r="M50" s="6">
        <v>0</v>
      </c>
      <c r="N50" s="6"/>
      <c r="O50" s="6">
        <v>0</v>
      </c>
      <c r="P50" s="6"/>
      <c r="Q50" s="6">
        <v>9677325911</v>
      </c>
      <c r="R50" s="6"/>
      <c r="S50" s="6">
        <f t="shared" si="2"/>
        <v>9677325911</v>
      </c>
      <c r="U50" s="15">
        <f t="shared" si="3"/>
        <v>5.7789046970020339E-3</v>
      </c>
    </row>
    <row r="51" spans="1:21">
      <c r="A51" s="1" t="s">
        <v>70</v>
      </c>
      <c r="C51" s="6">
        <v>0</v>
      </c>
      <c r="D51" s="6"/>
      <c r="E51" s="6">
        <v>-7420427151</v>
      </c>
      <c r="F51" s="6"/>
      <c r="G51" s="6">
        <v>0</v>
      </c>
      <c r="H51" s="6"/>
      <c r="I51" s="6">
        <f t="shared" si="0"/>
        <v>-7420427151</v>
      </c>
      <c r="K51" s="9">
        <f t="shared" si="1"/>
        <v>1.0187600128086052E-2</v>
      </c>
      <c r="M51" s="6">
        <v>0</v>
      </c>
      <c r="N51" s="6"/>
      <c r="O51" s="6">
        <v>-17890787661</v>
      </c>
      <c r="P51" s="6"/>
      <c r="Q51" s="6">
        <v>-5882046005</v>
      </c>
      <c r="R51" s="6"/>
      <c r="S51" s="6">
        <f t="shared" si="2"/>
        <v>-23772833666</v>
      </c>
      <c r="U51" s="15">
        <f t="shared" si="3"/>
        <v>-1.4196167556714984E-2</v>
      </c>
    </row>
    <row r="52" spans="1:21">
      <c r="A52" s="1" t="s">
        <v>45</v>
      </c>
      <c r="C52" s="6">
        <v>0</v>
      </c>
      <c r="D52" s="6"/>
      <c r="E52" s="6">
        <v>-13691709772</v>
      </c>
      <c r="F52" s="6"/>
      <c r="G52" s="6">
        <v>0</v>
      </c>
      <c r="H52" s="6"/>
      <c r="I52" s="6">
        <f t="shared" si="0"/>
        <v>-13691709772</v>
      </c>
      <c r="K52" s="9">
        <f t="shared" si="1"/>
        <v>1.8797524911776369E-2</v>
      </c>
      <c r="M52" s="6">
        <v>0</v>
      </c>
      <c r="N52" s="6"/>
      <c r="O52" s="6">
        <v>9980971035</v>
      </c>
      <c r="P52" s="6"/>
      <c r="Q52" s="6">
        <v>670119969</v>
      </c>
      <c r="R52" s="6"/>
      <c r="S52" s="6">
        <f t="shared" si="2"/>
        <v>10651091004</v>
      </c>
      <c r="U52" s="15">
        <f t="shared" si="3"/>
        <v>6.3603975310211813E-3</v>
      </c>
    </row>
    <row r="53" spans="1:21">
      <c r="A53" s="1" t="s">
        <v>15</v>
      </c>
      <c r="C53" s="6">
        <v>0</v>
      </c>
      <c r="D53" s="6"/>
      <c r="E53" s="6">
        <v>-19071986939</v>
      </c>
      <c r="F53" s="6"/>
      <c r="G53" s="6">
        <v>0</v>
      </c>
      <c r="H53" s="6"/>
      <c r="I53" s="6">
        <f t="shared" si="0"/>
        <v>-19071986939</v>
      </c>
      <c r="K53" s="9">
        <f t="shared" si="1"/>
        <v>2.6184176817425898E-2</v>
      </c>
      <c r="M53" s="6">
        <v>0</v>
      </c>
      <c r="N53" s="6"/>
      <c r="O53" s="6">
        <v>-7880221814</v>
      </c>
      <c r="P53" s="6"/>
      <c r="Q53" s="6">
        <v>480169958</v>
      </c>
      <c r="R53" s="6"/>
      <c r="S53" s="6">
        <f t="shared" si="2"/>
        <v>-7400051856</v>
      </c>
      <c r="U53" s="15">
        <f t="shared" si="3"/>
        <v>-4.4190094269831205E-3</v>
      </c>
    </row>
    <row r="54" spans="1:21">
      <c r="A54" s="1" t="s">
        <v>69</v>
      </c>
      <c r="C54" s="6">
        <v>0</v>
      </c>
      <c r="D54" s="6"/>
      <c r="E54" s="6">
        <v>-14595854443</v>
      </c>
      <c r="F54" s="6"/>
      <c r="G54" s="6">
        <v>0</v>
      </c>
      <c r="H54" s="6"/>
      <c r="I54" s="6">
        <f t="shared" si="0"/>
        <v>-14595854443</v>
      </c>
      <c r="K54" s="9">
        <f t="shared" si="1"/>
        <v>2.0038836790277407E-2</v>
      </c>
      <c r="M54" s="6">
        <v>15244553288</v>
      </c>
      <c r="N54" s="6"/>
      <c r="O54" s="6">
        <v>14841066293</v>
      </c>
      <c r="P54" s="6"/>
      <c r="Q54" s="6">
        <v>10786631310</v>
      </c>
      <c r="R54" s="6"/>
      <c r="S54" s="6">
        <f t="shared" si="2"/>
        <v>40872250891</v>
      </c>
      <c r="U54" s="15">
        <f t="shared" si="3"/>
        <v>2.4407242746941671E-2</v>
      </c>
    </row>
    <row r="55" spans="1:21">
      <c r="A55" s="1" t="s">
        <v>50</v>
      </c>
      <c r="C55" s="6">
        <v>0</v>
      </c>
      <c r="D55" s="6"/>
      <c r="E55" s="6">
        <v>-17123879023</v>
      </c>
      <c r="F55" s="6"/>
      <c r="G55" s="6">
        <v>0</v>
      </c>
      <c r="H55" s="6"/>
      <c r="I55" s="6">
        <f t="shared" si="0"/>
        <v>-17123879023</v>
      </c>
      <c r="K55" s="9">
        <f t="shared" si="1"/>
        <v>2.3509594337104336E-2</v>
      </c>
      <c r="M55" s="6">
        <v>0</v>
      </c>
      <c r="N55" s="6"/>
      <c r="O55" s="6">
        <v>16476468397</v>
      </c>
      <c r="P55" s="6"/>
      <c r="Q55" s="6">
        <v>-574235788</v>
      </c>
      <c r="R55" s="6"/>
      <c r="S55" s="6">
        <f t="shared" si="2"/>
        <v>15902232609</v>
      </c>
      <c r="U55" s="15">
        <f t="shared" si="3"/>
        <v>9.4961653210946621E-3</v>
      </c>
    </row>
    <row r="56" spans="1:21">
      <c r="A56" s="1" t="s">
        <v>51</v>
      </c>
      <c r="C56" s="6">
        <v>0</v>
      </c>
      <c r="D56" s="6"/>
      <c r="E56" s="6">
        <v>-19756628042</v>
      </c>
      <c r="F56" s="6"/>
      <c r="G56" s="6">
        <v>0</v>
      </c>
      <c r="H56" s="6"/>
      <c r="I56" s="6">
        <f t="shared" si="0"/>
        <v>-19756628042</v>
      </c>
      <c r="K56" s="9">
        <f t="shared" si="1"/>
        <v>2.7124129416741669E-2</v>
      </c>
      <c r="M56" s="6">
        <v>17795172900</v>
      </c>
      <c r="N56" s="6"/>
      <c r="O56" s="6">
        <v>8030243161</v>
      </c>
      <c r="P56" s="6"/>
      <c r="Q56" s="6">
        <v>6839822592</v>
      </c>
      <c r="R56" s="6"/>
      <c r="S56" s="6">
        <f t="shared" si="2"/>
        <v>32665238653</v>
      </c>
      <c r="U56" s="15">
        <f t="shared" si="3"/>
        <v>1.9506349462297661E-2</v>
      </c>
    </row>
    <row r="57" spans="1:21">
      <c r="A57" s="1" t="s">
        <v>49</v>
      </c>
      <c r="C57" s="6">
        <v>0</v>
      </c>
      <c r="D57" s="6"/>
      <c r="E57" s="6">
        <v>-4506560903</v>
      </c>
      <c r="F57" s="6"/>
      <c r="G57" s="6">
        <v>0</v>
      </c>
      <c r="H57" s="6"/>
      <c r="I57" s="6">
        <f t="shared" si="0"/>
        <v>-4506560903</v>
      </c>
      <c r="K57" s="9">
        <f t="shared" si="1"/>
        <v>6.18711557951799E-3</v>
      </c>
      <c r="M57" s="6">
        <v>0</v>
      </c>
      <c r="N57" s="6"/>
      <c r="O57" s="6">
        <v>-166331302</v>
      </c>
      <c r="P57" s="6"/>
      <c r="Q57" s="6">
        <v>-431368280</v>
      </c>
      <c r="R57" s="6"/>
      <c r="S57" s="6">
        <f t="shared" si="2"/>
        <v>-597699582</v>
      </c>
      <c r="U57" s="15">
        <f t="shared" si="3"/>
        <v>-3.5692183497610758E-4</v>
      </c>
    </row>
    <row r="58" spans="1:21">
      <c r="A58" s="1" t="s">
        <v>42</v>
      </c>
      <c r="C58" s="6">
        <v>0</v>
      </c>
      <c r="D58" s="6"/>
      <c r="E58" s="6">
        <v>-1278146984</v>
      </c>
      <c r="F58" s="6"/>
      <c r="G58" s="6">
        <v>0</v>
      </c>
      <c r="H58" s="6"/>
      <c r="I58" s="6">
        <f t="shared" si="0"/>
        <v>-1278146984</v>
      </c>
      <c r="K58" s="9">
        <f t="shared" si="1"/>
        <v>1.7547844770845053E-3</v>
      </c>
      <c r="M58" s="6">
        <v>0</v>
      </c>
      <c r="N58" s="6"/>
      <c r="O58" s="6">
        <v>13359181150</v>
      </c>
      <c r="P58" s="6"/>
      <c r="Q58" s="6">
        <v>182506777</v>
      </c>
      <c r="R58" s="6"/>
      <c r="S58" s="6">
        <f t="shared" si="2"/>
        <v>13541687927</v>
      </c>
      <c r="U58" s="15">
        <f t="shared" si="3"/>
        <v>8.0865442257890725E-3</v>
      </c>
    </row>
    <row r="59" spans="1:21">
      <c r="A59" s="1" t="s">
        <v>80</v>
      </c>
      <c r="C59" s="6">
        <v>5360582129</v>
      </c>
      <c r="D59" s="6"/>
      <c r="E59" s="6">
        <v>-6118553775</v>
      </c>
      <c r="F59" s="6"/>
      <c r="G59" s="6">
        <v>0</v>
      </c>
      <c r="H59" s="6"/>
      <c r="I59" s="6">
        <f t="shared" si="0"/>
        <v>-757971646</v>
      </c>
      <c r="K59" s="9">
        <f t="shared" si="1"/>
        <v>1.0406290474578093E-3</v>
      </c>
      <c r="M59" s="6">
        <v>5360582129</v>
      </c>
      <c r="N59" s="6"/>
      <c r="O59" s="6">
        <v>8198925868</v>
      </c>
      <c r="P59" s="6"/>
      <c r="Q59" s="6">
        <v>422460749</v>
      </c>
      <c r="R59" s="6"/>
      <c r="S59" s="6">
        <f t="shared" si="2"/>
        <v>13981968746</v>
      </c>
      <c r="U59" s="15">
        <f t="shared" si="3"/>
        <v>8.3494619900887027E-3</v>
      </c>
    </row>
    <row r="60" spans="1:21">
      <c r="A60" s="1" t="s">
        <v>83</v>
      </c>
      <c r="C60" s="6">
        <v>0</v>
      </c>
      <c r="D60" s="6"/>
      <c r="E60" s="6">
        <v>-1471699772</v>
      </c>
      <c r="F60" s="6"/>
      <c r="G60" s="6">
        <v>0</v>
      </c>
      <c r="H60" s="6"/>
      <c r="I60" s="6">
        <f t="shared" si="0"/>
        <v>-1471699772</v>
      </c>
      <c r="K60" s="9">
        <f t="shared" si="1"/>
        <v>2.0205155957512362E-3</v>
      </c>
      <c r="M60" s="6">
        <v>1943833496</v>
      </c>
      <c r="N60" s="6"/>
      <c r="O60" s="6">
        <v>-1825150150</v>
      </c>
      <c r="P60" s="6"/>
      <c r="Q60" s="6">
        <v>130343864</v>
      </c>
      <c r="R60" s="6"/>
      <c r="S60" s="6">
        <f t="shared" si="2"/>
        <v>249027210</v>
      </c>
      <c r="U60" s="15">
        <f t="shared" si="3"/>
        <v>1.4870890231303606E-4</v>
      </c>
    </row>
    <row r="61" spans="1:21">
      <c r="A61" s="1" t="s">
        <v>35</v>
      </c>
      <c r="C61" s="6">
        <v>0</v>
      </c>
      <c r="D61" s="6"/>
      <c r="E61" s="6">
        <v>-9438125519</v>
      </c>
      <c r="F61" s="6"/>
      <c r="G61" s="6">
        <v>0</v>
      </c>
      <c r="H61" s="6"/>
      <c r="I61" s="6">
        <f t="shared" si="0"/>
        <v>-9438125519</v>
      </c>
      <c r="K61" s="9">
        <f t="shared" si="1"/>
        <v>1.295772423738422E-2</v>
      </c>
      <c r="M61" s="6">
        <v>0</v>
      </c>
      <c r="N61" s="6"/>
      <c r="O61" s="6">
        <v>3790677699</v>
      </c>
      <c r="P61" s="6"/>
      <c r="Q61" s="6">
        <v>2618208730</v>
      </c>
      <c r="R61" s="6"/>
      <c r="S61" s="6">
        <f t="shared" si="2"/>
        <v>6408886429</v>
      </c>
      <c r="U61" s="15">
        <f t="shared" si="3"/>
        <v>3.8271258225376398E-3</v>
      </c>
    </row>
    <row r="62" spans="1:21">
      <c r="A62" s="1" t="s">
        <v>31</v>
      </c>
      <c r="C62" s="6">
        <v>4428035639</v>
      </c>
      <c r="D62" s="6"/>
      <c r="E62" s="6">
        <v>-12152738394</v>
      </c>
      <c r="F62" s="6"/>
      <c r="G62" s="6">
        <v>0</v>
      </c>
      <c r="H62" s="6"/>
      <c r="I62" s="6">
        <f t="shared" si="0"/>
        <v>-7724702755</v>
      </c>
      <c r="K62" s="9">
        <f t="shared" si="1"/>
        <v>1.0605344028700468E-2</v>
      </c>
      <c r="M62" s="6">
        <v>4428035639</v>
      </c>
      <c r="N62" s="6"/>
      <c r="O62" s="6">
        <v>-1991161191</v>
      </c>
      <c r="P62" s="6"/>
      <c r="Q62" s="6">
        <v>153972791</v>
      </c>
      <c r="R62" s="6"/>
      <c r="S62" s="6">
        <f t="shared" si="2"/>
        <v>2590847239</v>
      </c>
      <c r="U62" s="15">
        <f t="shared" si="3"/>
        <v>1.5471483978495772E-3</v>
      </c>
    </row>
    <row r="63" spans="1:21">
      <c r="A63" s="1" t="s">
        <v>27</v>
      </c>
      <c r="C63" s="6">
        <v>0</v>
      </c>
      <c r="D63" s="6"/>
      <c r="E63" s="6">
        <v>-11991207823</v>
      </c>
      <c r="F63" s="6"/>
      <c r="G63" s="6">
        <v>0</v>
      </c>
      <c r="H63" s="6"/>
      <c r="I63" s="6">
        <f t="shared" si="0"/>
        <v>-11991207823</v>
      </c>
      <c r="K63" s="9">
        <f t="shared" si="1"/>
        <v>1.6462883856630597E-2</v>
      </c>
      <c r="M63" s="6">
        <v>0</v>
      </c>
      <c r="N63" s="6"/>
      <c r="O63" s="6">
        <v>-680800821</v>
      </c>
      <c r="P63" s="6"/>
      <c r="Q63" s="6">
        <v>130804680</v>
      </c>
      <c r="R63" s="6"/>
      <c r="S63" s="6">
        <f t="shared" si="2"/>
        <v>-549996141</v>
      </c>
      <c r="U63" s="15">
        <f t="shared" si="3"/>
        <v>-3.2843528385719699E-4</v>
      </c>
    </row>
    <row r="64" spans="1:21">
      <c r="A64" s="1" t="s">
        <v>44</v>
      </c>
      <c r="C64" s="6">
        <v>0</v>
      </c>
      <c r="D64" s="6"/>
      <c r="E64" s="6">
        <v>-18993601782</v>
      </c>
      <c r="F64" s="6"/>
      <c r="G64" s="6">
        <v>0</v>
      </c>
      <c r="H64" s="6"/>
      <c r="I64" s="6">
        <f t="shared" si="0"/>
        <v>-18993601782</v>
      </c>
      <c r="K64" s="9">
        <f t="shared" si="1"/>
        <v>2.6076560824539879E-2</v>
      </c>
      <c r="M64" s="6">
        <v>0</v>
      </c>
      <c r="N64" s="6"/>
      <c r="O64" s="6">
        <v>33306155375</v>
      </c>
      <c r="P64" s="6"/>
      <c r="Q64" s="6">
        <v>1154181643</v>
      </c>
      <c r="R64" s="6"/>
      <c r="S64" s="6">
        <f t="shared" si="2"/>
        <v>34460337018</v>
      </c>
      <c r="U64" s="15">
        <f t="shared" si="3"/>
        <v>2.0578309058211199E-2</v>
      </c>
    </row>
    <row r="65" spans="1:21">
      <c r="A65" s="1" t="s">
        <v>29</v>
      </c>
      <c r="C65" s="6">
        <v>0</v>
      </c>
      <c r="D65" s="6"/>
      <c r="E65" s="6">
        <v>-11616297720</v>
      </c>
      <c r="F65" s="6"/>
      <c r="G65" s="6">
        <v>0</v>
      </c>
      <c r="H65" s="6"/>
      <c r="I65" s="6">
        <f t="shared" si="0"/>
        <v>-11616297720</v>
      </c>
      <c r="K65" s="9">
        <f t="shared" si="1"/>
        <v>1.5948164941449437E-2</v>
      </c>
      <c r="M65" s="6">
        <v>0</v>
      </c>
      <c r="N65" s="6"/>
      <c r="O65" s="6">
        <v>30571235505</v>
      </c>
      <c r="P65" s="6"/>
      <c r="Q65" s="6">
        <v>946461674</v>
      </c>
      <c r="R65" s="6"/>
      <c r="S65" s="6">
        <f t="shared" si="2"/>
        <v>31517697179</v>
      </c>
      <c r="U65" s="15">
        <f t="shared" si="3"/>
        <v>1.8821084454681732E-2</v>
      </c>
    </row>
    <row r="66" spans="1:21">
      <c r="A66" s="1" t="s">
        <v>142</v>
      </c>
      <c r="C66" s="6">
        <v>0</v>
      </c>
      <c r="D66" s="6"/>
      <c r="E66" s="6">
        <v>0</v>
      </c>
      <c r="F66" s="6"/>
      <c r="G66" s="6">
        <v>0</v>
      </c>
      <c r="H66" s="6"/>
      <c r="I66" s="6">
        <f t="shared" si="0"/>
        <v>0</v>
      </c>
      <c r="K66" s="9">
        <f t="shared" si="1"/>
        <v>0</v>
      </c>
      <c r="M66" s="6">
        <v>0</v>
      </c>
      <c r="N66" s="6"/>
      <c r="O66" s="6">
        <v>0</v>
      </c>
      <c r="P66" s="6"/>
      <c r="Q66" s="6">
        <v>55806910</v>
      </c>
      <c r="R66" s="6"/>
      <c r="S66" s="6">
        <f t="shared" si="2"/>
        <v>55806910</v>
      </c>
      <c r="U66" s="15">
        <f t="shared" si="3"/>
        <v>3.3325612601058318E-5</v>
      </c>
    </row>
    <row r="67" spans="1:21">
      <c r="A67" s="1" t="s">
        <v>74</v>
      </c>
      <c r="C67" s="6">
        <v>0</v>
      </c>
      <c r="D67" s="6"/>
      <c r="E67" s="6">
        <v>-26696422985</v>
      </c>
      <c r="F67" s="6"/>
      <c r="G67" s="6">
        <v>0</v>
      </c>
      <c r="H67" s="6"/>
      <c r="I67" s="6">
        <f t="shared" si="0"/>
        <v>-26696422985</v>
      </c>
      <c r="K67" s="9">
        <f t="shared" si="1"/>
        <v>3.6651863388319036E-2</v>
      </c>
      <c r="M67" s="6">
        <v>5352265362</v>
      </c>
      <c r="N67" s="6"/>
      <c r="O67" s="6">
        <v>10181736520</v>
      </c>
      <c r="P67" s="6"/>
      <c r="Q67" s="6">
        <v>5073288158</v>
      </c>
      <c r="R67" s="6"/>
      <c r="S67" s="6">
        <f t="shared" si="2"/>
        <v>20607290040</v>
      </c>
      <c r="U67" s="15">
        <f t="shared" si="3"/>
        <v>1.2305833894596342E-2</v>
      </c>
    </row>
    <row r="68" spans="1:21">
      <c r="A68" s="1" t="s">
        <v>26</v>
      </c>
      <c r="C68" s="6">
        <v>0</v>
      </c>
      <c r="D68" s="6"/>
      <c r="E68" s="6">
        <v>-6445620048</v>
      </c>
      <c r="F68" s="6"/>
      <c r="G68" s="6">
        <v>0</v>
      </c>
      <c r="H68" s="6"/>
      <c r="I68" s="6">
        <f t="shared" si="0"/>
        <v>-6445620048</v>
      </c>
      <c r="K68" s="9">
        <f t="shared" si="1"/>
        <v>8.8492748854423486E-3</v>
      </c>
      <c r="M68" s="6">
        <v>0</v>
      </c>
      <c r="N68" s="6"/>
      <c r="O68" s="6">
        <v>15968827038</v>
      </c>
      <c r="P68" s="6"/>
      <c r="Q68" s="6">
        <v>7149023809</v>
      </c>
      <c r="R68" s="6"/>
      <c r="S68" s="6">
        <f t="shared" si="2"/>
        <v>23117850847</v>
      </c>
      <c r="U68" s="15">
        <f t="shared" si="3"/>
        <v>1.3805038506811609E-2</v>
      </c>
    </row>
    <row r="69" spans="1:21">
      <c r="A69" s="1" t="s">
        <v>25</v>
      </c>
      <c r="C69" s="6">
        <v>0</v>
      </c>
      <c r="D69" s="6"/>
      <c r="E69" s="6">
        <v>687157202</v>
      </c>
      <c r="F69" s="6"/>
      <c r="G69" s="6">
        <v>0</v>
      </c>
      <c r="H69" s="6"/>
      <c r="I69" s="6">
        <f t="shared" si="0"/>
        <v>687157202</v>
      </c>
      <c r="K69" s="9">
        <f t="shared" si="1"/>
        <v>-9.4340698408002649E-4</v>
      </c>
      <c r="M69" s="6">
        <v>0</v>
      </c>
      <c r="N69" s="6"/>
      <c r="O69" s="6">
        <v>30427050387</v>
      </c>
      <c r="P69" s="6"/>
      <c r="Q69" s="6">
        <v>842458074</v>
      </c>
      <c r="R69" s="6"/>
      <c r="S69" s="6">
        <f t="shared" si="2"/>
        <v>31269508461</v>
      </c>
      <c r="U69" s="15">
        <f t="shared" si="3"/>
        <v>1.8672876265623761E-2</v>
      </c>
    </row>
    <row r="70" spans="1:21">
      <c r="A70" s="1" t="s">
        <v>36</v>
      </c>
      <c r="C70" s="6">
        <v>0</v>
      </c>
      <c r="D70" s="6"/>
      <c r="E70" s="6">
        <v>-5858260192</v>
      </c>
      <c r="F70" s="6"/>
      <c r="G70" s="6">
        <v>0</v>
      </c>
      <c r="H70" s="6"/>
      <c r="I70" s="6">
        <f t="shared" si="0"/>
        <v>-5858260192</v>
      </c>
      <c r="K70" s="9">
        <f t="shared" si="1"/>
        <v>8.0428809646541349E-3</v>
      </c>
      <c r="M70" s="6">
        <v>5932878000</v>
      </c>
      <c r="N70" s="6"/>
      <c r="O70" s="6">
        <v>-357822343</v>
      </c>
      <c r="P70" s="6"/>
      <c r="Q70" s="6">
        <v>1471729404</v>
      </c>
      <c r="R70" s="6"/>
      <c r="S70" s="6">
        <f t="shared" si="2"/>
        <v>7046785061</v>
      </c>
      <c r="U70" s="15">
        <f t="shared" si="3"/>
        <v>4.208052892120547E-3</v>
      </c>
    </row>
    <row r="71" spans="1:21">
      <c r="A71" s="1" t="s">
        <v>28</v>
      </c>
      <c r="C71" s="6">
        <v>1719461900</v>
      </c>
      <c r="D71" s="6"/>
      <c r="E71" s="6">
        <v>-4904178468</v>
      </c>
      <c r="F71" s="6"/>
      <c r="G71" s="6">
        <v>0</v>
      </c>
      <c r="H71" s="6"/>
      <c r="I71" s="6">
        <f t="shared" si="0"/>
        <v>-3184716568</v>
      </c>
      <c r="K71" s="9">
        <f t="shared" si="1"/>
        <v>4.3723384457324986E-3</v>
      </c>
      <c r="M71" s="6">
        <v>1719461900</v>
      </c>
      <c r="N71" s="6"/>
      <c r="O71" s="6">
        <v>2618389394</v>
      </c>
      <c r="P71" s="6"/>
      <c r="Q71" s="6">
        <v>3289996382</v>
      </c>
      <c r="R71" s="6"/>
      <c r="S71" s="6">
        <f t="shared" si="2"/>
        <v>7627847676</v>
      </c>
      <c r="U71" s="15">
        <f t="shared" si="3"/>
        <v>4.5550398083366202E-3</v>
      </c>
    </row>
    <row r="72" spans="1:21">
      <c r="A72" s="1" t="s">
        <v>143</v>
      </c>
      <c r="C72" s="6">
        <v>0</v>
      </c>
      <c r="D72" s="6"/>
      <c r="E72" s="6">
        <v>0</v>
      </c>
      <c r="F72" s="6"/>
      <c r="G72" s="6">
        <v>0</v>
      </c>
      <c r="H72" s="6"/>
      <c r="I72" s="6">
        <f t="shared" si="0"/>
        <v>0</v>
      </c>
      <c r="K72" s="9">
        <f t="shared" si="1"/>
        <v>0</v>
      </c>
      <c r="M72" s="6">
        <v>0</v>
      </c>
      <c r="N72" s="6"/>
      <c r="O72" s="6">
        <v>0</v>
      </c>
      <c r="P72" s="6"/>
      <c r="Q72" s="6">
        <v>34033356315</v>
      </c>
      <c r="R72" s="6"/>
      <c r="S72" s="6">
        <f t="shared" si="2"/>
        <v>34033356315</v>
      </c>
      <c r="U72" s="15">
        <f t="shared" si="3"/>
        <v>2.0323333581226261E-2</v>
      </c>
    </row>
    <row r="73" spans="1:21">
      <c r="A73" s="1" t="s">
        <v>52</v>
      </c>
      <c r="C73" s="6">
        <v>6467518514</v>
      </c>
      <c r="D73" s="6"/>
      <c r="E73" s="6">
        <v>755154954</v>
      </c>
      <c r="F73" s="6"/>
      <c r="G73" s="6">
        <v>0</v>
      </c>
      <c r="H73" s="6"/>
      <c r="I73" s="6">
        <f t="shared" ref="I73:I84" si="4">C73+E73+G73</f>
        <v>7222673468</v>
      </c>
      <c r="K73" s="9">
        <f t="shared" ref="K73:K85" si="5">I73/$I$86</f>
        <v>-9.9161015464998437E-3</v>
      </c>
      <c r="M73" s="6">
        <v>6467518514</v>
      </c>
      <c r="N73" s="6"/>
      <c r="O73" s="6">
        <v>-2771252612</v>
      </c>
      <c r="P73" s="6"/>
      <c r="Q73" s="6">
        <v>-129169121</v>
      </c>
      <c r="R73" s="6"/>
      <c r="S73" s="6">
        <f t="shared" ref="S73:S85" si="6">M73+O73+Q73</f>
        <v>3567096781</v>
      </c>
      <c r="U73" s="15">
        <f t="shared" ref="U73:U85" si="7">S73/$S$86</f>
        <v>2.1301248435738182E-3</v>
      </c>
    </row>
    <row r="74" spans="1:21">
      <c r="A74" s="1" t="s">
        <v>53</v>
      </c>
      <c r="C74" s="6">
        <v>0</v>
      </c>
      <c r="D74" s="6"/>
      <c r="E74" s="6">
        <v>-543333</v>
      </c>
      <c r="F74" s="6"/>
      <c r="G74" s="6">
        <v>0</v>
      </c>
      <c r="H74" s="6"/>
      <c r="I74" s="6">
        <f t="shared" si="4"/>
        <v>-543333</v>
      </c>
      <c r="K74" s="9">
        <f t="shared" si="5"/>
        <v>7.4594888242349096E-7</v>
      </c>
      <c r="M74" s="6">
        <v>0</v>
      </c>
      <c r="N74" s="6"/>
      <c r="O74" s="6">
        <v>5270367401</v>
      </c>
      <c r="P74" s="6"/>
      <c r="Q74" s="6">
        <v>5225942936</v>
      </c>
      <c r="R74" s="6"/>
      <c r="S74" s="6">
        <f t="shared" si="6"/>
        <v>10496310337</v>
      </c>
      <c r="U74" s="15">
        <f t="shared" si="7"/>
        <v>6.2679688237773038E-3</v>
      </c>
    </row>
    <row r="75" spans="1:21">
      <c r="A75" s="1" t="s">
        <v>19</v>
      </c>
      <c r="C75" s="6">
        <v>0</v>
      </c>
      <c r="D75" s="6"/>
      <c r="E75" s="6">
        <v>-4566182944</v>
      </c>
      <c r="F75" s="6"/>
      <c r="G75" s="6">
        <v>0</v>
      </c>
      <c r="H75" s="6"/>
      <c r="I75" s="6">
        <f t="shared" si="4"/>
        <v>-4566182944</v>
      </c>
      <c r="K75" s="9">
        <f t="shared" si="5"/>
        <v>6.2689714484818809E-3</v>
      </c>
      <c r="M75" s="6">
        <v>0</v>
      </c>
      <c r="N75" s="6"/>
      <c r="O75" s="6">
        <v>3772484318</v>
      </c>
      <c r="P75" s="6"/>
      <c r="Q75" s="6">
        <v>285648131</v>
      </c>
      <c r="R75" s="6"/>
      <c r="S75" s="6">
        <f t="shared" si="6"/>
        <v>4058132449</v>
      </c>
      <c r="U75" s="15">
        <f t="shared" si="7"/>
        <v>2.4233513355094924E-3</v>
      </c>
    </row>
    <row r="76" spans="1:21">
      <c r="A76" s="1" t="s">
        <v>16</v>
      </c>
      <c r="C76" s="6">
        <v>2970852289</v>
      </c>
      <c r="D76" s="6"/>
      <c r="E76" s="6">
        <v>-1936222537</v>
      </c>
      <c r="F76" s="6"/>
      <c r="G76" s="6">
        <v>0</v>
      </c>
      <c r="H76" s="6"/>
      <c r="I76" s="6">
        <f t="shared" si="4"/>
        <v>1034629752</v>
      </c>
      <c r="K76" s="9">
        <f t="shared" si="5"/>
        <v>-1.4204565289177974E-3</v>
      </c>
      <c r="M76" s="6">
        <v>2970852289</v>
      </c>
      <c r="N76" s="6"/>
      <c r="O76" s="6">
        <v>18852180864</v>
      </c>
      <c r="P76" s="6"/>
      <c r="Q76" s="6">
        <v>317458414</v>
      </c>
      <c r="R76" s="6"/>
      <c r="S76" s="6">
        <f t="shared" si="6"/>
        <v>22140491567</v>
      </c>
      <c r="U76" s="15">
        <f t="shared" si="7"/>
        <v>1.3221399370773988E-2</v>
      </c>
    </row>
    <row r="77" spans="1:21">
      <c r="A77" s="1" t="s">
        <v>17</v>
      </c>
      <c r="C77" s="6">
        <v>0</v>
      </c>
      <c r="D77" s="6"/>
      <c r="E77" s="6">
        <v>-13407743878</v>
      </c>
      <c r="F77" s="6"/>
      <c r="G77" s="6">
        <v>0</v>
      </c>
      <c r="H77" s="6"/>
      <c r="I77" s="6">
        <f t="shared" si="4"/>
        <v>-13407743878</v>
      </c>
      <c r="K77" s="9">
        <f t="shared" si="5"/>
        <v>1.8407664473931277E-2</v>
      </c>
      <c r="M77" s="6">
        <v>0</v>
      </c>
      <c r="N77" s="6"/>
      <c r="O77" s="6">
        <v>15330465041</v>
      </c>
      <c r="P77" s="6"/>
      <c r="Q77" s="6">
        <v>579052264</v>
      </c>
      <c r="R77" s="6"/>
      <c r="S77" s="6">
        <f t="shared" si="6"/>
        <v>15909517305</v>
      </c>
      <c r="U77" s="15">
        <f t="shared" si="7"/>
        <v>9.5005154447050256E-3</v>
      </c>
    </row>
    <row r="78" spans="1:21">
      <c r="A78" s="1" t="s">
        <v>82</v>
      </c>
      <c r="C78" s="6">
        <v>0</v>
      </c>
      <c r="D78" s="6"/>
      <c r="E78" s="6">
        <v>-3439663311</v>
      </c>
      <c r="F78" s="6"/>
      <c r="G78" s="6">
        <v>0</v>
      </c>
      <c r="H78" s="6"/>
      <c r="I78" s="6">
        <f t="shared" si="4"/>
        <v>-3439663311</v>
      </c>
      <c r="K78" s="9">
        <f t="shared" si="5"/>
        <v>4.7223581169440008E-3</v>
      </c>
      <c r="M78" s="6">
        <v>0</v>
      </c>
      <c r="N78" s="6"/>
      <c r="O78" s="6">
        <v>34015213727</v>
      </c>
      <c r="P78" s="6"/>
      <c r="Q78" s="6">
        <v>798699205</v>
      </c>
      <c r="R78" s="6"/>
      <c r="S78" s="6">
        <f t="shared" si="6"/>
        <v>34813912932</v>
      </c>
      <c r="U78" s="15">
        <f t="shared" si="7"/>
        <v>2.078945018634442E-2</v>
      </c>
    </row>
    <row r="79" spans="1:21">
      <c r="A79" s="1" t="s">
        <v>73</v>
      </c>
      <c r="C79" s="6">
        <v>0</v>
      </c>
      <c r="D79" s="6"/>
      <c r="E79" s="6">
        <v>-6434454059</v>
      </c>
      <c r="F79" s="6"/>
      <c r="G79" s="6">
        <v>0</v>
      </c>
      <c r="H79" s="6"/>
      <c r="I79" s="6">
        <f t="shared" si="4"/>
        <v>-6434454059</v>
      </c>
      <c r="K79" s="9">
        <f t="shared" si="5"/>
        <v>8.8339449551496866E-3</v>
      </c>
      <c r="M79" s="6">
        <v>0</v>
      </c>
      <c r="N79" s="6"/>
      <c r="O79" s="6">
        <v>23602423110</v>
      </c>
      <c r="P79" s="6"/>
      <c r="Q79" s="6">
        <v>827202701</v>
      </c>
      <c r="R79" s="6"/>
      <c r="S79" s="6">
        <f t="shared" si="6"/>
        <v>24429625811</v>
      </c>
      <c r="U79" s="15">
        <f t="shared" si="7"/>
        <v>1.4588377062378137E-2</v>
      </c>
    </row>
    <row r="80" spans="1:21">
      <c r="A80" s="1" t="s">
        <v>144</v>
      </c>
      <c r="C80" s="6">
        <v>0</v>
      </c>
      <c r="D80" s="6"/>
      <c r="E80" s="6">
        <v>0</v>
      </c>
      <c r="F80" s="6"/>
      <c r="G80" s="6">
        <v>0</v>
      </c>
      <c r="H80" s="6"/>
      <c r="I80" s="6">
        <f t="shared" si="4"/>
        <v>0</v>
      </c>
      <c r="K80" s="9">
        <f t="shared" si="5"/>
        <v>0</v>
      </c>
      <c r="M80" s="6">
        <v>0</v>
      </c>
      <c r="N80" s="6"/>
      <c r="O80" s="6">
        <v>0</v>
      </c>
      <c r="P80" s="6"/>
      <c r="Q80" s="6">
        <v>-161429843</v>
      </c>
      <c r="R80" s="6"/>
      <c r="S80" s="6">
        <f t="shared" si="6"/>
        <v>-161429843</v>
      </c>
      <c r="U80" s="15">
        <f t="shared" si="7"/>
        <v>-9.6399324206763388E-5</v>
      </c>
    </row>
    <row r="81" spans="1:21">
      <c r="A81" s="1" t="s">
        <v>68</v>
      </c>
      <c r="C81" s="6">
        <v>0</v>
      </c>
      <c r="D81" s="6"/>
      <c r="E81" s="6">
        <v>-9004657153</v>
      </c>
      <c r="F81" s="6"/>
      <c r="G81" s="6">
        <v>0</v>
      </c>
      <c r="H81" s="6"/>
      <c r="I81" s="6">
        <f t="shared" si="4"/>
        <v>-9004657153</v>
      </c>
      <c r="K81" s="9">
        <f t="shared" si="5"/>
        <v>1.2362609927773655E-2</v>
      </c>
      <c r="M81" s="6">
        <v>0</v>
      </c>
      <c r="N81" s="6"/>
      <c r="O81" s="6">
        <v>6314070374</v>
      </c>
      <c r="P81" s="6"/>
      <c r="Q81" s="6">
        <v>1790861166</v>
      </c>
      <c r="R81" s="6"/>
      <c r="S81" s="6">
        <f t="shared" si="6"/>
        <v>8104931540</v>
      </c>
      <c r="U81" s="15">
        <f t="shared" si="7"/>
        <v>4.8399348514393467E-3</v>
      </c>
    </row>
    <row r="82" spans="1:21">
      <c r="A82" s="1" t="s">
        <v>41</v>
      </c>
      <c r="C82" s="6">
        <v>0</v>
      </c>
      <c r="D82" s="6"/>
      <c r="E82" s="6">
        <v>-8780900428</v>
      </c>
      <c r="F82" s="6"/>
      <c r="G82" s="6">
        <v>0</v>
      </c>
      <c r="H82" s="6"/>
      <c r="I82" s="6">
        <f t="shared" si="4"/>
        <v>-8780900428</v>
      </c>
      <c r="K82" s="9">
        <f t="shared" si="5"/>
        <v>1.205541143449515E-2</v>
      </c>
      <c r="M82" s="6">
        <v>0</v>
      </c>
      <c r="N82" s="6"/>
      <c r="O82" s="6">
        <v>-8339421778</v>
      </c>
      <c r="P82" s="6"/>
      <c r="Q82" s="6">
        <v>0</v>
      </c>
      <c r="R82" s="6"/>
      <c r="S82" s="6">
        <f t="shared" si="6"/>
        <v>-8339421778</v>
      </c>
      <c r="U82" s="15">
        <f t="shared" si="7"/>
        <v>-4.9799628664345856E-3</v>
      </c>
    </row>
    <row r="83" spans="1:21">
      <c r="A83" s="1" t="s">
        <v>84</v>
      </c>
      <c r="C83" s="6">
        <v>0</v>
      </c>
      <c r="D83" s="6"/>
      <c r="E83" s="6">
        <v>-9144973066</v>
      </c>
      <c r="F83" s="6"/>
      <c r="G83" s="6">
        <v>0</v>
      </c>
      <c r="H83" s="6"/>
      <c r="I83" s="6">
        <f t="shared" si="4"/>
        <v>-9144973066</v>
      </c>
      <c r="K83" s="9">
        <f t="shared" si="5"/>
        <v>1.2555251454219835E-2</v>
      </c>
      <c r="M83" s="6">
        <v>0</v>
      </c>
      <c r="N83" s="6"/>
      <c r="O83" s="6">
        <v>-9144973066</v>
      </c>
      <c r="P83" s="6"/>
      <c r="Q83" s="6">
        <v>0</v>
      </c>
      <c r="R83" s="6"/>
      <c r="S83" s="6">
        <f t="shared" si="6"/>
        <v>-9144973066</v>
      </c>
      <c r="U83" s="15">
        <f t="shared" si="7"/>
        <v>-5.4610052705772192E-3</v>
      </c>
    </row>
    <row r="84" spans="1:21">
      <c r="A84" s="1" t="s">
        <v>20</v>
      </c>
      <c r="C84" s="6">
        <v>0</v>
      </c>
      <c r="D84" s="6"/>
      <c r="E84" s="6">
        <v>-14111294881</v>
      </c>
      <c r="F84" s="6"/>
      <c r="G84" s="6">
        <v>0</v>
      </c>
      <c r="H84" s="6"/>
      <c r="I84" s="6">
        <f t="shared" si="4"/>
        <v>-14111294881</v>
      </c>
      <c r="K84" s="9">
        <f t="shared" si="5"/>
        <v>1.9373578718815676E-2</v>
      </c>
      <c r="M84" s="6">
        <v>0</v>
      </c>
      <c r="N84" s="6"/>
      <c r="O84" s="6">
        <v>-2395236383</v>
      </c>
      <c r="P84" s="6"/>
      <c r="Q84" s="6">
        <v>0</v>
      </c>
      <c r="R84" s="6"/>
      <c r="S84" s="6">
        <f t="shared" si="6"/>
        <v>-2395236383</v>
      </c>
      <c r="U84" s="15">
        <f t="shared" si="7"/>
        <v>-1.4303375655061021E-3</v>
      </c>
    </row>
    <row r="85" spans="1:21">
      <c r="A85" s="1" t="s">
        <v>39</v>
      </c>
      <c r="C85" s="6">
        <v>0</v>
      </c>
      <c r="D85" s="6"/>
      <c r="E85" s="6">
        <v>-9943050443</v>
      </c>
      <c r="F85" s="6"/>
      <c r="G85" s="6">
        <v>0</v>
      </c>
      <c r="H85" s="6"/>
      <c r="I85" s="6">
        <f>C85+E85+G85</f>
        <v>-9943050443</v>
      </c>
      <c r="K85" s="9">
        <f t="shared" si="5"/>
        <v>1.3650942176963752E-2</v>
      </c>
      <c r="M85" s="6">
        <v>0</v>
      </c>
      <c r="N85" s="6"/>
      <c r="O85" s="6">
        <v>4547766884</v>
      </c>
      <c r="P85" s="6"/>
      <c r="Q85" s="6">
        <v>0</v>
      </c>
      <c r="R85" s="6"/>
      <c r="S85" s="6">
        <f t="shared" si="6"/>
        <v>4547766884</v>
      </c>
      <c r="U85" s="15">
        <f t="shared" si="7"/>
        <v>2.7157410681957865E-3</v>
      </c>
    </row>
    <row r="86" spans="1:21" ht="21" thickBot="1">
      <c r="C86" s="8">
        <f>SUM(C8:C85)</f>
        <v>58372202863</v>
      </c>
      <c r="D86" s="6"/>
      <c r="E86" s="8">
        <f>SUM(E8:E85)</f>
        <v>-888232178956</v>
      </c>
      <c r="F86" s="6"/>
      <c r="G86" s="8">
        <f>SUM(G8:G85)</f>
        <v>101481647762</v>
      </c>
      <c r="H86" s="6"/>
      <c r="I86" s="8">
        <f>SUM(I8:I85)</f>
        <v>-728378328331</v>
      </c>
      <c r="K86" s="14">
        <f>SUM(K8:K85)</f>
        <v>1.0000000000000002</v>
      </c>
      <c r="M86" s="8">
        <f>SUM(M8:M85)</f>
        <v>115065908789</v>
      </c>
      <c r="N86" s="6"/>
      <c r="O86" s="8">
        <f>SUM(O8:O85)</f>
        <v>1082365366945</v>
      </c>
      <c r="P86" s="6"/>
      <c r="Q86" s="8">
        <f>SUM(Q8:Q85)</f>
        <v>477163897296</v>
      </c>
      <c r="R86" s="6"/>
      <c r="S86" s="8">
        <f>SUM(S8:S85)</f>
        <v>1674595173030</v>
      </c>
      <c r="U86" s="14">
        <f>SUM(U8:U85)</f>
        <v>0.99999999999999978</v>
      </c>
    </row>
    <row r="87" spans="1:21" ht="21" thickTop="1">
      <c r="C87" s="7"/>
      <c r="D87" s="7"/>
      <c r="E87" s="7"/>
      <c r="F87" s="7"/>
      <c r="G87" s="7"/>
      <c r="H87" s="7"/>
      <c r="I87" s="7"/>
      <c r="M87" s="6"/>
      <c r="N87" s="6"/>
      <c r="O87" s="6"/>
      <c r="P87" s="6"/>
      <c r="Q87" s="6"/>
      <c r="R87" s="6"/>
      <c r="S87" s="6"/>
    </row>
  </sheetData>
  <mergeCells count="16">
    <mergeCell ref="A4:U4"/>
    <mergeCell ref="A3:U3"/>
    <mergeCell ref="A2:U2"/>
    <mergeCell ref="A6:A7"/>
    <mergeCell ref="C7"/>
    <mergeCell ref="E7"/>
    <mergeCell ref="G7"/>
    <mergeCell ref="I7"/>
    <mergeCell ref="S7"/>
    <mergeCell ref="U7"/>
    <mergeCell ref="M6:U6"/>
    <mergeCell ref="K7"/>
    <mergeCell ref="C6:K6"/>
    <mergeCell ref="M7"/>
    <mergeCell ref="O7"/>
    <mergeCell ref="Q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سهام</vt:lpstr>
      <vt:lpstr>option</vt:lpstr>
      <vt:lpstr>سپرده</vt:lpstr>
      <vt:lpstr>سود اوراق بهادار و سپرده بانکی</vt:lpstr>
      <vt:lpstr>جمع درآمدها</vt:lpstr>
      <vt:lpstr>درآمد سود سهام</vt:lpstr>
      <vt:lpstr>درآمد ناشی از تغییر قیمت اوراق</vt:lpstr>
      <vt:lpstr>درآمد ناشی از فروش</vt:lpstr>
      <vt:lpstr>سرمایه‌گذاری در سهام</vt:lpstr>
      <vt:lpstr>درآمد سپرده بانکی</vt:lpstr>
      <vt:lpstr>سایر درآمدها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Ghayouri, Ali</dc:creator>
  <cp:lastModifiedBy>Microsoft Office User</cp:lastModifiedBy>
  <dcterms:created xsi:type="dcterms:W3CDTF">2023-06-27T15:42:43Z</dcterms:created>
  <dcterms:modified xsi:type="dcterms:W3CDTF">2023-07-01T19:45:38Z</dcterms:modified>
</cp:coreProperties>
</file>