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B646BCA-8D29-4207-9F25-34AD420E556C}" xr6:coauthVersionLast="43" xr6:coauthVersionMax="43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Problem Statement" sheetId="1" r:id="rId1"/>
    <sheet name="Sheet2" sheetId="6" r:id="rId2"/>
    <sheet name="UI Design Problem" sheetId="2" r:id="rId3"/>
    <sheet name="Prob in Emails" sheetId="4" r:id="rId4"/>
    <sheet name="Did marketing effect the engage" sheetId="3" r:id="rId5"/>
    <sheet name="Prob in Location" sheetId="7" r:id="rId6"/>
    <sheet name="Sheet1" sheetId="5" state="hidden" r:id="rId7"/>
  </sheets>
  <definedNames>
    <definedName name="_xlchart.v2.0" hidden="1">'Prob in Emails'!$P$11:$P$13</definedName>
    <definedName name="_xlchart.v2.1" hidden="1">'Prob in Emails'!$R$11:$R$13</definedName>
    <definedName name="_xlchart.v2.2" hidden="1">'Prob in Emails'!$P$11:$P$13</definedName>
    <definedName name="_xlchart.v2.3" hidden="1">'Prob in Emails'!$T$11:$T$13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9" i="2" l="1"/>
  <c r="M30" i="2"/>
  <c r="M28" i="2"/>
  <c r="M25" i="2"/>
  <c r="M26" i="2"/>
  <c r="M24" i="2"/>
  <c r="T13" i="4"/>
  <c r="T12" i="4"/>
  <c r="T11" i="4"/>
  <c r="R13" i="4"/>
  <c r="R12" i="4"/>
  <c r="R11" i="4"/>
  <c r="Q4" i="4"/>
  <c r="D30" i="1"/>
  <c r="D18" i="2"/>
  <c r="D19" i="2"/>
  <c r="D20" i="2"/>
  <c r="D21" i="2"/>
  <c r="D22" i="2"/>
  <c r="D23" i="2"/>
  <c r="D24" i="2"/>
  <c r="D25" i="2"/>
  <c r="D26" i="2"/>
  <c r="D27" i="2"/>
  <c r="L19" i="2" l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K8" i="2"/>
  <c r="L8" i="2" s="1"/>
  <c r="K3" i="2"/>
  <c r="L3" i="2" s="1"/>
  <c r="K4" i="2"/>
  <c r="L4" i="2" s="1"/>
  <c r="K2" i="2"/>
  <c r="L2" i="2" s="1"/>
  <c r="O9" i="2" l="1"/>
  <c r="O10" i="2"/>
  <c r="O11" i="2"/>
  <c r="O12" i="2"/>
  <c r="O13" i="2"/>
  <c r="O14" i="2"/>
  <c r="O15" i="2"/>
  <c r="O16" i="2"/>
  <c r="O17" i="2"/>
  <c r="O18" i="2"/>
  <c r="O19" i="2"/>
  <c r="O8" i="2"/>
  <c r="O3" i="2"/>
  <c r="O4" i="2"/>
  <c r="O2" i="2"/>
  <c r="P9" i="2"/>
  <c r="P10" i="2"/>
  <c r="P11" i="2"/>
  <c r="P12" i="2"/>
  <c r="P13" i="2"/>
  <c r="P14" i="2"/>
  <c r="P15" i="2"/>
  <c r="P16" i="2"/>
  <c r="P17" i="2"/>
  <c r="P18" i="2"/>
  <c r="P19" i="2"/>
  <c r="P8" i="2"/>
  <c r="P3" i="2"/>
  <c r="P4" i="2"/>
  <c r="P2" i="2"/>
  <c r="D3" i="2"/>
  <c r="D5" i="2"/>
  <c r="D4" i="2"/>
  <c r="D7" i="2"/>
  <c r="D6" i="2"/>
  <c r="D9" i="2"/>
  <c r="D8" i="2"/>
  <c r="D14" i="2"/>
  <c r="D12" i="2"/>
  <c r="D11" i="2"/>
  <c r="D15" i="2"/>
  <c r="D16" i="2"/>
  <c r="D10" i="2"/>
  <c r="D13" i="2"/>
  <c r="D17" i="2"/>
  <c r="D2" i="2"/>
</calcChain>
</file>

<file path=xl/sharedStrings.xml><?xml version="1.0" encoding="utf-8"?>
<sst xmlns="http://schemas.openxmlformats.org/spreadsheetml/2006/main" count="170" uniqueCount="97">
  <si>
    <t>Week</t>
  </si>
  <si>
    <t>Date</t>
  </si>
  <si>
    <t>Users count</t>
  </si>
  <si>
    <t>macbook pro</t>
  </si>
  <si>
    <t>lenovo thinkpad</t>
  </si>
  <si>
    <t>iphone 5</t>
  </si>
  <si>
    <t>macbook air</t>
  </si>
  <si>
    <t>samsung galaxy s4</t>
  </si>
  <si>
    <t>dell inspiron notebook</t>
  </si>
  <si>
    <t>iphone 5s</t>
  </si>
  <si>
    <t>nexus 5</t>
  </si>
  <si>
    <t>iphone 4s</t>
  </si>
  <si>
    <t>ipad air</t>
  </si>
  <si>
    <t>asus chromebook</t>
  </si>
  <si>
    <t>hp pavilion desktop</t>
  </si>
  <si>
    <t>nexus 7</t>
  </si>
  <si>
    <t>acer aspire notebook</t>
  </si>
  <si>
    <t>dell inspiron desktop</t>
  </si>
  <si>
    <t>ipad mini</t>
  </si>
  <si>
    <t>nexus 10</t>
  </si>
  <si>
    <t>nokia lumia 635</t>
  </si>
  <si>
    <t>acer aspire desktop</t>
  </si>
  <si>
    <t>kindle fire</t>
  </si>
  <si>
    <t>htc one</t>
  </si>
  <si>
    <t>windows surface</t>
  </si>
  <si>
    <t>mac mini</t>
  </si>
  <si>
    <t>samsung galaxy note</t>
  </si>
  <si>
    <t>samsumg galaxy tablet</t>
  </si>
  <si>
    <t>amazon fire phone</t>
  </si>
  <si>
    <t>Device</t>
  </si>
  <si>
    <t>Before 3rd Aug</t>
  </si>
  <si>
    <t>After 3rd Aug</t>
  </si>
  <si>
    <t>Change in %</t>
  </si>
  <si>
    <t>Device Type</t>
  </si>
  <si>
    <t>desktop</t>
  </si>
  <si>
    <t>mobile</t>
  </si>
  <si>
    <t>tablet</t>
  </si>
  <si>
    <t>apple</t>
  </si>
  <si>
    <t>lenovo</t>
  </si>
  <si>
    <t>dell</t>
  </si>
  <si>
    <t>samsung</t>
  </si>
  <si>
    <t>nexus</t>
  </si>
  <si>
    <t>acer</t>
  </si>
  <si>
    <t>asus</t>
  </si>
  <si>
    <t>hp</t>
  </si>
  <si>
    <t>amazon</t>
  </si>
  <si>
    <t>nokia</t>
  </si>
  <si>
    <t>htc</t>
  </si>
  <si>
    <t>microsoft</t>
  </si>
  <si>
    <t>Device Company</t>
  </si>
  <si>
    <t>Actual Change</t>
  </si>
  <si>
    <t>After</t>
  </si>
  <si>
    <t>Before</t>
  </si>
  <si>
    <t>France</t>
  </si>
  <si>
    <t>Canada</t>
  </si>
  <si>
    <t>United States</t>
  </si>
  <si>
    <t>Italy</t>
  </si>
  <si>
    <t>United Kingdom</t>
  </si>
  <si>
    <t>Country</t>
  </si>
  <si>
    <t>sent_weekly_digest</t>
  </si>
  <si>
    <t>email_open</t>
  </si>
  <si>
    <t>email_clickthrough</t>
  </si>
  <si>
    <t>sent_reengagement_email</t>
  </si>
  <si>
    <t>action</t>
  </si>
  <si>
    <t>device</t>
  </si>
  <si>
    <t>Devices where Change in % is negative</t>
  </si>
  <si>
    <t>home_page</t>
  </si>
  <si>
    <t>like_message</t>
  </si>
  <si>
    <t>view_inbox</t>
  </si>
  <si>
    <t>send_message</t>
  </si>
  <si>
    <t>login</t>
  </si>
  <si>
    <t>search_run</t>
  </si>
  <si>
    <t>search_autocomplete</t>
  </si>
  <si>
    <t>search_click_result_1</t>
  </si>
  <si>
    <t>search_click_result_2</t>
  </si>
  <si>
    <t>search_click_result_4</t>
  </si>
  <si>
    <t>search_click_result_9</t>
  </si>
  <si>
    <t>search_click_result_5</t>
  </si>
  <si>
    <t>search_click_result_6</t>
  </si>
  <si>
    <t>search_click_result_8</t>
  </si>
  <si>
    <t>search_click_result_3</t>
  </si>
  <si>
    <t>search_click_result_10</t>
  </si>
  <si>
    <t xml:space="preserve">Event_Type </t>
  </si>
  <si>
    <t>Month</t>
  </si>
  <si>
    <t>Number of Users</t>
  </si>
  <si>
    <t>Change in users</t>
  </si>
  <si>
    <t>6th July - 3rd Aug</t>
  </si>
  <si>
    <t>8th June - 6th July</t>
  </si>
  <si>
    <t>Emails</t>
  </si>
  <si>
    <t>7th July - 3rd Aug</t>
  </si>
  <si>
    <t>Must adapt to newer ones</t>
  </si>
  <si>
    <t>Recommendation</t>
  </si>
  <si>
    <t>Table 7</t>
  </si>
  <si>
    <t>July</t>
  </si>
  <si>
    <t>August</t>
  </si>
  <si>
    <t>Company</t>
  </si>
  <si>
    <t>Table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</si>
</sst>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 Next LT Pro Light"/>
      <family val="2"/>
    </font>
    <font>
      <sz val="10"/>
      <color theme="1"/>
      <name val="Avenir Next LT Pro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37" fontId="0" fillId="0" borderId="0" xfId="0" applyNumberFormat="1" applyAlignment="1">
      <alignment horizontal="right"/>
    </xf>
    <xf numFmtId="0" fontId="1" fillId="2" borderId="13" xfId="0" applyFon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1" fillId="3" borderId="1" xfId="1" applyNumberFormat="1" applyFont="1" applyFill="1" applyBorder="1" applyAlignment="1">
      <alignment horizontal="center"/>
    </xf>
    <xf numFmtId="10" fontId="3" fillId="2" borderId="11" xfId="1" applyNumberFormat="1" applyFont="1" applyFill="1" applyBorder="1" applyAlignment="1">
      <alignment horizontal="center"/>
    </xf>
    <xf numFmtId="10" fontId="3" fillId="2" borderId="12" xfId="1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10" fontId="3" fillId="3" borderId="8" xfId="1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17" fontId="5" fillId="0" borderId="0" xfId="0" applyNumberFormat="1" applyFont="1" applyAlignment="1">
      <alignment horizontal="center" vertical="center" wrapText="1"/>
    </xf>
    <xf numFmtId="10" fontId="1" fillId="3" borderId="1" xfId="1" applyNumberFormat="1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horizontal="center" vertical="center" wrapText="1"/>
    </xf>
    <xf numFmtId="10" fontId="1" fillId="2" borderId="1" xfId="1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'Problem Statement'!$B$8:$B$19</c:f>
              <c:numCache>
                <c:formatCode>dd-mmm</c:formatCode>
                <c:ptCount val="12"/>
                <c:pt idx="0">
                  <c:v>43997</c:v>
                </c:pt>
                <c:pt idx="1">
                  <c:v>44004</c:v>
                </c:pt>
                <c:pt idx="2">
                  <c:v>44011</c:v>
                </c:pt>
                <c:pt idx="3">
                  <c:v>44018</c:v>
                </c:pt>
                <c:pt idx="4">
                  <c:v>44025</c:v>
                </c:pt>
                <c:pt idx="5">
                  <c:v>44032</c:v>
                </c:pt>
                <c:pt idx="6">
                  <c:v>44039</c:v>
                </c:pt>
                <c:pt idx="7">
                  <c:v>44046</c:v>
                </c:pt>
                <c:pt idx="8">
                  <c:v>44053</c:v>
                </c:pt>
                <c:pt idx="9">
                  <c:v>44060</c:v>
                </c:pt>
                <c:pt idx="10">
                  <c:v>44067</c:v>
                </c:pt>
                <c:pt idx="11">
                  <c:v>44074</c:v>
                </c:pt>
              </c:numCache>
            </c:numRef>
          </c:cat>
          <c:val>
            <c:numRef>
              <c:f>'Problem Statement'!$C$8:$C$19</c:f>
              <c:numCache>
                <c:formatCode>General</c:formatCode>
                <c:ptCount val="12"/>
                <c:pt idx="0">
                  <c:v>1219</c:v>
                </c:pt>
                <c:pt idx="1">
                  <c:v>1263</c:v>
                </c:pt>
                <c:pt idx="2">
                  <c:v>1249</c:v>
                </c:pt>
                <c:pt idx="3">
                  <c:v>1271</c:v>
                </c:pt>
                <c:pt idx="4">
                  <c:v>1355</c:v>
                </c:pt>
                <c:pt idx="5">
                  <c:v>1345</c:v>
                </c:pt>
                <c:pt idx="6">
                  <c:v>1363</c:v>
                </c:pt>
                <c:pt idx="7">
                  <c:v>1443</c:v>
                </c:pt>
                <c:pt idx="8">
                  <c:v>1266</c:v>
                </c:pt>
                <c:pt idx="9">
                  <c:v>1215</c:v>
                </c:pt>
                <c:pt idx="10">
                  <c:v>1203</c:v>
                </c:pt>
                <c:pt idx="11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46B-ADCB-4DC3D54B3D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2586143"/>
        <c:axId val="396630239"/>
      </c:lineChart>
      <c:dateAx>
        <c:axId val="632586143"/>
        <c:scaling>
          <c:orientation val="minMax"/>
        </c:scaling>
        <c:delete val="0"/>
        <c:axPos val="b"/>
        <c:numFmt formatCode="dd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0239"/>
        <c:crosses val="autoZero"/>
        <c:auto val="1"/>
        <c:lblOffset val="100"/>
        <c:baseTimeUnit val="days"/>
      </c:dateAx>
      <c:valAx>
        <c:axId val="3966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drop</a:t>
            </a:r>
            <a:r>
              <a:rPr lang="en-US" baseline="0"/>
              <a:t> in user engagement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'Problem Statement'!$B$27:$B$30</c:f>
              <c:numCache>
                <c:formatCode>[$-409]mmmm-yy;@</c:formatCode>
                <c:ptCount val="4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</c:numCache>
            </c:numRef>
          </c:cat>
          <c:val>
            <c:numRef>
              <c:f>'Problem Statement'!$C$27:$C$30</c:f>
              <c:numCache>
                <c:formatCode>General</c:formatCode>
                <c:ptCount val="4"/>
                <c:pt idx="0">
                  <c:v>2361</c:v>
                </c:pt>
                <c:pt idx="1">
                  <c:v>2605</c:v>
                </c:pt>
                <c:pt idx="2">
                  <c:v>3058</c:v>
                </c:pt>
                <c:pt idx="3">
                  <c:v>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7-4CCF-938F-DF31CC649D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9013903"/>
        <c:axId val="1153080031"/>
      </c:lineChart>
      <c:dateAx>
        <c:axId val="1169013903"/>
        <c:scaling>
          <c:orientation val="minMax"/>
        </c:scaling>
        <c:delete val="0"/>
        <c:axPos val="b"/>
        <c:numFmt formatCode="[$-409]mmmm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80031"/>
        <c:crosses val="autoZero"/>
        <c:auto val="1"/>
        <c:lblOffset val="100"/>
        <c:baseTimeUnit val="months"/>
      </c:dateAx>
      <c:valAx>
        <c:axId val="1153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Email</a:t>
            </a:r>
            <a:r>
              <a:rPr lang="en-US" baseline="0"/>
              <a:t> Activity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 in Emails'!$M$2</c:f>
              <c:strCache>
                <c:ptCount val="1"/>
                <c:pt idx="0">
                  <c:v>sent_weekly_digest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 in Emails'!$N$1:$P$1</c:f>
              <c:strCache>
                <c:ptCount val="3"/>
                <c:pt idx="0">
                  <c:v>8th June - 6th July</c:v>
                </c:pt>
                <c:pt idx="1">
                  <c:v>7th July - 3rd Aug</c:v>
                </c:pt>
                <c:pt idx="2">
                  <c:v>After 3rd Aug</c:v>
                </c:pt>
              </c:strCache>
            </c:strRef>
          </c:cat>
          <c:val>
            <c:numRef>
              <c:f>'Prob in Emails'!$N$2:$P$2</c:f>
              <c:numCache>
                <c:formatCode>General</c:formatCode>
                <c:ptCount val="3"/>
                <c:pt idx="0">
                  <c:v>3302</c:v>
                </c:pt>
                <c:pt idx="1">
                  <c:v>3706</c:v>
                </c:pt>
                <c:pt idx="2">
                  <c:v>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A-4C84-9BD4-B31AA1A2AE40}"/>
            </c:ext>
          </c:extLst>
        </c:ser>
        <c:ser>
          <c:idx val="1"/>
          <c:order val="1"/>
          <c:tx>
            <c:strRef>
              <c:f>'Prob in Emails'!$M$3</c:f>
              <c:strCache>
                <c:ptCount val="1"/>
                <c:pt idx="0">
                  <c:v>email_open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 in Emails'!$N$1:$P$1</c:f>
              <c:strCache>
                <c:ptCount val="3"/>
                <c:pt idx="0">
                  <c:v>8th June - 6th July</c:v>
                </c:pt>
                <c:pt idx="1">
                  <c:v>7th July - 3rd Aug</c:v>
                </c:pt>
                <c:pt idx="2">
                  <c:v>After 3rd Aug</c:v>
                </c:pt>
              </c:strCache>
            </c:strRef>
          </c:cat>
          <c:val>
            <c:numRef>
              <c:f>'Prob in Emails'!$N$3:$P$3</c:f>
              <c:numCache>
                <c:formatCode>General</c:formatCode>
                <c:ptCount val="3"/>
                <c:pt idx="0">
                  <c:v>3023</c:v>
                </c:pt>
                <c:pt idx="1">
                  <c:v>3373</c:v>
                </c:pt>
                <c:pt idx="2">
                  <c:v>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A-4C84-9BD4-B31AA1A2AE40}"/>
            </c:ext>
          </c:extLst>
        </c:ser>
        <c:ser>
          <c:idx val="2"/>
          <c:order val="2"/>
          <c:tx>
            <c:strRef>
              <c:f>'Prob in Emails'!$M$4</c:f>
              <c:strCache>
                <c:ptCount val="1"/>
                <c:pt idx="0">
                  <c:v>email_clickthrough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 in Emails'!$N$1:$P$1</c:f>
              <c:strCache>
                <c:ptCount val="3"/>
                <c:pt idx="0">
                  <c:v>8th June - 6th July</c:v>
                </c:pt>
                <c:pt idx="1">
                  <c:v>7th July - 3rd Aug</c:v>
                </c:pt>
                <c:pt idx="2">
                  <c:v>After 3rd Aug</c:v>
                </c:pt>
              </c:strCache>
            </c:strRef>
          </c:cat>
          <c:val>
            <c:numRef>
              <c:f>'Prob in Emails'!$N$4:$P$4</c:f>
              <c:numCache>
                <c:formatCode>General</c:formatCode>
                <c:ptCount val="3"/>
                <c:pt idx="0">
                  <c:v>1898</c:v>
                </c:pt>
                <c:pt idx="1">
                  <c:v>2138</c:v>
                </c:pt>
                <c:pt idx="2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A-4C84-9BD4-B31AA1A2AE40}"/>
            </c:ext>
          </c:extLst>
        </c:ser>
        <c:ser>
          <c:idx val="3"/>
          <c:order val="3"/>
          <c:tx>
            <c:strRef>
              <c:f>'Prob in Emails'!$M$5</c:f>
              <c:strCache>
                <c:ptCount val="1"/>
                <c:pt idx="0">
                  <c:v>sent_reengagement_email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 in Emails'!$N$1:$P$1</c:f>
              <c:strCache>
                <c:ptCount val="3"/>
                <c:pt idx="0">
                  <c:v>8th June - 6th July</c:v>
                </c:pt>
                <c:pt idx="1">
                  <c:v>7th July - 3rd Aug</c:v>
                </c:pt>
                <c:pt idx="2">
                  <c:v>After 3rd Aug</c:v>
                </c:pt>
              </c:strCache>
            </c:strRef>
          </c:cat>
          <c:val>
            <c:numRef>
              <c:f>'Prob in Emails'!$N$5:$P$5</c:f>
              <c:numCache>
                <c:formatCode>General</c:formatCode>
                <c:ptCount val="3"/>
                <c:pt idx="0">
                  <c:v>877</c:v>
                </c:pt>
                <c:pt idx="1">
                  <c:v>915</c:v>
                </c:pt>
                <c:pt idx="2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A-4C84-9BD4-B31AA1A2AE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2691919"/>
        <c:axId val="1153077119"/>
      </c:lineChart>
      <c:catAx>
        <c:axId val="10926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77119"/>
        <c:crosses val="autoZero"/>
        <c:auto val="1"/>
        <c:lblAlgn val="ctr"/>
        <c:lblOffset val="100"/>
        <c:noMultiLvlLbl val="0"/>
      </c:catAx>
      <c:valAx>
        <c:axId val="11530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Chart 4: July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4: July month</a:t>
          </a:r>
        </a:p>
      </cx:txPr>
    </cx:title>
    <cx:plotArea>
      <cx:plotAreaRegion>
        <cx:series layoutId="funnel" uniqueId="{3852B329-9326-4346-8D72-B089071482D9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Chart 4: August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4: August month</a:t>
          </a:r>
        </a:p>
      </cx:txPr>
    </cx:title>
    <cx:plotArea>
      <cx:plotAreaRegion>
        <cx:series layoutId="funnel" uniqueId="{B789AEEF-212A-4BCB-BF35-D9A4024FD198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83820</xdr:rowOff>
    </xdr:from>
    <xdr:to>
      <xdr:col>14</xdr:col>
      <xdr:colOff>397616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83FD7-4BD1-4F46-B70C-1EB883643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23</xdr:row>
      <xdr:rowOff>7620</xdr:rowOff>
    </xdr:from>
    <xdr:to>
      <xdr:col>12</xdr:col>
      <xdr:colOff>472440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D577A-1EEC-4783-8453-10B599B92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548640</xdr:colOff>
      <xdr:row>29</xdr:row>
      <xdr:rowOff>129540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9E91D1-117D-4BF8-8EE2-D76E77680682}"/>
            </a:ext>
          </a:extLst>
        </xdr:cNvPr>
        <xdr:cNvSpPr txBox="1"/>
      </xdr:nvSpPr>
      <xdr:spPr>
        <a:xfrm>
          <a:off x="1676400" y="5433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731520</xdr:colOff>
      <xdr:row>5</xdr:row>
      <xdr:rowOff>99060</xdr:rowOff>
    </xdr:from>
    <xdr:to>
      <xdr:col>13</xdr:col>
      <xdr:colOff>571500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8F097-F4E6-4B48-8E41-583CFEAD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944880</xdr:colOff>
      <xdr:row>14</xdr:row>
      <xdr:rowOff>114300</xdr:rowOff>
    </xdr:from>
    <xdr:to>
      <xdr:col>24</xdr:col>
      <xdr:colOff>205740</xdr:colOff>
      <xdr:row>29</xdr:row>
      <xdr:rowOff>114300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D2B2D86-7AA2-4F90-BAEA-CE58CDE46661}"/>
            </a:ext>
          </a:extLst>
        </xdr:cNvPr>
        <xdr:cNvGrpSpPr/>
      </xdr:nvGrpSpPr>
      <xdr:grpSpPr>
        <a:xfrm>
          <a:off x="10866120" y="2674620"/>
          <a:ext cx="7894320" cy="2743200"/>
          <a:chOff x="10866120" y="2674620"/>
          <a:chExt cx="7894320" cy="2743200"/>
        </a:xfrm>
      </xdr:grpSpPr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10" name="Chart 9">
                <a:extLst>
                  <a:ext uri="{FF2B5EF4-FFF2-40B4-BE49-F238E27FC236}">
                    <a16:creationId xmlns:a16="http://schemas.microsoft.com/office/drawing/2014/main" id="{19ED4438-01C0-4638-9D25-F02BC5C1FD93}"/>
                  </a:ext>
                </a:extLst>
              </xdr:cNvPr>
              <xdr:cNvGraphicFramePr/>
            </xdr:nvGraphicFramePr>
            <xdr:xfrm>
              <a:off x="10866120" y="2674620"/>
              <a:ext cx="432054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866120" y="2674620"/>
                <a:ext cx="432054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11" name="Chart 10">
                <a:extLst>
                  <a:ext uri="{FF2B5EF4-FFF2-40B4-BE49-F238E27FC236}">
                    <a16:creationId xmlns:a16="http://schemas.microsoft.com/office/drawing/2014/main" id="{1092724B-82CA-4893-B462-E93A1FA1E06E}"/>
                  </a:ext>
                </a:extLst>
              </xdr:cNvPr>
              <xdr:cNvGraphicFramePr/>
            </xdr:nvGraphicFramePr>
            <xdr:xfrm>
              <a:off x="15209520" y="2674620"/>
              <a:ext cx="355092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5209520" y="2674620"/>
                <a:ext cx="355092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19" workbookViewId="0">
      <selection activeCell="D31" sqref="D31"/>
    </sheetView>
  </sheetViews>
  <sheetFormatPr defaultRowHeight="14.4" x14ac:dyDescent="0.3"/>
  <cols>
    <col min="1" max="1" width="5.6640625" style="2" bestFit="1" customWidth="1"/>
    <col min="2" max="2" width="9.109375" style="2" bestFit="1" customWidth="1"/>
    <col min="3" max="3" width="10.6640625" style="2" bestFit="1" customWidth="1"/>
    <col min="4" max="16384" width="8.88671875" style="2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18</v>
      </c>
      <c r="B2" s="3">
        <v>43955</v>
      </c>
      <c r="C2" s="2">
        <v>701</v>
      </c>
    </row>
    <row r="3" spans="1:3" x14ac:dyDescent="0.3">
      <c r="A3" s="2">
        <v>19</v>
      </c>
      <c r="B3" s="3">
        <v>43962</v>
      </c>
      <c r="C3" s="2">
        <v>1054</v>
      </c>
    </row>
    <row r="4" spans="1:3" x14ac:dyDescent="0.3">
      <c r="A4" s="2">
        <v>20</v>
      </c>
      <c r="B4" s="3">
        <v>43969</v>
      </c>
      <c r="C4" s="2">
        <v>1094</v>
      </c>
    </row>
    <row r="5" spans="1:3" x14ac:dyDescent="0.3">
      <c r="A5" s="2">
        <v>21</v>
      </c>
      <c r="B5" s="3">
        <v>43976</v>
      </c>
      <c r="C5" s="2">
        <v>1147</v>
      </c>
    </row>
    <row r="6" spans="1:3" x14ac:dyDescent="0.3">
      <c r="A6" s="2">
        <v>22</v>
      </c>
      <c r="B6" s="3">
        <v>43983</v>
      </c>
      <c r="C6" s="2">
        <v>1113</v>
      </c>
    </row>
    <row r="7" spans="1:3" x14ac:dyDescent="0.3">
      <c r="A7" s="2">
        <v>23</v>
      </c>
      <c r="B7" s="3">
        <v>43990</v>
      </c>
      <c r="C7" s="2">
        <v>1173</v>
      </c>
    </row>
    <row r="8" spans="1:3" x14ac:dyDescent="0.3">
      <c r="A8" s="2">
        <v>24</v>
      </c>
      <c r="B8" s="3">
        <v>43997</v>
      </c>
      <c r="C8" s="2">
        <v>1219</v>
      </c>
    </row>
    <row r="9" spans="1:3" x14ac:dyDescent="0.3">
      <c r="A9" s="2">
        <v>25</v>
      </c>
      <c r="B9" s="3">
        <v>44004</v>
      </c>
      <c r="C9" s="2">
        <v>1263</v>
      </c>
    </row>
    <row r="10" spans="1:3" x14ac:dyDescent="0.3">
      <c r="A10" s="2">
        <v>26</v>
      </c>
      <c r="B10" s="3">
        <v>44011</v>
      </c>
      <c r="C10" s="2">
        <v>1249</v>
      </c>
    </row>
    <row r="11" spans="1:3" x14ac:dyDescent="0.3">
      <c r="A11" s="2">
        <v>27</v>
      </c>
      <c r="B11" s="3">
        <v>44018</v>
      </c>
      <c r="C11" s="2">
        <v>1271</v>
      </c>
    </row>
    <row r="12" spans="1:3" x14ac:dyDescent="0.3">
      <c r="A12" s="2">
        <v>28</v>
      </c>
      <c r="B12" s="3">
        <v>44025</v>
      </c>
      <c r="C12" s="2">
        <v>1355</v>
      </c>
    </row>
    <row r="13" spans="1:3" x14ac:dyDescent="0.3">
      <c r="A13" s="2">
        <v>29</v>
      </c>
      <c r="B13" s="3">
        <v>44032</v>
      </c>
      <c r="C13" s="2">
        <v>1345</v>
      </c>
    </row>
    <row r="14" spans="1:3" x14ac:dyDescent="0.3">
      <c r="A14" s="2">
        <v>30</v>
      </c>
      <c r="B14" s="3">
        <v>44039</v>
      </c>
      <c r="C14" s="2">
        <v>1363</v>
      </c>
    </row>
    <row r="15" spans="1:3" x14ac:dyDescent="0.3">
      <c r="A15" s="2">
        <v>31</v>
      </c>
      <c r="B15" s="3">
        <v>44046</v>
      </c>
      <c r="C15" s="2">
        <v>1443</v>
      </c>
    </row>
    <row r="16" spans="1:3" x14ac:dyDescent="0.3">
      <c r="A16" s="2">
        <v>32</v>
      </c>
      <c r="B16" s="3">
        <v>44053</v>
      </c>
      <c r="C16" s="2">
        <v>1266</v>
      </c>
    </row>
    <row r="17" spans="1:4" x14ac:dyDescent="0.3">
      <c r="A17" s="2">
        <v>33</v>
      </c>
      <c r="B17" s="3">
        <v>44060</v>
      </c>
      <c r="C17" s="2">
        <v>1215</v>
      </c>
    </row>
    <row r="18" spans="1:4" x14ac:dyDescent="0.3">
      <c r="A18" s="2">
        <v>34</v>
      </c>
      <c r="B18" s="3">
        <v>44067</v>
      </c>
      <c r="C18" s="2">
        <v>1203</v>
      </c>
    </row>
    <row r="19" spans="1:4" x14ac:dyDescent="0.3">
      <c r="A19" s="2">
        <v>35</v>
      </c>
      <c r="B19" s="3">
        <v>44074</v>
      </c>
      <c r="C19" s="2">
        <v>1194</v>
      </c>
    </row>
    <row r="27" spans="1:4" x14ac:dyDescent="0.3">
      <c r="B27" s="49">
        <v>41760</v>
      </c>
      <c r="C27" s="22">
        <v>2361</v>
      </c>
    </row>
    <row r="28" spans="1:4" x14ac:dyDescent="0.3">
      <c r="B28" s="49">
        <v>41791</v>
      </c>
      <c r="C28" s="22">
        <v>2605</v>
      </c>
    </row>
    <row r="29" spans="1:4" x14ac:dyDescent="0.3">
      <c r="B29" s="49">
        <v>41821</v>
      </c>
      <c r="C29" s="22">
        <v>3058</v>
      </c>
    </row>
    <row r="30" spans="1:4" x14ac:dyDescent="0.3">
      <c r="B30" s="49">
        <v>41852</v>
      </c>
      <c r="C30" s="22">
        <v>2795</v>
      </c>
      <c r="D30" s="2">
        <f>(C29-C30)/C29</f>
        <v>8.6003924133420534E-2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191B-8B3E-470A-86D6-D739B0B75322}">
  <dimension ref="A1:D29"/>
  <sheetViews>
    <sheetView workbookViewId="0">
      <selection sqref="A1:D6"/>
    </sheetView>
  </sheetViews>
  <sheetFormatPr defaultRowHeight="14.4" x14ac:dyDescent="0.3"/>
  <cols>
    <col min="1" max="1" width="21.6640625" style="2" bestFit="1" customWidth="1"/>
    <col min="2" max="2" width="7.77734375" style="2" bestFit="1" customWidth="1"/>
    <col min="3" max="3" width="16.21875" style="2" bestFit="1" customWidth="1"/>
    <col min="4" max="4" width="15.77734375" style="2" bestFit="1" customWidth="1"/>
    <col min="5" max="16384" width="8.88671875" style="2"/>
  </cols>
  <sheetData>
    <row r="1" spans="1:4" x14ac:dyDescent="0.3">
      <c r="A1" s="50" t="s">
        <v>82</v>
      </c>
      <c r="B1" s="50" t="s">
        <v>83</v>
      </c>
      <c r="C1" s="50" t="s">
        <v>84</v>
      </c>
      <c r="D1" s="50" t="s">
        <v>85</v>
      </c>
    </row>
    <row r="2" spans="1:4" x14ac:dyDescent="0.3">
      <c r="A2" s="51" t="s">
        <v>66</v>
      </c>
      <c r="B2" s="52">
        <v>41852</v>
      </c>
      <c r="C2" s="51">
        <v>21603</v>
      </c>
      <c r="D2" s="51">
        <v>-5162</v>
      </c>
    </row>
    <row r="3" spans="1:4" x14ac:dyDescent="0.3">
      <c r="A3" s="51" t="s">
        <v>67</v>
      </c>
      <c r="B3" s="52">
        <v>41852</v>
      </c>
      <c r="C3" s="51">
        <v>13332</v>
      </c>
      <c r="D3" s="51">
        <v>-3359</v>
      </c>
    </row>
    <row r="4" spans="1:4" x14ac:dyDescent="0.3">
      <c r="A4" s="51" t="s">
        <v>68</v>
      </c>
      <c r="B4" s="52">
        <v>41852</v>
      </c>
      <c r="C4" s="51">
        <v>13011</v>
      </c>
      <c r="D4" s="51">
        <v>-3077</v>
      </c>
    </row>
    <row r="5" spans="1:4" x14ac:dyDescent="0.3">
      <c r="A5" s="51" t="s">
        <v>69</v>
      </c>
      <c r="B5" s="52">
        <v>41852</v>
      </c>
      <c r="C5" s="51">
        <v>7324</v>
      </c>
      <c r="D5" s="51">
        <v>-2039</v>
      </c>
    </row>
    <row r="6" spans="1:4" x14ac:dyDescent="0.3">
      <c r="A6" s="51" t="s">
        <v>70</v>
      </c>
      <c r="B6" s="52">
        <v>41852</v>
      </c>
      <c r="C6" s="51">
        <v>9271</v>
      </c>
      <c r="D6" s="51">
        <v>-1752</v>
      </c>
    </row>
    <row r="7" spans="1:4" x14ac:dyDescent="0.3">
      <c r="A7" s="41" t="s">
        <v>71</v>
      </c>
      <c r="B7" s="42">
        <v>41852</v>
      </c>
      <c r="C7" s="41">
        <v>2836</v>
      </c>
      <c r="D7" s="41">
        <v>-967</v>
      </c>
    </row>
    <row r="8" spans="1:4" x14ac:dyDescent="0.3">
      <c r="A8" s="41" t="s">
        <v>72</v>
      </c>
      <c r="B8" s="42">
        <v>41852</v>
      </c>
      <c r="C8" s="41">
        <v>4469</v>
      </c>
      <c r="D8" s="41">
        <v>-757</v>
      </c>
    </row>
    <row r="9" spans="1:4" x14ac:dyDescent="0.3">
      <c r="A9" s="41" t="s">
        <v>67</v>
      </c>
      <c r="B9" s="42">
        <v>41852</v>
      </c>
      <c r="C9" s="41">
        <v>14481</v>
      </c>
      <c r="D9" s="41">
        <v>-263</v>
      </c>
    </row>
    <row r="10" spans="1:4" x14ac:dyDescent="0.3">
      <c r="A10" s="41" t="s">
        <v>73</v>
      </c>
      <c r="B10" s="42">
        <v>41852</v>
      </c>
      <c r="C10" s="41">
        <v>274</v>
      </c>
      <c r="D10" s="41">
        <v>-158</v>
      </c>
    </row>
    <row r="11" spans="1:4" x14ac:dyDescent="0.3">
      <c r="A11" s="41" t="s">
        <v>74</v>
      </c>
      <c r="B11" s="42">
        <v>41852</v>
      </c>
      <c r="C11" s="41">
        <v>296</v>
      </c>
      <c r="D11" s="41">
        <v>-153</v>
      </c>
    </row>
    <row r="12" spans="1:4" x14ac:dyDescent="0.3">
      <c r="A12" s="41" t="s">
        <v>75</v>
      </c>
      <c r="B12" s="42">
        <v>41852</v>
      </c>
      <c r="C12" s="41">
        <v>257</v>
      </c>
      <c r="D12" s="41">
        <v>-104</v>
      </c>
    </row>
    <row r="13" spans="1:4" x14ac:dyDescent="0.3">
      <c r="A13" s="41" t="s">
        <v>76</v>
      </c>
      <c r="B13" s="42">
        <v>41852</v>
      </c>
      <c r="C13" s="41">
        <v>142</v>
      </c>
      <c r="D13" s="41">
        <v>-95</v>
      </c>
    </row>
    <row r="14" spans="1:4" x14ac:dyDescent="0.3">
      <c r="A14" s="41" t="s">
        <v>77</v>
      </c>
      <c r="B14" s="42">
        <v>41852</v>
      </c>
      <c r="C14" s="41">
        <v>182</v>
      </c>
      <c r="D14" s="41">
        <v>-84</v>
      </c>
    </row>
    <row r="15" spans="1:4" x14ac:dyDescent="0.3">
      <c r="A15" s="41" t="s">
        <v>78</v>
      </c>
      <c r="B15" s="42">
        <v>41852</v>
      </c>
      <c r="C15" s="41">
        <v>170</v>
      </c>
      <c r="D15" s="41">
        <v>-77</v>
      </c>
    </row>
    <row r="16" spans="1:4" x14ac:dyDescent="0.3">
      <c r="A16" s="41" t="s">
        <v>79</v>
      </c>
      <c r="B16" s="42">
        <v>41852</v>
      </c>
      <c r="C16" s="41">
        <v>135</v>
      </c>
      <c r="D16" s="41">
        <v>-76</v>
      </c>
    </row>
    <row r="17" spans="1:4" x14ac:dyDescent="0.3">
      <c r="A17" s="41" t="s">
        <v>80</v>
      </c>
      <c r="B17" s="42">
        <v>41852</v>
      </c>
      <c r="C17" s="41">
        <v>235</v>
      </c>
      <c r="D17" s="41">
        <v>-70</v>
      </c>
    </row>
    <row r="18" spans="1:4" x14ac:dyDescent="0.3">
      <c r="A18" s="41" t="s">
        <v>78</v>
      </c>
      <c r="B18" s="42">
        <v>41852</v>
      </c>
      <c r="C18" s="41">
        <v>163</v>
      </c>
      <c r="D18" s="41">
        <v>-62</v>
      </c>
    </row>
    <row r="19" spans="1:4" x14ac:dyDescent="0.3">
      <c r="A19" s="41" t="s">
        <v>81</v>
      </c>
      <c r="B19" s="42">
        <v>41852</v>
      </c>
      <c r="C19" s="41">
        <v>103</v>
      </c>
      <c r="D19" s="41">
        <v>-60</v>
      </c>
    </row>
    <row r="20" spans="1:4" x14ac:dyDescent="0.3">
      <c r="A20" s="24"/>
      <c r="B20" s="4"/>
      <c r="C20" s="24"/>
      <c r="D20" s="24"/>
    </row>
    <row r="21" spans="1:4" x14ac:dyDescent="0.3">
      <c r="A21" s="24"/>
      <c r="B21" s="4"/>
      <c r="C21" s="24"/>
      <c r="D21" s="24"/>
    </row>
    <row r="22" spans="1:4" x14ac:dyDescent="0.3">
      <c r="A22" s="24"/>
      <c r="B22" s="4"/>
      <c r="C22" s="24"/>
      <c r="D22" s="24"/>
    </row>
    <row r="23" spans="1:4" x14ac:dyDescent="0.3">
      <c r="A23" s="24"/>
      <c r="B23" s="4"/>
      <c r="C23" s="24"/>
      <c r="D23" s="24"/>
    </row>
    <row r="24" spans="1:4" x14ac:dyDescent="0.3">
      <c r="A24" s="24"/>
      <c r="B24" s="4"/>
      <c r="C24" s="24"/>
      <c r="D24" s="24"/>
    </row>
    <row r="25" spans="1:4" x14ac:dyDescent="0.3">
      <c r="A25" s="24"/>
      <c r="B25" s="4"/>
      <c r="C25" s="24"/>
      <c r="D25" s="24"/>
    </row>
    <row r="26" spans="1:4" x14ac:dyDescent="0.3">
      <c r="A26" s="24"/>
      <c r="B26" s="4"/>
      <c r="C26" s="24"/>
      <c r="D26" s="24"/>
    </row>
    <row r="27" spans="1:4" x14ac:dyDescent="0.3">
      <c r="A27" s="24"/>
      <c r="B27" s="4"/>
      <c r="C27" s="24"/>
      <c r="D27" s="24"/>
    </row>
    <row r="28" spans="1:4" x14ac:dyDescent="0.3">
      <c r="A28" s="24"/>
      <c r="B28" s="4"/>
      <c r="C28" s="24"/>
      <c r="D28" s="24"/>
    </row>
    <row r="29" spans="1:4" x14ac:dyDescent="0.3">
      <c r="A29" s="24"/>
      <c r="B29" s="4"/>
      <c r="C29" s="24"/>
      <c r="D29" s="2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5AD8-8527-426C-A4C8-E6C0AC11F7FA}">
  <dimension ref="A1:U36"/>
  <sheetViews>
    <sheetView tabSelected="1" topLeftCell="A4" workbookViewId="0">
      <selection activeCell="I31" sqref="I31:K36"/>
    </sheetView>
  </sheetViews>
  <sheetFormatPr defaultRowHeight="14.4" x14ac:dyDescent="0.3"/>
  <cols>
    <col min="1" max="1" width="21.21875" style="2" customWidth="1"/>
    <col min="2" max="2" width="13.21875" style="2" bestFit="1" customWidth="1"/>
    <col min="3" max="3" width="13.21875" style="2" customWidth="1"/>
    <col min="4" max="4" width="11.21875" style="2" bestFit="1" customWidth="1"/>
    <col min="5" max="7" width="8.88671875" style="2"/>
    <col min="8" max="8" width="14.6640625" style="2" bestFit="1" customWidth="1"/>
    <col min="9" max="9" width="16.21875" style="2" bestFit="1" customWidth="1"/>
    <col min="10" max="10" width="16.21875" style="2" customWidth="1"/>
    <col min="11" max="11" width="13.6640625" style="2" customWidth="1"/>
    <col min="12" max="12" width="12.21875" style="40" customWidth="1"/>
    <col min="13" max="13" width="15.6640625" style="2" bestFit="1" customWidth="1"/>
    <col min="14" max="14" width="12.21875" style="2" bestFit="1" customWidth="1"/>
    <col min="15" max="15" width="13.21875" style="2" bestFit="1" customWidth="1"/>
    <col min="16" max="16" width="11.21875" style="2" bestFit="1" customWidth="1"/>
    <col min="17" max="16384" width="8.88671875" style="2"/>
  </cols>
  <sheetData>
    <row r="1" spans="1:21" s="1" customFormat="1" x14ac:dyDescent="0.3">
      <c r="A1" s="46" t="s">
        <v>29</v>
      </c>
      <c r="B1" s="46" t="s">
        <v>30</v>
      </c>
      <c r="C1" s="46" t="s">
        <v>31</v>
      </c>
      <c r="D1" s="46" t="s">
        <v>32</v>
      </c>
      <c r="H1" s="5" t="s">
        <v>33</v>
      </c>
      <c r="I1" s="28" t="s">
        <v>87</v>
      </c>
      <c r="J1" s="6" t="s">
        <v>86</v>
      </c>
      <c r="K1" s="28" t="s">
        <v>50</v>
      </c>
      <c r="L1" s="28" t="s">
        <v>32</v>
      </c>
      <c r="M1" s="6" t="s">
        <v>86</v>
      </c>
      <c r="N1" s="6" t="s">
        <v>31</v>
      </c>
      <c r="O1" s="7" t="s">
        <v>50</v>
      </c>
      <c r="P1" s="14" t="s">
        <v>32</v>
      </c>
    </row>
    <row r="2" spans="1:21" x14ac:dyDescent="0.3">
      <c r="A2" s="47" t="s">
        <v>3</v>
      </c>
      <c r="B2" s="47">
        <v>789</v>
      </c>
      <c r="C2" s="47">
        <v>793</v>
      </c>
      <c r="D2" s="48">
        <f t="shared" ref="D2:D27" si="0">(C2-B2)/B2</f>
        <v>5.0697084917617234E-3</v>
      </c>
      <c r="E2" s="4"/>
      <c r="F2" s="4"/>
      <c r="H2" s="9" t="s">
        <v>34</v>
      </c>
      <c r="I2" s="29">
        <v>1966</v>
      </c>
      <c r="J2" s="10">
        <v>2191</v>
      </c>
      <c r="K2" s="10">
        <f>J2-I2</f>
        <v>225</v>
      </c>
      <c r="L2" s="45">
        <f>K2/I2</f>
        <v>0.11444557477110885</v>
      </c>
      <c r="M2" s="10">
        <v>2191</v>
      </c>
      <c r="N2" s="10">
        <v>2172</v>
      </c>
      <c r="O2" s="15">
        <f>N2-M2</f>
        <v>-19</v>
      </c>
      <c r="P2" s="32">
        <f>(N2-M2)/M2</f>
        <v>-8.6718393427658597E-3</v>
      </c>
    </row>
    <row r="3" spans="1:21" x14ac:dyDescent="0.3">
      <c r="A3" s="47" t="s">
        <v>4</v>
      </c>
      <c r="B3" s="47">
        <v>549</v>
      </c>
      <c r="C3" s="47">
        <v>523</v>
      </c>
      <c r="D3" s="48">
        <f t="shared" si="0"/>
        <v>-4.7358834244080147E-2</v>
      </c>
      <c r="E3" s="4"/>
      <c r="F3" s="4"/>
      <c r="H3" s="9" t="s">
        <v>35</v>
      </c>
      <c r="I3" s="29">
        <v>1502</v>
      </c>
      <c r="J3" s="10">
        <v>1644</v>
      </c>
      <c r="K3" s="10">
        <f t="shared" ref="K3:K4" si="1">J3-I3</f>
        <v>142</v>
      </c>
      <c r="L3" s="45">
        <f t="shared" ref="L3:L4" si="2">K3/I3</f>
        <v>9.4540612516644473E-2</v>
      </c>
      <c r="M3" s="10">
        <v>1644</v>
      </c>
      <c r="N3" s="10">
        <v>1256</v>
      </c>
      <c r="O3" s="15">
        <f t="shared" ref="O3:O4" si="3">N3-M3</f>
        <v>-388</v>
      </c>
      <c r="P3" s="32">
        <f>(N3-M3)/M3</f>
        <v>-0.23600973236009731</v>
      </c>
    </row>
    <row r="4" spans="1:21" ht="15" thickBot="1" x14ac:dyDescent="0.35">
      <c r="A4" s="47" t="s">
        <v>6</v>
      </c>
      <c r="B4" s="47">
        <v>393</v>
      </c>
      <c r="C4" s="47">
        <v>355</v>
      </c>
      <c r="D4" s="48">
        <f t="shared" si="0"/>
        <v>-9.6692111959287536E-2</v>
      </c>
      <c r="E4" s="4"/>
      <c r="F4" s="4"/>
      <c r="H4" s="11" t="s">
        <v>36</v>
      </c>
      <c r="I4" s="29">
        <v>588</v>
      </c>
      <c r="J4" s="12">
        <v>636</v>
      </c>
      <c r="K4" s="10">
        <f t="shared" si="1"/>
        <v>48</v>
      </c>
      <c r="L4" s="45">
        <f t="shared" si="2"/>
        <v>8.1632653061224483E-2</v>
      </c>
      <c r="M4" s="12">
        <v>636</v>
      </c>
      <c r="N4" s="12">
        <v>465</v>
      </c>
      <c r="O4" s="16">
        <f t="shared" si="3"/>
        <v>-171</v>
      </c>
      <c r="P4" s="33">
        <f>(N4-M4)/M4</f>
        <v>-0.26886792452830188</v>
      </c>
    </row>
    <row r="5" spans="1:21" ht="15" thickBot="1" x14ac:dyDescent="0.35">
      <c r="A5" s="47" t="s">
        <v>5</v>
      </c>
      <c r="B5" s="47">
        <v>419</v>
      </c>
      <c r="C5" s="47">
        <v>315</v>
      </c>
      <c r="D5" s="48">
        <f t="shared" si="0"/>
        <v>-0.24821002386634844</v>
      </c>
      <c r="E5" s="4"/>
      <c r="F5" s="4"/>
      <c r="U5" s="22">
        <v>1966</v>
      </c>
    </row>
    <row r="6" spans="1:21" ht="24" thickBot="1" x14ac:dyDescent="0.5">
      <c r="A6" s="47" t="s">
        <v>8</v>
      </c>
      <c r="B6" s="47">
        <v>270</v>
      </c>
      <c r="C6" s="47">
        <v>269</v>
      </c>
      <c r="D6" s="48">
        <f t="shared" si="0"/>
        <v>-3.7037037037037038E-3</v>
      </c>
      <c r="E6" s="4"/>
      <c r="F6" s="4"/>
      <c r="H6" s="59" t="s">
        <v>91</v>
      </c>
      <c r="I6" s="60"/>
      <c r="J6" s="60"/>
      <c r="K6" s="60"/>
      <c r="L6" s="60"/>
      <c r="M6" s="60"/>
      <c r="N6" s="60"/>
      <c r="O6" s="60"/>
      <c r="P6" s="61"/>
      <c r="U6" s="22">
        <v>1502</v>
      </c>
    </row>
    <row r="7" spans="1:21" x14ac:dyDescent="0.3">
      <c r="A7" s="47" t="s">
        <v>7</v>
      </c>
      <c r="B7" s="47">
        <v>314</v>
      </c>
      <c r="C7" s="47">
        <v>251</v>
      </c>
      <c r="D7" s="48">
        <f t="shared" si="0"/>
        <v>-0.20063694267515925</v>
      </c>
      <c r="E7" s="4"/>
      <c r="F7" s="4"/>
      <c r="H7" s="36" t="s">
        <v>49</v>
      </c>
      <c r="I7" s="37" t="s">
        <v>87</v>
      </c>
      <c r="J7" s="38" t="s">
        <v>86</v>
      </c>
      <c r="K7" s="37" t="s">
        <v>50</v>
      </c>
      <c r="L7" s="37" t="s">
        <v>32</v>
      </c>
      <c r="M7" s="38" t="s">
        <v>86</v>
      </c>
      <c r="N7" s="38" t="s">
        <v>31</v>
      </c>
      <c r="O7" s="39" t="s">
        <v>50</v>
      </c>
      <c r="P7" s="38" t="s">
        <v>32</v>
      </c>
      <c r="U7" s="22">
        <v>588</v>
      </c>
    </row>
    <row r="8" spans="1:21" x14ac:dyDescent="0.3">
      <c r="A8" s="47" t="s">
        <v>10</v>
      </c>
      <c r="B8" s="47">
        <v>225</v>
      </c>
      <c r="C8" s="47">
        <v>191</v>
      </c>
      <c r="D8" s="48">
        <f t="shared" si="0"/>
        <v>-0.15111111111111111</v>
      </c>
      <c r="E8" s="4"/>
      <c r="F8" s="4"/>
      <c r="H8" s="17" t="s">
        <v>37</v>
      </c>
      <c r="I8" s="30">
        <v>1719</v>
      </c>
      <c r="J8" s="13">
        <v>1927</v>
      </c>
      <c r="K8" s="13">
        <f>J8-I8</f>
        <v>208</v>
      </c>
      <c r="L8" s="43">
        <f>K8/I8</f>
        <v>0.12100058173356602</v>
      </c>
      <c r="M8" s="13">
        <v>1927</v>
      </c>
      <c r="N8" s="13">
        <v>1717</v>
      </c>
      <c r="O8" s="18">
        <f>N8-M8</f>
        <v>-210</v>
      </c>
      <c r="P8" s="34">
        <f t="shared" ref="P8:P19" si="4">(N8-M8)/M8</f>
        <v>-0.10897768552153607</v>
      </c>
    </row>
    <row r="9" spans="1:21" x14ac:dyDescent="0.3">
      <c r="A9" s="47" t="s">
        <v>9</v>
      </c>
      <c r="B9" s="47">
        <v>256</v>
      </c>
      <c r="C9" s="47">
        <v>186</v>
      </c>
      <c r="D9" s="48">
        <f t="shared" si="0"/>
        <v>-0.2734375</v>
      </c>
      <c r="E9" s="4"/>
      <c r="F9" s="4"/>
      <c r="H9" s="17" t="s">
        <v>38</v>
      </c>
      <c r="I9" s="30">
        <v>474</v>
      </c>
      <c r="J9" s="13">
        <v>549</v>
      </c>
      <c r="K9" s="13">
        <f t="shared" ref="K9:K19" si="5">J9-I9</f>
        <v>75</v>
      </c>
      <c r="L9" s="43">
        <f t="shared" ref="L9:L19" si="6">K9/I9</f>
        <v>0.15822784810126583</v>
      </c>
      <c r="M9" s="13">
        <v>549</v>
      </c>
      <c r="N9" s="13">
        <v>523</v>
      </c>
      <c r="O9" s="18">
        <f t="shared" ref="O9:O19" si="7">N9-M9</f>
        <v>-26</v>
      </c>
      <c r="P9" s="34">
        <f t="shared" si="4"/>
        <v>-4.7358834244080147E-2</v>
      </c>
    </row>
    <row r="10" spans="1:21" x14ac:dyDescent="0.3">
      <c r="A10" s="47" t="s">
        <v>16</v>
      </c>
      <c r="B10" s="47">
        <v>135</v>
      </c>
      <c r="C10" s="47">
        <v>151</v>
      </c>
      <c r="D10" s="48">
        <f t="shared" si="0"/>
        <v>0.11851851851851852</v>
      </c>
      <c r="E10" s="4"/>
      <c r="F10" s="4"/>
      <c r="H10" s="17" t="s">
        <v>39</v>
      </c>
      <c r="I10" s="30">
        <v>393</v>
      </c>
      <c r="J10" s="13">
        <v>395</v>
      </c>
      <c r="K10" s="13">
        <f t="shared" si="5"/>
        <v>2</v>
      </c>
      <c r="L10" s="43">
        <f t="shared" si="6"/>
        <v>5.0890585241730284E-3</v>
      </c>
      <c r="M10" s="13">
        <v>395</v>
      </c>
      <c r="N10" s="13">
        <v>394</v>
      </c>
      <c r="O10" s="18">
        <f t="shared" si="7"/>
        <v>-1</v>
      </c>
      <c r="P10" s="34">
        <f t="shared" si="4"/>
        <v>-2.5316455696202532E-3</v>
      </c>
    </row>
    <row r="11" spans="1:21" x14ac:dyDescent="0.3">
      <c r="A11" s="47" t="s">
        <v>13</v>
      </c>
      <c r="B11" s="47">
        <v>139</v>
      </c>
      <c r="C11" s="47">
        <v>145</v>
      </c>
      <c r="D11" s="48">
        <f t="shared" si="0"/>
        <v>4.3165467625899283E-2</v>
      </c>
      <c r="E11" s="4"/>
      <c r="F11" s="4"/>
      <c r="H11" s="17" t="s">
        <v>40</v>
      </c>
      <c r="I11" s="30">
        <v>355</v>
      </c>
      <c r="J11" s="13">
        <v>389</v>
      </c>
      <c r="K11" s="13">
        <f t="shared" si="5"/>
        <v>34</v>
      </c>
      <c r="L11" s="43">
        <f t="shared" si="6"/>
        <v>9.5774647887323941E-2</v>
      </c>
      <c r="M11" s="13">
        <v>389</v>
      </c>
      <c r="N11" s="13">
        <v>314</v>
      </c>
      <c r="O11" s="18">
        <f t="shared" si="7"/>
        <v>-75</v>
      </c>
      <c r="P11" s="34">
        <f t="shared" si="4"/>
        <v>-0.19280205655526991</v>
      </c>
    </row>
    <row r="12" spans="1:21" x14ac:dyDescent="0.3">
      <c r="A12" s="47" t="s">
        <v>12</v>
      </c>
      <c r="B12" s="47">
        <v>168</v>
      </c>
      <c r="C12" s="47">
        <v>135</v>
      </c>
      <c r="D12" s="48">
        <f t="shared" si="0"/>
        <v>-0.19642857142857142</v>
      </c>
      <c r="E12" s="4"/>
      <c r="F12" s="4"/>
      <c r="H12" s="17" t="s">
        <v>41</v>
      </c>
      <c r="I12" s="30">
        <v>318</v>
      </c>
      <c r="J12" s="13">
        <v>310</v>
      </c>
      <c r="K12" s="13">
        <f t="shared" si="5"/>
        <v>-8</v>
      </c>
      <c r="L12" s="44">
        <f t="shared" si="6"/>
        <v>-2.5157232704402517E-2</v>
      </c>
      <c r="M12" s="13">
        <v>310</v>
      </c>
      <c r="N12" s="13">
        <v>259</v>
      </c>
      <c r="O12" s="18">
        <f t="shared" si="7"/>
        <v>-51</v>
      </c>
      <c r="P12" s="34">
        <f t="shared" si="4"/>
        <v>-0.16451612903225807</v>
      </c>
    </row>
    <row r="13" spans="1:21" x14ac:dyDescent="0.3">
      <c r="A13" s="47" t="s">
        <v>17</v>
      </c>
      <c r="B13" s="47">
        <v>133</v>
      </c>
      <c r="C13" s="47">
        <v>133</v>
      </c>
      <c r="D13" s="48">
        <f t="shared" si="0"/>
        <v>0</v>
      </c>
      <c r="E13" s="4"/>
      <c r="F13" s="4"/>
      <c r="H13" s="17" t="s">
        <v>42</v>
      </c>
      <c r="I13" s="30">
        <v>183</v>
      </c>
      <c r="J13" s="13">
        <v>223</v>
      </c>
      <c r="K13" s="13">
        <f t="shared" si="5"/>
        <v>40</v>
      </c>
      <c r="L13" s="43">
        <f t="shared" si="6"/>
        <v>0.21857923497267759</v>
      </c>
      <c r="M13" s="13">
        <v>223</v>
      </c>
      <c r="N13" s="13">
        <v>230</v>
      </c>
      <c r="O13" s="18">
        <f t="shared" si="7"/>
        <v>7</v>
      </c>
      <c r="P13" s="31">
        <f t="shared" si="4"/>
        <v>3.1390134529147982E-2</v>
      </c>
    </row>
    <row r="14" spans="1:21" x14ac:dyDescent="0.3">
      <c r="A14" s="47" t="s">
        <v>11</v>
      </c>
      <c r="B14" s="47">
        <v>180</v>
      </c>
      <c r="C14" s="47">
        <v>130</v>
      </c>
      <c r="D14" s="48">
        <f t="shared" si="0"/>
        <v>-0.27777777777777779</v>
      </c>
      <c r="E14" s="4"/>
      <c r="F14" s="4"/>
      <c r="H14" s="17" t="s">
        <v>43</v>
      </c>
      <c r="I14" s="30">
        <v>128</v>
      </c>
      <c r="J14" s="13">
        <v>139</v>
      </c>
      <c r="K14" s="13">
        <f t="shared" si="5"/>
        <v>11</v>
      </c>
      <c r="L14" s="43">
        <f t="shared" si="6"/>
        <v>8.59375E-2</v>
      </c>
      <c r="M14" s="13">
        <v>139</v>
      </c>
      <c r="N14" s="13">
        <v>145</v>
      </c>
      <c r="O14" s="18">
        <f t="shared" si="7"/>
        <v>6</v>
      </c>
      <c r="P14" s="31">
        <f t="shared" si="4"/>
        <v>4.3165467625899283E-2</v>
      </c>
    </row>
    <row r="15" spans="1:21" x14ac:dyDescent="0.3">
      <c r="A15" s="47" t="s">
        <v>14</v>
      </c>
      <c r="B15" s="47">
        <v>139</v>
      </c>
      <c r="C15" s="47">
        <v>126</v>
      </c>
      <c r="D15" s="48">
        <f t="shared" si="0"/>
        <v>-9.3525179856115109E-2</v>
      </c>
      <c r="E15" s="4"/>
      <c r="F15" s="4"/>
      <c r="H15" s="17" t="s">
        <v>44</v>
      </c>
      <c r="I15" s="30">
        <v>125</v>
      </c>
      <c r="J15" s="13">
        <v>139</v>
      </c>
      <c r="K15" s="13">
        <f t="shared" si="5"/>
        <v>14</v>
      </c>
      <c r="L15" s="43">
        <f t="shared" si="6"/>
        <v>0.112</v>
      </c>
      <c r="M15" s="13">
        <v>139</v>
      </c>
      <c r="N15" s="13">
        <v>126</v>
      </c>
      <c r="O15" s="18">
        <f t="shared" si="7"/>
        <v>-13</v>
      </c>
      <c r="P15" s="34">
        <f t="shared" si="4"/>
        <v>-9.3525179856115109E-2</v>
      </c>
    </row>
    <row r="16" spans="1:21" x14ac:dyDescent="0.3">
      <c r="A16" s="47" t="s">
        <v>15</v>
      </c>
      <c r="B16" s="47">
        <v>136</v>
      </c>
      <c r="C16" s="47">
        <v>91</v>
      </c>
      <c r="D16" s="48">
        <f t="shared" si="0"/>
        <v>-0.33088235294117646</v>
      </c>
      <c r="E16" s="4"/>
      <c r="F16" s="4"/>
      <c r="H16" s="17" t="s">
        <v>45</v>
      </c>
      <c r="I16" s="30">
        <v>104</v>
      </c>
      <c r="J16" s="13">
        <v>116</v>
      </c>
      <c r="K16" s="13">
        <f t="shared" si="5"/>
        <v>12</v>
      </c>
      <c r="L16" s="43">
        <f t="shared" si="6"/>
        <v>0.11538461538461539</v>
      </c>
      <c r="M16" s="13">
        <v>116</v>
      </c>
      <c r="N16" s="13">
        <v>80</v>
      </c>
      <c r="O16" s="18">
        <f t="shared" si="7"/>
        <v>-36</v>
      </c>
      <c r="P16" s="34">
        <f t="shared" si="4"/>
        <v>-0.31034482758620691</v>
      </c>
    </row>
    <row r="17" spans="1:16" x14ac:dyDescent="0.3">
      <c r="A17" s="47" t="s">
        <v>18</v>
      </c>
      <c r="B17" s="47">
        <v>110</v>
      </c>
      <c r="C17" s="47">
        <v>86</v>
      </c>
      <c r="D17" s="48">
        <f t="shared" si="0"/>
        <v>-0.21818181818181817</v>
      </c>
      <c r="E17" s="4"/>
      <c r="F17" s="4"/>
      <c r="H17" s="17" t="s">
        <v>46</v>
      </c>
      <c r="I17" s="30">
        <v>86</v>
      </c>
      <c r="J17" s="13">
        <v>94</v>
      </c>
      <c r="K17" s="13">
        <f t="shared" si="5"/>
        <v>8</v>
      </c>
      <c r="L17" s="43">
        <f t="shared" si="6"/>
        <v>9.3023255813953487E-2</v>
      </c>
      <c r="M17" s="13">
        <v>94</v>
      </c>
      <c r="N17" s="13">
        <v>62</v>
      </c>
      <c r="O17" s="18">
        <f t="shared" si="7"/>
        <v>-32</v>
      </c>
      <c r="P17" s="34">
        <f t="shared" si="4"/>
        <v>-0.34042553191489361</v>
      </c>
    </row>
    <row r="18" spans="1:16" x14ac:dyDescent="0.3">
      <c r="A18" s="4" t="s">
        <v>21</v>
      </c>
      <c r="B18" s="4">
        <v>90</v>
      </c>
      <c r="C18" s="4">
        <v>83</v>
      </c>
      <c r="D18" s="8">
        <f t="shared" si="0"/>
        <v>-7.7777777777777779E-2</v>
      </c>
      <c r="E18" s="4"/>
      <c r="F18" s="4"/>
      <c r="H18" s="17" t="s">
        <v>47</v>
      </c>
      <c r="I18" s="30">
        <v>66</v>
      </c>
      <c r="J18" s="13">
        <v>84</v>
      </c>
      <c r="K18" s="13">
        <f t="shared" si="5"/>
        <v>18</v>
      </c>
      <c r="L18" s="43">
        <f t="shared" si="6"/>
        <v>0.27272727272727271</v>
      </c>
      <c r="M18" s="13">
        <v>84</v>
      </c>
      <c r="N18" s="13">
        <v>49</v>
      </c>
      <c r="O18" s="18">
        <f t="shared" si="7"/>
        <v>-35</v>
      </c>
      <c r="P18" s="34">
        <f t="shared" si="4"/>
        <v>-0.41666666666666669</v>
      </c>
    </row>
    <row r="19" spans="1:16" ht="15" thickBot="1" x14ac:dyDescent="0.35">
      <c r="A19" s="4" t="s">
        <v>19</v>
      </c>
      <c r="B19" s="4">
        <v>99</v>
      </c>
      <c r="C19" s="4">
        <v>77</v>
      </c>
      <c r="D19" s="8">
        <f t="shared" si="0"/>
        <v>-0.22222222222222221</v>
      </c>
      <c r="E19" s="4"/>
      <c r="F19" s="4"/>
      <c r="H19" s="19" t="s">
        <v>48</v>
      </c>
      <c r="I19" s="30">
        <v>60</v>
      </c>
      <c r="J19" s="20">
        <v>79</v>
      </c>
      <c r="K19" s="13">
        <f t="shared" si="5"/>
        <v>19</v>
      </c>
      <c r="L19" s="43">
        <f t="shared" si="6"/>
        <v>0.31666666666666665</v>
      </c>
      <c r="M19" s="20">
        <v>79</v>
      </c>
      <c r="N19" s="20">
        <v>49</v>
      </c>
      <c r="O19" s="21">
        <f t="shared" si="7"/>
        <v>-30</v>
      </c>
      <c r="P19" s="35">
        <f t="shared" si="4"/>
        <v>-0.379746835443038</v>
      </c>
    </row>
    <row r="20" spans="1:16" x14ac:dyDescent="0.3">
      <c r="A20" s="4" t="s">
        <v>25</v>
      </c>
      <c r="B20" s="4">
        <v>61</v>
      </c>
      <c r="C20" s="4">
        <v>70</v>
      </c>
      <c r="D20" s="8">
        <f t="shared" si="0"/>
        <v>0.14754098360655737</v>
      </c>
      <c r="E20" s="4"/>
      <c r="F20" s="4"/>
    </row>
    <row r="21" spans="1:16" x14ac:dyDescent="0.3">
      <c r="A21" s="4" t="s">
        <v>20</v>
      </c>
      <c r="B21" s="4">
        <v>94</v>
      </c>
      <c r="C21" s="4">
        <v>62</v>
      </c>
      <c r="D21" s="8">
        <f t="shared" si="0"/>
        <v>-0.34042553191489361</v>
      </c>
      <c r="E21" s="4"/>
      <c r="F21" s="4"/>
      <c r="L21" s="40" t="s">
        <v>90</v>
      </c>
    </row>
    <row r="22" spans="1:16" x14ac:dyDescent="0.3">
      <c r="A22" s="4" t="s">
        <v>23</v>
      </c>
      <c r="B22" s="4">
        <v>84</v>
      </c>
      <c r="C22" s="4">
        <v>49</v>
      </c>
      <c r="D22" s="8">
        <f t="shared" si="0"/>
        <v>-0.41666666666666669</v>
      </c>
      <c r="E22" s="4"/>
      <c r="F22" s="4"/>
      <c r="J22" s="62" t="s">
        <v>92</v>
      </c>
      <c r="K22" s="62"/>
      <c r="L22" s="62"/>
      <c r="M22" s="62"/>
    </row>
    <row r="23" spans="1:16" x14ac:dyDescent="0.3">
      <c r="A23" s="4" t="s">
        <v>24</v>
      </c>
      <c r="B23" s="4">
        <v>79</v>
      </c>
      <c r="C23" s="4">
        <v>49</v>
      </c>
      <c r="D23" s="8">
        <f t="shared" si="0"/>
        <v>-0.379746835443038</v>
      </c>
      <c r="E23" s="4"/>
      <c r="F23" s="4"/>
      <c r="J23" s="56" t="s">
        <v>33</v>
      </c>
      <c r="K23" s="57">
        <v>41791</v>
      </c>
      <c r="L23" s="57">
        <v>41821</v>
      </c>
      <c r="M23" s="57" t="s">
        <v>32</v>
      </c>
    </row>
    <row r="24" spans="1:16" x14ac:dyDescent="0.3">
      <c r="A24" s="4" t="s">
        <v>22</v>
      </c>
      <c r="B24" s="4">
        <v>87</v>
      </c>
      <c r="C24" s="4">
        <v>45</v>
      </c>
      <c r="D24" s="8">
        <f t="shared" si="0"/>
        <v>-0.48275862068965519</v>
      </c>
      <c r="E24" s="4"/>
      <c r="F24" s="4"/>
      <c r="J24" s="54" t="s">
        <v>34</v>
      </c>
      <c r="K24" s="54">
        <v>1966</v>
      </c>
      <c r="L24" s="54">
        <v>2191</v>
      </c>
      <c r="M24" s="58">
        <f>(L24-K24)/K24</f>
        <v>0.11444557477110885</v>
      </c>
    </row>
    <row r="25" spans="1:16" x14ac:dyDescent="0.3">
      <c r="A25" s="4" t="s">
        <v>28</v>
      </c>
      <c r="B25" s="4">
        <v>30</v>
      </c>
      <c r="C25" s="4">
        <v>37</v>
      </c>
      <c r="D25" s="8">
        <f t="shared" si="0"/>
        <v>0.23333333333333334</v>
      </c>
      <c r="E25" s="4"/>
      <c r="F25" s="4"/>
      <c r="J25" s="54" t="s">
        <v>35</v>
      </c>
      <c r="K25" s="54">
        <v>1502</v>
      </c>
      <c r="L25" s="54">
        <v>1644</v>
      </c>
      <c r="M25" s="58">
        <f t="shared" ref="M25:M26" si="8">(L25-K25)/K25</f>
        <v>9.4540612516644473E-2</v>
      </c>
    </row>
    <row r="26" spans="1:16" x14ac:dyDescent="0.3">
      <c r="A26" s="4" t="s">
        <v>26</v>
      </c>
      <c r="B26" s="4">
        <v>42</v>
      </c>
      <c r="C26" s="4">
        <v>35</v>
      </c>
      <c r="D26" s="8">
        <f t="shared" si="0"/>
        <v>-0.16666666666666666</v>
      </c>
      <c r="E26" s="4"/>
      <c r="F26" s="4"/>
      <c r="J26" s="54" t="s">
        <v>36</v>
      </c>
      <c r="K26" s="54">
        <v>588</v>
      </c>
      <c r="L26" s="54">
        <v>636</v>
      </c>
      <c r="M26" s="58">
        <f t="shared" si="8"/>
        <v>8.1632653061224483E-2</v>
      </c>
    </row>
    <row r="27" spans="1:16" x14ac:dyDescent="0.3">
      <c r="A27" s="4" t="s">
        <v>27</v>
      </c>
      <c r="B27" s="4">
        <v>36</v>
      </c>
      <c r="C27" s="4">
        <v>31</v>
      </c>
      <c r="D27" s="8">
        <f t="shared" si="0"/>
        <v>-0.1388888888888889</v>
      </c>
      <c r="E27" s="4"/>
      <c r="F27" s="4"/>
      <c r="J27" s="55"/>
      <c r="K27" s="57">
        <v>41821</v>
      </c>
      <c r="L27" s="57">
        <v>41852</v>
      </c>
      <c r="M27" s="56" t="s">
        <v>32</v>
      </c>
    </row>
    <row r="28" spans="1:16" x14ac:dyDescent="0.3">
      <c r="J28" s="54" t="s">
        <v>34</v>
      </c>
      <c r="K28" s="54">
        <v>2191</v>
      </c>
      <c r="L28" s="54">
        <v>2172</v>
      </c>
      <c r="M28" s="58">
        <f>(L28-K28)/K28</f>
        <v>-8.6718393427658597E-3</v>
      </c>
    </row>
    <row r="29" spans="1:16" x14ac:dyDescent="0.3">
      <c r="J29" s="54" t="s">
        <v>35</v>
      </c>
      <c r="K29" s="54">
        <v>1644</v>
      </c>
      <c r="L29" s="54">
        <v>1256</v>
      </c>
      <c r="M29" s="58">
        <f t="shared" ref="M29:M30" si="9">(L29-K29)/K29</f>
        <v>-0.23600973236009731</v>
      </c>
    </row>
    <row r="30" spans="1:16" x14ac:dyDescent="0.3">
      <c r="J30" s="54" t="s">
        <v>36</v>
      </c>
      <c r="K30" s="54">
        <v>636</v>
      </c>
      <c r="L30" s="54">
        <v>465</v>
      </c>
      <c r="M30" s="58">
        <f t="shared" si="9"/>
        <v>-0.26886792452830188</v>
      </c>
    </row>
    <row r="31" spans="1:16" x14ac:dyDescent="0.3">
      <c r="I31" s="62" t="s">
        <v>96</v>
      </c>
      <c r="J31" s="62"/>
      <c r="K31" s="62"/>
    </row>
    <row r="32" spans="1:16" x14ac:dyDescent="0.3">
      <c r="I32" s="46" t="s">
        <v>95</v>
      </c>
      <c r="J32" s="1" t="s">
        <v>93</v>
      </c>
      <c r="K32" s="1" t="s">
        <v>94</v>
      </c>
    </row>
    <row r="33" spans="9:11" x14ac:dyDescent="0.3">
      <c r="I33" s="54" t="s">
        <v>45</v>
      </c>
      <c r="J33" s="26">
        <v>0.11538461538461539</v>
      </c>
      <c r="K33" s="26">
        <v>-0.31034482758620691</v>
      </c>
    </row>
    <row r="34" spans="9:11" x14ac:dyDescent="0.3">
      <c r="I34" s="54" t="s">
        <v>46</v>
      </c>
      <c r="J34" s="26">
        <v>9.3023255813953487E-2</v>
      </c>
      <c r="K34" s="26">
        <v>-0.34042553191489361</v>
      </c>
    </row>
    <row r="35" spans="9:11" x14ac:dyDescent="0.3">
      <c r="I35" s="54" t="s">
        <v>47</v>
      </c>
      <c r="J35" s="26">
        <v>0.27272727272727271</v>
      </c>
      <c r="K35" s="26">
        <v>-0.41666666666666669</v>
      </c>
    </row>
    <row r="36" spans="9:11" x14ac:dyDescent="0.3">
      <c r="I36" s="54" t="s">
        <v>48</v>
      </c>
      <c r="J36" s="26">
        <v>0.31666666666666665</v>
      </c>
      <c r="K36" s="26">
        <v>-0.379746835443038</v>
      </c>
    </row>
  </sheetData>
  <sortState ref="A2:D28">
    <sortCondition descending="1" ref="C1"/>
  </sortState>
  <mergeCells count="3">
    <mergeCell ref="H6:P6"/>
    <mergeCell ref="J22:M22"/>
    <mergeCell ref="I31:K3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C800-D449-4DEB-AC97-2B0FE74C590D}">
  <dimension ref="A1:T32"/>
  <sheetViews>
    <sheetView topLeftCell="N9" workbookViewId="0">
      <selection activeCell="X12" sqref="X12"/>
    </sheetView>
  </sheetViews>
  <sheetFormatPr defaultRowHeight="14.4" x14ac:dyDescent="0.3"/>
  <cols>
    <col min="1" max="1" width="16.44140625" style="2" bestFit="1" customWidth="1"/>
    <col min="2" max="2" width="19.33203125" style="2" bestFit="1" customWidth="1"/>
    <col min="3" max="3" width="6.5546875" style="2" bestFit="1" customWidth="1"/>
    <col min="4" max="4" width="5.109375" style="2" bestFit="1" customWidth="1"/>
    <col min="5" max="5" width="10.77734375" style="2" bestFit="1" customWidth="1"/>
    <col min="6" max="6" width="10.21875" style="2" bestFit="1" customWidth="1"/>
    <col min="7" max="12" width="8.88671875" style="2"/>
    <col min="13" max="13" width="22.88671875" style="2" bestFit="1" customWidth="1"/>
    <col min="14" max="14" width="16.21875" style="2" bestFit="1" customWidth="1"/>
    <col min="15" max="15" width="15.6640625" style="2" bestFit="1" customWidth="1"/>
    <col min="16" max="16" width="22.88671875" style="2" bestFit="1" customWidth="1"/>
    <col min="17" max="16384" width="8.88671875" style="2"/>
  </cols>
  <sheetData>
    <row r="1" spans="1:20" s="1" customFormat="1" x14ac:dyDescent="0.3">
      <c r="A1" s="1" t="s">
        <v>63</v>
      </c>
      <c r="B1" s="1" t="s">
        <v>64</v>
      </c>
      <c r="C1" s="1" t="s">
        <v>52</v>
      </c>
      <c r="D1" s="1" t="s">
        <v>51</v>
      </c>
      <c r="E1" s="1" t="s">
        <v>32</v>
      </c>
      <c r="M1" s="1" t="s">
        <v>88</v>
      </c>
      <c r="N1" s="1" t="s">
        <v>87</v>
      </c>
      <c r="O1" s="1" t="s">
        <v>89</v>
      </c>
      <c r="P1" s="1" t="s">
        <v>31</v>
      </c>
    </row>
    <row r="2" spans="1:20" x14ac:dyDescent="0.3">
      <c r="A2" s="23" t="s">
        <v>61</v>
      </c>
      <c r="B2" s="23" t="s">
        <v>11</v>
      </c>
      <c r="C2" s="23">
        <v>64</v>
      </c>
      <c r="D2" s="23">
        <v>12</v>
      </c>
      <c r="E2" s="26">
        <v>-0.8125</v>
      </c>
      <c r="F2" s="26"/>
      <c r="M2" s="23" t="s">
        <v>59</v>
      </c>
      <c r="N2" s="22">
        <v>3302</v>
      </c>
      <c r="O2" s="23">
        <v>3706</v>
      </c>
      <c r="P2" s="23">
        <v>4111</v>
      </c>
    </row>
    <row r="3" spans="1:20" x14ac:dyDescent="0.3">
      <c r="A3" s="23" t="s">
        <v>61</v>
      </c>
      <c r="B3" s="23" t="s">
        <v>24</v>
      </c>
      <c r="C3" s="23">
        <v>30</v>
      </c>
      <c r="D3" s="23">
        <v>6</v>
      </c>
      <c r="E3" s="26">
        <v>-0.8</v>
      </c>
      <c r="F3" s="26"/>
      <c r="M3" s="23" t="s">
        <v>60</v>
      </c>
      <c r="N3" s="22">
        <v>3023</v>
      </c>
      <c r="O3" s="23">
        <v>3373</v>
      </c>
      <c r="P3" s="23">
        <v>3751</v>
      </c>
    </row>
    <row r="4" spans="1:20" x14ac:dyDescent="0.3">
      <c r="A4" s="23" t="s">
        <v>61</v>
      </c>
      <c r="B4" s="23" t="s">
        <v>7</v>
      </c>
      <c r="C4" s="23">
        <v>82</v>
      </c>
      <c r="D4" s="23">
        <v>17</v>
      </c>
      <c r="E4" s="26">
        <v>-0.79268299999999992</v>
      </c>
      <c r="F4" s="26"/>
      <c r="M4" s="23" t="s">
        <v>61</v>
      </c>
      <c r="N4" s="22">
        <v>1898</v>
      </c>
      <c r="O4" s="23">
        <v>2138</v>
      </c>
      <c r="P4" s="23">
        <v>1677</v>
      </c>
      <c r="Q4" s="2">
        <f>(O4-P4)/O4</f>
        <v>0.21562207670720299</v>
      </c>
    </row>
    <row r="5" spans="1:20" x14ac:dyDescent="0.3">
      <c r="A5" s="23" t="s">
        <v>61</v>
      </c>
      <c r="B5" s="23" t="s">
        <v>18</v>
      </c>
      <c r="C5" s="23">
        <v>28</v>
      </c>
      <c r="D5" s="23">
        <v>7</v>
      </c>
      <c r="E5" s="26">
        <v>-0.75</v>
      </c>
      <c r="F5" s="26"/>
      <c r="M5" s="23" t="s">
        <v>62</v>
      </c>
      <c r="N5" s="22">
        <v>877</v>
      </c>
      <c r="O5" s="23">
        <v>915</v>
      </c>
      <c r="P5" s="23">
        <v>950</v>
      </c>
    </row>
    <row r="6" spans="1:20" x14ac:dyDescent="0.3">
      <c r="A6" s="23" t="s">
        <v>61</v>
      </c>
      <c r="B6" s="23" t="s">
        <v>23</v>
      </c>
      <c r="C6" s="23">
        <v>18</v>
      </c>
      <c r="D6" s="23">
        <v>5</v>
      </c>
      <c r="E6" s="26">
        <v>-0.72222200000000003</v>
      </c>
      <c r="F6" s="26"/>
    </row>
    <row r="7" spans="1:20" x14ac:dyDescent="0.3">
      <c r="A7" s="23" t="s">
        <v>61</v>
      </c>
      <c r="B7" s="23" t="s">
        <v>22</v>
      </c>
      <c r="C7" s="23">
        <v>25</v>
      </c>
      <c r="D7" s="23">
        <v>7</v>
      </c>
      <c r="E7" s="26">
        <v>-0.72</v>
      </c>
      <c r="F7" s="26"/>
    </row>
    <row r="8" spans="1:20" x14ac:dyDescent="0.3">
      <c r="A8" s="23" t="s">
        <v>61</v>
      </c>
      <c r="B8" s="23" t="s">
        <v>15</v>
      </c>
      <c r="C8" s="23">
        <v>28</v>
      </c>
      <c r="D8" s="23">
        <v>8</v>
      </c>
      <c r="E8" s="26">
        <v>-0.71428599999999998</v>
      </c>
      <c r="F8" s="26"/>
    </row>
    <row r="9" spans="1:20" x14ac:dyDescent="0.3">
      <c r="A9" s="23" t="s">
        <v>61</v>
      </c>
      <c r="B9" s="23" t="s">
        <v>12</v>
      </c>
      <c r="C9" s="23">
        <v>51</v>
      </c>
      <c r="D9" s="23">
        <v>15</v>
      </c>
      <c r="E9" s="26">
        <v>-0.70588200000000001</v>
      </c>
      <c r="F9" s="26"/>
    </row>
    <row r="10" spans="1:20" x14ac:dyDescent="0.3">
      <c r="A10" s="23" t="s">
        <v>61</v>
      </c>
      <c r="B10" s="23" t="s">
        <v>10</v>
      </c>
      <c r="C10" s="23">
        <v>70</v>
      </c>
      <c r="D10" s="23">
        <v>21</v>
      </c>
      <c r="E10" s="26">
        <v>-0.7</v>
      </c>
      <c r="F10" s="26"/>
    </row>
    <row r="11" spans="1:20" x14ac:dyDescent="0.3">
      <c r="A11" s="23" t="s">
        <v>61</v>
      </c>
      <c r="B11" s="23" t="s">
        <v>5</v>
      </c>
      <c r="C11" s="23">
        <v>132</v>
      </c>
      <c r="D11" s="23">
        <v>44</v>
      </c>
      <c r="E11" s="26">
        <v>-0.66666700000000001</v>
      </c>
      <c r="F11" s="26"/>
      <c r="P11" s="53" t="s">
        <v>59</v>
      </c>
      <c r="Q11" s="23">
        <v>3706</v>
      </c>
      <c r="R11" s="26">
        <f>1</f>
        <v>1</v>
      </c>
      <c r="S11" s="23">
        <v>4111</v>
      </c>
      <c r="T11" s="26">
        <f>1</f>
        <v>1</v>
      </c>
    </row>
    <row r="12" spans="1:20" x14ac:dyDescent="0.3">
      <c r="A12" s="23" t="s">
        <v>61</v>
      </c>
      <c r="B12" s="23" t="s">
        <v>9</v>
      </c>
      <c r="C12" s="23">
        <v>68</v>
      </c>
      <c r="D12" s="23">
        <v>23</v>
      </c>
      <c r="E12" s="26">
        <v>-0.66176500000000005</v>
      </c>
      <c r="F12" s="26"/>
      <c r="P12" s="53" t="s">
        <v>60</v>
      </c>
      <c r="Q12" s="23">
        <v>3373</v>
      </c>
      <c r="R12" s="26">
        <f>Q12/Q11</f>
        <v>0.91014570966001085</v>
      </c>
      <c r="S12" s="23">
        <v>3751</v>
      </c>
      <c r="T12" s="26">
        <f>S12/S11</f>
        <v>0.91243006567745077</v>
      </c>
    </row>
    <row r="13" spans="1:20" x14ac:dyDescent="0.3">
      <c r="A13" s="23" t="s">
        <v>61</v>
      </c>
      <c r="B13" s="23" t="s">
        <v>20</v>
      </c>
      <c r="C13" s="23">
        <v>22</v>
      </c>
      <c r="D13" s="23">
        <v>10</v>
      </c>
      <c r="E13" s="26">
        <v>-0.54545500000000002</v>
      </c>
      <c r="F13" s="26"/>
      <c r="G13" s="1"/>
      <c r="H13" s="1"/>
      <c r="I13" s="1"/>
      <c r="J13" s="1"/>
      <c r="K13" s="1"/>
      <c r="L13" s="1"/>
      <c r="M13" s="1"/>
      <c r="N13" s="1"/>
      <c r="O13" s="1"/>
      <c r="P13" s="53" t="s">
        <v>61</v>
      </c>
      <c r="Q13" s="23">
        <v>2138</v>
      </c>
      <c r="R13" s="26">
        <f t="shared" ref="R13" si="0">Q13/Q12</f>
        <v>0.63385710050400235</v>
      </c>
      <c r="S13" s="23">
        <v>1677</v>
      </c>
      <c r="T13" s="26">
        <f>S13/S12</f>
        <v>0.44708077845907757</v>
      </c>
    </row>
    <row r="14" spans="1:20" x14ac:dyDescent="0.3">
      <c r="A14" s="23" t="s">
        <v>61</v>
      </c>
      <c r="B14" s="23" t="s">
        <v>19</v>
      </c>
      <c r="C14" s="23">
        <v>24</v>
      </c>
      <c r="D14" s="23">
        <v>13</v>
      </c>
      <c r="E14" s="26">
        <v>-0.45833299999999999</v>
      </c>
      <c r="F14" s="26"/>
      <c r="P14" s="23"/>
      <c r="Q14" s="23"/>
      <c r="R14" s="40"/>
      <c r="S14" s="23"/>
    </row>
    <row r="15" spans="1:20" x14ac:dyDescent="0.3">
      <c r="A15" s="23" t="s">
        <v>61</v>
      </c>
      <c r="B15" s="23" t="s">
        <v>8</v>
      </c>
      <c r="C15" s="23">
        <v>117</v>
      </c>
      <c r="D15" s="23">
        <v>73</v>
      </c>
      <c r="E15" s="26">
        <v>-0.37606800000000001</v>
      </c>
      <c r="F15" s="26"/>
    </row>
    <row r="16" spans="1:20" x14ac:dyDescent="0.3">
      <c r="A16" s="23" t="s">
        <v>60</v>
      </c>
      <c r="B16" s="23" t="s">
        <v>3</v>
      </c>
      <c r="C16" s="23">
        <v>11</v>
      </c>
      <c r="D16" s="23">
        <v>8</v>
      </c>
      <c r="E16" s="26">
        <v>-0.272727</v>
      </c>
      <c r="F16" s="26"/>
    </row>
    <row r="17" spans="1:6" x14ac:dyDescent="0.3">
      <c r="A17" s="23" t="s">
        <v>61</v>
      </c>
      <c r="B17" s="23" t="s">
        <v>14</v>
      </c>
      <c r="C17" s="23">
        <v>56</v>
      </c>
      <c r="D17" s="23">
        <v>42</v>
      </c>
      <c r="E17" s="26">
        <v>-0.25</v>
      </c>
      <c r="F17" s="26"/>
    </row>
    <row r="18" spans="1:6" x14ac:dyDescent="0.3">
      <c r="A18" s="23" t="s">
        <v>61</v>
      </c>
      <c r="B18" s="23" t="s">
        <v>16</v>
      </c>
      <c r="C18" s="23">
        <v>51</v>
      </c>
      <c r="D18" s="23">
        <v>42</v>
      </c>
      <c r="E18" s="26">
        <v>-0.17647099999999999</v>
      </c>
      <c r="F18" s="26"/>
    </row>
    <row r="19" spans="1:6" x14ac:dyDescent="0.3">
      <c r="A19" s="23" t="s">
        <v>61</v>
      </c>
      <c r="B19" s="23" t="s">
        <v>6</v>
      </c>
      <c r="C19" s="23">
        <v>142</v>
      </c>
      <c r="D19" s="23">
        <v>121</v>
      </c>
      <c r="E19" s="26">
        <v>-0.14788699999999999</v>
      </c>
      <c r="F19" s="26"/>
    </row>
    <row r="23" spans="1:6" x14ac:dyDescent="0.3">
      <c r="A23" s="62" t="s">
        <v>65</v>
      </c>
      <c r="B23" s="62"/>
      <c r="C23" s="62"/>
      <c r="D23" s="62"/>
    </row>
    <row r="30" spans="1:6" x14ac:dyDescent="0.3">
      <c r="A30" s="27"/>
    </row>
    <row r="31" spans="1:6" x14ac:dyDescent="0.3">
      <c r="A31" s="27"/>
    </row>
    <row r="32" spans="1:6" x14ac:dyDescent="0.3">
      <c r="A32" s="27"/>
    </row>
  </sheetData>
  <sortState ref="A29:A32">
    <sortCondition descending="1" ref="A29"/>
  </sortState>
  <mergeCells count="1">
    <mergeCell ref="A23:D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4C0A-320F-4510-AE5E-4BC706EBD465}">
  <dimension ref="A1:E56"/>
  <sheetViews>
    <sheetView workbookViewId="0">
      <selection activeCell="D6" sqref="A1:D6"/>
    </sheetView>
  </sheetViews>
  <sheetFormatPr defaultRowHeight="14.4" x14ac:dyDescent="0.3"/>
  <cols>
    <col min="1" max="1" width="14" style="1" bestFit="1" customWidth="1"/>
    <col min="2" max="2" width="6.5546875" style="2" bestFit="1" customWidth="1"/>
    <col min="3" max="3" width="5.21875" style="2" bestFit="1" customWidth="1"/>
    <col min="4" max="4" width="11.21875" style="2" bestFit="1" customWidth="1"/>
    <col min="5" max="16384" width="8.88671875" style="2"/>
  </cols>
  <sheetData>
    <row r="1" spans="1:5" s="1" customFormat="1" x14ac:dyDescent="0.3"/>
    <row r="2" spans="1:5" x14ac:dyDescent="0.3">
      <c r="E2" s="22"/>
    </row>
    <row r="3" spans="1:5" x14ac:dyDescent="0.3">
      <c r="E3" s="22"/>
    </row>
    <row r="4" spans="1:5" x14ac:dyDescent="0.3">
      <c r="E4" s="22"/>
    </row>
    <row r="5" spans="1:5" x14ac:dyDescent="0.3">
      <c r="E5" s="22"/>
    </row>
    <row r="6" spans="1:5" x14ac:dyDescent="0.3">
      <c r="E6" s="22"/>
    </row>
    <row r="7" spans="1:5" x14ac:dyDescent="0.3">
      <c r="A7" s="25"/>
      <c r="B7" s="4"/>
      <c r="D7" s="22"/>
      <c r="E7" s="22"/>
    </row>
    <row r="8" spans="1:5" x14ac:dyDescent="0.3">
      <c r="A8" s="25"/>
      <c r="B8" s="4"/>
      <c r="D8" s="22"/>
      <c r="E8" s="22"/>
    </row>
    <row r="9" spans="1:5" x14ac:dyDescent="0.3">
      <c r="A9" s="25"/>
      <c r="B9" s="4"/>
      <c r="D9" s="22"/>
      <c r="E9" s="22"/>
    </row>
    <row r="10" spans="1:5" x14ac:dyDescent="0.3">
      <c r="A10" s="25"/>
      <c r="B10" s="4"/>
      <c r="D10" s="22"/>
      <c r="E10" s="22"/>
    </row>
    <row r="11" spans="1:5" x14ac:dyDescent="0.3">
      <c r="A11" s="25"/>
      <c r="B11" s="4"/>
      <c r="D11" s="22"/>
      <c r="E11" s="22"/>
    </row>
    <row r="12" spans="1:5" x14ac:dyDescent="0.3">
      <c r="A12" s="25"/>
      <c r="B12" s="4"/>
      <c r="D12" s="22"/>
      <c r="E12" s="22"/>
    </row>
    <row r="13" spans="1:5" x14ac:dyDescent="0.3">
      <c r="A13" s="25"/>
      <c r="B13" s="4"/>
      <c r="D13" s="22"/>
      <c r="E13" s="22"/>
    </row>
    <row r="14" spans="1:5" x14ac:dyDescent="0.3">
      <c r="A14" s="25"/>
      <c r="B14" s="4"/>
      <c r="D14" s="22"/>
      <c r="E14" s="22"/>
    </row>
    <row r="15" spans="1:5" x14ac:dyDescent="0.3">
      <c r="A15" s="25"/>
      <c r="B15" s="4"/>
      <c r="D15" s="22"/>
      <c r="E15" s="22"/>
    </row>
    <row r="16" spans="1:5" x14ac:dyDescent="0.3">
      <c r="A16" s="25"/>
      <c r="B16" s="4"/>
      <c r="D16" s="22"/>
      <c r="E16" s="22"/>
    </row>
    <row r="17" spans="1:5" x14ac:dyDescent="0.3">
      <c r="A17" s="25"/>
      <c r="B17" s="4"/>
      <c r="D17" s="22"/>
      <c r="E17" s="22"/>
    </row>
    <row r="18" spans="1:5" x14ac:dyDescent="0.3">
      <c r="A18" s="25"/>
      <c r="B18" s="4"/>
      <c r="D18" s="22"/>
      <c r="E18" s="22"/>
    </row>
    <row r="19" spans="1:5" x14ac:dyDescent="0.3">
      <c r="A19" s="25"/>
      <c r="B19" s="4"/>
      <c r="D19" s="22"/>
      <c r="E19" s="22"/>
    </row>
    <row r="20" spans="1:5" x14ac:dyDescent="0.3">
      <c r="A20" s="25"/>
      <c r="B20" s="4"/>
      <c r="D20" s="22"/>
      <c r="E20" s="22"/>
    </row>
    <row r="21" spans="1:5" x14ac:dyDescent="0.3">
      <c r="A21" s="25"/>
      <c r="B21" s="4"/>
      <c r="D21" s="22"/>
      <c r="E21" s="22"/>
    </row>
    <row r="22" spans="1:5" x14ac:dyDescent="0.3">
      <c r="A22" s="25"/>
      <c r="B22" s="4"/>
      <c r="D22" s="22"/>
      <c r="E22" s="22"/>
    </row>
    <row r="23" spans="1:5" x14ac:dyDescent="0.3">
      <c r="A23" s="25"/>
      <c r="B23" s="4"/>
      <c r="D23" s="22"/>
      <c r="E23" s="22"/>
    </row>
    <row r="24" spans="1:5" x14ac:dyDescent="0.3">
      <c r="A24" s="25"/>
      <c r="B24" s="4"/>
      <c r="D24" s="22"/>
      <c r="E24" s="22"/>
    </row>
    <row r="25" spans="1:5" x14ac:dyDescent="0.3">
      <c r="A25" s="25"/>
      <c r="B25" s="4"/>
      <c r="D25" s="22"/>
      <c r="E25" s="22"/>
    </row>
    <row r="26" spans="1:5" x14ac:dyDescent="0.3">
      <c r="A26" s="25"/>
      <c r="B26" s="4"/>
      <c r="D26" s="22"/>
      <c r="E26" s="22"/>
    </row>
    <row r="27" spans="1:5" x14ac:dyDescent="0.3">
      <c r="A27" s="25"/>
      <c r="B27" s="4"/>
      <c r="D27" s="22"/>
      <c r="E27" s="22"/>
    </row>
    <row r="28" spans="1:5" x14ac:dyDescent="0.3">
      <c r="A28" s="25"/>
      <c r="B28" s="4"/>
      <c r="D28" s="22"/>
      <c r="E28" s="22"/>
    </row>
    <row r="29" spans="1:5" x14ac:dyDescent="0.3">
      <c r="A29" s="25"/>
      <c r="B29" s="4"/>
      <c r="D29" s="22"/>
      <c r="E29" s="22"/>
    </row>
    <row r="30" spans="1:5" x14ac:dyDescent="0.3">
      <c r="A30" s="25"/>
      <c r="B30" s="4"/>
      <c r="D30" s="22"/>
      <c r="E30" s="22"/>
    </row>
    <row r="31" spans="1:5" x14ac:dyDescent="0.3">
      <c r="A31" s="25"/>
      <c r="B31" s="4"/>
      <c r="D31" s="22"/>
      <c r="E31" s="22"/>
    </row>
    <row r="32" spans="1:5" x14ac:dyDescent="0.3">
      <c r="A32" s="25"/>
      <c r="B32" s="4"/>
      <c r="D32" s="22"/>
      <c r="E32" s="22"/>
    </row>
    <row r="33" spans="1:5" x14ac:dyDescent="0.3">
      <c r="A33" s="25"/>
      <c r="B33" s="4"/>
      <c r="D33" s="22"/>
      <c r="E33" s="22"/>
    </row>
    <row r="34" spans="1:5" x14ac:dyDescent="0.3">
      <c r="A34" s="25"/>
      <c r="B34" s="4"/>
      <c r="D34" s="22"/>
      <c r="E34" s="22"/>
    </row>
    <row r="35" spans="1:5" x14ac:dyDescent="0.3">
      <c r="A35" s="25"/>
      <c r="B35" s="4"/>
      <c r="D35" s="22"/>
      <c r="E35" s="22"/>
    </row>
    <row r="36" spans="1:5" x14ac:dyDescent="0.3">
      <c r="A36" s="25"/>
      <c r="B36" s="4"/>
      <c r="D36" s="22"/>
      <c r="E36" s="22"/>
    </row>
    <row r="37" spans="1:5" x14ac:dyDescent="0.3">
      <c r="A37" s="25"/>
      <c r="B37" s="4"/>
      <c r="D37" s="22"/>
      <c r="E37" s="22"/>
    </row>
    <row r="38" spans="1:5" x14ac:dyDescent="0.3">
      <c r="A38" s="25"/>
      <c r="B38" s="4"/>
      <c r="D38" s="22"/>
      <c r="E38" s="22"/>
    </row>
    <row r="39" spans="1:5" x14ac:dyDescent="0.3">
      <c r="A39" s="25"/>
      <c r="B39" s="4"/>
      <c r="D39" s="22"/>
      <c r="E39" s="22"/>
    </row>
    <row r="40" spans="1:5" x14ac:dyDescent="0.3">
      <c r="A40" s="25"/>
      <c r="B40" s="4"/>
      <c r="D40" s="22"/>
      <c r="E40" s="22"/>
    </row>
    <row r="41" spans="1:5" x14ac:dyDescent="0.3">
      <c r="A41" s="25"/>
      <c r="B41" s="4"/>
      <c r="D41" s="22"/>
      <c r="E41" s="22"/>
    </row>
    <row r="42" spans="1:5" x14ac:dyDescent="0.3">
      <c r="A42" s="25"/>
      <c r="B42" s="4"/>
      <c r="D42" s="22"/>
      <c r="E42" s="22"/>
    </row>
    <row r="43" spans="1:5" x14ac:dyDescent="0.3">
      <c r="A43" s="25"/>
      <c r="B43" s="4"/>
      <c r="D43" s="22"/>
      <c r="E43" s="22"/>
    </row>
    <row r="44" spans="1:5" x14ac:dyDescent="0.3">
      <c r="A44" s="25"/>
      <c r="B44" s="4"/>
      <c r="D44" s="22"/>
      <c r="E44" s="22"/>
    </row>
    <row r="45" spans="1:5" x14ac:dyDescent="0.3">
      <c r="A45" s="25"/>
      <c r="B45" s="4"/>
      <c r="D45" s="22"/>
      <c r="E45" s="22"/>
    </row>
    <row r="46" spans="1:5" x14ac:dyDescent="0.3">
      <c r="A46" s="25"/>
      <c r="B46" s="4"/>
      <c r="D46" s="22"/>
      <c r="E46" s="22"/>
    </row>
    <row r="47" spans="1:5" x14ac:dyDescent="0.3">
      <c r="A47" s="25"/>
      <c r="B47" s="4"/>
      <c r="D47" s="22"/>
      <c r="E47" s="22"/>
    </row>
    <row r="48" spans="1:5" x14ac:dyDescent="0.3">
      <c r="A48" s="25"/>
      <c r="B48" s="4"/>
      <c r="D48" s="22"/>
      <c r="E48" s="22"/>
    </row>
    <row r="49" spans="4:5" x14ac:dyDescent="0.3">
      <c r="D49" s="22"/>
      <c r="E49" s="22"/>
    </row>
    <row r="50" spans="4:5" x14ac:dyDescent="0.3">
      <c r="D50" s="22"/>
      <c r="E50" s="22"/>
    </row>
    <row r="51" spans="4:5" x14ac:dyDescent="0.3">
      <c r="D51" s="22"/>
      <c r="E51" s="22"/>
    </row>
    <row r="52" spans="4:5" x14ac:dyDescent="0.3">
      <c r="D52" s="22"/>
      <c r="E52" s="22"/>
    </row>
    <row r="53" spans="4:5" x14ac:dyDescent="0.3">
      <c r="D53" s="22"/>
      <c r="E53" s="22"/>
    </row>
    <row r="54" spans="4:5" x14ac:dyDescent="0.3">
      <c r="D54" s="22"/>
      <c r="E54" s="22"/>
    </row>
    <row r="55" spans="4:5" x14ac:dyDescent="0.3">
      <c r="D55" s="22"/>
      <c r="E55" s="22"/>
    </row>
    <row r="56" spans="4:5" x14ac:dyDescent="0.3">
      <c r="D56" s="22"/>
      <c r="E5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804E-C477-421E-8EAB-514A97357B28}">
  <dimension ref="A1:D6"/>
  <sheetViews>
    <sheetView workbookViewId="0">
      <selection activeCell="I20" sqref="I20"/>
    </sheetView>
  </sheetViews>
  <sheetFormatPr defaultRowHeight="14.4" x14ac:dyDescent="0.3"/>
  <cols>
    <col min="4" max="4" width="11.21875" bestFit="1" customWidth="1"/>
  </cols>
  <sheetData>
    <row r="1" spans="1:4" x14ac:dyDescent="0.3">
      <c r="A1" s="1" t="s">
        <v>58</v>
      </c>
      <c r="B1" s="1" t="s">
        <v>52</v>
      </c>
      <c r="C1" s="1" t="s">
        <v>51</v>
      </c>
      <c r="D1" s="1" t="s">
        <v>32</v>
      </c>
    </row>
    <row r="2" spans="1:4" x14ac:dyDescent="0.3">
      <c r="A2" s="23" t="s">
        <v>53</v>
      </c>
      <c r="B2" s="23">
        <v>187</v>
      </c>
      <c r="C2" s="23">
        <v>146</v>
      </c>
      <c r="D2" s="23">
        <v>-21.925000000000001</v>
      </c>
    </row>
    <row r="3" spans="1:4" x14ac:dyDescent="0.3">
      <c r="A3" s="23" t="s">
        <v>54</v>
      </c>
      <c r="B3" s="23">
        <v>108</v>
      </c>
      <c r="C3" s="23">
        <v>95</v>
      </c>
      <c r="D3" s="23">
        <v>-12.037000000000001</v>
      </c>
    </row>
    <row r="4" spans="1:4" x14ac:dyDescent="0.3">
      <c r="A4" s="23" t="s">
        <v>55</v>
      </c>
      <c r="B4" s="23">
        <v>1082</v>
      </c>
      <c r="C4" s="23">
        <v>983</v>
      </c>
      <c r="D4" s="23">
        <v>-9.15</v>
      </c>
    </row>
    <row r="5" spans="1:4" x14ac:dyDescent="0.3">
      <c r="A5" s="23" t="s">
        <v>56</v>
      </c>
      <c r="B5" s="23">
        <v>142</v>
      </c>
      <c r="C5" s="23">
        <v>131</v>
      </c>
      <c r="D5" s="23">
        <v>-7.7460000000000004</v>
      </c>
    </row>
    <row r="6" spans="1:4" x14ac:dyDescent="0.3">
      <c r="A6" s="23" t="s">
        <v>57</v>
      </c>
      <c r="B6" s="23">
        <v>174</v>
      </c>
      <c r="C6" s="23">
        <v>165</v>
      </c>
      <c r="D6" s="23">
        <v>-5.1719999999999997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A9F3-41A5-48CA-A6A1-C25346556F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Statement</vt:lpstr>
      <vt:lpstr>Sheet2</vt:lpstr>
      <vt:lpstr>UI Design Problem</vt:lpstr>
      <vt:lpstr>Prob in Emails</vt:lpstr>
      <vt:lpstr>Did marketing effect the engage</vt:lpstr>
      <vt:lpstr>Prob in Location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2021-01-06T18:43:19Z</dcterms:modified>
</cp:coreProperties>
</file>