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lex\Documents\Psychologie\Masterarbeit\Masterarbeit\Auswertung_Hauptstudie\"/>
    </mc:Choice>
  </mc:AlternateContent>
  <xr:revisionPtr revIDLastSave="0" documentId="13_ncr:1_{AB5E0B08-2061-462E-8F7C-0DEDD27713D9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Daten" sheetId="1" r:id="rId1"/>
    <sheet name="Gruppenverteilung" sheetId="11" r:id="rId2"/>
    <sheet name="Gruppen" sheetId="9" r:id="rId3"/>
    <sheet name="Risiko" sheetId="8" r:id="rId4"/>
    <sheet name="Eltern" sheetId="10" r:id="rId5"/>
    <sheet name="Geschlecht" sheetId="3" r:id="rId6"/>
    <sheet name="Alter" sheetId="4" r:id="rId7"/>
    <sheet name="Bildung" sheetId="7" r:id="rId8"/>
    <sheet name="Beruf" sheetId="5" r:id="rId9"/>
    <sheet name="Einkommen" sheetId="6" r:id="rId10"/>
  </sheet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1" l="1"/>
  <c r="D2" i="11"/>
  <c r="C2" i="11"/>
  <c r="K4" i="10"/>
  <c r="K3" i="10"/>
  <c r="J3" i="10"/>
  <c r="I3" i="10"/>
  <c r="H3" i="10"/>
  <c r="G3" i="10"/>
  <c r="F3" i="10"/>
  <c r="D2" i="3"/>
  <c r="L175" i="9"/>
  <c r="L176" i="9" s="1"/>
  <c r="K175" i="9"/>
  <c r="K176" i="9" s="1"/>
  <c r="L170" i="9"/>
  <c r="K170" i="9"/>
  <c r="L169" i="9"/>
  <c r="K169" i="9"/>
  <c r="C181" i="9"/>
  <c r="B181" i="9"/>
  <c r="C180" i="9"/>
  <c r="B180" i="9"/>
  <c r="I176" i="9"/>
  <c r="H176" i="9"/>
  <c r="F176" i="9"/>
  <c r="E176" i="9"/>
  <c r="C176" i="9"/>
  <c r="B176" i="9"/>
  <c r="I175" i="9"/>
  <c r="H175" i="9"/>
  <c r="F175" i="9"/>
  <c r="E175" i="9"/>
  <c r="C175" i="9"/>
  <c r="B175" i="9"/>
  <c r="I170" i="9"/>
  <c r="H170" i="9"/>
  <c r="F170" i="9"/>
  <c r="E170" i="9"/>
  <c r="C170" i="9"/>
  <c r="B170" i="9"/>
  <c r="I169" i="9"/>
  <c r="H169" i="9"/>
  <c r="F169" i="9"/>
  <c r="E169" i="9"/>
  <c r="C169" i="9"/>
  <c r="B169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B163" i="9"/>
  <c r="J2" i="6"/>
  <c r="P2" i="6" s="1"/>
  <c r="Q2" i="4"/>
  <c r="P2" i="7"/>
  <c r="N5" i="5"/>
  <c r="N2" i="5"/>
  <c r="L2" i="5"/>
  <c r="O2" i="6"/>
  <c r="N2" i="6"/>
  <c r="M2" i="6"/>
  <c r="L2" i="6"/>
  <c r="K2" i="6"/>
  <c r="I2" i="6"/>
  <c r="H2" i="6"/>
  <c r="G2" i="6"/>
  <c r="F2" i="6"/>
  <c r="E2" i="6"/>
  <c r="D2" i="6"/>
  <c r="J2" i="5"/>
  <c r="K2" i="5"/>
  <c r="I2" i="5"/>
  <c r="H2" i="5"/>
  <c r="G2" i="5"/>
  <c r="F2" i="5"/>
  <c r="E2" i="5"/>
  <c r="D2" i="5"/>
  <c r="L2" i="7"/>
  <c r="M2" i="7"/>
  <c r="N2" i="7"/>
  <c r="K2" i="7"/>
  <c r="J2" i="7"/>
  <c r="I2" i="7"/>
  <c r="H2" i="7"/>
  <c r="G2" i="7"/>
  <c r="P2" i="4"/>
  <c r="O2" i="4"/>
  <c r="N2" i="4"/>
  <c r="M2" i="4"/>
  <c r="L2" i="4"/>
  <c r="K2" i="4"/>
  <c r="J2" i="4"/>
  <c r="I2" i="4"/>
  <c r="H2" i="4"/>
  <c r="G2" i="4"/>
  <c r="F2" i="4"/>
  <c r="E2" i="4"/>
  <c r="D2" i="4"/>
  <c r="G2" i="3"/>
  <c r="F2" i="3"/>
  <c r="E2" i="3"/>
</calcChain>
</file>

<file path=xl/sharedStrings.xml><?xml version="1.0" encoding="utf-8"?>
<sst xmlns="http://schemas.openxmlformats.org/spreadsheetml/2006/main" count="385" uniqueCount="160">
  <si>
    <t>FS01_CP</t>
  </si>
  <si>
    <t>FS01</t>
  </si>
  <si>
    <t>SD03</t>
  </si>
  <si>
    <t>SD05</t>
  </si>
  <si>
    <t>SD11</t>
  </si>
  <si>
    <t>SD11_10</t>
  </si>
  <si>
    <t>SD14</t>
  </si>
  <si>
    <t>SD14_08</t>
  </si>
  <si>
    <t>SD16</t>
  </si>
  <si>
    <t>MZ03_01</t>
  </si>
  <si>
    <t>MZ03_02</t>
  </si>
  <si>
    <t>MZ03_03</t>
  </si>
  <si>
    <t>MZ03_04</t>
  </si>
  <si>
    <t>MZ03_05</t>
  </si>
  <si>
    <t>MZ03_06</t>
  </si>
  <si>
    <t>SC01</t>
  </si>
  <si>
    <t>SC02</t>
  </si>
  <si>
    <t>VR01_01</t>
  </si>
  <si>
    <t>AN01_01</t>
  </si>
  <si>
    <t>AN01_02</t>
  </si>
  <si>
    <t>AN02_01</t>
  </si>
  <si>
    <t>AN02_02</t>
  </si>
  <si>
    <t>AN03_01</t>
  </si>
  <si>
    <t>AN03_02</t>
  </si>
  <si>
    <t>AN04_01</t>
  </si>
  <si>
    <t>AN04_02</t>
  </si>
  <si>
    <t>RI01</t>
  </si>
  <si>
    <t>RI02</t>
  </si>
  <si>
    <t>RI03</t>
  </si>
  <si>
    <t>RI04</t>
  </si>
  <si>
    <t>RI05</t>
  </si>
  <si>
    <t>RI06</t>
  </si>
  <si>
    <t>RI07</t>
  </si>
  <si>
    <t>RI08</t>
  </si>
  <si>
    <t>RI09</t>
  </si>
  <si>
    <t>RI10</t>
  </si>
  <si>
    <t>RI11</t>
  </si>
  <si>
    <t>RI12</t>
  </si>
  <si>
    <t>RI13</t>
  </si>
  <si>
    <t>TIME_SUM</t>
  </si>
  <si>
    <t>FINISHED</t>
  </si>
  <si>
    <t>SAVE_TOTAL</t>
  </si>
  <si>
    <t>RISK_TOTAL</t>
  </si>
  <si>
    <t>RISK_TOLERANCE_TOTAL</t>
  </si>
  <si>
    <t>RISK_RESULT</t>
  </si>
  <si>
    <t>RISK_KONTROLLE</t>
  </si>
  <si>
    <t>SAFE_KONTROLLE</t>
  </si>
  <si>
    <t>Average/moderate tolerance for risk</t>
  </si>
  <si>
    <t>High tolerance for risk</t>
  </si>
  <si>
    <t>Above-average tolerance for risk</t>
  </si>
  <si>
    <t>MTF</t>
  </si>
  <si>
    <t>Below-average tolerance for risk</t>
  </si>
  <si>
    <t>Low tolerance for risk</t>
  </si>
  <si>
    <t>Pensionist</t>
  </si>
  <si>
    <t xml:space="preserve">Päd. Akademie </t>
  </si>
  <si>
    <t>Pension</t>
  </si>
  <si>
    <t xml:space="preserve">Pension </t>
  </si>
  <si>
    <t xml:space="preserve">Dr. </t>
  </si>
  <si>
    <t>Selbstständig und Studentin</t>
  </si>
  <si>
    <t>Rentner</t>
  </si>
  <si>
    <t>Nicht berufstätig</t>
  </si>
  <si>
    <t>Männlich</t>
  </si>
  <si>
    <t>Weiblich</t>
  </si>
  <si>
    <t>Divers</t>
  </si>
  <si>
    <t>Keine Angabe</t>
  </si>
  <si>
    <t>Jünger als 15</t>
  </si>
  <si>
    <t>15 bis 19 Jahre</t>
  </si>
  <si>
    <t>20 bis 24 Jahre</t>
  </si>
  <si>
    <t>25 bis 29 Jahre</t>
  </si>
  <si>
    <t>30 bis 34 Jahre</t>
  </si>
  <si>
    <t>35 bis 39 Jahre</t>
  </si>
  <si>
    <t>40 bis 44 Jahre</t>
  </si>
  <si>
    <t>45 bis 49 Jahre</t>
  </si>
  <si>
    <t>50 bis 54 Jahre</t>
  </si>
  <si>
    <t>55 bis 59 Jahre</t>
  </si>
  <si>
    <t>60 bis 64 Jahre</t>
  </si>
  <si>
    <t>65 Jahre oder älter</t>
  </si>
  <si>
    <t>Volks-, Hauptschulabschluss, Quali</t>
  </si>
  <si>
    <t>Mittlere Reife, Realschul- oder gleichwertiger Abschluss</t>
  </si>
  <si>
    <t>Abgeschlossene Lehre</t>
  </si>
  <si>
    <t>Fachabitur, Fachhochschulreife</t>
  </si>
  <si>
    <t>Abitur, Hochschulreife</t>
  </si>
  <si>
    <t>Fachhochschul-/Hochschulabschluss</t>
  </si>
  <si>
    <t>Anderer Abschluss</t>
  </si>
  <si>
    <t>Schüler/in</t>
  </si>
  <si>
    <t>In Ausbildung</t>
  </si>
  <si>
    <t>Student/in</t>
  </si>
  <si>
    <t>Angestellte/r</t>
  </si>
  <si>
    <t>Beamte/r</t>
  </si>
  <si>
    <t>Selbstständig</t>
  </si>
  <si>
    <t>Pensionist/in</t>
  </si>
  <si>
    <t>Sonstiges</t>
  </si>
  <si>
    <t>Ich habe kein eigenes Einkommen</t>
  </si>
  <si>
    <t>weniger als 250 €</t>
  </si>
  <si>
    <t>250 € bis unter 500 €</t>
  </si>
  <si>
    <t>500 € bis unter 1000 €</t>
  </si>
  <si>
    <t>1000 € bis unter 1500 €</t>
  </si>
  <si>
    <t>1500 € bis unter 2000 €</t>
  </si>
  <si>
    <t>2000 € bis unter 2500 €</t>
  </si>
  <si>
    <t>2500 € bis unter 3000 €</t>
  </si>
  <si>
    <t>3000 € bis unter 3500 €</t>
  </si>
  <si>
    <t>3500 € bis unter 4000 €</t>
  </si>
  <si>
    <t>4000 € oder mehr</t>
  </si>
  <si>
    <t>ich will darauf nicht antworten</t>
  </si>
  <si>
    <t>Päd. Akademie</t>
  </si>
  <si>
    <t>Dr.</t>
  </si>
  <si>
    <t>Anzahl von RISK_RESULT</t>
  </si>
  <si>
    <t>Hohe Risikotoleranz</t>
  </si>
  <si>
    <t>Überdurchschnittliche Risikotoleranz</t>
  </si>
  <si>
    <t>Durchschnittliche Risikotoleranz</t>
  </si>
  <si>
    <t>Unterdurchschnittliche Risikotoleranz</t>
  </si>
  <si>
    <t>Niedrige Risikotoleranz</t>
  </si>
  <si>
    <t>TOTAL_RISIKO</t>
  </si>
  <si>
    <t>TOTAL_SAFE</t>
  </si>
  <si>
    <t>RISK_LOTTO_GRUPPE_A</t>
  </si>
  <si>
    <t>RISK_LOTTO_GRUPPE_B</t>
  </si>
  <si>
    <t>SAFE_LOTTO_GRUPPE_A</t>
  </si>
  <si>
    <t>SAFE_LOTTO_GRUPPE_B</t>
  </si>
  <si>
    <t>RISK_ERSPART_GRUPPE_A</t>
  </si>
  <si>
    <t>RISK_ERSPART_GRUPPE_B</t>
  </si>
  <si>
    <t>SAFE_ERSPART_GRUPPE_A</t>
  </si>
  <si>
    <t>SAFE_ERSPART_GRUPPE_B</t>
  </si>
  <si>
    <t>RISK_ERBE_GRUPPE_A</t>
  </si>
  <si>
    <t>RISK_ERBE_GRUPPE_B</t>
  </si>
  <si>
    <t>SAFE_ERBE_GRUPPE_A</t>
  </si>
  <si>
    <t>SAFE_ERBE_GRUPPE_B</t>
  </si>
  <si>
    <t>Lotteriegewinn sicher</t>
  </si>
  <si>
    <t>Lotteriegewinn riskant</t>
  </si>
  <si>
    <t>Ersparnisse riskant</t>
  </si>
  <si>
    <t>Ersparnisse sicher</t>
  </si>
  <si>
    <t>Erbschaft riskant</t>
  </si>
  <si>
    <t>Erbschaft sicher</t>
  </si>
  <si>
    <t>GRUPPE A</t>
  </si>
  <si>
    <t>Gruppe B</t>
  </si>
  <si>
    <t>Riskant</t>
  </si>
  <si>
    <t>Sicher</t>
  </si>
  <si>
    <t>Gesamt riskant</t>
  </si>
  <si>
    <t>Gesamt sicher</t>
  </si>
  <si>
    <t>sehr schlecht</t>
  </si>
  <si>
    <t>schlecht</t>
  </si>
  <si>
    <t>neutral</t>
  </si>
  <si>
    <t>gut</t>
  </si>
  <si>
    <t>sehr gut</t>
  </si>
  <si>
    <t>Kontrollgruppe</t>
  </si>
  <si>
    <t>Gruppe A</t>
  </si>
  <si>
    <t>Riskant Gruppe A</t>
  </si>
  <si>
    <t>RISK_LOTTO_GRUPPE_A_NORM</t>
  </si>
  <si>
    <t>RISK_LOTTO_GRUPPE_B_NORM</t>
  </si>
  <si>
    <t>SAFE_LOTTO_GRUPPE_A_NORM</t>
  </si>
  <si>
    <t>SAFE_LOTTO_GRUPPE_B_NORM</t>
  </si>
  <si>
    <t>RISK_ERSPART_GRUPPE_A_NORM</t>
  </si>
  <si>
    <t>RISK_ERSPART_GRUPPE_B_NORM</t>
  </si>
  <si>
    <t>SAFE_ERSPART_GRUPPE_A_NORM</t>
  </si>
  <si>
    <t>SAFE_ERSPART_GRUPPE_B_NORM</t>
  </si>
  <si>
    <t>RISK_ERBE_GRUPPE_A_NORM</t>
  </si>
  <si>
    <t>RISK_ERBE_GRUPPE_B_NORM</t>
  </si>
  <si>
    <t>SAFE_ERBE_GRUPPE_A_NORM</t>
  </si>
  <si>
    <t>SAFE_ERBE_GRUPPE_B_NORM</t>
  </si>
  <si>
    <t>RISK_KONTROLLE_NORM</t>
  </si>
  <si>
    <t>SAFE_KONTROLLE_NORM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</si>
</sst>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3" fillId="0" borderId="0" xfId="0" applyFont="1"/>
    <xf numFmtId="0" fontId="1" fillId="0" borderId="4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Kontrollgruppe</a:t>
            </a:r>
            <a:endParaRPr lang="en-A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Gruppen!$B$179:$C$179</c:f>
              <c:strCache>
                <c:ptCount val="2"/>
                <c:pt idx="0">
                  <c:v>Riskant</c:v>
                </c:pt>
                <c:pt idx="1">
                  <c:v>Sicher</c:v>
                </c:pt>
              </c:strCache>
            </c:strRef>
          </c:cat>
          <c:val>
            <c:numRef>
              <c:f>Gruppen!$B$180:$C$180</c:f>
              <c:numCache>
                <c:formatCode>General</c:formatCode>
                <c:ptCount val="2"/>
                <c:pt idx="0">
                  <c:v>28673</c:v>
                </c:pt>
                <c:pt idx="1">
                  <c:v>71327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EDA-8DA3-3CA7DA6E7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7259040"/>
        <c:axId val="1407266112"/>
      </c:barChart>
      <c:catAx>
        <c:axId val="14072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66112"/>
        <c:crosses val="autoZero"/>
        <c:auto val="1"/>
        <c:lblAlgn val="ctr"/>
        <c:lblOffset val="100"/>
        <c:noMultiLvlLbl val="0"/>
      </c:catAx>
      <c:valAx>
        <c:axId val="140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0725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Alter!$F$1:$P$1</c:f>
              <c:strCache>
                <c:ptCount val="11"/>
                <c:pt idx="0">
                  <c:v>20 bis 24 Jahre</c:v>
                </c:pt>
                <c:pt idx="1">
                  <c:v>25 bis 29 Jahre</c:v>
                </c:pt>
                <c:pt idx="2">
                  <c:v>30 bis 34 Jahre</c:v>
                </c:pt>
                <c:pt idx="3">
                  <c:v>35 bis 39 Jahre</c:v>
                </c:pt>
                <c:pt idx="4">
                  <c:v>40 bis 44 Jahre</c:v>
                </c:pt>
                <c:pt idx="5">
                  <c:v>45 bis 49 Jahre</c:v>
                </c:pt>
                <c:pt idx="6">
                  <c:v>50 bis 54 Jahre</c:v>
                </c:pt>
                <c:pt idx="7">
                  <c:v>55 bis 59 Jahre</c:v>
                </c:pt>
                <c:pt idx="8">
                  <c:v>60 bis 64 Jahre</c:v>
                </c:pt>
                <c:pt idx="9">
                  <c:v>65 Jahre oder älter</c:v>
                </c:pt>
                <c:pt idx="10">
                  <c:v>Keine Angabe</c:v>
                </c:pt>
              </c:strCache>
            </c:strRef>
          </c:cat>
          <c:val>
            <c:numRef>
              <c:f>Alter!$F$2:$P$2</c:f>
              <c:numCache>
                <c:formatCode>General</c:formatCode>
                <c:ptCount val="11"/>
                <c:pt idx="0">
                  <c:v>53</c:v>
                </c:pt>
                <c:pt idx="1">
                  <c:v>57</c:v>
                </c:pt>
                <c:pt idx="2">
                  <c:v>11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2-425E-86BE-447EF5011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2339471"/>
        <c:axId val="1222341967"/>
      </c:barChart>
      <c:catAx>
        <c:axId val="122233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41967"/>
        <c:crosses val="autoZero"/>
        <c:auto val="1"/>
        <c:lblAlgn val="ctr"/>
        <c:lblOffset val="100"/>
        <c:noMultiLvlLbl val="0"/>
      </c:catAx>
      <c:valAx>
        <c:axId val="12223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2233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Formale Bildung</a:t>
            </a:r>
          </a:p>
        </c:rich>
      </c:tx>
      <c:layout>
        <c:manualLayout>
          <c:xMode val="edge"/>
          <c:yMode val="edge"/>
          <c:x val="0.40408196223020898"/>
          <c:y val="1.997502859286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Bildung!$G$1:$N$1</c:f>
              <c:strCache>
                <c:ptCount val="8"/>
                <c:pt idx="0">
                  <c:v>Volks-, Hauptschulabschluss, Quali</c:v>
                </c:pt>
                <c:pt idx="1">
                  <c:v>Mittlere Reife, Realschul- oder gleichwertiger Abschluss</c:v>
                </c:pt>
                <c:pt idx="2">
                  <c:v>Abgeschlossene Lehre</c:v>
                </c:pt>
                <c:pt idx="3">
                  <c:v>Fachabitur, Fachhochschulreife</c:v>
                </c:pt>
                <c:pt idx="4">
                  <c:v>Abitur, Hochschulreife</c:v>
                </c:pt>
                <c:pt idx="5">
                  <c:v>Fachhochschul-/Hochschulabschluss</c:v>
                </c:pt>
                <c:pt idx="6">
                  <c:v>Pension</c:v>
                </c:pt>
                <c:pt idx="7">
                  <c:v>Anderer Abschluss</c:v>
                </c:pt>
              </c:strCache>
            </c:strRef>
          </c:cat>
          <c:val>
            <c:numRef>
              <c:f>Bildung!$G$2:$N$2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36</c:v>
                </c:pt>
                <c:pt idx="5">
                  <c:v>103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2-4A98-9D18-A3B34B174B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6955135"/>
        <c:axId val="1236956799"/>
      </c:barChart>
      <c:catAx>
        <c:axId val="12369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6799"/>
        <c:crosses val="autoZero"/>
        <c:auto val="1"/>
        <c:lblAlgn val="ctr"/>
        <c:lblOffset val="100"/>
        <c:noMultiLvlLbl val="0"/>
      </c:catAx>
      <c:valAx>
        <c:axId val="12369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369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Beschäftigung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Beruf!$D$1:$L$1</c:f>
              <c:strCache>
                <c:ptCount val="9"/>
                <c:pt idx="0">
                  <c:v>Schüler/in</c:v>
                </c:pt>
                <c:pt idx="1">
                  <c:v>In Ausbildung</c:v>
                </c:pt>
                <c:pt idx="2">
                  <c:v>Student/in</c:v>
                </c:pt>
                <c:pt idx="3">
                  <c:v>Angestellte/r</c:v>
                </c:pt>
                <c:pt idx="4">
                  <c:v>Beamte/r</c:v>
                </c:pt>
                <c:pt idx="5">
                  <c:v>Selbstständig</c:v>
                </c:pt>
                <c:pt idx="6">
                  <c:v>Pensionist/in</c:v>
                </c:pt>
                <c:pt idx="7">
                  <c:v>Sonstiges</c:v>
                </c:pt>
                <c:pt idx="8">
                  <c:v>Keine Angabe</c:v>
                </c:pt>
              </c:strCache>
            </c:strRef>
          </c:cat>
          <c:val>
            <c:numRef>
              <c:f>Beruf!$D$2:$L$2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89</c:v>
                </c:pt>
                <c:pt idx="3">
                  <c:v>54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8-40FC-A39E-93AED1320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605663"/>
        <c:axId val="926604831"/>
      </c:barChart>
      <c:catAx>
        <c:axId val="9266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4831"/>
        <c:crosses val="autoZero"/>
        <c:auto val="1"/>
        <c:lblAlgn val="ctr"/>
        <c:lblOffset val="100"/>
        <c:noMultiLvlLbl val="0"/>
      </c:catAx>
      <c:valAx>
        <c:axId val="926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266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Monatliches Nettoeinkommen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1-4BAC-9651-2D07DE67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1151215"/>
        <c:axId val="1011149135"/>
      </c:barChart>
      <c:catAx>
        <c:axId val="101115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49135"/>
        <c:crosses val="autoZero"/>
        <c:auto val="1"/>
        <c:lblAlgn val="ctr"/>
        <c:lblOffset val="100"/>
        <c:noMultiLvlLbl val="0"/>
      </c:catAx>
      <c:valAx>
        <c:axId val="10111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111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1D-4879-AE8B-14E43E299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D-4879-AE8B-14E43E299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1D-4879-AE8B-14E43E299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1D-4879-AE8B-14E43E299E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1D-4879-AE8B-14E43E299E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1D-4879-AE8B-14E43E299E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1D-4879-AE8B-14E43E299E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1D-4879-AE8B-14E43E299E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1D-4879-AE8B-14E43E299E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1D-4879-AE8B-14E43E299E5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1D-4879-AE8B-14E43E299E5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1D-4879-AE8B-14E43E299E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Einkommen!$D$1:$O$1</c:f>
              <c:strCache>
                <c:ptCount val="12"/>
                <c:pt idx="0">
                  <c:v>Ich habe kein eigenes Einkommen</c:v>
                </c:pt>
                <c:pt idx="1">
                  <c:v>weniger als 250 €</c:v>
                </c:pt>
                <c:pt idx="2">
                  <c:v>250 € bis unter 500 €</c:v>
                </c:pt>
                <c:pt idx="3">
                  <c:v>500 € bis unter 1000 €</c:v>
                </c:pt>
                <c:pt idx="4">
                  <c:v>1000 € bis unter 1500 €</c:v>
                </c:pt>
                <c:pt idx="5">
                  <c:v>1500 € bis unter 2000 €</c:v>
                </c:pt>
                <c:pt idx="6">
                  <c:v>2000 € bis unter 2500 €</c:v>
                </c:pt>
                <c:pt idx="7">
                  <c:v>2500 € bis unter 3000 €</c:v>
                </c:pt>
                <c:pt idx="8">
                  <c:v>3000 € bis unter 3500 €</c:v>
                </c:pt>
                <c:pt idx="9">
                  <c:v>3500 € bis unter 4000 €</c:v>
                </c:pt>
                <c:pt idx="10">
                  <c:v>4000 € oder mehr</c:v>
                </c:pt>
                <c:pt idx="11">
                  <c:v>ich will darauf nicht antworten</c:v>
                </c:pt>
              </c:strCache>
            </c:strRef>
          </c:cat>
          <c:val>
            <c:numRef>
              <c:f>Einkommen!$D$2:$O$2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14</c:v>
                </c:pt>
                <c:pt idx="3">
                  <c:v>38</c:v>
                </c:pt>
                <c:pt idx="4">
                  <c:v>29</c:v>
                </c:pt>
                <c:pt idx="5">
                  <c:v>9</c:v>
                </c:pt>
                <c:pt idx="6">
                  <c:v>23</c:v>
                </c:pt>
                <c:pt idx="7">
                  <c:v>16</c:v>
                </c:pt>
                <c:pt idx="8">
                  <c:v>6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F77-A102-1E62FEA208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A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Gruppen!$B$168:$L$168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Gruppen!$B$169:$L$169</c:f>
              <c:numCache>
                <c:formatCode>General</c:formatCode>
                <c:ptCount val="11"/>
                <c:pt idx="0">
                  <c:v>5296</c:v>
                </c:pt>
                <c:pt idx="1">
                  <c:v>4704</c:v>
                </c:pt>
                <c:pt idx="3">
                  <c:v>4683</c:v>
                </c:pt>
                <c:pt idx="4">
                  <c:v>15317</c:v>
                </c:pt>
                <c:pt idx="6">
                  <c:v>18346</c:v>
                </c:pt>
                <c:pt idx="7">
                  <c:v>51654</c:v>
                </c:pt>
                <c:pt idx="9">
                  <c:v>28325</c:v>
                </c:pt>
                <c:pt idx="10">
                  <c:v>71675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48B0-B91A-2C9FB5A77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2038448"/>
        <c:axId val="1822042608"/>
      </c:barChart>
      <c:catAx>
        <c:axId val="182203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42608"/>
        <c:crosses val="autoZero"/>
        <c:auto val="1"/>
        <c:lblAlgn val="ctr"/>
        <c:lblOffset val="100"/>
        <c:noMultiLvlLbl val="0"/>
      </c:catAx>
      <c:valAx>
        <c:axId val="18220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8220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Investitionsverhalten Gruppe B</a:t>
            </a:r>
            <a:endParaRPr lang="en-A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Gruppen!$B$174:$L$174</c:f>
              <c:strCache>
                <c:ptCount val="11"/>
                <c:pt idx="0">
                  <c:v>Lotteriegewinn riskant</c:v>
                </c:pt>
                <c:pt idx="1">
                  <c:v>Lotteriegewinn sicher</c:v>
                </c:pt>
                <c:pt idx="3">
                  <c:v>Ersparnisse riskant</c:v>
                </c:pt>
                <c:pt idx="4">
                  <c:v>Ersparnisse sicher</c:v>
                </c:pt>
                <c:pt idx="6">
                  <c:v>Erbschaft riskant</c:v>
                </c:pt>
                <c:pt idx="7">
                  <c:v>Erbschaft sicher</c:v>
                </c:pt>
                <c:pt idx="9">
                  <c:v>Gesamt riskant</c:v>
                </c:pt>
                <c:pt idx="10">
                  <c:v>Gesamt sicher</c:v>
                </c:pt>
              </c:strCache>
            </c:strRef>
          </c:cat>
          <c:val>
            <c:numRef>
              <c:f>Gruppen!$B$175:$L$175</c:f>
              <c:numCache>
                <c:formatCode>General</c:formatCode>
                <c:ptCount val="11"/>
                <c:pt idx="0">
                  <c:v>14928</c:v>
                </c:pt>
                <c:pt idx="1">
                  <c:v>15072</c:v>
                </c:pt>
                <c:pt idx="3">
                  <c:v>4403</c:v>
                </c:pt>
                <c:pt idx="4">
                  <c:v>15597</c:v>
                </c:pt>
                <c:pt idx="6">
                  <c:v>10664</c:v>
                </c:pt>
                <c:pt idx="7">
                  <c:v>39336</c:v>
                </c:pt>
                <c:pt idx="9">
                  <c:v>29995</c:v>
                </c:pt>
                <c:pt idx="10">
                  <c:v>70005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B-445D-A757-DA1A57AA77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345216"/>
        <c:axId val="2052364768"/>
      </c:barChart>
      <c:catAx>
        <c:axId val="20523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64768"/>
        <c:crosses val="autoZero"/>
        <c:auto val="1"/>
        <c:lblAlgn val="ctr"/>
        <c:lblOffset val="100"/>
        <c:noMultiLvlLbl val="0"/>
      </c:catAx>
      <c:valAx>
        <c:axId val="20523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23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von RISK_RESULT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7-4CB0-908A-65B8C5309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2797776"/>
        <c:axId val="262798192"/>
      </c:barChart>
      <c:catAx>
        <c:axId val="26279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8192"/>
        <c:crosses val="autoZero"/>
        <c:auto val="1"/>
        <c:lblAlgn val="ctr"/>
        <c:lblOffset val="100"/>
        <c:noMultiLvlLbl val="0"/>
      </c:catAx>
      <c:valAx>
        <c:axId val="2627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279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B-4F7C-9835-B485AB22F8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B-4F7C-9835-B485AB22F8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B-4F7C-9835-B485AB22F8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B-4F7C-9835-B485AB22F8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B-4F7C-9835-B485AB22F8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6-43E7-A094-36F0696E55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[data_masterstudie_filtered_1.xlsx]Risiko!PivotTable5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Risiko!$B$1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Risiko!$A$2:$A$6</c:f>
              <c:strCache>
                <c:ptCount val="5"/>
                <c:pt idx="0">
                  <c:v>Above-average tolerance for risk</c:v>
                </c:pt>
                <c:pt idx="1">
                  <c:v>Average/moderate tolerance for risk</c:v>
                </c:pt>
                <c:pt idx="2">
                  <c:v>Below-average tolerance for risk</c:v>
                </c:pt>
                <c:pt idx="3">
                  <c:v>High tolerance for risk</c:v>
                </c:pt>
                <c:pt idx="4">
                  <c:v>Low tolerance for risk</c:v>
                </c:pt>
              </c:strCache>
            </c:strRef>
          </c:cat>
          <c:val>
            <c:numRef>
              <c:f>Risiko!$B$2:$B$6</c:f>
              <c:numCache>
                <c:formatCode>General</c:formatCode>
                <c:ptCount val="5"/>
                <c:pt idx="0">
                  <c:v>28</c:v>
                </c:pt>
                <c:pt idx="1">
                  <c:v>76</c:v>
                </c:pt>
                <c:pt idx="2">
                  <c:v>40</c:v>
                </c:pt>
                <c:pt idx="3">
                  <c:v>12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4-480A-A073-4697773AF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4160"/>
        <c:axId val="175494992"/>
      </c:barChart>
      <c:catAx>
        <c:axId val="1754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992"/>
        <c:crosses val="autoZero"/>
        <c:auto val="1"/>
        <c:lblAlgn val="ctr"/>
        <c:lblOffset val="100"/>
        <c:noMultiLvlLbl val="0"/>
      </c:catAx>
      <c:valAx>
        <c:axId val="1754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754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Risiko!$A$8:$A$12</c:f>
              <c:strCache>
                <c:ptCount val="5"/>
                <c:pt idx="0">
                  <c:v>Hohe Risikotoleranz</c:v>
                </c:pt>
                <c:pt idx="1">
                  <c:v>Überdurchschnittliche Risikotoleranz</c:v>
                </c:pt>
                <c:pt idx="2">
                  <c:v>Durchschnittliche Risikotoleranz</c:v>
                </c:pt>
                <c:pt idx="3">
                  <c:v>Unterdurchschnittliche Risikotoleranz</c:v>
                </c:pt>
                <c:pt idx="4">
                  <c:v>Niedrige Risikotoleranz</c:v>
                </c:pt>
              </c:strCache>
            </c:strRef>
          </c:cat>
          <c:val>
            <c:numRef>
              <c:f>Risiko!$B$8:$B$12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76</c:v>
                </c:pt>
                <c:pt idx="3">
                  <c:v>40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1-47CB-BC63-175B01D0BC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1572944"/>
        <c:axId val="251573776"/>
      </c:barChart>
      <c:catAx>
        <c:axId val="251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3776"/>
        <c:crosses val="autoZero"/>
        <c:auto val="1"/>
        <c:lblAlgn val="ctr"/>
        <c:lblOffset val="100"/>
        <c:noMultiLvlLbl val="0"/>
      </c:catAx>
      <c:valAx>
        <c:axId val="25157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157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Verhältnis</a:t>
            </a:r>
            <a:r>
              <a:rPr lang="en-US" baseline="0"/>
              <a:t> </a:t>
            </a:r>
            <a:r>
              <a:rPr lang="en-US"/>
              <a:t>zu den</a:t>
            </a:r>
            <a:r>
              <a:rPr lang="en-US" baseline="0"/>
              <a:t> Eltern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C0-4F6A-9AB2-41EE54AE2B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0-4F6A-9AB2-41EE54AE2B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0-4F6A-9AB2-41EE54AE2B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0-4F6A-9AB2-41EE54AE2B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0-4F6A-9AB2-41EE54AE2B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Eltern!$F$2:$J$2</c:f>
              <c:strCache>
                <c:ptCount val="5"/>
                <c:pt idx="0">
                  <c:v>sehr schlecht</c:v>
                </c:pt>
                <c:pt idx="1">
                  <c:v>schlecht</c:v>
                </c:pt>
                <c:pt idx="2">
                  <c:v>neutral</c:v>
                </c:pt>
                <c:pt idx="3">
                  <c:v>gut</c:v>
                </c:pt>
                <c:pt idx="4">
                  <c:v>sehr gut</c:v>
                </c:pt>
              </c:strCache>
            </c:strRef>
          </c:cat>
          <c:val>
            <c:numRef>
              <c:f>Eltern!$F$3:$J$3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12</c:v>
                </c:pt>
                <c:pt idx="3">
                  <c:v>54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A-4EBA-851C-6EFDC1FE6A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D-42E6-A332-F2775F64CB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2D-42E6-A332-F2775F64CB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2D-42E6-A332-F2775F64CB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2D-42E6-A332-F2775F64CB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Geschlecht!$D$1:$G$1</c:f>
              <c:strCache>
                <c:ptCount val="4"/>
                <c:pt idx="0">
                  <c:v>Männlich</c:v>
                </c:pt>
                <c:pt idx="1">
                  <c:v>Weiblich</c:v>
                </c:pt>
                <c:pt idx="2">
                  <c:v>Divers</c:v>
                </c:pt>
                <c:pt idx="3">
                  <c:v>Keine Angabe</c:v>
                </c:pt>
              </c:strCache>
            </c:strRef>
          </c:cat>
          <c:val>
            <c:numRef>
              <c:f>Geschlecht!$D$2:$G$2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B41-A78B-D08305CFE4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700087</xdr:colOff>
      <xdr:row>182</xdr:row>
      <xdr:rowOff>147637</xdr:rowOff>
    </xdr:from>
    <xdr:to>
      <xdr:col>11</xdr:col>
      <xdr:colOff>852487</xdr:colOff>
      <xdr:row>197</xdr:row>
      <xdr:rowOff>33337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0570AC7-6EDB-6A1B-28F3-87F8308B5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182</xdr:row>
      <xdr:rowOff>176212</xdr:rowOff>
    </xdr:from>
    <xdr:to>
      <xdr:col>3</xdr:col>
      <xdr:colOff>1519237</xdr:colOff>
      <xdr:row>197</xdr:row>
      <xdr:rowOff>61912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8ED0D8D-10FE-C297-7717-028128643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</xdr:colOff>
      <xdr:row>182</xdr:row>
      <xdr:rowOff>147637</xdr:rowOff>
    </xdr:from>
    <xdr:to>
      <xdr:col>7</xdr:col>
      <xdr:colOff>1338262</xdr:colOff>
      <xdr:row>197</xdr:row>
      <xdr:rowOff>33337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473981E-F4B3-08D6-8954-EC87DF1FD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14</xdr:row>
      <xdr:rowOff>71437</xdr:rowOff>
    </xdr:from>
    <xdr:to>
      <xdr:col>11</xdr:col>
      <xdr:colOff>85725</xdr:colOff>
      <xdr:row>28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3418CC-CBCA-C29D-7DD9-B5011FEF2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14</xdr:row>
      <xdr:rowOff>100012</xdr:rowOff>
    </xdr:from>
    <xdr:to>
      <xdr:col>17</xdr:col>
      <xdr:colOff>419100</xdr:colOff>
      <xdr:row>28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C7BBB3C-EE7D-98EB-1433-3750F063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114301</xdr:colOff>
      <xdr:row>29</xdr:row>
      <xdr:rowOff>138111</xdr:rowOff>
    </xdr:from>
    <xdr:to>
      <xdr:col>11</xdr:col>
      <xdr:colOff>114301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8410EF-2DCF-7D3F-BC76-3BA18D10D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14</xdr:row>
      <xdr:rowOff>100011</xdr:rowOff>
    </xdr:from>
    <xdr:to>
      <xdr:col>3</xdr:col>
      <xdr:colOff>409576</xdr:colOff>
      <xdr:row>33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301A73C-5E51-CEAB-F48C-FE190398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80962</xdr:colOff>
      <xdr:row>20</xdr:row>
      <xdr:rowOff>166687</xdr:rowOff>
    </xdr:from>
    <xdr:to>
      <xdr:col>18</xdr:col>
      <xdr:colOff>80962</xdr:colOff>
      <xdr:row>35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9C6328-5BFE-3427-1F35-61AA3DD2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3</xdr:row>
      <xdr:rowOff>23812</xdr:rowOff>
    </xdr:from>
    <xdr:to>
      <xdr:col>8</xdr:col>
      <xdr:colOff>742950</xdr:colOff>
      <xdr:row>17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E78950-0241-3B70-2345-BD98EAA4F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5</xdr:row>
      <xdr:rowOff>23811</xdr:rowOff>
    </xdr:from>
    <xdr:to>
      <xdr:col>11</xdr:col>
      <xdr:colOff>419099</xdr:colOff>
      <xdr:row>20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79FC2B-3CB9-06BD-F933-EA168E4A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623886</xdr:colOff>
      <xdr:row>7</xdr:row>
      <xdr:rowOff>61911</xdr:rowOff>
    </xdr:from>
    <xdr:to>
      <xdr:col>7</xdr:col>
      <xdr:colOff>3000374</xdr:colOff>
      <xdr:row>27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79D2AA-2C4A-94CF-B88C-D7AA620B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7</xdr:row>
      <xdr:rowOff>23812</xdr:rowOff>
    </xdr:from>
    <xdr:to>
      <xdr:col>9</xdr:col>
      <xdr:colOff>661987</xdr:colOff>
      <xdr:row>21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AFB560-60D1-9AE1-9823-72D6E5BBD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976311</xdr:colOff>
      <xdr:row>4</xdr:row>
      <xdr:rowOff>119061</xdr:rowOff>
    </xdr:from>
    <xdr:to>
      <xdr:col>10</xdr:col>
      <xdr:colOff>176893</xdr:colOff>
      <xdr:row>28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A51A968-499E-2345-4167-A6DE0BA95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449035</xdr:colOff>
      <xdr:row>5</xdr:row>
      <xdr:rowOff>16328</xdr:rowOff>
    </xdr:from>
    <xdr:to>
      <xdr:col>15</xdr:col>
      <xdr:colOff>625928</xdr:colOff>
      <xdr:row>26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DD6DFA6-C56B-0298-A326-D4A46B48A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767.648900694447" createdVersion="8" refreshedVersion="8" minRefreshableVersion="3" recordCount="161" xr:uid="{45614B7A-5FA3-4A15-AE98-044F714B2D05}">
  <cacheSource type="worksheet">
    <worksheetSource ref="B1:BB162" sheet="Daten"/>
  </cacheSource>
  <cacheFields count="53">
    <cacheField name="FS01_CP" numFmtId="0">
      <sharedItems containsSemiMixedTypes="0" containsString="0" containsNumber="1" containsInteger="1" minValue="0" maxValue="62"/>
    </cacheField>
    <cacheField name="FS01" numFmtId="0">
      <sharedItems containsSemiMixedTypes="0" containsString="0" containsNumber="1" containsInteger="1" minValue="1" maxValue="3"/>
    </cacheField>
    <cacheField name="SD03" numFmtId="0">
      <sharedItems containsString="0" containsBlank="1" containsNumber="1" containsInteger="1" minValue="3" maxValue="12"/>
    </cacheField>
    <cacheField name="SD05" numFmtId="0">
      <sharedItems containsString="0" containsBlank="1" containsNumber="1" containsInteger="1" minValue="1" maxValue="3"/>
    </cacheField>
    <cacheField name="SD11" numFmtId="0">
      <sharedItems containsSemiMixedTypes="0" containsString="0" containsNumber="1" containsInteger="1" minValue="3" maxValue="11"/>
    </cacheField>
    <cacheField name="SD11_10" numFmtId="0">
      <sharedItems containsBlank="1"/>
    </cacheField>
    <cacheField name="SD14" numFmtId="0">
      <sharedItems containsString="0" containsBlank="1" containsNumber="1" containsInteger="1" minValue="1" maxValue="8"/>
    </cacheField>
    <cacheField name="SD14_08" numFmtId="0">
      <sharedItems containsBlank="1"/>
    </cacheField>
    <cacheField name="SD16" numFmtId="0">
      <sharedItems containsSemiMixedTypes="0" containsString="0" containsNumber="1" containsInteger="1" minValue="1" maxValue="12"/>
    </cacheField>
    <cacheField name="MZ03_01" numFmtId="0">
      <sharedItems containsSemiMixedTypes="0" containsString="0" containsNumber="1" containsInteger="1" minValue="1" maxValue="5"/>
    </cacheField>
    <cacheField name="MZ03_02" numFmtId="0">
      <sharedItems containsSemiMixedTypes="0" containsString="0" containsNumber="1" containsInteger="1" minValue="2" maxValue="5"/>
    </cacheField>
    <cacheField name="MZ03_03" numFmtId="0">
      <sharedItems containsString="0" containsBlank="1" containsNumber="1" containsInteger="1" minValue="1" maxValue="5"/>
    </cacheField>
    <cacheField name="MZ03_04" numFmtId="0">
      <sharedItems containsString="0" containsBlank="1" containsNumber="1" containsInteger="1" minValue="1" maxValue="5"/>
    </cacheField>
    <cacheField name="MZ03_05" numFmtId="0">
      <sharedItems containsSemiMixedTypes="0" containsString="0" containsNumber="1" containsInteger="1" minValue="1" maxValue="5"/>
    </cacheField>
    <cacheField name="MZ03_06" numFmtId="0">
      <sharedItems containsSemiMixedTypes="0" containsString="0" containsNumber="1" containsInteger="1" minValue="1" maxValue="5"/>
    </cacheField>
    <cacheField name="SC01" numFmtId="0">
      <sharedItems containsSemiMixedTypes="0" containsString="0" containsNumber="1" containsInteger="1" minValue="2" maxValue="2"/>
    </cacheField>
    <cacheField name="SC02" numFmtId="0">
      <sharedItems containsSemiMixedTypes="0" containsString="0" containsNumber="1" containsInteger="1" minValue="1" maxValue="1"/>
    </cacheField>
    <cacheField name="VR01_01" numFmtId="0">
      <sharedItems containsString="0" containsBlank="1" containsNumber="1" containsInteger="1" minValue="2" maxValue="5"/>
    </cacheField>
    <cacheField name="AN01_01" numFmtId="0">
      <sharedItems containsString="0" containsBlank="1" containsNumber="1" containsInteger="1" minValue="0" maxValue="100"/>
    </cacheField>
    <cacheField name="AN01_02" numFmtId="0">
      <sharedItems containsString="0" containsBlank="1" containsNumber="1" containsInteger="1" minValue="0" maxValue="100"/>
    </cacheField>
    <cacheField name="AN02_01" numFmtId="0">
      <sharedItems containsString="0" containsBlank="1" containsNumber="1" containsInteger="1" minValue="0" maxValue="100"/>
    </cacheField>
    <cacheField name="AN02_02" numFmtId="0">
      <sharedItems containsString="0" containsBlank="1" containsNumber="1" containsInteger="1" minValue="0" maxValue="100"/>
    </cacheField>
    <cacheField name="AN03_01" numFmtId="0">
      <sharedItems containsString="0" containsBlank="1" containsNumber="1" containsInteger="1" minValue="0" maxValue="100"/>
    </cacheField>
    <cacheField name="AN03_02" numFmtId="0">
      <sharedItems containsString="0" containsBlank="1" containsNumber="1" containsInteger="1" minValue="0" maxValue="100"/>
    </cacheField>
    <cacheField name="AN04_01" numFmtId="0">
      <sharedItems containsString="0" containsBlank="1" containsNumber="1" containsInteger="1" minValue="0" maxValue="100"/>
    </cacheField>
    <cacheField name="AN04_02" numFmtId="0">
      <sharedItems containsString="0" containsBlank="1" containsNumber="1" containsInteger="1" minValue="0" maxValue="100"/>
    </cacheField>
    <cacheField name="RI01" numFmtId="0">
      <sharedItems containsSemiMixedTypes="0" containsString="0" containsNumber="1" containsInteger="1" minValue="1" maxValue="4"/>
    </cacheField>
    <cacheField name="RI02" numFmtId="0">
      <sharedItems containsSemiMixedTypes="0" containsString="0" containsNumber="1" containsInteger="1" minValue="1" maxValue="4"/>
    </cacheField>
    <cacheField name="RI03" numFmtId="0">
      <sharedItems containsSemiMixedTypes="0" containsString="0" containsNumber="1" containsInteger="1" minValue="1" maxValue="4"/>
    </cacheField>
    <cacheField name="RI04" numFmtId="0">
      <sharedItems containsSemiMixedTypes="0" containsString="0" containsNumber="1" containsInteger="1" minValue="1" maxValue="3"/>
    </cacheField>
    <cacheField name="RI05" numFmtId="0">
      <sharedItems containsSemiMixedTypes="0" containsString="0" containsNumber="1" containsInteger="1" minValue="1" maxValue="3"/>
    </cacheField>
    <cacheField name="RI06" numFmtId="0">
      <sharedItems containsSemiMixedTypes="0" containsString="0" containsNumber="1" containsInteger="1" minValue="1" maxValue="4"/>
    </cacheField>
    <cacheField name="RI07" numFmtId="0">
      <sharedItems containsSemiMixedTypes="0" containsString="0" containsNumber="1" containsInteger="1" minValue="1" maxValue="4"/>
    </cacheField>
    <cacheField name="RI08" numFmtId="0">
      <sharedItems containsSemiMixedTypes="0" containsString="0" containsNumber="1" containsInteger="1" minValue="1" maxValue="4"/>
    </cacheField>
    <cacheField name="RI09" numFmtId="0">
      <sharedItems containsSemiMixedTypes="0" containsString="0" containsNumber="1" containsInteger="1" minValue="1" maxValue="3"/>
    </cacheField>
    <cacheField name="RI10" numFmtId="0">
      <sharedItems containsSemiMixedTypes="0" containsString="0" containsNumber="1" containsInteger="1" minValue="1" maxValue="3"/>
    </cacheField>
    <cacheField name="RI11" numFmtId="0">
      <sharedItems containsSemiMixedTypes="0" containsString="0" containsNumber="1" containsInteger="1" minValue="1" maxValue="4"/>
    </cacheField>
    <cacheField name="RI12" numFmtId="0">
      <sharedItems containsSemiMixedTypes="0" containsString="0" containsNumber="1" containsInteger="1" minValue="1" maxValue="3"/>
    </cacheField>
    <cacheField name="RI13" numFmtId="0">
      <sharedItems containsSemiMixedTypes="0" containsString="0" containsNumber="1" containsInteger="1" minValue="1" maxValue="3"/>
    </cacheField>
    <cacheField name="TIME_SUM" numFmtId="0">
      <sharedItems containsSemiMixedTypes="0" containsString="0" containsNumber="1" containsInteger="1" minValue="183" maxValue="748"/>
    </cacheField>
    <cacheField name="FINISHED" numFmtId="0">
      <sharedItems containsSemiMixedTypes="0" containsString="0" containsNumber="1" containsInteger="1" minValue="1" maxValue="1"/>
    </cacheField>
    <cacheField name="SAVE_TOTAL" numFmtId="0">
      <sharedItems containsSemiMixedTypes="0" containsString="0" containsNumber="1" minValue="0" maxValue="100"/>
    </cacheField>
    <cacheField name="RISK_TOTAL" numFmtId="0">
      <sharedItems containsSemiMixedTypes="0" containsString="0" containsNumber="1" minValue="0" maxValue="100"/>
    </cacheField>
    <cacheField name="RISK_TOLERANCE_TOTAL" numFmtId="0">
      <sharedItems containsSemiMixedTypes="0" containsString="0" containsNumber="1" containsInteger="1" minValue="16" maxValue="39"/>
    </cacheField>
    <cacheField name="RISK_RESULT" numFmtId="0">
      <sharedItems count="5">
        <s v="Average/moderate tolerance for risk"/>
        <s v="Above-average tolerance for risk"/>
        <s v="Below-average tolerance for risk"/>
        <s v="High tolerance for risk"/>
        <s v="Low tolerance for risk"/>
      </sharedItems>
    </cacheField>
    <cacheField name="RISK_LOTTO" numFmtId="0">
      <sharedItems containsSemiMixedTypes="0" containsString="0" containsNumber="1" containsInteger="1" minValue="0" maxValue="30000"/>
    </cacheField>
    <cacheField name="SAFE_LOTTO" numFmtId="0">
      <sharedItems containsSemiMixedTypes="0" containsString="0" containsNumber="1" containsInteger="1" minValue="0" maxValue="30000"/>
    </cacheField>
    <cacheField name="RISK_ERSPART" numFmtId="0">
      <sharedItems containsSemiMixedTypes="0" containsString="0" containsNumber="1" containsInteger="1" minValue="0" maxValue="20000"/>
    </cacheField>
    <cacheField name="SAFE_ERSPART" numFmtId="0">
      <sharedItems containsSemiMixedTypes="0" containsString="0" containsNumber="1" containsInteger="1" minValue="0" maxValue="20000"/>
    </cacheField>
    <cacheField name="RISK_ERBE" numFmtId="0">
      <sharedItems containsSemiMixedTypes="0" containsString="0" containsNumber="1" containsInteger="1" minValue="0" maxValue="70000"/>
    </cacheField>
    <cacheField name="SAFE_ERBE" numFmtId="0">
      <sharedItems containsSemiMixedTypes="0" containsString="0" containsNumber="1" containsInteger="1" minValue="0" maxValue="70000"/>
    </cacheField>
    <cacheField name="RISK_KONTROLLE" numFmtId="0">
      <sharedItems containsSemiMixedTypes="0" containsString="0" containsNumber="1" containsInteger="1" minValue="0" maxValue="100000"/>
    </cacheField>
    <cacheField name="SAFE_KONTROLLE" numFmtId="0">
      <sharedItems containsSemiMixedTypes="0" containsString="0" containsNumber="1" containsInteg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0"/>
    <n v="1"/>
    <n v="4"/>
    <n v="2"/>
    <n v="8"/>
    <m/>
    <n v="3"/>
    <m/>
    <n v="7"/>
    <n v="4"/>
    <n v="5"/>
    <n v="4"/>
    <n v="4"/>
    <n v="2"/>
    <n v="4"/>
    <n v="2"/>
    <n v="1"/>
    <n v="5"/>
    <m/>
    <m/>
    <n v="8"/>
    <n v="92"/>
    <n v="52"/>
    <n v="48"/>
    <n v="82"/>
    <n v="18"/>
    <n v="3"/>
    <n v="2"/>
    <n v="1"/>
    <n v="2"/>
    <n v="3"/>
    <n v="3"/>
    <n v="2"/>
    <n v="2"/>
    <n v="1"/>
    <n v="3"/>
    <n v="1"/>
    <n v="1"/>
    <n v="2"/>
    <n v="215"/>
    <n v="1"/>
    <n v="53.8"/>
    <n v="46.2"/>
    <n v="26"/>
    <x v="0"/>
    <n v="8200"/>
    <n v="1800"/>
    <n v="1600"/>
    <n v="18400"/>
    <n v="57400"/>
    <n v="12600"/>
    <n v="0"/>
    <n v="0"/>
  </r>
  <r>
    <n v="0"/>
    <n v="2"/>
    <n v="11"/>
    <n v="2"/>
    <n v="8"/>
    <m/>
    <n v="6"/>
    <m/>
    <n v="11"/>
    <n v="1"/>
    <n v="5"/>
    <m/>
    <n v="4"/>
    <n v="2"/>
    <n v="3"/>
    <n v="2"/>
    <n v="1"/>
    <n v="5"/>
    <m/>
    <m/>
    <n v="20"/>
    <n v="80"/>
    <n v="20"/>
    <n v="80"/>
    <n v="20"/>
    <n v="80"/>
    <n v="3"/>
    <n v="2"/>
    <n v="3"/>
    <n v="3"/>
    <n v="3"/>
    <n v="2"/>
    <n v="2"/>
    <n v="3"/>
    <n v="1"/>
    <n v="3"/>
    <n v="2"/>
    <n v="2"/>
    <n v="1"/>
    <n v="492"/>
    <n v="1"/>
    <n v="80"/>
    <n v="20"/>
    <n v="30"/>
    <x v="1"/>
    <n v="6000"/>
    <n v="24000"/>
    <n v="4000"/>
    <n v="16000"/>
    <n v="10000"/>
    <n v="40000"/>
    <n v="0"/>
    <n v="0"/>
  </r>
  <r>
    <n v="0"/>
    <n v="3"/>
    <n v="3"/>
    <n v="1"/>
    <n v="7"/>
    <m/>
    <n v="3"/>
    <m/>
    <n v="4"/>
    <n v="5"/>
    <n v="4"/>
    <n v="3"/>
    <n v="4"/>
    <n v="4"/>
    <n v="2"/>
    <n v="2"/>
    <n v="1"/>
    <n v="5"/>
    <n v="28"/>
    <n v="72"/>
    <m/>
    <m/>
    <m/>
    <m/>
    <m/>
    <m/>
    <n v="1"/>
    <n v="2"/>
    <n v="3"/>
    <n v="3"/>
    <n v="1"/>
    <n v="2"/>
    <n v="1"/>
    <n v="2"/>
    <n v="1"/>
    <n v="3"/>
    <n v="1"/>
    <n v="1"/>
    <n v="1"/>
    <n v="299"/>
    <n v="1"/>
    <n v="72"/>
    <n v="28"/>
    <n v="22"/>
    <x v="2"/>
    <n v="0"/>
    <n v="0"/>
    <n v="0"/>
    <n v="0"/>
    <n v="0"/>
    <n v="0"/>
    <n v="28000"/>
    <n v="72000"/>
  </r>
  <r>
    <n v="1"/>
    <n v="3"/>
    <n v="3"/>
    <n v="1"/>
    <n v="8"/>
    <m/>
    <n v="3"/>
    <m/>
    <n v="5"/>
    <n v="4"/>
    <n v="5"/>
    <n v="3"/>
    <n v="5"/>
    <n v="2"/>
    <n v="4"/>
    <n v="2"/>
    <n v="1"/>
    <n v="5"/>
    <n v="50"/>
    <n v="50"/>
    <m/>
    <m/>
    <m/>
    <m/>
    <m/>
    <m/>
    <n v="3"/>
    <n v="3"/>
    <n v="3"/>
    <n v="3"/>
    <n v="3"/>
    <n v="4"/>
    <n v="1"/>
    <n v="3"/>
    <n v="3"/>
    <n v="3"/>
    <n v="4"/>
    <n v="1"/>
    <n v="3"/>
    <n v="391"/>
    <n v="1"/>
    <n v="50"/>
    <n v="50"/>
    <n v="37"/>
    <x v="3"/>
    <n v="0"/>
    <n v="0"/>
    <n v="0"/>
    <n v="0"/>
    <n v="0"/>
    <n v="0"/>
    <n v="50000"/>
    <n v="50000"/>
  </r>
  <r>
    <n v="1"/>
    <n v="2"/>
    <n v="5"/>
    <n v="2"/>
    <n v="8"/>
    <m/>
    <n v="4"/>
    <m/>
    <n v="6"/>
    <n v="2"/>
    <n v="5"/>
    <n v="4"/>
    <n v="1"/>
    <n v="4"/>
    <n v="2"/>
    <n v="2"/>
    <n v="1"/>
    <n v="4"/>
    <m/>
    <m/>
    <n v="0"/>
    <n v="100"/>
    <n v="100"/>
    <n v="0"/>
    <n v="0"/>
    <n v="100"/>
    <n v="2"/>
    <n v="2"/>
    <n v="2"/>
    <n v="2"/>
    <n v="2"/>
    <n v="2"/>
    <n v="2"/>
    <n v="1"/>
    <n v="1"/>
    <n v="1"/>
    <n v="3"/>
    <n v="1"/>
    <n v="2"/>
    <n v="566"/>
    <n v="1"/>
    <n v="50"/>
    <n v="50"/>
    <n v="23"/>
    <x v="0"/>
    <n v="0"/>
    <n v="30000"/>
    <n v="0"/>
    <n v="20000"/>
    <n v="0"/>
    <n v="50000"/>
    <n v="0"/>
    <n v="0"/>
  </r>
  <r>
    <n v="2"/>
    <n v="2"/>
    <n v="10"/>
    <n v="2"/>
    <n v="8"/>
    <m/>
    <n v="4"/>
    <m/>
    <n v="8"/>
    <n v="1"/>
    <n v="3"/>
    <n v="5"/>
    <n v="1"/>
    <n v="5"/>
    <n v="1"/>
    <n v="2"/>
    <n v="1"/>
    <m/>
    <m/>
    <m/>
    <n v="0"/>
    <n v="100"/>
    <n v="0"/>
    <n v="100"/>
    <n v="0"/>
    <n v="100"/>
    <n v="2"/>
    <n v="1"/>
    <n v="3"/>
    <n v="3"/>
    <n v="3"/>
    <n v="2"/>
    <n v="1"/>
    <n v="1"/>
    <n v="1"/>
    <n v="3"/>
    <n v="3"/>
    <n v="2"/>
    <n v="1"/>
    <n v="215"/>
    <n v="1"/>
    <n v="100"/>
    <n v="0"/>
    <n v="26"/>
    <x v="0"/>
    <n v="0"/>
    <n v="30000"/>
    <n v="0"/>
    <n v="20000"/>
    <n v="0"/>
    <n v="50000"/>
    <n v="0"/>
    <n v="0"/>
  </r>
  <r>
    <n v="3"/>
    <n v="3"/>
    <n v="8"/>
    <n v="2"/>
    <n v="8"/>
    <m/>
    <n v="4"/>
    <m/>
    <n v="7"/>
    <n v="1"/>
    <n v="4"/>
    <n v="3"/>
    <n v="1"/>
    <n v="4"/>
    <n v="3"/>
    <n v="2"/>
    <n v="1"/>
    <n v="4"/>
    <n v="50"/>
    <n v="50"/>
    <m/>
    <m/>
    <m/>
    <m/>
    <m/>
    <m/>
    <n v="2"/>
    <n v="4"/>
    <n v="2"/>
    <n v="2"/>
    <n v="1"/>
    <n v="3"/>
    <n v="1"/>
    <n v="3"/>
    <n v="3"/>
    <n v="3"/>
    <n v="4"/>
    <n v="1"/>
    <n v="3"/>
    <n v="415"/>
    <n v="1"/>
    <n v="50"/>
    <n v="50"/>
    <n v="32"/>
    <x v="1"/>
    <n v="0"/>
    <n v="0"/>
    <n v="0"/>
    <n v="0"/>
    <n v="0"/>
    <n v="0"/>
    <n v="50000"/>
    <n v="50000"/>
  </r>
  <r>
    <n v="3"/>
    <n v="2"/>
    <n v="8"/>
    <n v="1"/>
    <n v="8"/>
    <m/>
    <n v="4"/>
    <m/>
    <n v="7"/>
    <n v="4"/>
    <n v="4"/>
    <n v="2"/>
    <n v="5"/>
    <n v="3"/>
    <n v="4"/>
    <n v="2"/>
    <n v="1"/>
    <n v="5"/>
    <m/>
    <m/>
    <n v="11"/>
    <n v="89"/>
    <n v="24"/>
    <n v="76"/>
    <n v="39"/>
    <n v="61"/>
    <n v="3"/>
    <n v="2"/>
    <n v="3"/>
    <n v="3"/>
    <n v="1"/>
    <n v="2"/>
    <n v="1"/>
    <n v="2"/>
    <n v="1"/>
    <n v="3"/>
    <n v="4"/>
    <n v="1"/>
    <n v="3"/>
    <n v="414"/>
    <n v="1"/>
    <n v="74.099999999999994"/>
    <n v="25.9"/>
    <n v="29"/>
    <x v="1"/>
    <n v="11700"/>
    <n v="18300"/>
    <n v="2200"/>
    <n v="17800"/>
    <n v="19500"/>
    <n v="30500"/>
    <n v="0"/>
    <n v="0"/>
  </r>
  <r>
    <n v="3"/>
    <n v="1"/>
    <n v="10"/>
    <n v="1"/>
    <n v="10"/>
    <s v="MTF"/>
    <n v="4"/>
    <m/>
    <n v="5"/>
    <n v="4"/>
    <n v="4"/>
    <n v="4"/>
    <n v="1"/>
    <n v="4"/>
    <n v="2"/>
    <n v="2"/>
    <n v="1"/>
    <n v="4"/>
    <m/>
    <m/>
    <n v="14"/>
    <n v="86"/>
    <n v="3"/>
    <n v="97"/>
    <n v="1"/>
    <n v="99"/>
    <n v="2"/>
    <n v="2"/>
    <n v="1"/>
    <n v="2"/>
    <n v="1"/>
    <n v="2"/>
    <n v="1"/>
    <n v="2"/>
    <n v="1"/>
    <n v="1"/>
    <n v="2"/>
    <n v="1"/>
    <n v="2"/>
    <n v="474"/>
    <n v="1"/>
    <n v="95"/>
    <n v="5"/>
    <n v="20"/>
    <x v="2"/>
    <n v="100"/>
    <n v="9900"/>
    <n v="2800"/>
    <n v="17200"/>
    <n v="700"/>
    <n v="69300"/>
    <n v="0"/>
    <n v="0"/>
  </r>
  <r>
    <n v="4"/>
    <n v="3"/>
    <n v="10"/>
    <n v="1"/>
    <n v="8"/>
    <m/>
    <n v="6"/>
    <m/>
    <n v="8"/>
    <n v="5"/>
    <n v="5"/>
    <n v="3"/>
    <n v="3"/>
    <n v="4"/>
    <n v="4"/>
    <n v="2"/>
    <n v="1"/>
    <n v="3"/>
    <n v="50"/>
    <n v="50"/>
    <m/>
    <m/>
    <m/>
    <m/>
    <m/>
    <m/>
    <n v="3"/>
    <n v="2"/>
    <n v="2"/>
    <n v="1"/>
    <n v="1"/>
    <n v="2"/>
    <n v="1"/>
    <n v="1"/>
    <n v="1"/>
    <n v="1"/>
    <n v="2"/>
    <n v="2"/>
    <n v="2"/>
    <n v="646"/>
    <n v="1"/>
    <n v="50"/>
    <n v="50"/>
    <n v="21"/>
    <x v="2"/>
    <n v="0"/>
    <n v="0"/>
    <n v="0"/>
    <n v="0"/>
    <n v="0"/>
    <n v="0"/>
    <n v="50000"/>
    <n v="50000"/>
  </r>
  <r>
    <n v="5"/>
    <n v="3"/>
    <n v="9"/>
    <n v="1"/>
    <n v="8"/>
    <m/>
    <n v="4"/>
    <m/>
    <n v="8"/>
    <n v="1"/>
    <n v="5"/>
    <n v="5"/>
    <n v="1"/>
    <n v="3"/>
    <n v="3"/>
    <n v="2"/>
    <n v="1"/>
    <n v="4"/>
    <n v="50"/>
    <n v="50"/>
    <m/>
    <m/>
    <m/>
    <m/>
    <m/>
    <m/>
    <n v="2"/>
    <n v="2"/>
    <n v="1"/>
    <n v="1"/>
    <n v="2"/>
    <n v="2"/>
    <n v="2"/>
    <n v="2"/>
    <n v="1"/>
    <n v="1"/>
    <n v="4"/>
    <n v="1"/>
    <n v="1"/>
    <n v="693"/>
    <n v="1"/>
    <n v="50"/>
    <n v="50"/>
    <n v="22"/>
    <x v="2"/>
    <n v="0"/>
    <n v="0"/>
    <n v="0"/>
    <n v="0"/>
    <n v="0"/>
    <n v="0"/>
    <n v="50000"/>
    <n v="50000"/>
  </r>
  <r>
    <n v="6"/>
    <n v="2"/>
    <n v="4"/>
    <n v="1"/>
    <n v="8"/>
    <m/>
    <n v="4"/>
    <m/>
    <n v="9"/>
    <n v="4"/>
    <n v="5"/>
    <n v="3"/>
    <n v="4"/>
    <n v="2"/>
    <n v="4"/>
    <n v="2"/>
    <n v="1"/>
    <n v="5"/>
    <m/>
    <m/>
    <n v="0"/>
    <n v="100"/>
    <n v="60"/>
    <n v="40"/>
    <n v="100"/>
    <n v="0"/>
    <n v="2"/>
    <n v="1"/>
    <n v="4"/>
    <n v="3"/>
    <n v="1"/>
    <n v="2"/>
    <n v="1"/>
    <n v="2"/>
    <n v="1"/>
    <n v="1"/>
    <n v="3"/>
    <n v="2"/>
    <n v="1"/>
    <n v="429"/>
    <n v="1"/>
    <n v="40"/>
    <n v="60"/>
    <n v="24"/>
    <x v="0"/>
    <n v="30000"/>
    <n v="0"/>
    <n v="0"/>
    <n v="20000"/>
    <n v="50000"/>
    <n v="0"/>
    <n v="0"/>
    <n v="0"/>
  </r>
  <r>
    <n v="5"/>
    <n v="2"/>
    <n v="8"/>
    <n v="2"/>
    <n v="8"/>
    <m/>
    <n v="6"/>
    <m/>
    <n v="8"/>
    <n v="4"/>
    <n v="2"/>
    <n v="3"/>
    <n v="4"/>
    <n v="4"/>
    <n v="4"/>
    <n v="2"/>
    <n v="1"/>
    <n v="4"/>
    <m/>
    <m/>
    <n v="0"/>
    <n v="100"/>
    <n v="19"/>
    <n v="81"/>
    <n v="67"/>
    <n v="33"/>
    <n v="2"/>
    <n v="4"/>
    <n v="3"/>
    <n v="2"/>
    <n v="2"/>
    <n v="2"/>
    <n v="2"/>
    <n v="3"/>
    <n v="3"/>
    <n v="3"/>
    <n v="2"/>
    <n v="1"/>
    <n v="2"/>
    <n v="457"/>
    <n v="1"/>
    <n v="70.400000000000006"/>
    <n v="29.6"/>
    <n v="31"/>
    <x v="1"/>
    <n v="20100"/>
    <n v="9900"/>
    <n v="0"/>
    <n v="20000"/>
    <n v="33500"/>
    <n v="16500"/>
    <n v="0"/>
    <n v="0"/>
  </r>
  <r>
    <n v="6"/>
    <n v="1"/>
    <n v="11"/>
    <n v="2"/>
    <n v="6"/>
    <m/>
    <n v="6"/>
    <m/>
    <n v="8"/>
    <n v="3"/>
    <n v="4"/>
    <n v="4"/>
    <n v="4"/>
    <n v="3"/>
    <n v="4"/>
    <n v="2"/>
    <n v="1"/>
    <n v="4"/>
    <m/>
    <m/>
    <n v="23"/>
    <n v="77"/>
    <n v="8"/>
    <n v="92"/>
    <n v="27"/>
    <n v="73"/>
    <n v="2"/>
    <n v="3"/>
    <n v="3"/>
    <n v="2"/>
    <n v="1"/>
    <n v="2"/>
    <n v="2"/>
    <n v="3"/>
    <n v="3"/>
    <n v="1"/>
    <n v="4"/>
    <n v="2"/>
    <n v="2"/>
    <n v="593"/>
    <n v="1"/>
    <n v="87.1"/>
    <n v="12.9"/>
    <n v="30"/>
    <x v="1"/>
    <n v="2700"/>
    <n v="7300"/>
    <n v="4600"/>
    <n v="15400"/>
    <n v="18900"/>
    <n v="51100"/>
    <n v="0"/>
    <n v="0"/>
  </r>
  <r>
    <n v="6"/>
    <n v="3"/>
    <n v="3"/>
    <n v="1"/>
    <n v="7"/>
    <m/>
    <n v="3"/>
    <m/>
    <n v="3"/>
    <n v="5"/>
    <n v="4"/>
    <n v="2"/>
    <n v="4"/>
    <n v="4"/>
    <n v="4"/>
    <n v="2"/>
    <n v="1"/>
    <n v="5"/>
    <n v="25"/>
    <n v="75"/>
    <m/>
    <m/>
    <m/>
    <m/>
    <m/>
    <m/>
    <n v="2"/>
    <n v="2"/>
    <n v="2"/>
    <n v="2"/>
    <n v="2"/>
    <n v="2"/>
    <n v="1"/>
    <n v="2"/>
    <n v="1"/>
    <n v="1"/>
    <n v="3"/>
    <n v="2"/>
    <n v="1"/>
    <n v="459"/>
    <n v="1"/>
    <n v="75"/>
    <n v="25"/>
    <n v="23"/>
    <x v="0"/>
    <n v="0"/>
    <n v="0"/>
    <n v="0"/>
    <n v="0"/>
    <n v="0"/>
    <n v="0"/>
    <n v="25000"/>
    <n v="75000"/>
  </r>
  <r>
    <n v="7"/>
    <n v="3"/>
    <n v="3"/>
    <n v="1"/>
    <n v="8"/>
    <m/>
    <n v="3"/>
    <m/>
    <n v="1"/>
    <n v="4"/>
    <n v="4"/>
    <n v="3"/>
    <n v="2"/>
    <n v="4"/>
    <n v="4"/>
    <n v="2"/>
    <n v="1"/>
    <n v="5"/>
    <n v="15"/>
    <n v="85"/>
    <m/>
    <m/>
    <m/>
    <m/>
    <m/>
    <m/>
    <n v="2"/>
    <n v="2"/>
    <n v="2"/>
    <n v="2"/>
    <n v="3"/>
    <n v="2"/>
    <n v="1"/>
    <n v="2"/>
    <n v="1"/>
    <n v="3"/>
    <n v="3"/>
    <n v="1"/>
    <n v="2"/>
    <n v="434"/>
    <n v="1"/>
    <n v="85"/>
    <n v="15"/>
    <n v="26"/>
    <x v="0"/>
    <n v="0"/>
    <n v="0"/>
    <n v="0"/>
    <n v="0"/>
    <n v="0"/>
    <n v="0"/>
    <n v="15000"/>
    <n v="85000"/>
  </r>
  <r>
    <n v="7"/>
    <n v="2"/>
    <n v="10"/>
    <n v="1"/>
    <n v="8"/>
    <m/>
    <n v="5"/>
    <m/>
    <n v="9"/>
    <n v="5"/>
    <n v="5"/>
    <n v="5"/>
    <n v="1"/>
    <n v="3"/>
    <n v="5"/>
    <n v="2"/>
    <n v="1"/>
    <n v="3"/>
    <m/>
    <m/>
    <n v="0"/>
    <n v="100"/>
    <n v="50"/>
    <n v="50"/>
    <n v="0"/>
    <n v="100"/>
    <n v="3"/>
    <n v="2"/>
    <n v="3"/>
    <n v="2"/>
    <n v="2"/>
    <n v="1"/>
    <n v="1"/>
    <n v="2"/>
    <n v="1"/>
    <n v="3"/>
    <n v="3"/>
    <n v="2"/>
    <n v="1"/>
    <n v="748"/>
    <n v="1"/>
    <n v="75"/>
    <n v="25"/>
    <n v="26"/>
    <x v="0"/>
    <n v="0"/>
    <n v="30000"/>
    <n v="0"/>
    <n v="20000"/>
    <n v="0"/>
    <n v="50000"/>
    <n v="0"/>
    <n v="0"/>
  </r>
  <r>
    <n v="7"/>
    <n v="1"/>
    <n v="4"/>
    <n v="1"/>
    <n v="8"/>
    <m/>
    <n v="5"/>
    <m/>
    <n v="7"/>
    <n v="4"/>
    <n v="4"/>
    <n v="2"/>
    <n v="5"/>
    <n v="4"/>
    <n v="2"/>
    <n v="2"/>
    <n v="1"/>
    <n v="2"/>
    <m/>
    <m/>
    <n v="33"/>
    <n v="67"/>
    <n v="30"/>
    <n v="70"/>
    <n v="80"/>
    <n v="20"/>
    <n v="2"/>
    <n v="2"/>
    <n v="3"/>
    <n v="1"/>
    <n v="1"/>
    <n v="2"/>
    <n v="3"/>
    <n v="2"/>
    <n v="1"/>
    <n v="3"/>
    <n v="4"/>
    <n v="1"/>
    <n v="1"/>
    <n v="424"/>
    <n v="1"/>
    <n v="64.400000000000006"/>
    <n v="35.6"/>
    <n v="26"/>
    <x v="0"/>
    <n v="8000"/>
    <n v="2000"/>
    <n v="6600"/>
    <n v="13400"/>
    <n v="56000"/>
    <n v="14000"/>
    <n v="0"/>
    <n v="0"/>
  </r>
  <r>
    <n v="8"/>
    <n v="2"/>
    <n v="7"/>
    <n v="1"/>
    <n v="6"/>
    <m/>
    <n v="6"/>
    <m/>
    <n v="5"/>
    <n v="2"/>
    <n v="4"/>
    <n v="4"/>
    <n v="2"/>
    <n v="4"/>
    <n v="4"/>
    <n v="2"/>
    <n v="1"/>
    <n v="4"/>
    <m/>
    <m/>
    <n v="48"/>
    <n v="52"/>
    <n v="49"/>
    <n v="51"/>
    <n v="51"/>
    <n v="49"/>
    <n v="2"/>
    <n v="2"/>
    <n v="3"/>
    <n v="1"/>
    <n v="1"/>
    <n v="2"/>
    <n v="1"/>
    <n v="2"/>
    <n v="1"/>
    <n v="1"/>
    <n v="1"/>
    <n v="1"/>
    <n v="2"/>
    <n v="535"/>
    <n v="1"/>
    <n v="50.599999999999987"/>
    <n v="49.4"/>
    <n v="20"/>
    <x v="2"/>
    <n v="15300"/>
    <n v="14700"/>
    <n v="9600"/>
    <n v="10400"/>
    <n v="25500"/>
    <n v="24500"/>
    <n v="0"/>
    <n v="0"/>
  </r>
  <r>
    <n v="8"/>
    <n v="3"/>
    <n v="5"/>
    <n v="2"/>
    <n v="8"/>
    <m/>
    <n v="4"/>
    <m/>
    <n v="5"/>
    <n v="4"/>
    <n v="5"/>
    <n v="5"/>
    <n v="4"/>
    <n v="2"/>
    <n v="3"/>
    <n v="2"/>
    <n v="1"/>
    <n v="5"/>
    <n v="70"/>
    <n v="30"/>
    <m/>
    <m/>
    <m/>
    <m/>
    <m/>
    <m/>
    <n v="4"/>
    <n v="2"/>
    <n v="1"/>
    <n v="2"/>
    <n v="2"/>
    <n v="4"/>
    <n v="2"/>
    <n v="3"/>
    <n v="1"/>
    <n v="1"/>
    <n v="4"/>
    <n v="3"/>
    <n v="3"/>
    <n v="567"/>
    <n v="1"/>
    <n v="30"/>
    <n v="70"/>
    <n v="32"/>
    <x v="1"/>
    <n v="0"/>
    <n v="0"/>
    <n v="0"/>
    <n v="0"/>
    <n v="0"/>
    <n v="0"/>
    <n v="70000"/>
    <n v="30000"/>
  </r>
  <r>
    <n v="8"/>
    <n v="1"/>
    <n v="4"/>
    <n v="2"/>
    <n v="8"/>
    <m/>
    <n v="4"/>
    <m/>
    <n v="7"/>
    <n v="4"/>
    <n v="5"/>
    <n v="2"/>
    <n v="4"/>
    <n v="3"/>
    <n v="4"/>
    <n v="2"/>
    <n v="1"/>
    <n v="4"/>
    <m/>
    <m/>
    <n v="0"/>
    <n v="100"/>
    <n v="43"/>
    <n v="57"/>
    <n v="0"/>
    <n v="100"/>
    <n v="2"/>
    <n v="2"/>
    <n v="3"/>
    <n v="2"/>
    <n v="1"/>
    <n v="2"/>
    <n v="2"/>
    <n v="3"/>
    <n v="1"/>
    <n v="1"/>
    <n v="4"/>
    <n v="1"/>
    <n v="3"/>
    <n v="396"/>
    <n v="1"/>
    <n v="69.900000000000006"/>
    <n v="30.1"/>
    <n v="27"/>
    <x v="0"/>
    <n v="0"/>
    <n v="10000"/>
    <n v="0"/>
    <n v="20000"/>
    <n v="0"/>
    <n v="70000"/>
    <n v="0"/>
    <n v="0"/>
  </r>
  <r>
    <n v="9"/>
    <n v="3"/>
    <n v="4"/>
    <n v="2"/>
    <n v="8"/>
    <m/>
    <n v="4"/>
    <m/>
    <n v="6"/>
    <n v="2"/>
    <n v="5"/>
    <n v="2"/>
    <n v="3"/>
    <n v="2"/>
    <n v="4"/>
    <n v="2"/>
    <n v="1"/>
    <n v="3"/>
    <n v="100"/>
    <n v="0"/>
    <m/>
    <m/>
    <m/>
    <m/>
    <m/>
    <m/>
    <n v="4"/>
    <n v="3"/>
    <n v="3"/>
    <n v="3"/>
    <n v="3"/>
    <n v="4"/>
    <n v="1"/>
    <n v="3"/>
    <n v="3"/>
    <n v="3"/>
    <n v="2"/>
    <n v="3"/>
    <n v="3"/>
    <n v="392"/>
    <n v="1"/>
    <n v="0"/>
    <n v="100"/>
    <n v="38"/>
    <x v="3"/>
    <n v="0"/>
    <n v="0"/>
    <n v="0"/>
    <n v="0"/>
    <n v="0"/>
    <n v="0"/>
    <n v="100000"/>
    <n v="0"/>
  </r>
  <r>
    <n v="9"/>
    <n v="1"/>
    <n v="10"/>
    <n v="2"/>
    <n v="8"/>
    <m/>
    <n v="4"/>
    <m/>
    <n v="11"/>
    <n v="3"/>
    <n v="5"/>
    <n v="5"/>
    <n v="1"/>
    <n v="5"/>
    <n v="1"/>
    <n v="2"/>
    <n v="1"/>
    <n v="5"/>
    <m/>
    <m/>
    <n v="0"/>
    <n v="100"/>
    <n v="0"/>
    <n v="100"/>
    <n v="100"/>
    <n v="0"/>
    <n v="2"/>
    <n v="1"/>
    <n v="1"/>
    <n v="2"/>
    <n v="1"/>
    <n v="2"/>
    <n v="1"/>
    <n v="1"/>
    <n v="1"/>
    <n v="1"/>
    <n v="1"/>
    <n v="1"/>
    <n v="1"/>
    <n v="630"/>
    <n v="1"/>
    <n v="90"/>
    <n v="10"/>
    <n v="16"/>
    <x v="4"/>
    <n v="10000"/>
    <n v="0"/>
    <n v="0"/>
    <n v="20000"/>
    <n v="70000"/>
    <n v="0"/>
    <n v="0"/>
    <n v="0"/>
  </r>
  <r>
    <n v="9"/>
    <n v="2"/>
    <n v="12"/>
    <n v="2"/>
    <n v="8"/>
    <m/>
    <n v="8"/>
    <s v="Pensionist"/>
    <n v="6"/>
    <n v="5"/>
    <n v="5"/>
    <m/>
    <n v="4"/>
    <n v="5"/>
    <n v="4"/>
    <n v="2"/>
    <n v="1"/>
    <n v="4"/>
    <m/>
    <m/>
    <n v="6"/>
    <n v="94"/>
    <n v="10"/>
    <n v="90"/>
    <n v="84"/>
    <n v="16"/>
    <n v="2"/>
    <n v="1"/>
    <n v="2"/>
    <n v="2"/>
    <n v="2"/>
    <n v="2"/>
    <n v="1"/>
    <n v="1"/>
    <n v="1"/>
    <n v="1"/>
    <n v="1"/>
    <n v="1"/>
    <n v="1"/>
    <n v="444"/>
    <n v="1"/>
    <n v="68.599999999999994"/>
    <n v="31.4"/>
    <n v="18"/>
    <x v="4"/>
    <n v="25200"/>
    <n v="4800"/>
    <n v="1200"/>
    <n v="18800"/>
    <n v="42000"/>
    <n v="8000"/>
    <n v="0"/>
    <n v="0"/>
  </r>
  <r>
    <n v="10"/>
    <n v="3"/>
    <n v="10"/>
    <n v="2"/>
    <n v="8"/>
    <m/>
    <n v="4"/>
    <m/>
    <n v="10"/>
    <n v="2"/>
    <n v="4"/>
    <m/>
    <n v="2"/>
    <n v="5"/>
    <n v="2"/>
    <n v="2"/>
    <n v="1"/>
    <n v="5"/>
    <n v="0"/>
    <n v="100"/>
    <m/>
    <m/>
    <m/>
    <m/>
    <m/>
    <m/>
    <n v="2"/>
    <n v="2"/>
    <n v="3"/>
    <n v="2"/>
    <n v="2"/>
    <n v="2"/>
    <n v="1"/>
    <n v="3"/>
    <n v="1"/>
    <n v="1"/>
    <n v="3"/>
    <n v="2"/>
    <n v="2"/>
    <n v="466"/>
    <n v="1"/>
    <n v="100"/>
    <n v="0"/>
    <n v="26"/>
    <x v="0"/>
    <n v="0"/>
    <n v="0"/>
    <n v="0"/>
    <n v="0"/>
    <n v="0"/>
    <n v="0"/>
    <n v="0"/>
    <n v="100000"/>
  </r>
  <r>
    <n v="10"/>
    <n v="2"/>
    <n v="5"/>
    <n v="1"/>
    <n v="8"/>
    <m/>
    <n v="3"/>
    <m/>
    <n v="5"/>
    <n v="4"/>
    <n v="4"/>
    <n v="2"/>
    <n v="4"/>
    <n v="2"/>
    <n v="5"/>
    <n v="2"/>
    <n v="1"/>
    <n v="5"/>
    <m/>
    <m/>
    <n v="82"/>
    <n v="18"/>
    <n v="31"/>
    <n v="69"/>
    <n v="100"/>
    <n v="0"/>
    <n v="3"/>
    <n v="2"/>
    <n v="4"/>
    <n v="3"/>
    <n v="2"/>
    <n v="2"/>
    <n v="2"/>
    <n v="3"/>
    <n v="3"/>
    <n v="3"/>
    <n v="3"/>
    <n v="2"/>
    <n v="2"/>
    <n v="341"/>
    <n v="1"/>
    <n v="38.1"/>
    <n v="61.900000000000013"/>
    <n v="34"/>
    <x v="3"/>
    <n v="30000"/>
    <n v="0"/>
    <n v="16400"/>
    <n v="3600"/>
    <n v="50000"/>
    <n v="0"/>
    <n v="0"/>
    <n v="0"/>
  </r>
  <r>
    <n v="11"/>
    <n v="1"/>
    <n v="3"/>
    <n v="2"/>
    <n v="7"/>
    <m/>
    <n v="3"/>
    <m/>
    <n v="5"/>
    <n v="2"/>
    <n v="4"/>
    <n v="5"/>
    <n v="1"/>
    <n v="1"/>
    <n v="5"/>
    <n v="2"/>
    <n v="1"/>
    <n v="4"/>
    <m/>
    <m/>
    <n v="72"/>
    <n v="28"/>
    <n v="72"/>
    <n v="28"/>
    <n v="79"/>
    <n v="21"/>
    <n v="3"/>
    <n v="2"/>
    <n v="1"/>
    <n v="2"/>
    <n v="2"/>
    <n v="2"/>
    <n v="2"/>
    <n v="3"/>
    <n v="3"/>
    <n v="3"/>
    <n v="4"/>
    <n v="2"/>
    <n v="3"/>
    <n v="430"/>
    <n v="1"/>
    <n v="27.3"/>
    <n v="72.7"/>
    <n v="32"/>
    <x v="1"/>
    <n v="7900"/>
    <n v="2100"/>
    <n v="14400"/>
    <n v="5600"/>
    <n v="55300"/>
    <n v="14700"/>
    <n v="0"/>
    <n v="0"/>
  </r>
  <r>
    <n v="11"/>
    <n v="3"/>
    <m/>
    <m/>
    <n v="5"/>
    <m/>
    <n v="4"/>
    <m/>
    <n v="7"/>
    <n v="4"/>
    <n v="4"/>
    <n v="3"/>
    <n v="2"/>
    <n v="3"/>
    <n v="4"/>
    <n v="2"/>
    <n v="1"/>
    <n v="4"/>
    <n v="25"/>
    <n v="75"/>
    <m/>
    <m/>
    <m/>
    <m/>
    <m/>
    <m/>
    <n v="2"/>
    <n v="4"/>
    <n v="3"/>
    <n v="3"/>
    <n v="2"/>
    <n v="4"/>
    <n v="3"/>
    <n v="3"/>
    <n v="3"/>
    <n v="3"/>
    <n v="4"/>
    <n v="1"/>
    <n v="1"/>
    <n v="587"/>
    <n v="1"/>
    <n v="75"/>
    <n v="25"/>
    <n v="36"/>
    <x v="3"/>
    <n v="0"/>
    <n v="0"/>
    <n v="0"/>
    <n v="0"/>
    <n v="0"/>
    <n v="0"/>
    <n v="25000"/>
    <n v="75000"/>
  </r>
  <r>
    <n v="11"/>
    <n v="2"/>
    <m/>
    <n v="1"/>
    <n v="10"/>
    <s v="Päd. Akademie"/>
    <n v="8"/>
    <s v="Pension"/>
    <n v="9"/>
    <n v="4"/>
    <n v="5"/>
    <n v="3"/>
    <n v="2"/>
    <n v="5"/>
    <n v="4"/>
    <n v="2"/>
    <n v="1"/>
    <n v="2"/>
    <m/>
    <m/>
    <n v="0"/>
    <n v="100"/>
    <n v="0"/>
    <n v="100"/>
    <n v="0"/>
    <n v="100"/>
    <n v="2"/>
    <n v="2"/>
    <n v="2"/>
    <n v="1"/>
    <n v="1"/>
    <n v="2"/>
    <n v="1"/>
    <n v="3"/>
    <n v="1"/>
    <n v="1"/>
    <n v="3"/>
    <n v="1"/>
    <n v="1"/>
    <n v="501"/>
    <n v="1"/>
    <n v="100"/>
    <n v="0"/>
    <n v="21"/>
    <x v="2"/>
    <n v="0"/>
    <n v="30000"/>
    <n v="0"/>
    <n v="20000"/>
    <n v="0"/>
    <n v="50000"/>
    <n v="0"/>
    <n v="0"/>
  </r>
  <r>
    <n v="12"/>
    <n v="3"/>
    <n v="8"/>
    <n v="1"/>
    <n v="7"/>
    <m/>
    <n v="4"/>
    <m/>
    <n v="6"/>
    <n v="4"/>
    <n v="5"/>
    <n v="4"/>
    <n v="3"/>
    <n v="4"/>
    <n v="2"/>
    <n v="2"/>
    <n v="1"/>
    <n v="5"/>
    <n v="10"/>
    <n v="90"/>
    <m/>
    <m/>
    <m/>
    <m/>
    <m/>
    <m/>
    <n v="2"/>
    <n v="2"/>
    <n v="2"/>
    <n v="1"/>
    <n v="1"/>
    <n v="2"/>
    <n v="2"/>
    <n v="2"/>
    <n v="1"/>
    <n v="3"/>
    <n v="1"/>
    <n v="1"/>
    <n v="1"/>
    <n v="593"/>
    <n v="1"/>
    <n v="90"/>
    <n v="10"/>
    <n v="21"/>
    <x v="2"/>
    <n v="0"/>
    <n v="0"/>
    <n v="0"/>
    <n v="0"/>
    <n v="0"/>
    <n v="0"/>
    <n v="10000"/>
    <n v="90000"/>
  </r>
  <r>
    <n v="12"/>
    <n v="1"/>
    <n v="8"/>
    <n v="2"/>
    <n v="8"/>
    <m/>
    <n v="6"/>
    <m/>
    <n v="11"/>
    <n v="1"/>
    <n v="5"/>
    <n v="2"/>
    <n v="5"/>
    <n v="2"/>
    <n v="4"/>
    <n v="2"/>
    <n v="1"/>
    <n v="4"/>
    <m/>
    <m/>
    <n v="50"/>
    <n v="50"/>
    <n v="50"/>
    <n v="50"/>
    <n v="100"/>
    <n v="0"/>
    <n v="3"/>
    <n v="2"/>
    <n v="3"/>
    <n v="2"/>
    <n v="2"/>
    <n v="3"/>
    <n v="1"/>
    <n v="3"/>
    <n v="3"/>
    <n v="3"/>
    <n v="2"/>
    <n v="2"/>
    <n v="2"/>
    <n v="325"/>
    <n v="1"/>
    <n v="45"/>
    <n v="55"/>
    <n v="31"/>
    <x v="1"/>
    <n v="10000"/>
    <n v="0"/>
    <n v="10000"/>
    <n v="10000"/>
    <n v="70000"/>
    <n v="0"/>
    <n v="0"/>
    <n v="0"/>
  </r>
  <r>
    <n v="13"/>
    <n v="1"/>
    <n v="10"/>
    <n v="1"/>
    <n v="4"/>
    <m/>
    <n v="4"/>
    <m/>
    <n v="8"/>
    <n v="5"/>
    <n v="5"/>
    <n v="5"/>
    <n v="4"/>
    <n v="4"/>
    <n v="5"/>
    <n v="2"/>
    <n v="1"/>
    <n v="5"/>
    <m/>
    <m/>
    <n v="0"/>
    <n v="100"/>
    <n v="0"/>
    <n v="100"/>
    <n v="100"/>
    <n v="0"/>
    <n v="3"/>
    <n v="4"/>
    <n v="1"/>
    <n v="2"/>
    <n v="1"/>
    <n v="1"/>
    <n v="3"/>
    <n v="4"/>
    <n v="1"/>
    <n v="1"/>
    <n v="3"/>
    <n v="2"/>
    <n v="1"/>
    <n v="373"/>
    <n v="1"/>
    <n v="90"/>
    <n v="10"/>
    <n v="27"/>
    <x v="0"/>
    <n v="10000"/>
    <n v="0"/>
    <n v="0"/>
    <n v="20000"/>
    <n v="70000"/>
    <n v="0"/>
    <n v="0"/>
    <n v="0"/>
  </r>
  <r>
    <n v="13"/>
    <n v="3"/>
    <n v="4"/>
    <n v="1"/>
    <n v="8"/>
    <m/>
    <n v="3"/>
    <m/>
    <n v="5"/>
    <n v="5"/>
    <n v="5"/>
    <n v="3"/>
    <n v="2"/>
    <n v="5"/>
    <n v="2"/>
    <n v="2"/>
    <n v="1"/>
    <n v="5"/>
    <n v="10"/>
    <n v="90"/>
    <m/>
    <m/>
    <m/>
    <m/>
    <m/>
    <m/>
    <n v="2"/>
    <n v="1"/>
    <n v="1"/>
    <n v="2"/>
    <n v="2"/>
    <n v="2"/>
    <n v="2"/>
    <n v="1"/>
    <n v="1"/>
    <n v="3"/>
    <n v="2"/>
    <n v="1"/>
    <n v="2"/>
    <n v="309"/>
    <n v="1"/>
    <n v="90"/>
    <n v="10"/>
    <n v="22"/>
    <x v="2"/>
    <n v="0"/>
    <n v="0"/>
    <n v="0"/>
    <n v="0"/>
    <n v="0"/>
    <n v="0"/>
    <n v="10000"/>
    <n v="90000"/>
  </r>
  <r>
    <n v="13"/>
    <n v="2"/>
    <n v="11"/>
    <n v="2"/>
    <n v="11"/>
    <m/>
    <n v="8"/>
    <s v="Pension"/>
    <n v="9"/>
    <n v="3"/>
    <n v="5"/>
    <n v="5"/>
    <n v="1"/>
    <n v="5"/>
    <n v="2"/>
    <n v="2"/>
    <n v="1"/>
    <n v="4"/>
    <m/>
    <m/>
    <n v="29"/>
    <n v="71"/>
    <n v="20"/>
    <n v="80"/>
    <n v="18"/>
    <n v="82"/>
    <n v="2"/>
    <n v="2"/>
    <n v="1"/>
    <n v="1"/>
    <n v="1"/>
    <n v="2"/>
    <n v="2"/>
    <n v="2"/>
    <n v="3"/>
    <n v="1"/>
    <n v="1"/>
    <n v="3"/>
    <n v="1"/>
    <n v="336"/>
    <n v="1"/>
    <n v="78.8"/>
    <n v="21.2"/>
    <n v="22"/>
    <x v="2"/>
    <n v="5400"/>
    <n v="24600"/>
    <n v="5800"/>
    <n v="14200"/>
    <n v="9000"/>
    <n v="41000"/>
    <n v="0"/>
    <n v="0"/>
  </r>
  <r>
    <n v="14"/>
    <n v="2"/>
    <n v="4"/>
    <n v="1"/>
    <n v="8"/>
    <m/>
    <n v="4"/>
    <m/>
    <n v="7"/>
    <n v="4"/>
    <n v="4"/>
    <n v="4"/>
    <n v="2"/>
    <n v="5"/>
    <n v="2"/>
    <n v="2"/>
    <n v="1"/>
    <n v="5"/>
    <m/>
    <m/>
    <n v="0"/>
    <n v="100"/>
    <n v="0"/>
    <n v="100"/>
    <n v="1"/>
    <n v="99"/>
    <n v="3"/>
    <n v="1"/>
    <n v="2"/>
    <n v="2"/>
    <n v="2"/>
    <n v="2"/>
    <n v="2"/>
    <n v="2"/>
    <n v="1"/>
    <n v="3"/>
    <n v="2"/>
    <n v="1"/>
    <n v="1"/>
    <n v="463"/>
    <n v="1"/>
    <n v="99.7"/>
    <n v="0.3"/>
    <n v="24"/>
    <x v="0"/>
    <n v="300"/>
    <n v="29700"/>
    <n v="0"/>
    <n v="20000"/>
    <n v="500"/>
    <n v="49500"/>
    <n v="0"/>
    <n v="0"/>
  </r>
  <r>
    <n v="15"/>
    <n v="1"/>
    <n v="9"/>
    <n v="1"/>
    <n v="3"/>
    <m/>
    <n v="4"/>
    <m/>
    <n v="5"/>
    <n v="4"/>
    <n v="5"/>
    <n v="3"/>
    <n v="4"/>
    <n v="4"/>
    <n v="4"/>
    <n v="2"/>
    <n v="1"/>
    <n v="5"/>
    <m/>
    <m/>
    <n v="6"/>
    <n v="94"/>
    <n v="15"/>
    <n v="85"/>
    <n v="70"/>
    <n v="30"/>
    <n v="2"/>
    <n v="2"/>
    <n v="3"/>
    <n v="2"/>
    <n v="1"/>
    <n v="4"/>
    <n v="2"/>
    <n v="3"/>
    <n v="1"/>
    <n v="1"/>
    <n v="1"/>
    <n v="1"/>
    <n v="2"/>
    <n v="655"/>
    <n v="1"/>
    <n v="81.3"/>
    <n v="18.7"/>
    <n v="25"/>
    <x v="0"/>
    <n v="7000"/>
    <n v="3000"/>
    <n v="1200"/>
    <n v="18800"/>
    <n v="49000"/>
    <n v="21000"/>
    <n v="0"/>
    <n v="0"/>
  </r>
  <r>
    <n v="14"/>
    <n v="1"/>
    <n v="10"/>
    <n v="2"/>
    <n v="5"/>
    <m/>
    <n v="4"/>
    <m/>
    <n v="6"/>
    <n v="3"/>
    <n v="4"/>
    <n v="3"/>
    <n v="4"/>
    <n v="3"/>
    <n v="4"/>
    <n v="2"/>
    <n v="1"/>
    <n v="3"/>
    <m/>
    <m/>
    <n v="26"/>
    <n v="74"/>
    <n v="37"/>
    <n v="63"/>
    <n v="80"/>
    <n v="20"/>
    <n v="2"/>
    <n v="3"/>
    <n v="3"/>
    <n v="2"/>
    <n v="2"/>
    <n v="4"/>
    <n v="1"/>
    <n v="3"/>
    <n v="3"/>
    <n v="3"/>
    <n v="2"/>
    <n v="2"/>
    <n v="1"/>
    <n v="545"/>
    <n v="1"/>
    <n v="60.899999999999991"/>
    <n v="39.099999999999987"/>
    <n v="31"/>
    <x v="1"/>
    <n v="8000"/>
    <n v="2000"/>
    <n v="5200"/>
    <n v="14800"/>
    <n v="56000"/>
    <n v="14000"/>
    <n v="0"/>
    <n v="0"/>
  </r>
  <r>
    <n v="15"/>
    <n v="2"/>
    <n v="10"/>
    <n v="2"/>
    <n v="4"/>
    <m/>
    <n v="4"/>
    <m/>
    <n v="8"/>
    <n v="3"/>
    <n v="5"/>
    <n v="1"/>
    <n v="3"/>
    <n v="5"/>
    <n v="1"/>
    <n v="2"/>
    <n v="1"/>
    <n v="2"/>
    <m/>
    <m/>
    <n v="0"/>
    <n v="100"/>
    <n v="0"/>
    <n v="100"/>
    <n v="100"/>
    <n v="0"/>
    <n v="2"/>
    <n v="2"/>
    <n v="3"/>
    <n v="1"/>
    <n v="1"/>
    <n v="2"/>
    <n v="1"/>
    <n v="1"/>
    <n v="1"/>
    <n v="1"/>
    <n v="1"/>
    <n v="1"/>
    <n v="1"/>
    <n v="303"/>
    <n v="1"/>
    <n v="70"/>
    <n v="30"/>
    <n v="18"/>
    <x v="4"/>
    <n v="30000"/>
    <n v="0"/>
    <n v="0"/>
    <n v="20000"/>
    <n v="50000"/>
    <n v="0"/>
    <n v="0"/>
    <n v="0"/>
  </r>
  <r>
    <n v="17"/>
    <n v="2"/>
    <n v="4"/>
    <n v="1"/>
    <n v="8"/>
    <m/>
    <n v="3"/>
    <m/>
    <n v="6"/>
    <n v="3"/>
    <n v="4"/>
    <n v="5"/>
    <n v="1"/>
    <n v="5"/>
    <n v="2"/>
    <n v="2"/>
    <n v="1"/>
    <n v="5"/>
    <m/>
    <m/>
    <n v="0"/>
    <n v="100"/>
    <n v="0"/>
    <n v="100"/>
    <n v="0"/>
    <n v="100"/>
    <n v="2"/>
    <n v="1"/>
    <n v="3"/>
    <n v="2"/>
    <n v="1"/>
    <n v="2"/>
    <n v="1"/>
    <n v="2"/>
    <n v="3"/>
    <n v="3"/>
    <n v="3"/>
    <n v="1"/>
    <n v="2"/>
    <n v="613"/>
    <n v="1"/>
    <n v="100"/>
    <n v="0"/>
    <n v="26"/>
    <x v="0"/>
    <n v="0"/>
    <n v="30000"/>
    <n v="0"/>
    <n v="20000"/>
    <n v="0"/>
    <n v="50000"/>
    <n v="0"/>
    <n v="0"/>
  </r>
  <r>
    <n v="17"/>
    <n v="1"/>
    <n v="9"/>
    <n v="1"/>
    <n v="8"/>
    <m/>
    <n v="5"/>
    <m/>
    <n v="7"/>
    <n v="3"/>
    <n v="4"/>
    <n v="4"/>
    <n v="4"/>
    <n v="4"/>
    <n v="3"/>
    <n v="2"/>
    <n v="1"/>
    <n v="5"/>
    <m/>
    <m/>
    <n v="42"/>
    <n v="58"/>
    <n v="61"/>
    <n v="39"/>
    <n v="61"/>
    <n v="39"/>
    <n v="2"/>
    <n v="2"/>
    <n v="1"/>
    <n v="3"/>
    <n v="2"/>
    <n v="2"/>
    <n v="3"/>
    <n v="2"/>
    <n v="1"/>
    <n v="1"/>
    <n v="2"/>
    <n v="1"/>
    <n v="2"/>
    <n v="618"/>
    <n v="1"/>
    <n v="42.8"/>
    <n v="57.2"/>
    <n v="24"/>
    <x v="0"/>
    <n v="6100"/>
    <n v="3900"/>
    <n v="8400"/>
    <n v="11600"/>
    <n v="42700"/>
    <n v="27300"/>
    <n v="0"/>
    <n v="0"/>
  </r>
  <r>
    <n v="17"/>
    <n v="3"/>
    <n v="3"/>
    <n v="1"/>
    <n v="8"/>
    <m/>
    <n v="4"/>
    <m/>
    <n v="5"/>
    <n v="5"/>
    <n v="5"/>
    <n v="3"/>
    <n v="1"/>
    <n v="1"/>
    <n v="4"/>
    <n v="2"/>
    <n v="1"/>
    <m/>
    <n v="100"/>
    <n v="0"/>
    <m/>
    <m/>
    <m/>
    <m/>
    <m/>
    <m/>
    <n v="3"/>
    <n v="4"/>
    <n v="3"/>
    <n v="3"/>
    <n v="2"/>
    <n v="4"/>
    <n v="2"/>
    <n v="4"/>
    <n v="3"/>
    <n v="1"/>
    <n v="2"/>
    <n v="2"/>
    <n v="1"/>
    <n v="274"/>
    <n v="1"/>
    <n v="0"/>
    <n v="100"/>
    <n v="34"/>
    <x v="3"/>
    <n v="0"/>
    <n v="0"/>
    <n v="0"/>
    <n v="0"/>
    <n v="0"/>
    <n v="0"/>
    <n v="100000"/>
    <n v="0"/>
  </r>
  <r>
    <n v="18"/>
    <n v="3"/>
    <n v="4"/>
    <n v="1"/>
    <n v="8"/>
    <m/>
    <n v="4"/>
    <m/>
    <n v="6"/>
    <n v="2"/>
    <n v="5"/>
    <n v="4"/>
    <n v="2"/>
    <n v="4"/>
    <n v="4"/>
    <n v="2"/>
    <n v="1"/>
    <n v="5"/>
    <n v="30"/>
    <n v="70"/>
    <m/>
    <m/>
    <m/>
    <m/>
    <m/>
    <m/>
    <n v="3"/>
    <n v="2"/>
    <n v="3"/>
    <n v="1"/>
    <n v="1"/>
    <n v="2"/>
    <n v="2"/>
    <n v="2"/>
    <n v="3"/>
    <n v="3"/>
    <n v="4"/>
    <n v="1"/>
    <n v="1"/>
    <n v="375"/>
    <n v="1"/>
    <n v="70"/>
    <n v="30"/>
    <n v="28"/>
    <x v="0"/>
    <n v="0"/>
    <n v="0"/>
    <n v="0"/>
    <n v="0"/>
    <n v="0"/>
    <n v="0"/>
    <n v="30000"/>
    <n v="70000"/>
  </r>
  <r>
    <n v="18"/>
    <n v="2"/>
    <n v="3"/>
    <n v="1"/>
    <n v="7"/>
    <m/>
    <n v="3"/>
    <m/>
    <n v="3"/>
    <n v="2"/>
    <n v="3"/>
    <n v="4"/>
    <n v="4"/>
    <n v="3"/>
    <n v="4"/>
    <n v="2"/>
    <n v="1"/>
    <n v="4"/>
    <m/>
    <m/>
    <n v="0"/>
    <n v="100"/>
    <n v="50"/>
    <n v="50"/>
    <n v="80"/>
    <n v="20"/>
    <n v="3"/>
    <n v="3"/>
    <n v="3"/>
    <n v="1"/>
    <n v="1"/>
    <n v="3"/>
    <n v="2"/>
    <n v="2"/>
    <n v="1"/>
    <n v="3"/>
    <n v="3"/>
    <n v="2"/>
    <n v="2"/>
    <n v="414"/>
    <n v="1"/>
    <n v="51"/>
    <n v="49"/>
    <n v="29"/>
    <x v="1"/>
    <n v="24000"/>
    <n v="6000"/>
    <n v="0"/>
    <n v="20000"/>
    <n v="40000"/>
    <n v="10000"/>
    <n v="0"/>
    <n v="0"/>
  </r>
  <r>
    <n v="19"/>
    <n v="1"/>
    <n v="3"/>
    <n v="2"/>
    <n v="7"/>
    <m/>
    <n v="3"/>
    <m/>
    <n v="4"/>
    <n v="4"/>
    <n v="4"/>
    <n v="3"/>
    <n v="3"/>
    <n v="3"/>
    <n v="3"/>
    <n v="2"/>
    <n v="1"/>
    <n v="4"/>
    <m/>
    <m/>
    <n v="25"/>
    <n v="75"/>
    <n v="29"/>
    <n v="71"/>
    <n v="19"/>
    <n v="81"/>
    <n v="3"/>
    <n v="2"/>
    <n v="3"/>
    <n v="2"/>
    <n v="2"/>
    <n v="2"/>
    <n v="1"/>
    <n v="1"/>
    <n v="1"/>
    <n v="3"/>
    <n v="3"/>
    <n v="2"/>
    <n v="2"/>
    <n v="555"/>
    <n v="1"/>
    <n v="72.799999999999983"/>
    <n v="27.2"/>
    <n v="27"/>
    <x v="0"/>
    <n v="1900"/>
    <n v="8100"/>
    <n v="5000"/>
    <n v="15000"/>
    <n v="13300"/>
    <n v="56700"/>
    <n v="0"/>
    <n v="0"/>
  </r>
  <r>
    <n v="19"/>
    <n v="3"/>
    <n v="3"/>
    <n v="1"/>
    <n v="6"/>
    <m/>
    <n v="3"/>
    <m/>
    <n v="1"/>
    <n v="2"/>
    <n v="5"/>
    <n v="4"/>
    <m/>
    <n v="5"/>
    <n v="1"/>
    <n v="2"/>
    <n v="1"/>
    <n v="5"/>
    <n v="5"/>
    <n v="95"/>
    <m/>
    <m/>
    <m/>
    <m/>
    <m/>
    <m/>
    <n v="2"/>
    <n v="1"/>
    <n v="3"/>
    <n v="1"/>
    <n v="1"/>
    <n v="2"/>
    <n v="2"/>
    <n v="2"/>
    <n v="1"/>
    <n v="3"/>
    <n v="1"/>
    <n v="1"/>
    <n v="2"/>
    <n v="298"/>
    <n v="1"/>
    <n v="95"/>
    <n v="5"/>
    <n v="22"/>
    <x v="2"/>
    <n v="0"/>
    <n v="0"/>
    <n v="0"/>
    <n v="0"/>
    <n v="0"/>
    <n v="0"/>
    <n v="5000"/>
    <n v="95000"/>
  </r>
  <r>
    <n v="20"/>
    <n v="3"/>
    <n v="3"/>
    <n v="1"/>
    <n v="8"/>
    <m/>
    <n v="3"/>
    <m/>
    <n v="4"/>
    <n v="4"/>
    <n v="3"/>
    <n v="4"/>
    <n v="3"/>
    <n v="2"/>
    <n v="4"/>
    <n v="2"/>
    <n v="1"/>
    <n v="5"/>
    <n v="90"/>
    <n v="10"/>
    <m/>
    <m/>
    <m/>
    <m/>
    <m/>
    <m/>
    <n v="2"/>
    <n v="1"/>
    <n v="3"/>
    <n v="2"/>
    <n v="2"/>
    <n v="2"/>
    <n v="1"/>
    <n v="3"/>
    <n v="3"/>
    <n v="3"/>
    <n v="3"/>
    <n v="1"/>
    <n v="2"/>
    <n v="232"/>
    <n v="1"/>
    <n v="10"/>
    <n v="90"/>
    <n v="28"/>
    <x v="0"/>
    <n v="0"/>
    <n v="0"/>
    <n v="0"/>
    <n v="0"/>
    <n v="0"/>
    <n v="0"/>
    <n v="90000"/>
    <n v="10000"/>
  </r>
  <r>
    <n v="20"/>
    <n v="2"/>
    <n v="3"/>
    <n v="1"/>
    <n v="6"/>
    <m/>
    <n v="3"/>
    <m/>
    <n v="4"/>
    <n v="5"/>
    <n v="5"/>
    <n v="5"/>
    <n v="1"/>
    <n v="5"/>
    <n v="1"/>
    <n v="2"/>
    <n v="1"/>
    <n v="4"/>
    <m/>
    <m/>
    <n v="1"/>
    <n v="99"/>
    <n v="1"/>
    <n v="99"/>
    <n v="1"/>
    <n v="99"/>
    <n v="1"/>
    <n v="1"/>
    <n v="3"/>
    <n v="1"/>
    <n v="1"/>
    <n v="2"/>
    <n v="1"/>
    <n v="2"/>
    <n v="1"/>
    <n v="1"/>
    <n v="1"/>
    <n v="1"/>
    <n v="1"/>
    <n v="274"/>
    <n v="1"/>
    <n v="99"/>
    <n v="1"/>
    <n v="17"/>
    <x v="4"/>
    <n v="300"/>
    <n v="29700"/>
    <n v="200"/>
    <n v="19800"/>
    <n v="500"/>
    <n v="49500"/>
    <n v="0"/>
    <n v="0"/>
  </r>
  <r>
    <n v="20"/>
    <n v="1"/>
    <n v="3"/>
    <n v="1"/>
    <n v="7"/>
    <m/>
    <n v="3"/>
    <m/>
    <n v="3"/>
    <n v="4"/>
    <n v="5"/>
    <m/>
    <n v="5"/>
    <n v="4"/>
    <n v="4"/>
    <n v="2"/>
    <n v="1"/>
    <n v="4"/>
    <m/>
    <m/>
    <n v="0"/>
    <n v="100"/>
    <n v="0"/>
    <n v="100"/>
    <n v="50"/>
    <n v="50"/>
    <n v="2"/>
    <n v="1"/>
    <n v="2"/>
    <n v="2"/>
    <n v="2"/>
    <n v="2"/>
    <n v="1"/>
    <n v="2"/>
    <n v="3"/>
    <n v="3"/>
    <n v="1"/>
    <n v="1"/>
    <n v="2"/>
    <n v="309"/>
    <n v="1"/>
    <n v="95"/>
    <n v="5"/>
    <n v="24"/>
    <x v="0"/>
    <n v="5000"/>
    <n v="5000"/>
    <n v="0"/>
    <n v="20000"/>
    <n v="35000"/>
    <n v="35000"/>
    <n v="0"/>
    <n v="0"/>
  </r>
  <r>
    <n v="21"/>
    <n v="3"/>
    <n v="4"/>
    <n v="1"/>
    <n v="5"/>
    <m/>
    <n v="4"/>
    <m/>
    <n v="8"/>
    <n v="2"/>
    <n v="5"/>
    <n v="3"/>
    <n v="4"/>
    <n v="2"/>
    <n v="3"/>
    <n v="2"/>
    <n v="1"/>
    <m/>
    <n v="10"/>
    <n v="90"/>
    <m/>
    <m/>
    <m/>
    <m/>
    <m/>
    <m/>
    <n v="2"/>
    <n v="2"/>
    <n v="1"/>
    <n v="2"/>
    <n v="1"/>
    <n v="2"/>
    <n v="2"/>
    <n v="3"/>
    <n v="3"/>
    <n v="1"/>
    <n v="3"/>
    <n v="1"/>
    <n v="1"/>
    <n v="271"/>
    <n v="1"/>
    <n v="90"/>
    <n v="10"/>
    <n v="24"/>
    <x v="0"/>
    <n v="0"/>
    <n v="0"/>
    <n v="0"/>
    <n v="0"/>
    <n v="0"/>
    <n v="0"/>
    <n v="10000"/>
    <n v="90000"/>
  </r>
  <r>
    <n v="21"/>
    <n v="2"/>
    <n v="11"/>
    <n v="1"/>
    <n v="5"/>
    <m/>
    <n v="4"/>
    <m/>
    <n v="7"/>
    <n v="4"/>
    <n v="5"/>
    <n v="4"/>
    <n v="2"/>
    <n v="4"/>
    <n v="5"/>
    <n v="2"/>
    <n v="1"/>
    <n v="5"/>
    <m/>
    <m/>
    <n v="50"/>
    <n v="50"/>
    <n v="40"/>
    <n v="60"/>
    <n v="50"/>
    <n v="50"/>
    <n v="3"/>
    <n v="2"/>
    <n v="3"/>
    <n v="3"/>
    <n v="3"/>
    <n v="1"/>
    <n v="1"/>
    <n v="3"/>
    <n v="1"/>
    <n v="3"/>
    <n v="2"/>
    <n v="2"/>
    <n v="2"/>
    <n v="516"/>
    <n v="1"/>
    <n v="55"/>
    <n v="45"/>
    <n v="29"/>
    <x v="1"/>
    <n v="15000"/>
    <n v="15000"/>
    <n v="10000"/>
    <n v="10000"/>
    <n v="25000"/>
    <n v="25000"/>
    <n v="0"/>
    <n v="0"/>
  </r>
  <r>
    <n v="22"/>
    <n v="1"/>
    <n v="3"/>
    <n v="1"/>
    <n v="7"/>
    <m/>
    <n v="3"/>
    <m/>
    <n v="5"/>
    <n v="3"/>
    <n v="5"/>
    <n v="5"/>
    <n v="4"/>
    <n v="4"/>
    <n v="4"/>
    <n v="2"/>
    <n v="1"/>
    <n v="5"/>
    <m/>
    <m/>
    <n v="28"/>
    <n v="72"/>
    <n v="32"/>
    <n v="68"/>
    <n v="45"/>
    <n v="55"/>
    <n v="3"/>
    <n v="1"/>
    <n v="3"/>
    <n v="3"/>
    <n v="2"/>
    <n v="1"/>
    <n v="1"/>
    <n v="1"/>
    <n v="3"/>
    <n v="3"/>
    <n v="2"/>
    <n v="2"/>
    <n v="1"/>
    <n v="334"/>
    <n v="1"/>
    <n v="67.5"/>
    <n v="32.5"/>
    <n v="26"/>
    <x v="0"/>
    <n v="4500"/>
    <n v="5500"/>
    <n v="5600"/>
    <n v="14400"/>
    <n v="31500"/>
    <n v="38500"/>
    <n v="0"/>
    <n v="0"/>
  </r>
  <r>
    <n v="22"/>
    <n v="2"/>
    <n v="3"/>
    <n v="1"/>
    <n v="7"/>
    <m/>
    <n v="3"/>
    <m/>
    <n v="3"/>
    <n v="5"/>
    <n v="5"/>
    <n v="1"/>
    <n v="4"/>
    <n v="4"/>
    <n v="3"/>
    <n v="2"/>
    <n v="1"/>
    <n v="5"/>
    <m/>
    <m/>
    <n v="67"/>
    <n v="33"/>
    <n v="11"/>
    <n v="89"/>
    <n v="50"/>
    <n v="50"/>
    <n v="2"/>
    <n v="1"/>
    <n v="2"/>
    <n v="1"/>
    <n v="1"/>
    <n v="2"/>
    <n v="1"/>
    <n v="3"/>
    <n v="1"/>
    <n v="3"/>
    <n v="1"/>
    <n v="1"/>
    <n v="2"/>
    <n v="341"/>
    <n v="1"/>
    <n v="66.099999999999994"/>
    <n v="33.9"/>
    <n v="21"/>
    <x v="2"/>
    <n v="15000"/>
    <n v="15000"/>
    <n v="13400"/>
    <n v="6600"/>
    <n v="25000"/>
    <n v="25000"/>
    <n v="0"/>
    <n v="0"/>
  </r>
  <r>
    <n v="22"/>
    <n v="3"/>
    <n v="4"/>
    <n v="1"/>
    <n v="8"/>
    <m/>
    <n v="4"/>
    <m/>
    <n v="10"/>
    <n v="2"/>
    <n v="5"/>
    <n v="4"/>
    <n v="2"/>
    <n v="4"/>
    <n v="4"/>
    <n v="2"/>
    <n v="1"/>
    <n v="5"/>
    <n v="50"/>
    <n v="50"/>
    <m/>
    <m/>
    <m/>
    <m/>
    <m/>
    <m/>
    <n v="3"/>
    <n v="2"/>
    <n v="2"/>
    <n v="2"/>
    <n v="2"/>
    <n v="2"/>
    <n v="2"/>
    <n v="3"/>
    <n v="1"/>
    <n v="3"/>
    <n v="3"/>
    <n v="1"/>
    <n v="1"/>
    <n v="357"/>
    <n v="1"/>
    <n v="50"/>
    <n v="50"/>
    <n v="27"/>
    <x v="0"/>
    <n v="0"/>
    <n v="0"/>
    <n v="0"/>
    <n v="0"/>
    <n v="0"/>
    <n v="0"/>
    <n v="50000"/>
    <n v="50000"/>
  </r>
  <r>
    <n v="23"/>
    <n v="1"/>
    <n v="3"/>
    <n v="2"/>
    <n v="8"/>
    <m/>
    <n v="3"/>
    <m/>
    <n v="4"/>
    <n v="5"/>
    <n v="5"/>
    <n v="3"/>
    <n v="3"/>
    <n v="5"/>
    <n v="2"/>
    <n v="2"/>
    <n v="1"/>
    <n v="5"/>
    <m/>
    <m/>
    <n v="5"/>
    <n v="95"/>
    <n v="6"/>
    <n v="94"/>
    <n v="10"/>
    <n v="90"/>
    <n v="2"/>
    <n v="1"/>
    <n v="3"/>
    <n v="2"/>
    <n v="2"/>
    <n v="2"/>
    <n v="1"/>
    <n v="2"/>
    <n v="1"/>
    <n v="3"/>
    <n v="2"/>
    <n v="1"/>
    <n v="2"/>
    <n v="197"/>
    <n v="1"/>
    <n v="93.8"/>
    <n v="6.1999999999999993"/>
    <n v="24"/>
    <x v="0"/>
    <n v="1000"/>
    <n v="9000"/>
    <n v="1000"/>
    <n v="19000"/>
    <n v="7000"/>
    <n v="63000"/>
    <n v="0"/>
    <n v="0"/>
  </r>
  <r>
    <n v="23"/>
    <n v="3"/>
    <n v="3"/>
    <n v="1"/>
    <n v="7"/>
    <m/>
    <n v="3"/>
    <m/>
    <n v="12"/>
    <n v="4"/>
    <n v="5"/>
    <n v="5"/>
    <n v="2"/>
    <n v="4"/>
    <n v="2"/>
    <n v="2"/>
    <n v="1"/>
    <n v="4"/>
    <n v="43"/>
    <n v="57"/>
    <m/>
    <m/>
    <m/>
    <m/>
    <m/>
    <m/>
    <n v="2"/>
    <n v="2"/>
    <n v="3"/>
    <n v="1"/>
    <n v="1"/>
    <n v="1"/>
    <n v="2"/>
    <n v="2"/>
    <n v="1"/>
    <n v="3"/>
    <n v="1"/>
    <n v="1"/>
    <n v="1"/>
    <n v="246"/>
    <n v="1"/>
    <n v="57"/>
    <n v="43"/>
    <n v="21"/>
    <x v="2"/>
    <n v="0"/>
    <n v="0"/>
    <n v="0"/>
    <n v="0"/>
    <n v="0"/>
    <n v="0"/>
    <n v="43000"/>
    <n v="57000"/>
  </r>
  <r>
    <n v="23"/>
    <n v="2"/>
    <n v="8"/>
    <n v="1"/>
    <n v="8"/>
    <m/>
    <n v="4"/>
    <m/>
    <n v="12"/>
    <n v="4"/>
    <n v="5"/>
    <n v="5"/>
    <n v="4"/>
    <n v="3"/>
    <n v="4"/>
    <n v="2"/>
    <n v="1"/>
    <n v="4"/>
    <m/>
    <m/>
    <n v="10"/>
    <n v="90"/>
    <n v="10"/>
    <n v="90"/>
    <n v="100"/>
    <n v="0"/>
    <n v="2"/>
    <n v="2"/>
    <n v="3"/>
    <n v="2"/>
    <n v="1"/>
    <n v="1"/>
    <n v="1"/>
    <n v="3"/>
    <n v="1"/>
    <n v="1"/>
    <n v="4"/>
    <n v="1"/>
    <n v="2"/>
    <n v="381"/>
    <n v="1"/>
    <n v="63"/>
    <n v="37"/>
    <n v="24"/>
    <x v="0"/>
    <n v="30000"/>
    <n v="0"/>
    <n v="2000"/>
    <n v="18000"/>
    <n v="50000"/>
    <n v="0"/>
    <n v="0"/>
    <n v="0"/>
  </r>
  <r>
    <n v="24"/>
    <n v="1"/>
    <n v="4"/>
    <n v="1"/>
    <n v="8"/>
    <m/>
    <n v="3"/>
    <m/>
    <n v="4"/>
    <n v="4"/>
    <n v="5"/>
    <n v="4"/>
    <n v="4"/>
    <n v="5"/>
    <n v="3"/>
    <n v="2"/>
    <n v="1"/>
    <n v="4"/>
    <m/>
    <m/>
    <n v="0"/>
    <n v="100"/>
    <n v="0"/>
    <n v="100"/>
    <n v="56"/>
    <n v="44"/>
    <n v="2"/>
    <n v="2"/>
    <n v="3"/>
    <n v="2"/>
    <n v="1"/>
    <n v="2"/>
    <n v="1"/>
    <n v="2"/>
    <n v="1"/>
    <n v="3"/>
    <n v="4"/>
    <n v="1"/>
    <n v="2"/>
    <n v="226"/>
    <n v="1"/>
    <n v="94.4"/>
    <n v="5.6000000000000014"/>
    <n v="26"/>
    <x v="0"/>
    <n v="5600"/>
    <n v="4400"/>
    <n v="0"/>
    <n v="20000"/>
    <n v="39200"/>
    <n v="30800"/>
    <n v="0"/>
    <n v="0"/>
  </r>
  <r>
    <n v="24"/>
    <n v="2"/>
    <n v="3"/>
    <n v="1"/>
    <n v="7"/>
    <m/>
    <n v="3"/>
    <m/>
    <n v="3"/>
    <n v="5"/>
    <n v="4"/>
    <n v="4"/>
    <n v="5"/>
    <n v="4"/>
    <n v="3"/>
    <n v="2"/>
    <n v="1"/>
    <n v="5"/>
    <m/>
    <m/>
    <n v="50"/>
    <n v="50"/>
    <n v="0"/>
    <n v="100"/>
    <n v="100"/>
    <n v="0"/>
    <n v="2"/>
    <n v="2"/>
    <n v="2"/>
    <n v="2"/>
    <n v="1"/>
    <n v="2"/>
    <n v="1"/>
    <n v="1"/>
    <n v="3"/>
    <n v="3"/>
    <n v="2"/>
    <n v="1"/>
    <n v="1"/>
    <n v="643"/>
    <n v="1"/>
    <n v="60"/>
    <n v="40"/>
    <n v="23"/>
    <x v="0"/>
    <n v="30000"/>
    <n v="0"/>
    <n v="10000"/>
    <n v="10000"/>
    <n v="50000"/>
    <n v="0"/>
    <n v="0"/>
    <n v="0"/>
  </r>
  <r>
    <n v="24"/>
    <n v="3"/>
    <n v="4"/>
    <n v="2"/>
    <n v="8"/>
    <m/>
    <n v="4"/>
    <m/>
    <n v="7"/>
    <n v="1"/>
    <n v="4"/>
    <n v="5"/>
    <n v="1"/>
    <n v="3"/>
    <n v="4"/>
    <n v="2"/>
    <n v="1"/>
    <n v="4"/>
    <n v="37"/>
    <n v="63"/>
    <m/>
    <m/>
    <m/>
    <m/>
    <m/>
    <m/>
    <n v="2"/>
    <n v="1"/>
    <n v="3"/>
    <n v="2"/>
    <n v="2"/>
    <n v="2"/>
    <n v="1"/>
    <n v="2"/>
    <n v="1"/>
    <n v="3"/>
    <n v="2"/>
    <n v="1"/>
    <n v="2"/>
    <n v="336"/>
    <n v="1"/>
    <n v="63"/>
    <n v="37"/>
    <n v="24"/>
    <x v="0"/>
    <n v="0"/>
    <n v="0"/>
    <n v="0"/>
    <n v="0"/>
    <n v="0"/>
    <n v="0"/>
    <n v="37000"/>
    <n v="63000"/>
  </r>
  <r>
    <n v="25"/>
    <n v="1"/>
    <n v="4"/>
    <n v="1"/>
    <n v="8"/>
    <m/>
    <n v="3"/>
    <m/>
    <n v="4"/>
    <n v="3"/>
    <n v="4"/>
    <n v="5"/>
    <n v="3"/>
    <n v="4"/>
    <n v="3"/>
    <n v="2"/>
    <n v="1"/>
    <n v="5"/>
    <m/>
    <m/>
    <n v="5"/>
    <n v="95"/>
    <n v="5"/>
    <n v="95"/>
    <n v="5"/>
    <n v="95"/>
    <n v="2"/>
    <n v="2"/>
    <n v="2"/>
    <n v="2"/>
    <n v="1"/>
    <n v="1"/>
    <n v="1"/>
    <n v="2"/>
    <n v="1"/>
    <n v="1"/>
    <n v="4"/>
    <n v="1"/>
    <n v="2"/>
    <n v="315"/>
    <n v="1"/>
    <n v="95"/>
    <n v="5"/>
    <n v="22"/>
    <x v="2"/>
    <n v="500"/>
    <n v="9500"/>
    <n v="1000"/>
    <n v="19000"/>
    <n v="3500"/>
    <n v="66500"/>
    <n v="0"/>
    <n v="0"/>
  </r>
  <r>
    <n v="25"/>
    <n v="2"/>
    <n v="4"/>
    <n v="1"/>
    <n v="8"/>
    <m/>
    <n v="4"/>
    <m/>
    <n v="6"/>
    <n v="4"/>
    <n v="5"/>
    <n v="3"/>
    <n v="3"/>
    <n v="4"/>
    <n v="4"/>
    <n v="2"/>
    <n v="1"/>
    <n v="4"/>
    <m/>
    <m/>
    <n v="0"/>
    <n v="100"/>
    <n v="10"/>
    <n v="90"/>
    <n v="16"/>
    <n v="84"/>
    <n v="2"/>
    <n v="2"/>
    <n v="2"/>
    <n v="2"/>
    <n v="2"/>
    <n v="2"/>
    <n v="1"/>
    <n v="3"/>
    <n v="1"/>
    <n v="3"/>
    <n v="2"/>
    <n v="1"/>
    <n v="1"/>
    <n v="368"/>
    <n v="1"/>
    <n v="90.2"/>
    <n v="9.8000000000000007"/>
    <n v="24"/>
    <x v="0"/>
    <n v="4800"/>
    <n v="25200"/>
    <n v="0"/>
    <n v="20000"/>
    <n v="8000"/>
    <n v="42000"/>
    <n v="0"/>
    <n v="0"/>
  </r>
  <r>
    <n v="26"/>
    <n v="1"/>
    <n v="4"/>
    <n v="1"/>
    <n v="8"/>
    <m/>
    <n v="4"/>
    <m/>
    <n v="7"/>
    <n v="4"/>
    <n v="3"/>
    <n v="3"/>
    <n v="4"/>
    <n v="2"/>
    <n v="4"/>
    <n v="2"/>
    <n v="1"/>
    <n v="4"/>
    <m/>
    <m/>
    <n v="0"/>
    <n v="100"/>
    <n v="60"/>
    <n v="40"/>
    <n v="100"/>
    <n v="0"/>
    <n v="3"/>
    <n v="2"/>
    <n v="3"/>
    <n v="3"/>
    <n v="2"/>
    <n v="3"/>
    <n v="2"/>
    <n v="4"/>
    <n v="3"/>
    <n v="3"/>
    <n v="4"/>
    <n v="2"/>
    <n v="1"/>
    <n v="322"/>
    <n v="1"/>
    <n v="48"/>
    <n v="52"/>
    <n v="35"/>
    <x v="3"/>
    <n v="10000"/>
    <n v="0"/>
    <n v="0"/>
    <n v="20000"/>
    <n v="70000"/>
    <n v="0"/>
    <n v="0"/>
    <n v="0"/>
  </r>
  <r>
    <n v="26"/>
    <n v="2"/>
    <n v="4"/>
    <n v="1"/>
    <n v="8"/>
    <m/>
    <n v="3"/>
    <m/>
    <n v="3"/>
    <n v="2"/>
    <n v="4"/>
    <n v="4"/>
    <n v="2"/>
    <n v="5"/>
    <n v="2"/>
    <n v="2"/>
    <n v="1"/>
    <n v="2"/>
    <m/>
    <m/>
    <n v="0"/>
    <n v="100"/>
    <n v="0"/>
    <n v="100"/>
    <n v="0"/>
    <n v="100"/>
    <n v="2"/>
    <n v="1"/>
    <n v="3"/>
    <n v="1"/>
    <n v="3"/>
    <n v="2"/>
    <n v="1"/>
    <n v="1"/>
    <n v="1"/>
    <n v="1"/>
    <n v="2"/>
    <n v="1"/>
    <n v="1"/>
    <n v="367"/>
    <n v="1"/>
    <n v="100"/>
    <n v="0"/>
    <n v="20"/>
    <x v="2"/>
    <n v="0"/>
    <n v="30000"/>
    <n v="0"/>
    <n v="20000"/>
    <n v="0"/>
    <n v="50000"/>
    <n v="0"/>
    <n v="0"/>
  </r>
  <r>
    <n v="26"/>
    <n v="3"/>
    <n v="4"/>
    <n v="1"/>
    <n v="8"/>
    <m/>
    <n v="3"/>
    <m/>
    <n v="4"/>
    <n v="2"/>
    <n v="5"/>
    <n v="4"/>
    <n v="3"/>
    <n v="4"/>
    <n v="4"/>
    <n v="2"/>
    <n v="1"/>
    <n v="5"/>
    <n v="27"/>
    <n v="73"/>
    <m/>
    <m/>
    <m/>
    <m/>
    <m/>
    <m/>
    <n v="2"/>
    <n v="2"/>
    <n v="3"/>
    <n v="2"/>
    <n v="1"/>
    <n v="2"/>
    <n v="2"/>
    <n v="2"/>
    <n v="3"/>
    <n v="1"/>
    <n v="2"/>
    <n v="1"/>
    <n v="2"/>
    <n v="316"/>
    <n v="1"/>
    <n v="73"/>
    <n v="27"/>
    <n v="25"/>
    <x v="0"/>
    <n v="0"/>
    <n v="0"/>
    <n v="0"/>
    <n v="0"/>
    <n v="0"/>
    <n v="0"/>
    <n v="27000"/>
    <n v="73000"/>
  </r>
  <r>
    <n v="27"/>
    <n v="1"/>
    <n v="4"/>
    <n v="2"/>
    <n v="8"/>
    <m/>
    <n v="3"/>
    <m/>
    <n v="4"/>
    <n v="2"/>
    <n v="5"/>
    <n v="5"/>
    <n v="4"/>
    <n v="2"/>
    <n v="4"/>
    <n v="2"/>
    <n v="1"/>
    <n v="5"/>
    <m/>
    <m/>
    <n v="100"/>
    <n v="0"/>
    <n v="56"/>
    <n v="44"/>
    <n v="100"/>
    <n v="0"/>
    <n v="4"/>
    <n v="3"/>
    <n v="4"/>
    <n v="3"/>
    <n v="2"/>
    <n v="3"/>
    <n v="1"/>
    <n v="3"/>
    <n v="3"/>
    <n v="3"/>
    <n v="2"/>
    <n v="1"/>
    <n v="3"/>
    <n v="397"/>
    <n v="1"/>
    <n v="30.8"/>
    <n v="69.199999999999989"/>
    <n v="35"/>
    <x v="3"/>
    <n v="10000"/>
    <n v="0"/>
    <n v="20000"/>
    <n v="0"/>
    <n v="70000"/>
    <n v="0"/>
    <n v="0"/>
    <n v="0"/>
  </r>
  <r>
    <n v="27"/>
    <n v="3"/>
    <n v="4"/>
    <n v="1"/>
    <n v="8"/>
    <m/>
    <n v="3"/>
    <m/>
    <n v="4"/>
    <n v="4"/>
    <n v="4"/>
    <n v="4"/>
    <n v="4"/>
    <n v="4"/>
    <n v="2"/>
    <n v="2"/>
    <n v="1"/>
    <n v="4"/>
    <n v="0"/>
    <n v="100"/>
    <m/>
    <m/>
    <m/>
    <m/>
    <m/>
    <m/>
    <n v="2"/>
    <n v="1"/>
    <n v="3"/>
    <n v="2"/>
    <n v="1"/>
    <n v="2"/>
    <n v="4"/>
    <n v="2"/>
    <n v="1"/>
    <n v="1"/>
    <n v="2"/>
    <n v="1"/>
    <n v="1"/>
    <n v="438"/>
    <n v="1"/>
    <n v="100"/>
    <n v="0"/>
    <n v="23"/>
    <x v="0"/>
    <n v="0"/>
    <n v="0"/>
    <n v="0"/>
    <n v="0"/>
    <n v="0"/>
    <n v="0"/>
    <n v="0"/>
    <n v="100000"/>
  </r>
  <r>
    <n v="27"/>
    <n v="2"/>
    <n v="3"/>
    <n v="1"/>
    <n v="7"/>
    <m/>
    <n v="3"/>
    <m/>
    <n v="7"/>
    <n v="4"/>
    <n v="3"/>
    <n v="4"/>
    <n v="5"/>
    <n v="3"/>
    <n v="5"/>
    <n v="2"/>
    <n v="1"/>
    <n v="4"/>
    <m/>
    <m/>
    <n v="63"/>
    <n v="37"/>
    <n v="80"/>
    <n v="20"/>
    <n v="100"/>
    <n v="0"/>
    <n v="3"/>
    <n v="2"/>
    <n v="3"/>
    <n v="3"/>
    <n v="1"/>
    <n v="3"/>
    <n v="3"/>
    <n v="2"/>
    <n v="3"/>
    <n v="3"/>
    <n v="2"/>
    <n v="3"/>
    <n v="2"/>
    <n v="275"/>
    <n v="1"/>
    <n v="17.399999999999999"/>
    <n v="82.6"/>
    <n v="33"/>
    <x v="3"/>
    <n v="30000"/>
    <n v="0"/>
    <n v="12600"/>
    <n v="7400"/>
    <n v="50000"/>
    <n v="0"/>
    <n v="0"/>
    <n v="0"/>
  </r>
  <r>
    <n v="28"/>
    <n v="2"/>
    <n v="3"/>
    <n v="1"/>
    <n v="8"/>
    <m/>
    <n v="3"/>
    <m/>
    <n v="5"/>
    <n v="1"/>
    <n v="5"/>
    <n v="3"/>
    <n v="5"/>
    <n v="4"/>
    <n v="4"/>
    <n v="2"/>
    <n v="1"/>
    <n v="5"/>
    <m/>
    <m/>
    <n v="0"/>
    <n v="100"/>
    <n v="20"/>
    <n v="80"/>
    <n v="100"/>
    <n v="0"/>
    <n v="2"/>
    <n v="2"/>
    <n v="2"/>
    <n v="3"/>
    <n v="2"/>
    <n v="3"/>
    <n v="2"/>
    <n v="2"/>
    <n v="3"/>
    <n v="3"/>
    <n v="2"/>
    <n v="1"/>
    <n v="2"/>
    <n v="581"/>
    <n v="1"/>
    <n v="60"/>
    <n v="40"/>
    <n v="29"/>
    <x v="1"/>
    <n v="30000"/>
    <n v="0"/>
    <n v="0"/>
    <n v="20000"/>
    <n v="50000"/>
    <n v="0"/>
    <n v="0"/>
    <n v="0"/>
  </r>
  <r>
    <n v="28"/>
    <n v="3"/>
    <n v="3"/>
    <n v="1"/>
    <n v="7"/>
    <m/>
    <n v="3"/>
    <m/>
    <n v="4"/>
    <n v="4"/>
    <n v="5"/>
    <n v="3"/>
    <n v="2"/>
    <n v="4"/>
    <n v="4"/>
    <n v="2"/>
    <n v="1"/>
    <n v="5"/>
    <n v="25"/>
    <n v="75"/>
    <m/>
    <m/>
    <m/>
    <m/>
    <m/>
    <m/>
    <n v="2"/>
    <n v="2"/>
    <n v="3"/>
    <n v="3"/>
    <n v="2"/>
    <n v="2"/>
    <n v="1"/>
    <n v="2"/>
    <n v="3"/>
    <n v="3"/>
    <n v="2"/>
    <n v="1"/>
    <n v="2"/>
    <n v="300"/>
    <n v="1"/>
    <n v="75"/>
    <n v="25"/>
    <n v="28"/>
    <x v="0"/>
    <n v="0"/>
    <n v="0"/>
    <n v="0"/>
    <n v="0"/>
    <n v="0"/>
    <n v="0"/>
    <n v="25000"/>
    <n v="75000"/>
  </r>
  <r>
    <n v="28"/>
    <n v="1"/>
    <n v="4"/>
    <n v="1"/>
    <n v="8"/>
    <m/>
    <n v="3"/>
    <m/>
    <n v="2"/>
    <n v="5"/>
    <n v="4"/>
    <n v="3"/>
    <n v="4"/>
    <n v="3"/>
    <n v="3"/>
    <n v="2"/>
    <n v="1"/>
    <n v="5"/>
    <m/>
    <m/>
    <n v="10"/>
    <n v="90"/>
    <n v="0"/>
    <n v="100"/>
    <n v="80"/>
    <n v="20"/>
    <n v="2"/>
    <n v="2"/>
    <n v="3"/>
    <n v="2"/>
    <n v="2"/>
    <n v="2"/>
    <n v="1"/>
    <n v="2"/>
    <n v="3"/>
    <n v="3"/>
    <n v="2"/>
    <n v="1"/>
    <n v="2"/>
    <n v="352"/>
    <n v="1"/>
    <n v="90"/>
    <n v="10"/>
    <n v="27"/>
    <x v="0"/>
    <n v="8000"/>
    <n v="2000"/>
    <n v="2000"/>
    <n v="18000"/>
    <n v="56000"/>
    <n v="14000"/>
    <n v="0"/>
    <n v="0"/>
  </r>
  <r>
    <n v="29"/>
    <n v="1"/>
    <n v="5"/>
    <n v="2"/>
    <n v="8"/>
    <m/>
    <n v="3"/>
    <m/>
    <n v="5"/>
    <n v="1"/>
    <n v="5"/>
    <n v="2"/>
    <n v="1"/>
    <n v="5"/>
    <n v="2"/>
    <n v="2"/>
    <n v="1"/>
    <n v="5"/>
    <m/>
    <m/>
    <n v="0"/>
    <n v="100"/>
    <n v="0"/>
    <n v="100"/>
    <n v="0"/>
    <n v="100"/>
    <n v="2"/>
    <n v="3"/>
    <n v="1"/>
    <n v="2"/>
    <n v="2"/>
    <n v="2"/>
    <n v="3"/>
    <n v="1"/>
    <n v="1"/>
    <n v="1"/>
    <n v="3"/>
    <n v="1"/>
    <n v="2"/>
    <n v="390"/>
    <n v="1"/>
    <n v="100"/>
    <n v="0"/>
    <n v="24"/>
    <x v="0"/>
    <n v="0"/>
    <n v="10000"/>
    <n v="0"/>
    <n v="20000"/>
    <n v="0"/>
    <n v="70000"/>
    <n v="0"/>
    <n v="0"/>
  </r>
  <r>
    <n v="29"/>
    <n v="3"/>
    <n v="3"/>
    <n v="1"/>
    <n v="8"/>
    <m/>
    <n v="3"/>
    <m/>
    <n v="5"/>
    <n v="4"/>
    <n v="4"/>
    <n v="2"/>
    <n v="1"/>
    <n v="2"/>
    <n v="5"/>
    <n v="2"/>
    <n v="1"/>
    <n v="3"/>
    <n v="31"/>
    <n v="69"/>
    <m/>
    <m/>
    <m/>
    <m/>
    <m/>
    <m/>
    <n v="3"/>
    <n v="3"/>
    <n v="3"/>
    <n v="3"/>
    <n v="2"/>
    <n v="3"/>
    <n v="1"/>
    <n v="4"/>
    <n v="1"/>
    <n v="3"/>
    <n v="3"/>
    <n v="2"/>
    <n v="3"/>
    <n v="445"/>
    <n v="1"/>
    <n v="69"/>
    <n v="31"/>
    <n v="34"/>
    <x v="3"/>
    <n v="0"/>
    <n v="0"/>
    <n v="0"/>
    <n v="0"/>
    <n v="0"/>
    <n v="0"/>
    <n v="31000"/>
    <n v="69000"/>
  </r>
  <r>
    <n v="29"/>
    <n v="2"/>
    <n v="4"/>
    <n v="1"/>
    <n v="8"/>
    <m/>
    <n v="3"/>
    <m/>
    <n v="3"/>
    <n v="4"/>
    <n v="5"/>
    <n v="5"/>
    <n v="4"/>
    <n v="4"/>
    <n v="3"/>
    <n v="2"/>
    <n v="1"/>
    <n v="5"/>
    <m/>
    <m/>
    <n v="0"/>
    <n v="100"/>
    <n v="4"/>
    <n v="96"/>
    <n v="10"/>
    <n v="90"/>
    <n v="2"/>
    <n v="2"/>
    <n v="2"/>
    <n v="3"/>
    <n v="1"/>
    <n v="2"/>
    <n v="2"/>
    <n v="2"/>
    <n v="1"/>
    <n v="3"/>
    <n v="2"/>
    <n v="1"/>
    <n v="1"/>
    <n v="618"/>
    <n v="1"/>
    <n v="95"/>
    <n v="5"/>
    <n v="24"/>
    <x v="0"/>
    <n v="3000"/>
    <n v="27000"/>
    <n v="0"/>
    <n v="20000"/>
    <n v="5000"/>
    <n v="45000"/>
    <n v="0"/>
    <n v="0"/>
  </r>
  <r>
    <n v="30"/>
    <n v="1"/>
    <n v="5"/>
    <n v="2"/>
    <n v="8"/>
    <m/>
    <n v="3"/>
    <m/>
    <n v="5"/>
    <n v="5"/>
    <n v="4"/>
    <n v="4"/>
    <n v="5"/>
    <n v="4"/>
    <n v="4"/>
    <n v="2"/>
    <n v="1"/>
    <n v="4"/>
    <m/>
    <m/>
    <n v="100"/>
    <n v="0"/>
    <n v="15"/>
    <n v="85"/>
    <n v="100"/>
    <n v="0"/>
    <n v="3"/>
    <n v="2"/>
    <n v="3"/>
    <n v="2"/>
    <n v="2"/>
    <n v="2"/>
    <n v="1"/>
    <n v="2"/>
    <n v="1"/>
    <n v="1"/>
    <n v="4"/>
    <n v="1"/>
    <n v="1"/>
    <n v="350"/>
    <n v="1"/>
    <n v="59.499999999999993"/>
    <n v="40.5"/>
    <n v="25"/>
    <x v="0"/>
    <n v="10000"/>
    <n v="0"/>
    <n v="20000"/>
    <n v="0"/>
    <n v="70000"/>
    <n v="0"/>
    <n v="0"/>
    <n v="0"/>
  </r>
  <r>
    <n v="30"/>
    <n v="2"/>
    <n v="4"/>
    <n v="1"/>
    <n v="8"/>
    <m/>
    <n v="3"/>
    <m/>
    <n v="4"/>
    <n v="3"/>
    <n v="4"/>
    <n v="4"/>
    <n v="4"/>
    <n v="4"/>
    <n v="4"/>
    <n v="2"/>
    <n v="1"/>
    <n v="5"/>
    <m/>
    <m/>
    <n v="0"/>
    <n v="100"/>
    <n v="0"/>
    <n v="100"/>
    <n v="100"/>
    <n v="0"/>
    <n v="2"/>
    <n v="2"/>
    <n v="2"/>
    <n v="2"/>
    <n v="1"/>
    <n v="2"/>
    <n v="1"/>
    <n v="2"/>
    <n v="3"/>
    <n v="1"/>
    <n v="3"/>
    <n v="1"/>
    <n v="2"/>
    <n v="423"/>
    <n v="1"/>
    <n v="70"/>
    <n v="30"/>
    <n v="24"/>
    <x v="0"/>
    <n v="30000"/>
    <n v="0"/>
    <n v="0"/>
    <n v="20000"/>
    <n v="50000"/>
    <n v="0"/>
    <n v="0"/>
    <n v="0"/>
  </r>
  <r>
    <n v="30"/>
    <n v="3"/>
    <n v="4"/>
    <n v="2"/>
    <n v="8"/>
    <m/>
    <n v="4"/>
    <m/>
    <n v="7"/>
    <n v="3"/>
    <n v="5"/>
    <n v="4"/>
    <n v="1"/>
    <n v="2"/>
    <n v="4"/>
    <n v="2"/>
    <n v="1"/>
    <n v="4"/>
    <n v="65"/>
    <n v="35"/>
    <m/>
    <m/>
    <m/>
    <m/>
    <m/>
    <m/>
    <n v="3"/>
    <n v="4"/>
    <n v="1"/>
    <n v="3"/>
    <n v="2"/>
    <n v="3"/>
    <n v="1"/>
    <n v="2"/>
    <n v="1"/>
    <n v="3"/>
    <n v="4"/>
    <n v="2"/>
    <n v="3"/>
    <n v="318"/>
    <n v="1"/>
    <n v="35"/>
    <n v="65"/>
    <n v="32"/>
    <x v="1"/>
    <n v="0"/>
    <n v="0"/>
    <n v="0"/>
    <n v="0"/>
    <n v="0"/>
    <n v="0"/>
    <n v="65000"/>
    <n v="35000"/>
  </r>
  <r>
    <n v="31"/>
    <n v="3"/>
    <n v="4"/>
    <n v="1"/>
    <n v="8"/>
    <m/>
    <n v="3"/>
    <m/>
    <n v="4"/>
    <n v="4"/>
    <n v="5"/>
    <n v="3"/>
    <n v="3"/>
    <n v="4"/>
    <n v="3"/>
    <n v="2"/>
    <n v="1"/>
    <n v="5"/>
    <n v="0"/>
    <n v="100"/>
    <m/>
    <m/>
    <m/>
    <m/>
    <m/>
    <m/>
    <n v="2"/>
    <n v="1"/>
    <n v="3"/>
    <n v="2"/>
    <n v="1"/>
    <n v="1"/>
    <n v="1"/>
    <n v="1"/>
    <n v="1"/>
    <n v="3"/>
    <n v="2"/>
    <n v="1"/>
    <n v="1"/>
    <n v="273"/>
    <n v="1"/>
    <n v="100"/>
    <n v="0"/>
    <n v="20"/>
    <x v="2"/>
    <n v="0"/>
    <n v="0"/>
    <n v="0"/>
    <n v="0"/>
    <n v="0"/>
    <n v="0"/>
    <n v="0"/>
    <n v="100000"/>
  </r>
  <r>
    <n v="31"/>
    <n v="1"/>
    <n v="4"/>
    <n v="2"/>
    <n v="8"/>
    <m/>
    <n v="3"/>
    <m/>
    <n v="4"/>
    <n v="4"/>
    <n v="5"/>
    <n v="5"/>
    <n v="3"/>
    <n v="4"/>
    <n v="2"/>
    <n v="2"/>
    <n v="1"/>
    <n v="5"/>
    <m/>
    <m/>
    <n v="0"/>
    <n v="100"/>
    <n v="0"/>
    <n v="100"/>
    <n v="0"/>
    <n v="100"/>
    <n v="2"/>
    <n v="2"/>
    <n v="3"/>
    <n v="3"/>
    <n v="3"/>
    <n v="1"/>
    <n v="1"/>
    <n v="2"/>
    <n v="1"/>
    <n v="2"/>
    <n v="2"/>
    <n v="1"/>
    <n v="2"/>
    <n v="410"/>
    <n v="1"/>
    <n v="100"/>
    <n v="0"/>
    <n v="25"/>
    <x v="0"/>
    <n v="0"/>
    <n v="10000"/>
    <n v="0"/>
    <n v="20000"/>
    <n v="0"/>
    <n v="70000"/>
    <n v="0"/>
    <n v="0"/>
  </r>
  <r>
    <n v="32"/>
    <n v="1"/>
    <n v="3"/>
    <n v="1"/>
    <n v="7"/>
    <m/>
    <n v="3"/>
    <m/>
    <n v="4"/>
    <n v="4"/>
    <n v="4"/>
    <n v="3"/>
    <n v="4"/>
    <n v="2"/>
    <n v="4"/>
    <n v="2"/>
    <n v="1"/>
    <n v="4"/>
    <m/>
    <m/>
    <n v="52"/>
    <n v="48"/>
    <n v="29"/>
    <n v="71"/>
    <n v="66"/>
    <n v="34"/>
    <n v="3"/>
    <n v="2"/>
    <n v="1"/>
    <n v="3"/>
    <n v="2"/>
    <n v="2"/>
    <n v="2"/>
    <n v="2"/>
    <n v="3"/>
    <n v="1"/>
    <n v="2"/>
    <n v="1"/>
    <n v="3"/>
    <n v="249"/>
    <n v="1"/>
    <n v="62.7"/>
    <n v="37.299999999999997"/>
    <n v="27"/>
    <x v="0"/>
    <n v="6600"/>
    <n v="3400"/>
    <n v="10400"/>
    <n v="9600"/>
    <n v="46200"/>
    <n v="23800"/>
    <n v="0"/>
    <n v="0"/>
  </r>
  <r>
    <n v="32"/>
    <n v="2"/>
    <n v="5"/>
    <n v="1"/>
    <n v="8"/>
    <m/>
    <n v="4"/>
    <m/>
    <n v="7"/>
    <n v="1"/>
    <n v="3"/>
    <n v="5"/>
    <n v="1"/>
    <n v="5"/>
    <n v="2"/>
    <n v="2"/>
    <n v="1"/>
    <n v="5"/>
    <m/>
    <m/>
    <n v="0"/>
    <n v="100"/>
    <n v="0"/>
    <n v="100"/>
    <n v="0"/>
    <n v="100"/>
    <n v="2"/>
    <n v="3"/>
    <n v="3"/>
    <n v="1"/>
    <n v="2"/>
    <n v="2"/>
    <n v="1"/>
    <n v="3"/>
    <n v="1"/>
    <n v="3"/>
    <n v="1"/>
    <n v="1"/>
    <n v="1"/>
    <n v="309"/>
    <n v="1"/>
    <n v="100"/>
    <n v="0"/>
    <n v="24"/>
    <x v="0"/>
    <n v="0"/>
    <n v="30000"/>
    <n v="0"/>
    <n v="20000"/>
    <n v="0"/>
    <n v="50000"/>
    <n v="0"/>
    <n v="0"/>
  </r>
  <r>
    <n v="33"/>
    <n v="2"/>
    <n v="4"/>
    <n v="2"/>
    <n v="8"/>
    <m/>
    <n v="4"/>
    <m/>
    <n v="8"/>
    <n v="1"/>
    <n v="5"/>
    <n v="5"/>
    <n v="1"/>
    <n v="4"/>
    <n v="4"/>
    <n v="2"/>
    <n v="1"/>
    <n v="4"/>
    <m/>
    <m/>
    <n v="26"/>
    <n v="74"/>
    <n v="20"/>
    <n v="80"/>
    <n v="0"/>
    <n v="100"/>
    <n v="3"/>
    <n v="1"/>
    <n v="1"/>
    <n v="2"/>
    <n v="3"/>
    <n v="2"/>
    <n v="1"/>
    <n v="3"/>
    <n v="1"/>
    <n v="3"/>
    <n v="2"/>
    <n v="1"/>
    <n v="2"/>
    <n v="291"/>
    <n v="1"/>
    <n v="84.8"/>
    <n v="15.2"/>
    <n v="25"/>
    <x v="0"/>
    <n v="0"/>
    <n v="30000"/>
    <n v="5200"/>
    <n v="14800"/>
    <n v="0"/>
    <n v="50000"/>
    <n v="0"/>
    <n v="0"/>
  </r>
  <r>
    <n v="33"/>
    <n v="3"/>
    <n v="8"/>
    <n v="2"/>
    <n v="8"/>
    <m/>
    <n v="4"/>
    <m/>
    <n v="11"/>
    <n v="2"/>
    <n v="5"/>
    <n v="4"/>
    <n v="2"/>
    <n v="5"/>
    <n v="4"/>
    <n v="2"/>
    <n v="1"/>
    <n v="4"/>
    <n v="10"/>
    <n v="90"/>
    <m/>
    <m/>
    <m/>
    <m/>
    <m/>
    <m/>
    <n v="2"/>
    <n v="2"/>
    <n v="3"/>
    <n v="2"/>
    <n v="2"/>
    <n v="2"/>
    <n v="1"/>
    <n v="2"/>
    <n v="3"/>
    <n v="3"/>
    <n v="2"/>
    <n v="1"/>
    <n v="2"/>
    <n v="290"/>
    <n v="1"/>
    <n v="90"/>
    <n v="10"/>
    <n v="27"/>
    <x v="0"/>
    <n v="0"/>
    <n v="0"/>
    <n v="0"/>
    <n v="0"/>
    <n v="0"/>
    <n v="0"/>
    <n v="10000"/>
    <n v="90000"/>
  </r>
  <r>
    <n v="33"/>
    <n v="1"/>
    <n v="3"/>
    <n v="1"/>
    <n v="8"/>
    <m/>
    <n v="3"/>
    <m/>
    <n v="5"/>
    <n v="4"/>
    <n v="5"/>
    <m/>
    <n v="2"/>
    <n v="4"/>
    <n v="2"/>
    <n v="2"/>
    <n v="1"/>
    <n v="5"/>
    <m/>
    <m/>
    <n v="8"/>
    <n v="92"/>
    <n v="7"/>
    <n v="93"/>
    <n v="11"/>
    <n v="89"/>
    <n v="3"/>
    <n v="2"/>
    <n v="1"/>
    <n v="3"/>
    <n v="2"/>
    <n v="4"/>
    <n v="1"/>
    <n v="2"/>
    <n v="3"/>
    <n v="1"/>
    <n v="2"/>
    <n v="1"/>
    <n v="3"/>
    <n v="424"/>
    <n v="1"/>
    <n v="92.4"/>
    <n v="7.6"/>
    <n v="28"/>
    <x v="0"/>
    <n v="1100"/>
    <n v="8900"/>
    <n v="1600"/>
    <n v="18400"/>
    <n v="7700"/>
    <n v="62300"/>
    <n v="0"/>
    <n v="0"/>
  </r>
  <r>
    <n v="34"/>
    <n v="1"/>
    <n v="8"/>
    <n v="3"/>
    <n v="8"/>
    <m/>
    <n v="4"/>
    <m/>
    <n v="8"/>
    <n v="4"/>
    <n v="2"/>
    <n v="3"/>
    <n v="2"/>
    <n v="5"/>
    <n v="2"/>
    <n v="2"/>
    <n v="1"/>
    <n v="5"/>
    <m/>
    <m/>
    <n v="0"/>
    <n v="100"/>
    <n v="0"/>
    <n v="100"/>
    <n v="50"/>
    <n v="50"/>
    <n v="2"/>
    <n v="2"/>
    <n v="2"/>
    <n v="1"/>
    <n v="2"/>
    <n v="2"/>
    <n v="1"/>
    <n v="3"/>
    <n v="1"/>
    <n v="3"/>
    <n v="1"/>
    <n v="2"/>
    <n v="1"/>
    <n v="347"/>
    <n v="1"/>
    <n v="95"/>
    <n v="5"/>
    <n v="23"/>
    <x v="0"/>
    <n v="5000"/>
    <n v="5000"/>
    <n v="0"/>
    <n v="20000"/>
    <n v="35000"/>
    <n v="35000"/>
    <n v="0"/>
    <n v="0"/>
  </r>
  <r>
    <n v="34"/>
    <n v="2"/>
    <m/>
    <m/>
    <n v="8"/>
    <m/>
    <n v="3"/>
    <m/>
    <n v="5"/>
    <n v="1"/>
    <n v="3"/>
    <n v="2"/>
    <m/>
    <n v="5"/>
    <n v="4"/>
    <n v="2"/>
    <n v="1"/>
    <n v="5"/>
    <m/>
    <m/>
    <n v="53"/>
    <n v="47"/>
    <n v="8"/>
    <n v="92"/>
    <n v="63"/>
    <n v="37"/>
    <n v="3"/>
    <n v="2"/>
    <n v="3"/>
    <n v="1"/>
    <n v="1"/>
    <n v="1"/>
    <n v="2"/>
    <n v="1"/>
    <n v="1"/>
    <n v="3"/>
    <n v="1"/>
    <n v="1"/>
    <n v="1"/>
    <n v="303"/>
    <n v="1"/>
    <n v="66.5"/>
    <n v="33.5"/>
    <n v="21"/>
    <x v="2"/>
    <n v="18900"/>
    <n v="11100"/>
    <n v="10600"/>
    <n v="9400"/>
    <n v="31500"/>
    <n v="18500"/>
    <n v="0"/>
    <n v="0"/>
  </r>
  <r>
    <n v="34"/>
    <n v="3"/>
    <n v="4"/>
    <n v="1"/>
    <n v="8"/>
    <m/>
    <n v="3"/>
    <m/>
    <n v="4"/>
    <n v="1"/>
    <n v="5"/>
    <n v="2"/>
    <n v="2"/>
    <n v="4"/>
    <n v="3"/>
    <n v="2"/>
    <n v="1"/>
    <n v="4"/>
    <n v="20"/>
    <n v="80"/>
    <m/>
    <m/>
    <m/>
    <m/>
    <m/>
    <m/>
    <n v="2"/>
    <n v="1"/>
    <n v="1"/>
    <n v="2"/>
    <n v="1"/>
    <n v="2"/>
    <n v="1"/>
    <n v="1"/>
    <n v="3"/>
    <n v="1"/>
    <n v="4"/>
    <n v="1"/>
    <n v="1"/>
    <n v="693"/>
    <n v="1"/>
    <n v="80"/>
    <n v="20"/>
    <n v="21"/>
    <x v="2"/>
    <n v="0"/>
    <n v="0"/>
    <n v="0"/>
    <n v="0"/>
    <n v="0"/>
    <n v="0"/>
    <n v="20000"/>
    <n v="80000"/>
  </r>
  <r>
    <n v="35"/>
    <n v="3"/>
    <n v="3"/>
    <n v="1"/>
    <n v="7"/>
    <m/>
    <n v="3"/>
    <m/>
    <n v="4"/>
    <n v="4"/>
    <n v="5"/>
    <n v="2"/>
    <n v="4"/>
    <n v="4"/>
    <n v="4"/>
    <n v="2"/>
    <n v="1"/>
    <n v="5"/>
    <n v="10"/>
    <n v="90"/>
    <m/>
    <m/>
    <m/>
    <m/>
    <m/>
    <m/>
    <n v="2"/>
    <n v="2"/>
    <n v="2"/>
    <n v="2"/>
    <n v="1"/>
    <n v="2"/>
    <n v="2"/>
    <n v="3"/>
    <n v="1"/>
    <n v="3"/>
    <n v="1"/>
    <n v="1"/>
    <n v="2"/>
    <n v="551"/>
    <n v="1"/>
    <n v="90"/>
    <n v="10"/>
    <n v="24"/>
    <x v="0"/>
    <n v="0"/>
    <n v="0"/>
    <n v="0"/>
    <n v="0"/>
    <n v="0"/>
    <n v="0"/>
    <n v="10000"/>
    <n v="90000"/>
  </r>
  <r>
    <n v="35"/>
    <n v="2"/>
    <n v="4"/>
    <n v="1"/>
    <n v="8"/>
    <m/>
    <n v="4"/>
    <m/>
    <n v="8"/>
    <n v="2"/>
    <n v="4"/>
    <n v="4"/>
    <n v="4"/>
    <n v="4"/>
    <n v="2"/>
    <n v="2"/>
    <n v="1"/>
    <n v="4"/>
    <m/>
    <m/>
    <n v="19"/>
    <n v="81"/>
    <n v="57"/>
    <n v="43"/>
    <n v="70"/>
    <n v="30"/>
    <n v="2"/>
    <n v="2"/>
    <n v="3"/>
    <n v="2"/>
    <n v="3"/>
    <n v="2"/>
    <n v="1"/>
    <n v="2"/>
    <n v="1"/>
    <n v="3"/>
    <n v="2"/>
    <n v="1"/>
    <n v="2"/>
    <n v="407"/>
    <n v="1"/>
    <n v="46.7"/>
    <n v="53.3"/>
    <n v="26"/>
    <x v="0"/>
    <n v="21000"/>
    <n v="9000"/>
    <n v="3800"/>
    <n v="16200"/>
    <n v="35000"/>
    <n v="15000"/>
    <n v="0"/>
    <n v="0"/>
  </r>
  <r>
    <n v="35"/>
    <n v="1"/>
    <n v="5"/>
    <n v="1"/>
    <n v="8"/>
    <m/>
    <m/>
    <m/>
    <n v="8"/>
    <n v="4"/>
    <n v="4"/>
    <n v="4"/>
    <n v="3"/>
    <n v="4"/>
    <n v="4"/>
    <n v="2"/>
    <n v="1"/>
    <n v="5"/>
    <m/>
    <m/>
    <n v="5"/>
    <n v="95"/>
    <n v="7"/>
    <n v="93"/>
    <n v="30"/>
    <n v="70"/>
    <n v="2"/>
    <n v="1"/>
    <n v="3"/>
    <n v="2"/>
    <n v="2"/>
    <n v="2"/>
    <n v="1"/>
    <n v="2"/>
    <n v="1"/>
    <n v="1"/>
    <n v="2"/>
    <n v="1"/>
    <n v="2"/>
    <n v="554"/>
    <n v="1"/>
    <n v="91.1"/>
    <n v="8.8999999999999986"/>
    <n v="22"/>
    <x v="2"/>
    <n v="3000"/>
    <n v="7000"/>
    <n v="1000"/>
    <n v="19000"/>
    <n v="21000"/>
    <n v="49000"/>
    <n v="0"/>
    <n v="0"/>
  </r>
  <r>
    <n v="36"/>
    <n v="3"/>
    <n v="4"/>
    <n v="1"/>
    <n v="8"/>
    <m/>
    <n v="4"/>
    <m/>
    <n v="6"/>
    <n v="4"/>
    <n v="5"/>
    <n v="4"/>
    <n v="2"/>
    <n v="4"/>
    <n v="4"/>
    <n v="2"/>
    <n v="1"/>
    <n v="5"/>
    <n v="20"/>
    <n v="80"/>
    <m/>
    <m/>
    <m/>
    <m/>
    <m/>
    <m/>
    <n v="2"/>
    <n v="1"/>
    <n v="4"/>
    <n v="3"/>
    <n v="2"/>
    <n v="2"/>
    <n v="1"/>
    <n v="2"/>
    <n v="1"/>
    <n v="3"/>
    <n v="2"/>
    <n v="1"/>
    <n v="1"/>
    <n v="256"/>
    <n v="1"/>
    <n v="80"/>
    <n v="20"/>
    <n v="25"/>
    <x v="0"/>
    <n v="0"/>
    <n v="0"/>
    <n v="0"/>
    <n v="0"/>
    <n v="0"/>
    <n v="0"/>
    <n v="20000"/>
    <n v="80000"/>
  </r>
  <r>
    <n v="36"/>
    <n v="2"/>
    <n v="3"/>
    <n v="2"/>
    <n v="7"/>
    <m/>
    <n v="3"/>
    <m/>
    <n v="5"/>
    <n v="3"/>
    <n v="5"/>
    <n v="3"/>
    <n v="2"/>
    <n v="4"/>
    <n v="5"/>
    <n v="2"/>
    <n v="1"/>
    <n v="4"/>
    <m/>
    <m/>
    <n v="20"/>
    <n v="80"/>
    <n v="20"/>
    <n v="80"/>
    <n v="20"/>
    <n v="80"/>
    <n v="2"/>
    <n v="2"/>
    <n v="2"/>
    <n v="3"/>
    <n v="2"/>
    <n v="2"/>
    <n v="1"/>
    <n v="3"/>
    <n v="3"/>
    <n v="1"/>
    <n v="2"/>
    <n v="1"/>
    <n v="2"/>
    <n v="399"/>
    <n v="1"/>
    <n v="80"/>
    <n v="20"/>
    <n v="26"/>
    <x v="0"/>
    <n v="6000"/>
    <n v="24000"/>
    <n v="4000"/>
    <n v="16000"/>
    <n v="10000"/>
    <n v="40000"/>
    <n v="0"/>
    <n v="0"/>
  </r>
  <r>
    <n v="37"/>
    <n v="2"/>
    <n v="4"/>
    <n v="1"/>
    <n v="8"/>
    <m/>
    <n v="3"/>
    <m/>
    <n v="4"/>
    <n v="5"/>
    <n v="4"/>
    <n v="4"/>
    <n v="5"/>
    <n v="3"/>
    <n v="3"/>
    <n v="2"/>
    <n v="1"/>
    <n v="5"/>
    <m/>
    <m/>
    <n v="74"/>
    <n v="26"/>
    <n v="21"/>
    <n v="79"/>
    <n v="89"/>
    <n v="11"/>
    <n v="2"/>
    <n v="2"/>
    <n v="2"/>
    <n v="1"/>
    <n v="1"/>
    <n v="2"/>
    <n v="2"/>
    <n v="2"/>
    <n v="1"/>
    <n v="3"/>
    <n v="3"/>
    <n v="1"/>
    <n v="2"/>
    <n v="523"/>
    <n v="1"/>
    <n v="48"/>
    <n v="52"/>
    <n v="24"/>
    <x v="0"/>
    <n v="26700"/>
    <n v="3300"/>
    <n v="14800"/>
    <n v="5200"/>
    <n v="44500"/>
    <n v="5500"/>
    <n v="0"/>
    <n v="0"/>
  </r>
  <r>
    <n v="37"/>
    <n v="3"/>
    <n v="10"/>
    <n v="2"/>
    <n v="10"/>
    <s v="Dr."/>
    <n v="4"/>
    <m/>
    <n v="11"/>
    <n v="2"/>
    <n v="5"/>
    <n v="1"/>
    <n v="4"/>
    <n v="4"/>
    <n v="4"/>
    <n v="2"/>
    <n v="1"/>
    <n v="3"/>
    <n v="33"/>
    <n v="67"/>
    <m/>
    <m/>
    <m/>
    <m/>
    <m/>
    <m/>
    <n v="2"/>
    <n v="3"/>
    <n v="2"/>
    <n v="2"/>
    <n v="1"/>
    <n v="2"/>
    <n v="1"/>
    <n v="3"/>
    <n v="3"/>
    <n v="3"/>
    <n v="2"/>
    <n v="1"/>
    <n v="3"/>
    <n v="493"/>
    <n v="1"/>
    <n v="67"/>
    <n v="33"/>
    <n v="28"/>
    <x v="0"/>
    <n v="0"/>
    <n v="0"/>
    <n v="0"/>
    <n v="0"/>
    <n v="0"/>
    <n v="0"/>
    <n v="33000"/>
    <n v="67000"/>
  </r>
  <r>
    <n v="37"/>
    <n v="1"/>
    <n v="10"/>
    <n v="1"/>
    <n v="8"/>
    <m/>
    <n v="4"/>
    <m/>
    <n v="10"/>
    <n v="2"/>
    <n v="4"/>
    <n v="2"/>
    <n v="4"/>
    <n v="4"/>
    <n v="4"/>
    <n v="2"/>
    <n v="1"/>
    <n v="5"/>
    <m/>
    <m/>
    <n v="25"/>
    <n v="75"/>
    <n v="30"/>
    <n v="70"/>
    <n v="51"/>
    <n v="49"/>
    <n v="2"/>
    <n v="2"/>
    <n v="3"/>
    <n v="3"/>
    <n v="2"/>
    <n v="2"/>
    <n v="1"/>
    <n v="3"/>
    <n v="1"/>
    <n v="3"/>
    <n v="3"/>
    <n v="1"/>
    <n v="1"/>
    <n v="476"/>
    <n v="1"/>
    <n v="68.900000000000006"/>
    <n v="31.1"/>
    <n v="27"/>
    <x v="0"/>
    <n v="5100"/>
    <n v="4900"/>
    <n v="5000"/>
    <n v="15000"/>
    <n v="35700"/>
    <n v="34300"/>
    <n v="0"/>
    <n v="0"/>
  </r>
  <r>
    <n v="38"/>
    <n v="2"/>
    <n v="5"/>
    <n v="1"/>
    <n v="8"/>
    <m/>
    <n v="4"/>
    <m/>
    <n v="8"/>
    <n v="4"/>
    <n v="5"/>
    <n v="3"/>
    <n v="4"/>
    <n v="5"/>
    <n v="3"/>
    <n v="2"/>
    <n v="1"/>
    <n v="5"/>
    <m/>
    <m/>
    <n v="0"/>
    <n v="100"/>
    <n v="21"/>
    <n v="79"/>
    <n v="34"/>
    <n v="66"/>
    <n v="1"/>
    <n v="1"/>
    <n v="2"/>
    <n v="2"/>
    <n v="1"/>
    <n v="1"/>
    <n v="1"/>
    <n v="1"/>
    <n v="3"/>
    <n v="1"/>
    <n v="2"/>
    <n v="1"/>
    <n v="2"/>
    <n v="316"/>
    <n v="1"/>
    <n v="79.3"/>
    <n v="20.7"/>
    <n v="19"/>
    <x v="2"/>
    <n v="10200"/>
    <n v="19800"/>
    <n v="0"/>
    <n v="20000"/>
    <n v="17000"/>
    <n v="33000"/>
    <n v="0"/>
    <n v="0"/>
  </r>
  <r>
    <n v="38"/>
    <n v="3"/>
    <n v="4"/>
    <n v="1"/>
    <n v="8"/>
    <m/>
    <n v="3"/>
    <m/>
    <n v="4"/>
    <n v="4"/>
    <n v="5"/>
    <n v="3"/>
    <n v="5"/>
    <n v="4"/>
    <n v="2"/>
    <n v="2"/>
    <n v="1"/>
    <n v="5"/>
    <n v="28"/>
    <n v="72"/>
    <m/>
    <m/>
    <m/>
    <m/>
    <m/>
    <m/>
    <n v="2"/>
    <n v="2"/>
    <n v="3"/>
    <n v="2"/>
    <n v="1"/>
    <n v="2"/>
    <n v="2"/>
    <n v="3"/>
    <n v="1"/>
    <n v="3"/>
    <n v="4"/>
    <n v="1"/>
    <n v="2"/>
    <n v="291"/>
    <n v="1"/>
    <n v="72"/>
    <n v="28"/>
    <n v="28"/>
    <x v="0"/>
    <n v="0"/>
    <n v="0"/>
    <n v="0"/>
    <n v="0"/>
    <n v="0"/>
    <n v="0"/>
    <n v="28000"/>
    <n v="72000"/>
  </r>
  <r>
    <n v="39"/>
    <n v="2"/>
    <n v="4"/>
    <n v="2"/>
    <n v="8"/>
    <m/>
    <n v="3"/>
    <m/>
    <n v="4"/>
    <n v="2"/>
    <n v="4"/>
    <n v="5"/>
    <n v="3"/>
    <n v="3"/>
    <n v="4"/>
    <n v="2"/>
    <n v="1"/>
    <n v="5"/>
    <m/>
    <m/>
    <n v="50"/>
    <n v="50"/>
    <n v="100"/>
    <n v="0"/>
    <n v="67"/>
    <n v="33"/>
    <n v="3"/>
    <n v="2"/>
    <n v="4"/>
    <n v="3"/>
    <n v="3"/>
    <n v="2"/>
    <n v="2"/>
    <n v="1"/>
    <n v="1"/>
    <n v="3"/>
    <n v="3"/>
    <n v="2"/>
    <n v="1"/>
    <n v="457"/>
    <n v="1"/>
    <n v="19.899999999999999"/>
    <n v="80.099999999999994"/>
    <n v="30"/>
    <x v="1"/>
    <n v="20100"/>
    <n v="9900"/>
    <n v="10000"/>
    <n v="10000"/>
    <n v="33500"/>
    <n v="16500"/>
    <n v="0"/>
    <n v="0"/>
  </r>
  <r>
    <n v="39"/>
    <n v="1"/>
    <n v="3"/>
    <n v="1"/>
    <n v="6"/>
    <m/>
    <n v="3"/>
    <m/>
    <n v="4"/>
    <n v="2"/>
    <n v="4"/>
    <n v="2"/>
    <n v="4"/>
    <n v="4"/>
    <n v="4"/>
    <n v="2"/>
    <n v="1"/>
    <n v="3"/>
    <m/>
    <m/>
    <n v="42"/>
    <n v="58"/>
    <n v="100"/>
    <n v="0"/>
    <n v="52"/>
    <n v="48"/>
    <n v="4"/>
    <n v="2"/>
    <n v="3"/>
    <n v="1"/>
    <n v="2"/>
    <n v="2"/>
    <n v="2"/>
    <n v="2"/>
    <n v="1"/>
    <n v="3"/>
    <n v="1"/>
    <n v="2"/>
    <n v="1"/>
    <n v="224"/>
    <n v="1"/>
    <n v="16.399999999999999"/>
    <n v="83.600000000000009"/>
    <n v="26"/>
    <x v="0"/>
    <n v="5200"/>
    <n v="4800"/>
    <n v="8400"/>
    <n v="11600"/>
    <n v="36400"/>
    <n v="33600"/>
    <n v="0"/>
    <n v="0"/>
  </r>
  <r>
    <n v="40"/>
    <n v="2"/>
    <n v="3"/>
    <n v="2"/>
    <n v="7"/>
    <m/>
    <n v="2"/>
    <m/>
    <n v="1"/>
    <n v="2"/>
    <n v="4"/>
    <n v="4"/>
    <n v="2"/>
    <n v="4"/>
    <n v="4"/>
    <n v="2"/>
    <n v="1"/>
    <n v="5"/>
    <m/>
    <m/>
    <n v="0"/>
    <n v="100"/>
    <n v="0"/>
    <n v="100"/>
    <n v="50"/>
    <n v="50"/>
    <n v="2"/>
    <n v="4"/>
    <n v="2"/>
    <n v="2"/>
    <n v="2"/>
    <n v="2"/>
    <n v="1"/>
    <n v="2"/>
    <n v="1"/>
    <n v="1"/>
    <n v="2"/>
    <n v="1"/>
    <n v="2"/>
    <n v="445"/>
    <n v="1"/>
    <n v="85"/>
    <n v="15"/>
    <n v="24"/>
    <x v="0"/>
    <n v="15000"/>
    <n v="15000"/>
    <n v="0"/>
    <n v="20000"/>
    <n v="25000"/>
    <n v="25000"/>
    <n v="0"/>
    <n v="0"/>
  </r>
  <r>
    <n v="40"/>
    <n v="1"/>
    <m/>
    <m/>
    <n v="8"/>
    <m/>
    <n v="4"/>
    <m/>
    <n v="7"/>
    <n v="5"/>
    <n v="5"/>
    <n v="1"/>
    <n v="2"/>
    <n v="5"/>
    <n v="2"/>
    <n v="2"/>
    <n v="1"/>
    <n v="5"/>
    <m/>
    <m/>
    <n v="0"/>
    <n v="100"/>
    <n v="0"/>
    <n v="100"/>
    <n v="0"/>
    <n v="100"/>
    <n v="2"/>
    <n v="1"/>
    <n v="1"/>
    <n v="3"/>
    <n v="3"/>
    <n v="2"/>
    <n v="1"/>
    <n v="2"/>
    <n v="1"/>
    <n v="1"/>
    <n v="2"/>
    <n v="2"/>
    <n v="1"/>
    <n v="414"/>
    <n v="1"/>
    <n v="100"/>
    <n v="0"/>
    <n v="22"/>
    <x v="2"/>
    <n v="0"/>
    <n v="10000"/>
    <n v="0"/>
    <n v="20000"/>
    <n v="0"/>
    <n v="70000"/>
    <n v="0"/>
    <n v="0"/>
  </r>
  <r>
    <n v="40"/>
    <n v="3"/>
    <n v="3"/>
    <n v="2"/>
    <n v="8"/>
    <m/>
    <n v="3"/>
    <m/>
    <n v="5"/>
    <n v="5"/>
    <n v="4"/>
    <n v="3"/>
    <n v="4"/>
    <n v="2"/>
    <n v="4"/>
    <n v="2"/>
    <n v="1"/>
    <n v="5"/>
    <n v="34"/>
    <n v="66"/>
    <m/>
    <m/>
    <m/>
    <m/>
    <m/>
    <m/>
    <n v="3"/>
    <n v="2"/>
    <n v="3"/>
    <n v="3"/>
    <n v="3"/>
    <n v="3"/>
    <n v="2"/>
    <n v="3"/>
    <n v="1"/>
    <n v="3"/>
    <n v="3"/>
    <n v="2"/>
    <n v="3"/>
    <n v="342"/>
    <n v="1"/>
    <n v="66"/>
    <n v="34"/>
    <n v="34"/>
    <x v="3"/>
    <n v="0"/>
    <n v="0"/>
    <n v="0"/>
    <n v="0"/>
    <n v="0"/>
    <n v="0"/>
    <n v="34000"/>
    <n v="66000"/>
  </r>
  <r>
    <n v="41"/>
    <n v="3"/>
    <n v="10"/>
    <n v="1"/>
    <n v="4"/>
    <m/>
    <n v="4"/>
    <m/>
    <n v="9"/>
    <n v="3"/>
    <n v="5"/>
    <n v="3"/>
    <n v="4"/>
    <n v="4"/>
    <n v="3"/>
    <n v="2"/>
    <n v="1"/>
    <n v="5"/>
    <n v="30"/>
    <n v="70"/>
    <m/>
    <m/>
    <m/>
    <m/>
    <m/>
    <m/>
    <n v="2"/>
    <n v="2"/>
    <n v="2"/>
    <n v="1"/>
    <n v="1"/>
    <n v="2"/>
    <n v="1"/>
    <n v="1"/>
    <n v="1"/>
    <n v="3"/>
    <n v="3"/>
    <n v="1"/>
    <n v="2"/>
    <n v="384"/>
    <n v="1"/>
    <n v="70"/>
    <n v="30"/>
    <n v="22"/>
    <x v="2"/>
    <n v="0"/>
    <n v="0"/>
    <n v="0"/>
    <n v="0"/>
    <n v="0"/>
    <n v="0"/>
    <n v="30000"/>
    <n v="70000"/>
  </r>
  <r>
    <n v="41"/>
    <n v="2"/>
    <n v="4"/>
    <n v="1"/>
    <n v="8"/>
    <m/>
    <n v="3"/>
    <m/>
    <n v="1"/>
    <n v="5"/>
    <n v="5"/>
    <n v="5"/>
    <n v="5"/>
    <n v="3"/>
    <n v="5"/>
    <n v="2"/>
    <n v="1"/>
    <n v="5"/>
    <m/>
    <m/>
    <n v="58"/>
    <n v="42"/>
    <n v="0"/>
    <n v="100"/>
    <n v="75"/>
    <n v="25"/>
    <n v="3"/>
    <n v="2"/>
    <n v="3"/>
    <n v="2"/>
    <n v="2"/>
    <n v="2"/>
    <n v="2"/>
    <n v="2"/>
    <n v="1"/>
    <n v="3"/>
    <n v="3"/>
    <n v="1"/>
    <n v="2"/>
    <n v="454"/>
    <n v="1"/>
    <n v="65.900000000000006"/>
    <n v="34.1"/>
    <n v="28"/>
    <x v="0"/>
    <n v="22500"/>
    <n v="7500"/>
    <n v="11600"/>
    <n v="8400"/>
    <n v="37500"/>
    <n v="12500"/>
    <n v="0"/>
    <n v="0"/>
  </r>
  <r>
    <n v="41"/>
    <n v="1"/>
    <n v="4"/>
    <n v="1"/>
    <n v="7"/>
    <m/>
    <n v="3"/>
    <m/>
    <n v="12"/>
    <n v="3"/>
    <n v="2"/>
    <n v="3"/>
    <n v="4"/>
    <n v="1"/>
    <n v="5"/>
    <n v="2"/>
    <n v="1"/>
    <n v="3"/>
    <m/>
    <m/>
    <n v="100"/>
    <n v="0"/>
    <n v="100"/>
    <n v="0"/>
    <n v="100"/>
    <n v="0"/>
    <n v="3"/>
    <n v="3"/>
    <n v="3"/>
    <n v="3"/>
    <n v="3"/>
    <n v="2"/>
    <n v="3"/>
    <n v="1"/>
    <n v="1"/>
    <n v="3"/>
    <n v="3"/>
    <n v="1"/>
    <n v="1"/>
    <n v="558"/>
    <n v="1"/>
    <n v="0"/>
    <n v="100"/>
    <n v="30"/>
    <x v="1"/>
    <n v="10000"/>
    <n v="0"/>
    <n v="20000"/>
    <n v="0"/>
    <n v="70000"/>
    <n v="0"/>
    <n v="0"/>
    <n v="0"/>
  </r>
  <r>
    <n v="42"/>
    <n v="2"/>
    <n v="4"/>
    <n v="1"/>
    <n v="7"/>
    <m/>
    <n v="3"/>
    <m/>
    <n v="5"/>
    <n v="3"/>
    <n v="4"/>
    <n v="4"/>
    <n v="5"/>
    <n v="2"/>
    <n v="4"/>
    <n v="2"/>
    <n v="1"/>
    <n v="4"/>
    <m/>
    <m/>
    <n v="0"/>
    <n v="100"/>
    <n v="20"/>
    <n v="80"/>
    <n v="100"/>
    <n v="0"/>
    <n v="3"/>
    <n v="2"/>
    <n v="2"/>
    <n v="2"/>
    <n v="1"/>
    <n v="3"/>
    <n v="2"/>
    <n v="4"/>
    <n v="3"/>
    <n v="3"/>
    <n v="3"/>
    <n v="2"/>
    <n v="2"/>
    <n v="298"/>
    <n v="1"/>
    <n v="60"/>
    <n v="40"/>
    <n v="32"/>
    <x v="1"/>
    <n v="30000"/>
    <n v="0"/>
    <n v="0"/>
    <n v="20000"/>
    <n v="50000"/>
    <n v="0"/>
    <n v="0"/>
    <n v="0"/>
  </r>
  <r>
    <n v="42"/>
    <n v="3"/>
    <n v="4"/>
    <n v="1"/>
    <n v="8"/>
    <m/>
    <n v="4"/>
    <m/>
    <n v="8"/>
    <n v="4"/>
    <n v="5"/>
    <n v="5"/>
    <n v="1"/>
    <n v="5"/>
    <n v="1"/>
    <n v="2"/>
    <n v="1"/>
    <n v="5"/>
    <n v="0"/>
    <n v="100"/>
    <m/>
    <m/>
    <m/>
    <m/>
    <m/>
    <m/>
    <n v="2"/>
    <n v="1"/>
    <n v="2"/>
    <n v="2"/>
    <n v="1"/>
    <n v="2"/>
    <n v="1"/>
    <n v="2"/>
    <n v="1"/>
    <n v="3"/>
    <n v="1"/>
    <n v="1"/>
    <n v="1"/>
    <n v="402"/>
    <n v="1"/>
    <n v="100"/>
    <n v="0"/>
    <n v="20"/>
    <x v="2"/>
    <n v="0"/>
    <n v="0"/>
    <n v="0"/>
    <n v="0"/>
    <n v="0"/>
    <n v="0"/>
    <n v="0"/>
    <n v="100000"/>
  </r>
  <r>
    <n v="42"/>
    <n v="1"/>
    <n v="3"/>
    <n v="1"/>
    <n v="8"/>
    <m/>
    <n v="3"/>
    <m/>
    <n v="4"/>
    <n v="3"/>
    <n v="5"/>
    <n v="4"/>
    <n v="4"/>
    <n v="4"/>
    <n v="4"/>
    <n v="2"/>
    <n v="1"/>
    <n v="5"/>
    <m/>
    <m/>
    <n v="0"/>
    <n v="100"/>
    <n v="0"/>
    <n v="100"/>
    <n v="15"/>
    <n v="85"/>
    <n v="1"/>
    <n v="1"/>
    <n v="1"/>
    <n v="2"/>
    <n v="1"/>
    <n v="2"/>
    <n v="1"/>
    <n v="2"/>
    <n v="1"/>
    <n v="3"/>
    <n v="1"/>
    <n v="1"/>
    <n v="2"/>
    <n v="347"/>
    <n v="1"/>
    <n v="98.5"/>
    <n v="1.5"/>
    <n v="19"/>
    <x v="2"/>
    <n v="1500"/>
    <n v="8500"/>
    <n v="0"/>
    <n v="20000"/>
    <n v="10500"/>
    <n v="59500"/>
    <n v="0"/>
    <n v="0"/>
  </r>
  <r>
    <n v="43"/>
    <n v="1"/>
    <n v="3"/>
    <n v="2"/>
    <n v="7"/>
    <m/>
    <n v="3"/>
    <m/>
    <n v="3"/>
    <n v="2"/>
    <n v="5"/>
    <n v="5"/>
    <n v="5"/>
    <n v="2"/>
    <n v="4"/>
    <n v="2"/>
    <n v="1"/>
    <n v="5"/>
    <m/>
    <m/>
    <n v="20"/>
    <n v="80"/>
    <n v="49"/>
    <n v="51"/>
    <n v="100"/>
    <n v="0"/>
    <n v="3"/>
    <n v="2"/>
    <n v="1"/>
    <n v="3"/>
    <n v="2"/>
    <n v="3"/>
    <n v="1"/>
    <n v="4"/>
    <n v="1"/>
    <n v="1"/>
    <n v="4"/>
    <n v="2"/>
    <n v="2"/>
    <n v="291"/>
    <n v="1"/>
    <n v="51.7"/>
    <n v="48.3"/>
    <n v="29"/>
    <x v="1"/>
    <n v="10000"/>
    <n v="0"/>
    <n v="4000"/>
    <n v="16000"/>
    <n v="70000"/>
    <n v="0"/>
    <n v="0"/>
    <n v="0"/>
  </r>
  <r>
    <n v="43"/>
    <n v="2"/>
    <n v="3"/>
    <n v="1"/>
    <n v="7"/>
    <m/>
    <n v="3"/>
    <m/>
    <n v="5"/>
    <n v="5"/>
    <n v="4"/>
    <n v="2"/>
    <n v="4"/>
    <n v="4"/>
    <n v="4"/>
    <n v="2"/>
    <n v="1"/>
    <n v="2"/>
    <m/>
    <m/>
    <n v="50"/>
    <n v="50"/>
    <n v="20"/>
    <n v="80"/>
    <n v="100"/>
    <n v="0"/>
    <n v="3"/>
    <n v="2"/>
    <n v="3"/>
    <n v="2"/>
    <n v="2"/>
    <n v="2"/>
    <n v="2"/>
    <n v="3"/>
    <n v="1"/>
    <n v="3"/>
    <n v="4"/>
    <n v="1"/>
    <n v="2"/>
    <n v="351"/>
    <n v="1"/>
    <n v="50"/>
    <n v="50"/>
    <n v="30"/>
    <x v="1"/>
    <n v="30000"/>
    <n v="0"/>
    <n v="10000"/>
    <n v="10000"/>
    <n v="50000"/>
    <n v="0"/>
    <n v="0"/>
    <n v="0"/>
  </r>
  <r>
    <n v="43"/>
    <n v="3"/>
    <n v="3"/>
    <n v="1"/>
    <n v="8"/>
    <m/>
    <n v="3"/>
    <m/>
    <n v="4"/>
    <n v="2"/>
    <n v="4"/>
    <n v="3"/>
    <n v="2"/>
    <n v="5"/>
    <n v="2"/>
    <n v="2"/>
    <n v="1"/>
    <n v="5"/>
    <n v="0"/>
    <n v="100"/>
    <m/>
    <m/>
    <m/>
    <m/>
    <m/>
    <m/>
    <n v="2"/>
    <n v="1"/>
    <n v="3"/>
    <n v="2"/>
    <n v="1"/>
    <n v="2"/>
    <n v="1"/>
    <n v="2"/>
    <n v="1"/>
    <n v="1"/>
    <n v="2"/>
    <n v="1"/>
    <n v="1"/>
    <n v="267"/>
    <n v="1"/>
    <n v="100"/>
    <n v="0"/>
    <n v="20"/>
    <x v="2"/>
    <n v="0"/>
    <n v="0"/>
    <n v="0"/>
    <n v="0"/>
    <n v="0"/>
    <n v="0"/>
    <n v="0"/>
    <n v="100000"/>
  </r>
  <r>
    <n v="44"/>
    <n v="3"/>
    <n v="3"/>
    <n v="1"/>
    <n v="8"/>
    <m/>
    <n v="3"/>
    <m/>
    <n v="4"/>
    <n v="4"/>
    <n v="5"/>
    <n v="4"/>
    <n v="3"/>
    <n v="4"/>
    <n v="3"/>
    <n v="2"/>
    <n v="1"/>
    <n v="4"/>
    <n v="20"/>
    <n v="80"/>
    <m/>
    <m/>
    <m/>
    <m/>
    <m/>
    <m/>
    <n v="1"/>
    <n v="1"/>
    <n v="3"/>
    <n v="1"/>
    <n v="2"/>
    <n v="2"/>
    <n v="2"/>
    <n v="2"/>
    <n v="1"/>
    <n v="3"/>
    <n v="1"/>
    <n v="1"/>
    <n v="1"/>
    <n v="372"/>
    <n v="1"/>
    <n v="80"/>
    <n v="20"/>
    <n v="21"/>
    <x v="2"/>
    <n v="0"/>
    <n v="0"/>
    <n v="0"/>
    <n v="0"/>
    <n v="0"/>
    <n v="0"/>
    <n v="20000"/>
    <n v="80000"/>
  </r>
  <r>
    <n v="44"/>
    <n v="2"/>
    <n v="4"/>
    <n v="2"/>
    <n v="8"/>
    <m/>
    <n v="3"/>
    <m/>
    <n v="4"/>
    <n v="1"/>
    <n v="5"/>
    <n v="5"/>
    <n v="1"/>
    <n v="5"/>
    <n v="5"/>
    <n v="2"/>
    <n v="1"/>
    <n v="4"/>
    <m/>
    <m/>
    <n v="0"/>
    <n v="100"/>
    <n v="1"/>
    <n v="99"/>
    <n v="0"/>
    <n v="100"/>
    <n v="2"/>
    <n v="2"/>
    <n v="1"/>
    <n v="3"/>
    <n v="3"/>
    <n v="1"/>
    <n v="1"/>
    <n v="3"/>
    <n v="1"/>
    <n v="1"/>
    <n v="2"/>
    <n v="1"/>
    <n v="1"/>
    <n v="330"/>
    <n v="1"/>
    <n v="99.5"/>
    <n v="0.5"/>
    <n v="22"/>
    <x v="2"/>
    <n v="0"/>
    <n v="30000"/>
    <n v="0"/>
    <n v="20000"/>
    <n v="0"/>
    <n v="50000"/>
    <n v="0"/>
    <n v="0"/>
  </r>
  <r>
    <n v="44"/>
    <n v="1"/>
    <m/>
    <m/>
    <n v="8"/>
    <m/>
    <n v="3"/>
    <m/>
    <n v="5"/>
    <n v="4"/>
    <n v="5"/>
    <n v="3"/>
    <n v="5"/>
    <n v="4"/>
    <n v="5"/>
    <n v="2"/>
    <n v="1"/>
    <n v="2"/>
    <m/>
    <m/>
    <n v="25"/>
    <n v="75"/>
    <n v="20"/>
    <n v="80"/>
    <n v="100"/>
    <n v="0"/>
    <n v="3"/>
    <n v="2"/>
    <n v="1"/>
    <n v="3"/>
    <n v="2"/>
    <n v="2"/>
    <n v="1"/>
    <n v="3"/>
    <n v="3"/>
    <n v="3"/>
    <n v="1"/>
    <n v="1"/>
    <n v="2"/>
    <n v="467"/>
    <n v="1"/>
    <n v="71"/>
    <n v="29"/>
    <n v="27"/>
    <x v="0"/>
    <n v="10000"/>
    <n v="0"/>
    <n v="5000"/>
    <n v="15000"/>
    <n v="70000"/>
    <n v="0"/>
    <n v="0"/>
    <n v="0"/>
  </r>
  <r>
    <n v="45"/>
    <n v="2"/>
    <n v="3"/>
    <n v="1"/>
    <n v="7"/>
    <m/>
    <n v="3"/>
    <m/>
    <n v="4"/>
    <n v="4"/>
    <n v="5"/>
    <n v="4"/>
    <n v="2"/>
    <n v="3"/>
    <n v="4"/>
    <n v="2"/>
    <n v="1"/>
    <n v="4"/>
    <m/>
    <m/>
    <n v="15"/>
    <n v="85"/>
    <n v="22"/>
    <n v="78"/>
    <n v="22"/>
    <n v="78"/>
    <n v="3"/>
    <n v="2"/>
    <n v="2"/>
    <n v="2"/>
    <n v="2"/>
    <n v="4"/>
    <n v="2"/>
    <n v="3"/>
    <n v="3"/>
    <n v="3"/>
    <n v="4"/>
    <n v="1"/>
    <n v="2"/>
    <n v="340"/>
    <n v="1"/>
    <n v="79.400000000000006"/>
    <n v="20.6"/>
    <n v="33"/>
    <x v="3"/>
    <n v="6600"/>
    <n v="23400"/>
    <n v="3000"/>
    <n v="17000"/>
    <n v="11000"/>
    <n v="39000"/>
    <n v="0"/>
    <n v="0"/>
  </r>
  <r>
    <n v="45"/>
    <n v="3"/>
    <n v="3"/>
    <n v="1"/>
    <n v="8"/>
    <m/>
    <n v="3"/>
    <m/>
    <n v="1"/>
    <n v="3"/>
    <n v="4"/>
    <n v="5"/>
    <n v="3"/>
    <n v="3"/>
    <n v="3"/>
    <n v="2"/>
    <n v="1"/>
    <n v="4"/>
    <n v="20"/>
    <n v="80"/>
    <m/>
    <m/>
    <m/>
    <m/>
    <m/>
    <m/>
    <n v="2"/>
    <n v="2"/>
    <n v="3"/>
    <n v="1"/>
    <n v="1"/>
    <n v="2"/>
    <n v="1"/>
    <n v="1"/>
    <n v="1"/>
    <n v="3"/>
    <n v="1"/>
    <n v="1"/>
    <n v="1"/>
    <n v="512"/>
    <n v="1"/>
    <n v="80"/>
    <n v="20"/>
    <n v="20"/>
    <x v="2"/>
    <n v="0"/>
    <n v="0"/>
    <n v="0"/>
    <n v="0"/>
    <n v="0"/>
    <n v="0"/>
    <n v="20000"/>
    <n v="80000"/>
  </r>
  <r>
    <n v="45"/>
    <n v="1"/>
    <n v="4"/>
    <n v="1"/>
    <n v="8"/>
    <m/>
    <n v="3"/>
    <m/>
    <n v="4"/>
    <n v="2"/>
    <n v="5"/>
    <n v="3"/>
    <n v="5"/>
    <n v="4"/>
    <n v="3"/>
    <n v="2"/>
    <n v="1"/>
    <n v="4"/>
    <m/>
    <m/>
    <n v="0"/>
    <n v="100"/>
    <n v="29"/>
    <n v="71"/>
    <n v="100"/>
    <n v="0"/>
    <n v="3"/>
    <n v="2"/>
    <n v="3"/>
    <n v="2"/>
    <n v="2"/>
    <n v="2"/>
    <n v="2"/>
    <n v="3"/>
    <n v="1"/>
    <n v="3"/>
    <n v="2"/>
    <n v="2"/>
    <n v="2"/>
    <n v="519"/>
    <n v="1"/>
    <n v="69.699999999999989"/>
    <n v="30.3"/>
    <n v="29"/>
    <x v="1"/>
    <n v="10000"/>
    <n v="0"/>
    <n v="0"/>
    <n v="20000"/>
    <n v="70000"/>
    <n v="0"/>
    <n v="0"/>
    <n v="0"/>
  </r>
  <r>
    <n v="46"/>
    <n v="3"/>
    <n v="3"/>
    <n v="1"/>
    <n v="7"/>
    <m/>
    <n v="3"/>
    <m/>
    <n v="4"/>
    <n v="2"/>
    <n v="4"/>
    <n v="3"/>
    <n v="2"/>
    <n v="4"/>
    <n v="5"/>
    <n v="2"/>
    <n v="1"/>
    <n v="4"/>
    <n v="20"/>
    <n v="80"/>
    <m/>
    <m/>
    <m/>
    <m/>
    <m/>
    <m/>
    <n v="1"/>
    <n v="2"/>
    <n v="3"/>
    <n v="3"/>
    <n v="1"/>
    <n v="2"/>
    <n v="1"/>
    <n v="1"/>
    <n v="1"/>
    <n v="3"/>
    <n v="3"/>
    <n v="2"/>
    <n v="2"/>
    <n v="302"/>
    <n v="1"/>
    <n v="80"/>
    <n v="20"/>
    <n v="25"/>
    <x v="0"/>
    <n v="0"/>
    <n v="0"/>
    <n v="0"/>
    <n v="0"/>
    <n v="0"/>
    <n v="0"/>
    <n v="20000"/>
    <n v="80000"/>
  </r>
  <r>
    <n v="46"/>
    <n v="2"/>
    <n v="5"/>
    <n v="2"/>
    <n v="8"/>
    <m/>
    <n v="4"/>
    <m/>
    <n v="7"/>
    <n v="5"/>
    <n v="4"/>
    <n v="3"/>
    <n v="5"/>
    <n v="4"/>
    <n v="4"/>
    <n v="2"/>
    <n v="1"/>
    <n v="4"/>
    <m/>
    <m/>
    <n v="25"/>
    <n v="75"/>
    <n v="0"/>
    <n v="100"/>
    <n v="100"/>
    <n v="0"/>
    <n v="2"/>
    <n v="2"/>
    <n v="2"/>
    <n v="3"/>
    <n v="3"/>
    <n v="1"/>
    <n v="1"/>
    <n v="2"/>
    <n v="1"/>
    <n v="3"/>
    <n v="3"/>
    <n v="1"/>
    <n v="2"/>
    <n v="280"/>
    <n v="1"/>
    <n v="65"/>
    <n v="35"/>
    <n v="26"/>
    <x v="0"/>
    <n v="30000"/>
    <n v="0"/>
    <n v="5000"/>
    <n v="15000"/>
    <n v="50000"/>
    <n v="0"/>
    <n v="0"/>
    <n v="0"/>
  </r>
  <r>
    <n v="47"/>
    <n v="3"/>
    <n v="3"/>
    <n v="1"/>
    <n v="7"/>
    <m/>
    <n v="3"/>
    <m/>
    <n v="4"/>
    <n v="3"/>
    <n v="5"/>
    <n v="4"/>
    <n v="2"/>
    <n v="4"/>
    <n v="3"/>
    <n v="2"/>
    <n v="1"/>
    <n v="4"/>
    <n v="20"/>
    <n v="80"/>
    <m/>
    <m/>
    <m/>
    <m/>
    <m/>
    <m/>
    <n v="2"/>
    <n v="2"/>
    <n v="1"/>
    <n v="1"/>
    <n v="1"/>
    <n v="1"/>
    <n v="1"/>
    <n v="3"/>
    <n v="3"/>
    <n v="1"/>
    <n v="1"/>
    <n v="1"/>
    <n v="2"/>
    <n v="256"/>
    <n v="1"/>
    <n v="80"/>
    <n v="20"/>
    <n v="20"/>
    <x v="2"/>
    <n v="0"/>
    <n v="0"/>
    <n v="0"/>
    <n v="0"/>
    <n v="0"/>
    <n v="0"/>
    <n v="20000"/>
    <n v="80000"/>
  </r>
  <r>
    <n v="47"/>
    <n v="2"/>
    <n v="4"/>
    <n v="2"/>
    <n v="8"/>
    <m/>
    <n v="3"/>
    <m/>
    <n v="3"/>
    <n v="4"/>
    <n v="5"/>
    <n v="3"/>
    <n v="4"/>
    <n v="4"/>
    <n v="3"/>
    <n v="2"/>
    <n v="1"/>
    <n v="5"/>
    <m/>
    <m/>
    <n v="5"/>
    <n v="95"/>
    <n v="5"/>
    <n v="95"/>
    <n v="17"/>
    <n v="83"/>
    <n v="2"/>
    <n v="2"/>
    <n v="3"/>
    <n v="2"/>
    <n v="2"/>
    <n v="2"/>
    <n v="1"/>
    <n v="3"/>
    <n v="1"/>
    <n v="3"/>
    <n v="2"/>
    <n v="1"/>
    <n v="2"/>
    <n v="306"/>
    <n v="1"/>
    <n v="91.4"/>
    <n v="8.6"/>
    <n v="26"/>
    <x v="0"/>
    <n v="5100"/>
    <n v="24900"/>
    <n v="1000"/>
    <n v="19000"/>
    <n v="8500"/>
    <n v="41500"/>
    <n v="0"/>
    <n v="0"/>
  </r>
  <r>
    <n v="47"/>
    <n v="1"/>
    <n v="4"/>
    <n v="1"/>
    <n v="8"/>
    <m/>
    <n v="4"/>
    <m/>
    <n v="7"/>
    <n v="4"/>
    <n v="4"/>
    <n v="3"/>
    <n v="4"/>
    <n v="5"/>
    <n v="4"/>
    <n v="2"/>
    <n v="1"/>
    <n v="5"/>
    <m/>
    <m/>
    <n v="0"/>
    <n v="100"/>
    <n v="15"/>
    <n v="85"/>
    <n v="96"/>
    <n v="4"/>
    <n v="2"/>
    <n v="1"/>
    <n v="4"/>
    <n v="2"/>
    <n v="2"/>
    <n v="2"/>
    <n v="2"/>
    <n v="2"/>
    <n v="1"/>
    <n v="3"/>
    <n v="3"/>
    <n v="1"/>
    <n v="2"/>
    <n v="250"/>
    <n v="1"/>
    <n v="79.900000000000006"/>
    <n v="20.100000000000001"/>
    <n v="27"/>
    <x v="0"/>
    <n v="9600"/>
    <n v="400"/>
    <n v="0"/>
    <n v="20000"/>
    <n v="67200"/>
    <n v="2800"/>
    <n v="0"/>
    <n v="0"/>
  </r>
  <r>
    <n v="48"/>
    <n v="2"/>
    <n v="4"/>
    <n v="1"/>
    <n v="8"/>
    <m/>
    <n v="3"/>
    <m/>
    <n v="5"/>
    <n v="4"/>
    <n v="5"/>
    <n v="2"/>
    <n v="5"/>
    <n v="5"/>
    <n v="2"/>
    <n v="2"/>
    <n v="1"/>
    <n v="5"/>
    <m/>
    <m/>
    <n v="0"/>
    <n v="100"/>
    <n v="0"/>
    <n v="100"/>
    <n v="12"/>
    <n v="88"/>
    <n v="2"/>
    <n v="1"/>
    <n v="4"/>
    <n v="2"/>
    <n v="1"/>
    <n v="2"/>
    <n v="1"/>
    <n v="1"/>
    <n v="3"/>
    <n v="3"/>
    <n v="3"/>
    <n v="1"/>
    <n v="1"/>
    <n v="331"/>
    <n v="1"/>
    <n v="96.4"/>
    <n v="3.6"/>
    <n v="25"/>
    <x v="0"/>
    <n v="3600"/>
    <n v="26400"/>
    <n v="0"/>
    <n v="20000"/>
    <n v="6000"/>
    <n v="44000"/>
    <n v="0"/>
    <n v="0"/>
  </r>
  <r>
    <n v="48"/>
    <n v="3"/>
    <n v="3"/>
    <n v="1"/>
    <n v="8"/>
    <m/>
    <n v="3"/>
    <m/>
    <n v="4"/>
    <n v="1"/>
    <n v="5"/>
    <n v="3"/>
    <n v="1"/>
    <n v="3"/>
    <n v="5"/>
    <n v="2"/>
    <n v="1"/>
    <n v="5"/>
    <n v="20"/>
    <n v="80"/>
    <m/>
    <m/>
    <m/>
    <m/>
    <m/>
    <m/>
    <n v="3"/>
    <n v="2"/>
    <n v="3"/>
    <n v="3"/>
    <n v="1"/>
    <n v="2"/>
    <n v="1"/>
    <n v="2"/>
    <n v="3"/>
    <n v="3"/>
    <n v="2"/>
    <n v="2"/>
    <n v="2"/>
    <n v="387"/>
    <n v="1"/>
    <n v="80"/>
    <n v="20"/>
    <n v="29"/>
    <x v="1"/>
    <n v="0"/>
    <n v="0"/>
    <n v="0"/>
    <n v="0"/>
    <n v="0"/>
    <n v="0"/>
    <n v="20000"/>
    <n v="80000"/>
  </r>
  <r>
    <n v="48"/>
    <n v="1"/>
    <n v="4"/>
    <n v="1"/>
    <n v="8"/>
    <m/>
    <n v="3"/>
    <m/>
    <n v="4"/>
    <n v="2"/>
    <n v="5"/>
    <n v="4"/>
    <n v="3"/>
    <n v="4"/>
    <n v="4"/>
    <n v="2"/>
    <n v="1"/>
    <n v="4"/>
    <m/>
    <m/>
    <n v="25"/>
    <n v="75"/>
    <n v="28"/>
    <n v="72"/>
    <n v="50"/>
    <n v="50"/>
    <n v="2"/>
    <n v="2"/>
    <n v="3"/>
    <n v="2"/>
    <n v="1"/>
    <n v="2"/>
    <n v="2"/>
    <n v="3"/>
    <n v="1"/>
    <n v="3"/>
    <n v="1"/>
    <n v="1"/>
    <n v="2"/>
    <n v="656"/>
    <n v="1"/>
    <n v="70.400000000000006"/>
    <n v="29.6"/>
    <n v="25"/>
    <x v="0"/>
    <n v="5000"/>
    <n v="5000"/>
    <n v="5000"/>
    <n v="15000"/>
    <n v="35000"/>
    <n v="35000"/>
    <n v="0"/>
    <n v="0"/>
  </r>
  <r>
    <n v="49"/>
    <n v="3"/>
    <n v="3"/>
    <n v="1"/>
    <n v="7"/>
    <m/>
    <n v="3"/>
    <m/>
    <n v="12"/>
    <n v="3"/>
    <n v="5"/>
    <n v="3"/>
    <n v="2"/>
    <n v="4"/>
    <n v="3"/>
    <n v="2"/>
    <n v="1"/>
    <n v="4"/>
    <n v="20"/>
    <n v="80"/>
    <m/>
    <m/>
    <m/>
    <m/>
    <m/>
    <m/>
    <n v="1"/>
    <n v="1"/>
    <n v="3"/>
    <n v="1"/>
    <n v="1"/>
    <n v="2"/>
    <n v="2"/>
    <n v="2"/>
    <n v="1"/>
    <n v="3"/>
    <n v="1"/>
    <n v="1"/>
    <n v="1"/>
    <n v="290"/>
    <n v="1"/>
    <n v="80"/>
    <n v="20"/>
    <n v="20"/>
    <x v="2"/>
    <n v="0"/>
    <n v="0"/>
    <n v="0"/>
    <n v="0"/>
    <n v="0"/>
    <n v="0"/>
    <n v="20000"/>
    <n v="80000"/>
  </r>
  <r>
    <n v="49"/>
    <n v="1"/>
    <n v="4"/>
    <n v="1"/>
    <n v="8"/>
    <m/>
    <n v="3"/>
    <m/>
    <n v="4"/>
    <n v="3"/>
    <n v="5"/>
    <n v="4"/>
    <n v="2"/>
    <n v="5"/>
    <n v="2"/>
    <n v="2"/>
    <n v="1"/>
    <n v="5"/>
    <m/>
    <m/>
    <n v="100"/>
    <n v="0"/>
    <n v="100"/>
    <n v="0"/>
    <n v="100"/>
    <n v="0"/>
    <n v="1"/>
    <n v="1"/>
    <n v="3"/>
    <n v="1"/>
    <n v="1"/>
    <n v="2"/>
    <n v="1"/>
    <n v="2"/>
    <n v="1"/>
    <n v="3"/>
    <n v="1"/>
    <n v="1"/>
    <n v="3"/>
    <n v="594"/>
    <n v="1"/>
    <n v="0"/>
    <n v="100"/>
    <n v="21"/>
    <x v="2"/>
    <n v="10000"/>
    <n v="0"/>
    <n v="20000"/>
    <n v="0"/>
    <n v="70000"/>
    <n v="0"/>
    <n v="0"/>
    <n v="0"/>
  </r>
  <r>
    <n v="49"/>
    <n v="2"/>
    <n v="6"/>
    <n v="1"/>
    <n v="8"/>
    <m/>
    <n v="8"/>
    <s v="Selbstständig und Studentin"/>
    <n v="11"/>
    <n v="4"/>
    <n v="4"/>
    <n v="3"/>
    <n v="3"/>
    <n v="2"/>
    <n v="4"/>
    <n v="2"/>
    <n v="1"/>
    <n v="5"/>
    <m/>
    <m/>
    <n v="50"/>
    <n v="50"/>
    <n v="50"/>
    <n v="50"/>
    <n v="100"/>
    <n v="0"/>
    <n v="2"/>
    <n v="2"/>
    <n v="2"/>
    <n v="2"/>
    <n v="1"/>
    <n v="1"/>
    <n v="2"/>
    <n v="2"/>
    <n v="1"/>
    <n v="3"/>
    <n v="1"/>
    <n v="2"/>
    <n v="2"/>
    <n v="423"/>
    <n v="1"/>
    <n v="35"/>
    <n v="65"/>
    <n v="23"/>
    <x v="0"/>
    <n v="30000"/>
    <n v="0"/>
    <n v="10000"/>
    <n v="10000"/>
    <n v="50000"/>
    <n v="0"/>
    <n v="0"/>
    <n v="0"/>
  </r>
  <r>
    <n v="50"/>
    <n v="3"/>
    <n v="4"/>
    <n v="2"/>
    <n v="8"/>
    <m/>
    <n v="3"/>
    <m/>
    <n v="4"/>
    <n v="1"/>
    <n v="5"/>
    <n v="4"/>
    <n v="2"/>
    <n v="4"/>
    <n v="4"/>
    <n v="2"/>
    <n v="1"/>
    <n v="5"/>
    <n v="30"/>
    <n v="70"/>
    <m/>
    <m/>
    <m/>
    <m/>
    <m/>
    <m/>
    <n v="2"/>
    <n v="2"/>
    <n v="3"/>
    <n v="3"/>
    <n v="2"/>
    <n v="2"/>
    <n v="2"/>
    <n v="3"/>
    <n v="1"/>
    <n v="3"/>
    <n v="2"/>
    <n v="1"/>
    <n v="2"/>
    <n v="353"/>
    <n v="1"/>
    <n v="70"/>
    <n v="30"/>
    <n v="28"/>
    <x v="0"/>
    <n v="0"/>
    <n v="0"/>
    <n v="0"/>
    <n v="0"/>
    <n v="0"/>
    <n v="0"/>
    <n v="30000"/>
    <n v="70000"/>
  </r>
  <r>
    <n v="50"/>
    <n v="2"/>
    <n v="3"/>
    <n v="1"/>
    <n v="8"/>
    <m/>
    <n v="3"/>
    <m/>
    <n v="4"/>
    <n v="4"/>
    <n v="5"/>
    <n v="3"/>
    <n v="4"/>
    <n v="4"/>
    <n v="2"/>
    <n v="2"/>
    <n v="1"/>
    <n v="5"/>
    <m/>
    <m/>
    <n v="50"/>
    <n v="50"/>
    <n v="20"/>
    <n v="80"/>
    <n v="67"/>
    <n v="33"/>
    <n v="2"/>
    <n v="1"/>
    <n v="1"/>
    <n v="3"/>
    <n v="2"/>
    <n v="2"/>
    <n v="1"/>
    <n v="2"/>
    <n v="3"/>
    <n v="3"/>
    <n v="1"/>
    <n v="2"/>
    <n v="2"/>
    <n v="277"/>
    <n v="1"/>
    <n v="59.9"/>
    <n v="40.099999999999987"/>
    <n v="25"/>
    <x v="0"/>
    <n v="20100"/>
    <n v="9900"/>
    <n v="10000"/>
    <n v="10000"/>
    <n v="33500"/>
    <n v="16500"/>
    <n v="0"/>
    <n v="0"/>
  </r>
  <r>
    <n v="51"/>
    <n v="3"/>
    <n v="3"/>
    <n v="1"/>
    <n v="7"/>
    <m/>
    <n v="3"/>
    <m/>
    <n v="3"/>
    <n v="4"/>
    <n v="5"/>
    <n v="4"/>
    <n v="4"/>
    <n v="4"/>
    <n v="2"/>
    <n v="2"/>
    <n v="1"/>
    <n v="5"/>
    <n v="20"/>
    <n v="80"/>
    <m/>
    <m/>
    <m/>
    <m/>
    <m/>
    <m/>
    <n v="2"/>
    <n v="2"/>
    <n v="1"/>
    <n v="1"/>
    <n v="1"/>
    <n v="2"/>
    <n v="1"/>
    <n v="4"/>
    <n v="1"/>
    <n v="1"/>
    <n v="1"/>
    <n v="1"/>
    <n v="2"/>
    <n v="242"/>
    <n v="1"/>
    <n v="80"/>
    <n v="20"/>
    <n v="20"/>
    <x v="2"/>
    <n v="0"/>
    <n v="0"/>
    <n v="0"/>
    <n v="0"/>
    <n v="0"/>
    <n v="0"/>
    <n v="20000"/>
    <n v="80000"/>
  </r>
  <r>
    <n v="51"/>
    <n v="2"/>
    <n v="3"/>
    <n v="1"/>
    <n v="7"/>
    <m/>
    <n v="3"/>
    <m/>
    <n v="5"/>
    <n v="4"/>
    <n v="4"/>
    <n v="3"/>
    <n v="4"/>
    <n v="3"/>
    <n v="4"/>
    <n v="2"/>
    <n v="1"/>
    <n v="5"/>
    <m/>
    <m/>
    <n v="57"/>
    <n v="43"/>
    <n v="0"/>
    <n v="100"/>
    <n v="100"/>
    <n v="0"/>
    <n v="2"/>
    <n v="2"/>
    <n v="3"/>
    <n v="1"/>
    <n v="2"/>
    <n v="2"/>
    <n v="3"/>
    <n v="2"/>
    <n v="3"/>
    <n v="3"/>
    <n v="2"/>
    <n v="1"/>
    <n v="2"/>
    <n v="337"/>
    <n v="1"/>
    <n v="58.6"/>
    <n v="41.4"/>
    <n v="28"/>
    <x v="0"/>
    <n v="30000"/>
    <n v="0"/>
    <n v="11400"/>
    <n v="8600"/>
    <n v="50000"/>
    <n v="0"/>
    <n v="0"/>
    <n v="0"/>
  </r>
  <r>
    <n v="51"/>
    <n v="1"/>
    <n v="3"/>
    <n v="1"/>
    <n v="7"/>
    <m/>
    <n v="3"/>
    <m/>
    <n v="3"/>
    <n v="5"/>
    <n v="2"/>
    <n v="5"/>
    <n v="2"/>
    <n v="5"/>
    <n v="1"/>
    <n v="2"/>
    <n v="1"/>
    <n v="4"/>
    <m/>
    <m/>
    <n v="0"/>
    <n v="100"/>
    <n v="0"/>
    <n v="100"/>
    <n v="0"/>
    <n v="100"/>
    <n v="2"/>
    <n v="2"/>
    <n v="3"/>
    <n v="2"/>
    <n v="1"/>
    <n v="2"/>
    <n v="1"/>
    <n v="1"/>
    <n v="1"/>
    <n v="1"/>
    <n v="2"/>
    <n v="1"/>
    <n v="1"/>
    <n v="679"/>
    <n v="1"/>
    <n v="100"/>
    <n v="0"/>
    <n v="20"/>
    <x v="2"/>
    <n v="0"/>
    <n v="10000"/>
    <n v="0"/>
    <n v="20000"/>
    <n v="0"/>
    <n v="70000"/>
    <n v="0"/>
    <n v="0"/>
  </r>
  <r>
    <n v="52"/>
    <n v="2"/>
    <n v="4"/>
    <n v="1"/>
    <n v="8"/>
    <m/>
    <n v="4"/>
    <m/>
    <n v="7"/>
    <n v="4"/>
    <n v="4"/>
    <n v="5"/>
    <n v="2"/>
    <n v="4"/>
    <n v="4"/>
    <n v="2"/>
    <n v="1"/>
    <n v="4"/>
    <m/>
    <m/>
    <n v="16"/>
    <n v="84"/>
    <n v="6"/>
    <n v="94"/>
    <n v="17"/>
    <n v="83"/>
    <n v="3"/>
    <n v="1"/>
    <n v="2"/>
    <n v="3"/>
    <n v="3"/>
    <n v="3"/>
    <n v="1"/>
    <n v="2"/>
    <n v="1"/>
    <n v="3"/>
    <n v="2"/>
    <n v="2"/>
    <n v="2"/>
    <n v="234"/>
    <n v="1"/>
    <n v="88.699999999999989"/>
    <n v="11.3"/>
    <n v="28"/>
    <x v="0"/>
    <n v="5100"/>
    <n v="24900"/>
    <n v="3200"/>
    <n v="16800"/>
    <n v="8500"/>
    <n v="41500"/>
    <n v="0"/>
    <n v="0"/>
  </r>
  <r>
    <n v="52"/>
    <n v="1"/>
    <n v="12"/>
    <n v="2"/>
    <n v="8"/>
    <m/>
    <n v="8"/>
    <s v="Rentner"/>
    <n v="8"/>
    <n v="3"/>
    <n v="5"/>
    <n v="3"/>
    <n v="5"/>
    <n v="2"/>
    <n v="4"/>
    <n v="2"/>
    <n v="1"/>
    <n v="3"/>
    <m/>
    <m/>
    <n v="50"/>
    <n v="50"/>
    <n v="50"/>
    <n v="50"/>
    <n v="50"/>
    <n v="50"/>
    <n v="3"/>
    <n v="3"/>
    <n v="1"/>
    <n v="3"/>
    <n v="3"/>
    <n v="3"/>
    <n v="1"/>
    <n v="3"/>
    <n v="1"/>
    <n v="3"/>
    <n v="2"/>
    <n v="2"/>
    <n v="2"/>
    <n v="545"/>
    <n v="1"/>
    <n v="50"/>
    <n v="50"/>
    <n v="30"/>
    <x v="1"/>
    <n v="5000"/>
    <n v="5000"/>
    <n v="10000"/>
    <n v="10000"/>
    <n v="35000"/>
    <n v="35000"/>
    <n v="0"/>
    <n v="0"/>
  </r>
  <r>
    <n v="52"/>
    <n v="3"/>
    <n v="4"/>
    <n v="1"/>
    <n v="7"/>
    <m/>
    <n v="3"/>
    <m/>
    <n v="4"/>
    <n v="1"/>
    <n v="4"/>
    <n v="4"/>
    <n v="1"/>
    <n v="4"/>
    <n v="4"/>
    <n v="2"/>
    <n v="1"/>
    <n v="4"/>
    <n v="45"/>
    <n v="55"/>
    <m/>
    <m/>
    <m/>
    <m/>
    <m/>
    <m/>
    <n v="2"/>
    <n v="2"/>
    <n v="1"/>
    <n v="3"/>
    <n v="2"/>
    <n v="1"/>
    <n v="1"/>
    <n v="2"/>
    <n v="1"/>
    <n v="3"/>
    <n v="2"/>
    <n v="2"/>
    <n v="2"/>
    <n v="183"/>
    <n v="1"/>
    <n v="55"/>
    <n v="45"/>
    <n v="24"/>
    <x v="0"/>
    <n v="0"/>
    <n v="0"/>
    <n v="0"/>
    <n v="0"/>
    <n v="0"/>
    <n v="0"/>
    <n v="45000"/>
    <n v="55000"/>
  </r>
  <r>
    <n v="53"/>
    <n v="2"/>
    <n v="3"/>
    <n v="1"/>
    <n v="7"/>
    <m/>
    <n v="3"/>
    <m/>
    <n v="5"/>
    <n v="4"/>
    <n v="5"/>
    <n v="4"/>
    <n v="5"/>
    <n v="4"/>
    <n v="2"/>
    <n v="2"/>
    <n v="1"/>
    <n v="3"/>
    <m/>
    <m/>
    <n v="31"/>
    <n v="69"/>
    <n v="30"/>
    <n v="70"/>
    <n v="67"/>
    <n v="33"/>
    <n v="2"/>
    <n v="2"/>
    <n v="1"/>
    <n v="2"/>
    <n v="1"/>
    <n v="2"/>
    <n v="1"/>
    <n v="3"/>
    <n v="1"/>
    <n v="3"/>
    <n v="1"/>
    <n v="1"/>
    <n v="2"/>
    <n v="280"/>
    <n v="1"/>
    <n v="58.7"/>
    <n v="41.3"/>
    <n v="22"/>
    <x v="2"/>
    <n v="20100"/>
    <n v="9900"/>
    <n v="6200"/>
    <n v="13800"/>
    <n v="33500"/>
    <n v="16500"/>
    <n v="0"/>
    <n v="0"/>
  </r>
  <r>
    <n v="53"/>
    <n v="1"/>
    <n v="4"/>
    <n v="1"/>
    <n v="8"/>
    <m/>
    <n v="3"/>
    <m/>
    <n v="4"/>
    <n v="5"/>
    <n v="4"/>
    <n v="4"/>
    <n v="3"/>
    <n v="4"/>
    <n v="4"/>
    <n v="2"/>
    <n v="1"/>
    <n v="5"/>
    <m/>
    <m/>
    <n v="10"/>
    <n v="90"/>
    <n v="1"/>
    <n v="99"/>
    <n v="10"/>
    <n v="90"/>
    <n v="3"/>
    <n v="3"/>
    <n v="3"/>
    <n v="1"/>
    <n v="2"/>
    <n v="1"/>
    <n v="1"/>
    <n v="1"/>
    <n v="1"/>
    <n v="3"/>
    <n v="3"/>
    <n v="1"/>
    <n v="2"/>
    <n v="368"/>
    <n v="1"/>
    <n v="96.3"/>
    <n v="3.7"/>
    <n v="25"/>
    <x v="0"/>
    <n v="1000"/>
    <n v="9000"/>
    <n v="2000"/>
    <n v="18000"/>
    <n v="7000"/>
    <n v="63000"/>
    <n v="0"/>
    <n v="0"/>
  </r>
  <r>
    <n v="53"/>
    <n v="3"/>
    <n v="5"/>
    <n v="2"/>
    <n v="4"/>
    <m/>
    <n v="4"/>
    <m/>
    <n v="9"/>
    <n v="1"/>
    <n v="3"/>
    <n v="1"/>
    <n v="1"/>
    <n v="5"/>
    <n v="2"/>
    <n v="2"/>
    <n v="1"/>
    <n v="5"/>
    <n v="0"/>
    <n v="100"/>
    <m/>
    <m/>
    <m/>
    <m/>
    <m/>
    <m/>
    <n v="1"/>
    <n v="4"/>
    <n v="1"/>
    <n v="2"/>
    <n v="1"/>
    <n v="3"/>
    <n v="3"/>
    <n v="4"/>
    <n v="1"/>
    <n v="1"/>
    <n v="4"/>
    <n v="1"/>
    <n v="1"/>
    <n v="234"/>
    <n v="1"/>
    <n v="100"/>
    <n v="0"/>
    <n v="27"/>
    <x v="0"/>
    <n v="0"/>
    <n v="0"/>
    <n v="0"/>
    <n v="0"/>
    <n v="0"/>
    <n v="0"/>
    <n v="0"/>
    <n v="100000"/>
  </r>
  <r>
    <n v="54"/>
    <n v="2"/>
    <n v="3"/>
    <n v="1"/>
    <n v="6"/>
    <m/>
    <n v="3"/>
    <m/>
    <n v="1"/>
    <n v="5"/>
    <n v="4"/>
    <m/>
    <n v="5"/>
    <n v="4"/>
    <n v="2"/>
    <n v="2"/>
    <n v="1"/>
    <n v="5"/>
    <m/>
    <m/>
    <n v="25"/>
    <n v="75"/>
    <n v="20"/>
    <n v="80"/>
    <n v="14"/>
    <n v="86"/>
    <n v="2"/>
    <n v="1"/>
    <n v="3"/>
    <n v="1"/>
    <n v="1"/>
    <n v="1"/>
    <n v="1"/>
    <n v="3"/>
    <n v="1"/>
    <n v="3"/>
    <n v="1"/>
    <n v="1"/>
    <n v="2"/>
    <n v="367"/>
    <n v="1"/>
    <n v="80.8"/>
    <n v="19.2"/>
    <n v="21"/>
    <x v="2"/>
    <n v="4200"/>
    <n v="25800"/>
    <n v="5000"/>
    <n v="15000"/>
    <n v="7000"/>
    <n v="43000"/>
    <n v="0"/>
    <n v="0"/>
  </r>
  <r>
    <n v="54"/>
    <n v="1"/>
    <n v="3"/>
    <n v="1"/>
    <n v="7"/>
    <m/>
    <n v="3"/>
    <m/>
    <n v="4"/>
    <n v="5"/>
    <n v="5"/>
    <n v="2"/>
    <n v="4"/>
    <n v="4"/>
    <n v="4"/>
    <n v="2"/>
    <n v="1"/>
    <n v="5"/>
    <m/>
    <m/>
    <n v="15"/>
    <n v="85"/>
    <n v="10"/>
    <n v="90"/>
    <n v="10"/>
    <n v="90"/>
    <n v="2"/>
    <n v="3"/>
    <n v="3"/>
    <n v="2"/>
    <n v="2"/>
    <n v="3"/>
    <n v="1"/>
    <n v="2"/>
    <n v="3"/>
    <n v="3"/>
    <n v="3"/>
    <n v="2"/>
    <n v="1"/>
    <n v="287"/>
    <n v="1"/>
    <n v="89"/>
    <n v="11"/>
    <n v="30"/>
    <x v="1"/>
    <n v="1000"/>
    <n v="9000"/>
    <n v="3000"/>
    <n v="17000"/>
    <n v="7000"/>
    <n v="63000"/>
    <n v="0"/>
    <n v="0"/>
  </r>
  <r>
    <n v="55"/>
    <n v="3"/>
    <n v="3"/>
    <n v="1"/>
    <n v="7"/>
    <m/>
    <n v="3"/>
    <m/>
    <n v="3"/>
    <n v="4"/>
    <n v="5"/>
    <n v="3"/>
    <n v="4"/>
    <n v="4"/>
    <n v="3"/>
    <n v="2"/>
    <n v="1"/>
    <n v="5"/>
    <n v="4"/>
    <n v="96"/>
    <m/>
    <m/>
    <m/>
    <m/>
    <m/>
    <m/>
    <n v="2"/>
    <n v="1"/>
    <n v="3"/>
    <n v="2"/>
    <n v="2"/>
    <n v="2"/>
    <n v="1"/>
    <n v="2"/>
    <n v="3"/>
    <n v="1"/>
    <n v="2"/>
    <n v="1"/>
    <n v="1"/>
    <n v="378"/>
    <n v="1"/>
    <n v="96"/>
    <n v="4"/>
    <n v="23"/>
    <x v="0"/>
    <n v="0"/>
    <n v="0"/>
    <n v="0"/>
    <n v="0"/>
    <n v="0"/>
    <n v="0"/>
    <n v="4000"/>
    <n v="96000"/>
  </r>
  <r>
    <n v="55"/>
    <n v="1"/>
    <n v="4"/>
    <n v="2"/>
    <n v="8"/>
    <m/>
    <n v="4"/>
    <m/>
    <n v="7"/>
    <n v="5"/>
    <n v="5"/>
    <n v="2"/>
    <n v="5"/>
    <n v="4"/>
    <n v="5"/>
    <n v="2"/>
    <n v="1"/>
    <n v="5"/>
    <m/>
    <m/>
    <n v="6"/>
    <n v="94"/>
    <n v="26"/>
    <n v="74"/>
    <n v="16"/>
    <n v="84"/>
    <n v="3"/>
    <n v="2"/>
    <n v="1"/>
    <n v="2"/>
    <n v="1"/>
    <n v="2"/>
    <n v="2"/>
    <n v="3"/>
    <n v="3"/>
    <n v="3"/>
    <n v="2"/>
    <n v="2"/>
    <n v="1"/>
    <n v="351"/>
    <n v="1"/>
    <n v="79"/>
    <n v="21"/>
    <n v="27"/>
    <x v="0"/>
    <n v="1600"/>
    <n v="8400"/>
    <n v="1200"/>
    <n v="18800"/>
    <n v="11200"/>
    <n v="58800"/>
    <n v="0"/>
    <n v="0"/>
  </r>
  <r>
    <n v="55"/>
    <n v="2"/>
    <n v="8"/>
    <m/>
    <n v="8"/>
    <m/>
    <n v="4"/>
    <m/>
    <n v="11"/>
    <n v="4"/>
    <n v="5"/>
    <n v="5"/>
    <n v="2"/>
    <n v="3"/>
    <n v="5"/>
    <n v="2"/>
    <n v="1"/>
    <n v="4"/>
    <m/>
    <m/>
    <n v="25"/>
    <n v="75"/>
    <n v="20"/>
    <n v="80"/>
    <n v="50"/>
    <n v="50"/>
    <n v="3"/>
    <n v="2"/>
    <n v="4"/>
    <n v="3"/>
    <n v="2"/>
    <n v="2"/>
    <n v="1"/>
    <n v="2"/>
    <n v="1"/>
    <n v="3"/>
    <n v="2"/>
    <n v="1"/>
    <n v="2"/>
    <n v="376"/>
    <n v="1"/>
    <n v="70"/>
    <n v="30"/>
    <n v="28"/>
    <x v="0"/>
    <n v="15000"/>
    <n v="15000"/>
    <n v="5000"/>
    <n v="15000"/>
    <n v="25000"/>
    <n v="25000"/>
    <n v="0"/>
    <n v="0"/>
  </r>
  <r>
    <n v="56"/>
    <n v="1"/>
    <n v="4"/>
    <n v="1"/>
    <n v="8"/>
    <m/>
    <n v="4"/>
    <m/>
    <n v="7"/>
    <n v="3"/>
    <n v="5"/>
    <n v="4"/>
    <n v="4"/>
    <n v="3"/>
    <n v="5"/>
    <n v="2"/>
    <n v="1"/>
    <n v="5"/>
    <m/>
    <m/>
    <n v="37"/>
    <n v="63"/>
    <n v="36"/>
    <n v="64"/>
    <n v="36"/>
    <n v="64"/>
    <n v="3"/>
    <n v="2"/>
    <n v="3"/>
    <n v="3"/>
    <n v="1"/>
    <n v="2"/>
    <n v="2"/>
    <n v="3"/>
    <n v="1"/>
    <n v="3"/>
    <n v="2"/>
    <n v="2"/>
    <n v="2"/>
    <n v="414"/>
    <n v="1"/>
    <n v="63.8"/>
    <n v="36.200000000000003"/>
    <n v="29"/>
    <x v="1"/>
    <n v="3600"/>
    <n v="6400"/>
    <n v="7400"/>
    <n v="12600"/>
    <n v="25200"/>
    <n v="44800"/>
    <n v="0"/>
    <n v="0"/>
  </r>
  <r>
    <n v="56"/>
    <n v="2"/>
    <n v="4"/>
    <n v="2"/>
    <n v="8"/>
    <m/>
    <n v="3"/>
    <m/>
    <n v="1"/>
    <n v="4"/>
    <n v="4"/>
    <n v="2"/>
    <n v="4"/>
    <n v="4"/>
    <n v="3"/>
    <n v="2"/>
    <n v="1"/>
    <n v="4"/>
    <m/>
    <m/>
    <n v="0"/>
    <n v="100"/>
    <n v="0"/>
    <n v="100"/>
    <n v="17"/>
    <n v="83"/>
    <n v="3"/>
    <n v="1"/>
    <n v="3"/>
    <n v="1"/>
    <n v="1"/>
    <n v="2"/>
    <n v="1"/>
    <n v="3"/>
    <n v="1"/>
    <n v="1"/>
    <n v="1"/>
    <n v="1"/>
    <n v="1"/>
    <n v="513"/>
    <n v="1"/>
    <n v="94.9"/>
    <n v="5.0999999999999996"/>
    <n v="20"/>
    <x v="2"/>
    <n v="5100"/>
    <n v="24900"/>
    <n v="0"/>
    <n v="20000"/>
    <n v="8500"/>
    <n v="41500"/>
    <n v="0"/>
    <n v="0"/>
  </r>
  <r>
    <n v="56"/>
    <n v="3"/>
    <n v="4"/>
    <n v="1"/>
    <n v="8"/>
    <m/>
    <n v="3"/>
    <m/>
    <n v="2"/>
    <n v="5"/>
    <n v="5"/>
    <n v="3"/>
    <n v="4"/>
    <n v="3"/>
    <n v="4"/>
    <n v="2"/>
    <n v="1"/>
    <n v="3"/>
    <n v="10"/>
    <n v="90"/>
    <m/>
    <m/>
    <m/>
    <m/>
    <m/>
    <m/>
    <n v="2"/>
    <n v="1"/>
    <n v="2"/>
    <n v="3"/>
    <n v="2"/>
    <n v="4"/>
    <n v="1"/>
    <n v="3"/>
    <n v="3"/>
    <n v="3"/>
    <n v="2"/>
    <n v="1"/>
    <n v="1"/>
    <n v="407"/>
    <n v="1"/>
    <n v="90"/>
    <n v="10"/>
    <n v="28"/>
    <x v="0"/>
    <n v="0"/>
    <n v="0"/>
    <n v="0"/>
    <n v="0"/>
    <n v="0"/>
    <n v="0"/>
    <n v="10000"/>
    <n v="90000"/>
  </r>
  <r>
    <n v="57"/>
    <n v="2"/>
    <n v="4"/>
    <n v="1"/>
    <n v="6"/>
    <m/>
    <n v="3"/>
    <m/>
    <n v="5"/>
    <n v="5"/>
    <n v="4"/>
    <n v="2"/>
    <n v="3"/>
    <n v="3"/>
    <n v="4"/>
    <n v="2"/>
    <n v="1"/>
    <n v="5"/>
    <m/>
    <m/>
    <n v="50"/>
    <n v="50"/>
    <n v="0"/>
    <n v="100"/>
    <n v="50"/>
    <n v="50"/>
    <n v="3"/>
    <n v="2"/>
    <n v="3"/>
    <n v="2"/>
    <n v="2"/>
    <n v="3"/>
    <n v="3"/>
    <n v="4"/>
    <n v="1"/>
    <n v="3"/>
    <n v="2"/>
    <n v="2"/>
    <n v="2"/>
    <n v="399"/>
    <n v="1"/>
    <n v="75"/>
    <n v="25"/>
    <n v="32"/>
    <x v="1"/>
    <n v="15000"/>
    <n v="15000"/>
    <n v="10000"/>
    <n v="10000"/>
    <n v="25000"/>
    <n v="25000"/>
    <n v="0"/>
    <n v="0"/>
  </r>
  <r>
    <n v="57"/>
    <n v="3"/>
    <n v="3"/>
    <n v="2"/>
    <n v="8"/>
    <m/>
    <n v="4"/>
    <m/>
    <n v="12"/>
    <n v="1"/>
    <n v="4"/>
    <n v="5"/>
    <m/>
    <n v="2"/>
    <n v="4"/>
    <n v="2"/>
    <n v="1"/>
    <n v="3"/>
    <n v="75"/>
    <n v="25"/>
    <m/>
    <m/>
    <m/>
    <m/>
    <m/>
    <m/>
    <n v="3"/>
    <n v="4"/>
    <n v="3"/>
    <n v="3"/>
    <n v="3"/>
    <n v="3"/>
    <n v="3"/>
    <n v="3"/>
    <n v="3"/>
    <n v="3"/>
    <n v="2"/>
    <n v="3"/>
    <n v="3"/>
    <n v="240"/>
    <n v="1"/>
    <n v="25"/>
    <n v="75"/>
    <n v="39"/>
    <x v="3"/>
    <n v="0"/>
    <n v="0"/>
    <n v="0"/>
    <n v="0"/>
    <n v="0"/>
    <n v="0"/>
    <n v="75000"/>
    <n v="25000"/>
  </r>
  <r>
    <n v="58"/>
    <n v="2"/>
    <n v="3"/>
    <n v="1"/>
    <n v="8"/>
    <m/>
    <n v="3"/>
    <m/>
    <n v="5"/>
    <n v="4"/>
    <n v="5"/>
    <n v="2"/>
    <n v="4"/>
    <n v="3"/>
    <n v="4"/>
    <n v="2"/>
    <n v="1"/>
    <n v="4"/>
    <m/>
    <m/>
    <n v="29"/>
    <n v="71"/>
    <n v="31"/>
    <n v="69"/>
    <n v="50"/>
    <n v="50"/>
    <n v="3"/>
    <n v="2"/>
    <n v="3"/>
    <n v="3"/>
    <n v="2"/>
    <n v="2"/>
    <n v="1"/>
    <n v="2"/>
    <n v="1"/>
    <n v="3"/>
    <n v="3"/>
    <n v="1"/>
    <n v="3"/>
    <n v="388"/>
    <n v="1"/>
    <n v="63.7"/>
    <n v="36.299999999999997"/>
    <n v="29"/>
    <x v="1"/>
    <n v="15000"/>
    <n v="15000"/>
    <n v="5800"/>
    <n v="14200"/>
    <n v="25000"/>
    <n v="25000"/>
    <n v="0"/>
    <n v="0"/>
  </r>
  <r>
    <n v="58"/>
    <n v="3"/>
    <n v="5"/>
    <n v="1"/>
    <n v="7"/>
    <m/>
    <n v="4"/>
    <m/>
    <n v="7"/>
    <n v="4"/>
    <n v="4"/>
    <n v="3"/>
    <n v="2"/>
    <n v="5"/>
    <n v="1"/>
    <n v="2"/>
    <n v="1"/>
    <n v="4"/>
    <n v="16"/>
    <n v="84"/>
    <m/>
    <m/>
    <m/>
    <m/>
    <m/>
    <m/>
    <n v="2"/>
    <n v="2"/>
    <n v="3"/>
    <n v="2"/>
    <n v="1"/>
    <n v="2"/>
    <n v="1"/>
    <n v="2"/>
    <n v="1"/>
    <n v="1"/>
    <n v="2"/>
    <n v="1"/>
    <n v="1"/>
    <n v="289"/>
    <n v="1"/>
    <n v="84"/>
    <n v="16"/>
    <n v="21"/>
    <x v="2"/>
    <n v="0"/>
    <n v="0"/>
    <n v="0"/>
    <n v="0"/>
    <n v="0"/>
    <n v="0"/>
    <n v="16000"/>
    <n v="84000"/>
  </r>
  <r>
    <n v="59"/>
    <n v="3"/>
    <n v="3"/>
    <n v="2"/>
    <n v="8"/>
    <m/>
    <n v="3"/>
    <m/>
    <n v="5"/>
    <n v="2"/>
    <n v="5"/>
    <n v="4"/>
    <n v="1"/>
    <n v="2"/>
    <n v="4"/>
    <n v="2"/>
    <n v="1"/>
    <n v="5"/>
    <n v="26"/>
    <n v="74"/>
    <m/>
    <m/>
    <m/>
    <m/>
    <m/>
    <m/>
    <n v="2"/>
    <n v="3"/>
    <n v="2"/>
    <n v="3"/>
    <n v="2"/>
    <n v="3"/>
    <n v="1"/>
    <n v="3"/>
    <n v="1"/>
    <n v="3"/>
    <n v="3"/>
    <n v="1"/>
    <n v="3"/>
    <n v="326"/>
    <n v="1"/>
    <n v="74"/>
    <n v="26"/>
    <n v="30"/>
    <x v="1"/>
    <n v="0"/>
    <n v="0"/>
    <n v="0"/>
    <n v="0"/>
    <n v="0"/>
    <n v="0"/>
    <n v="26000"/>
    <n v="74000"/>
  </r>
  <r>
    <n v="59"/>
    <n v="2"/>
    <n v="3"/>
    <n v="1"/>
    <n v="4"/>
    <m/>
    <n v="1"/>
    <m/>
    <n v="3"/>
    <n v="4"/>
    <n v="5"/>
    <n v="1"/>
    <n v="2"/>
    <n v="5"/>
    <n v="2"/>
    <n v="2"/>
    <n v="1"/>
    <n v="4"/>
    <m/>
    <m/>
    <n v="15"/>
    <n v="85"/>
    <n v="20"/>
    <n v="80"/>
    <n v="11"/>
    <n v="89"/>
    <n v="1"/>
    <n v="2"/>
    <n v="4"/>
    <n v="3"/>
    <n v="1"/>
    <n v="1"/>
    <n v="2"/>
    <n v="2"/>
    <n v="1"/>
    <n v="3"/>
    <n v="2"/>
    <n v="1"/>
    <n v="1"/>
    <n v="426"/>
    <n v="1"/>
    <n v="83.7"/>
    <n v="16.3"/>
    <n v="24"/>
    <x v="0"/>
    <n v="3300"/>
    <n v="26700"/>
    <n v="3000"/>
    <n v="17000"/>
    <n v="5500"/>
    <n v="44500"/>
    <n v="0"/>
    <n v="0"/>
  </r>
  <r>
    <n v="59"/>
    <n v="1"/>
    <n v="3"/>
    <n v="1"/>
    <n v="7"/>
    <m/>
    <n v="3"/>
    <m/>
    <n v="3"/>
    <n v="2"/>
    <n v="4"/>
    <n v="2"/>
    <n v="2"/>
    <n v="4"/>
    <n v="2"/>
    <n v="2"/>
    <n v="1"/>
    <n v="5"/>
    <m/>
    <m/>
    <n v="41"/>
    <n v="59"/>
    <n v="28"/>
    <n v="72"/>
    <n v="32"/>
    <n v="68"/>
    <n v="2"/>
    <n v="1"/>
    <n v="2"/>
    <n v="2"/>
    <n v="1"/>
    <n v="2"/>
    <n v="2"/>
    <n v="2"/>
    <n v="1"/>
    <n v="3"/>
    <n v="1"/>
    <n v="1"/>
    <n v="2"/>
    <n v="374"/>
    <n v="1"/>
    <n v="69"/>
    <n v="31"/>
    <n v="22"/>
    <x v="2"/>
    <n v="3200"/>
    <n v="6800"/>
    <n v="8200"/>
    <n v="11800"/>
    <n v="22400"/>
    <n v="47600"/>
    <n v="0"/>
    <n v="0"/>
  </r>
  <r>
    <n v="60"/>
    <n v="2"/>
    <n v="4"/>
    <n v="1"/>
    <n v="7"/>
    <m/>
    <n v="3"/>
    <m/>
    <n v="4"/>
    <n v="4"/>
    <n v="4"/>
    <n v="3"/>
    <n v="5"/>
    <n v="4"/>
    <n v="3"/>
    <n v="2"/>
    <n v="1"/>
    <n v="5"/>
    <m/>
    <m/>
    <n v="16"/>
    <n v="84"/>
    <n v="18"/>
    <n v="82"/>
    <n v="81"/>
    <n v="19"/>
    <n v="2"/>
    <n v="2"/>
    <n v="2"/>
    <n v="2"/>
    <n v="1"/>
    <n v="2"/>
    <n v="1"/>
    <n v="2"/>
    <n v="1"/>
    <n v="1"/>
    <n v="3"/>
    <n v="1"/>
    <n v="2"/>
    <n v="450"/>
    <n v="1"/>
    <n v="63.5"/>
    <n v="36.5"/>
    <n v="22"/>
    <x v="2"/>
    <n v="24300"/>
    <n v="5700"/>
    <n v="3200"/>
    <n v="16800"/>
    <n v="40500"/>
    <n v="9500"/>
    <n v="0"/>
    <n v="0"/>
  </r>
  <r>
    <n v="60"/>
    <n v="1"/>
    <n v="3"/>
    <n v="2"/>
    <n v="8"/>
    <m/>
    <n v="3"/>
    <m/>
    <n v="5"/>
    <n v="4"/>
    <n v="4"/>
    <n v="3"/>
    <n v="4"/>
    <n v="3"/>
    <n v="4"/>
    <n v="2"/>
    <n v="1"/>
    <n v="4"/>
    <m/>
    <m/>
    <n v="0"/>
    <n v="100"/>
    <n v="0"/>
    <n v="100"/>
    <n v="50"/>
    <n v="50"/>
    <n v="2"/>
    <n v="1"/>
    <n v="3"/>
    <n v="2"/>
    <n v="2"/>
    <n v="2"/>
    <n v="2"/>
    <n v="2"/>
    <n v="1"/>
    <n v="1"/>
    <n v="1"/>
    <n v="1"/>
    <n v="1"/>
    <n v="242"/>
    <n v="1"/>
    <n v="95"/>
    <n v="5"/>
    <n v="21"/>
    <x v="2"/>
    <n v="5000"/>
    <n v="5000"/>
    <n v="0"/>
    <n v="20000"/>
    <n v="35000"/>
    <n v="35000"/>
    <n v="0"/>
    <n v="0"/>
  </r>
  <r>
    <n v="60"/>
    <n v="3"/>
    <n v="4"/>
    <n v="1"/>
    <n v="8"/>
    <m/>
    <n v="3"/>
    <m/>
    <n v="1"/>
    <n v="3"/>
    <n v="4"/>
    <n v="2"/>
    <n v="2"/>
    <n v="4"/>
    <n v="4"/>
    <n v="2"/>
    <n v="1"/>
    <n v="2"/>
    <n v="30"/>
    <n v="70"/>
    <m/>
    <m/>
    <m/>
    <m/>
    <m/>
    <m/>
    <n v="3"/>
    <n v="2"/>
    <n v="3"/>
    <n v="2"/>
    <n v="1"/>
    <n v="1"/>
    <n v="2"/>
    <n v="3"/>
    <n v="1"/>
    <n v="3"/>
    <n v="1"/>
    <n v="1"/>
    <n v="2"/>
    <n v="361"/>
    <n v="1"/>
    <n v="70"/>
    <n v="30"/>
    <n v="25"/>
    <x v="0"/>
    <n v="0"/>
    <n v="0"/>
    <n v="0"/>
    <n v="0"/>
    <n v="0"/>
    <n v="0"/>
    <n v="30000"/>
    <n v="70000"/>
  </r>
  <r>
    <n v="61"/>
    <n v="2"/>
    <n v="4"/>
    <n v="2"/>
    <n v="8"/>
    <m/>
    <n v="4"/>
    <m/>
    <n v="7"/>
    <n v="4"/>
    <n v="5"/>
    <n v="4"/>
    <n v="3"/>
    <n v="4"/>
    <n v="3"/>
    <n v="2"/>
    <n v="1"/>
    <n v="5"/>
    <m/>
    <m/>
    <n v="25"/>
    <n v="75"/>
    <n v="18"/>
    <n v="82"/>
    <n v="70"/>
    <n v="30"/>
    <n v="3"/>
    <n v="2"/>
    <n v="2"/>
    <n v="2"/>
    <n v="3"/>
    <n v="3"/>
    <n v="2"/>
    <n v="2"/>
    <n v="1"/>
    <n v="3"/>
    <n v="2"/>
    <n v="2"/>
    <n v="2"/>
    <n v="232"/>
    <n v="1"/>
    <n v="65"/>
    <n v="35"/>
    <n v="29"/>
    <x v="1"/>
    <n v="21000"/>
    <n v="9000"/>
    <n v="5000"/>
    <n v="15000"/>
    <n v="35000"/>
    <n v="15000"/>
    <n v="0"/>
    <n v="0"/>
  </r>
  <r>
    <n v="61"/>
    <n v="3"/>
    <n v="7"/>
    <n v="1"/>
    <n v="8"/>
    <m/>
    <n v="4"/>
    <m/>
    <n v="8"/>
    <n v="4"/>
    <n v="5"/>
    <n v="4"/>
    <n v="2"/>
    <n v="4"/>
    <n v="4"/>
    <n v="2"/>
    <n v="1"/>
    <n v="4"/>
    <n v="20"/>
    <n v="80"/>
    <m/>
    <m/>
    <m/>
    <m/>
    <m/>
    <m/>
    <n v="2"/>
    <n v="1"/>
    <n v="1"/>
    <n v="1"/>
    <n v="2"/>
    <n v="1"/>
    <n v="1"/>
    <n v="1"/>
    <n v="1"/>
    <n v="3"/>
    <n v="1"/>
    <n v="1"/>
    <n v="1"/>
    <n v="332"/>
    <n v="1"/>
    <n v="80"/>
    <n v="20"/>
    <n v="17"/>
    <x v="4"/>
    <n v="0"/>
    <n v="0"/>
    <n v="0"/>
    <n v="0"/>
    <n v="0"/>
    <n v="0"/>
    <n v="20000"/>
    <n v="80000"/>
  </r>
  <r>
    <n v="61"/>
    <n v="1"/>
    <n v="4"/>
    <n v="2"/>
    <n v="7"/>
    <m/>
    <n v="4"/>
    <m/>
    <n v="7"/>
    <n v="4"/>
    <n v="5"/>
    <n v="4"/>
    <n v="4"/>
    <n v="3"/>
    <n v="4"/>
    <n v="2"/>
    <n v="1"/>
    <n v="5"/>
    <m/>
    <m/>
    <n v="16"/>
    <n v="84"/>
    <n v="19"/>
    <n v="81"/>
    <n v="72"/>
    <n v="28"/>
    <n v="3"/>
    <n v="3"/>
    <n v="2"/>
    <n v="3"/>
    <n v="3"/>
    <n v="3"/>
    <n v="2"/>
    <n v="2"/>
    <n v="1"/>
    <n v="3"/>
    <n v="2"/>
    <n v="2"/>
    <n v="2"/>
    <n v="302"/>
    <n v="1"/>
    <n v="76.3"/>
    <n v="23.7"/>
    <n v="31"/>
    <x v="1"/>
    <n v="7200"/>
    <n v="2800"/>
    <n v="3200"/>
    <n v="16800"/>
    <n v="50400"/>
    <n v="19600"/>
    <n v="0"/>
    <n v="0"/>
  </r>
  <r>
    <n v="62"/>
    <n v="2"/>
    <n v="8"/>
    <n v="1"/>
    <n v="4"/>
    <m/>
    <n v="4"/>
    <m/>
    <n v="5"/>
    <n v="5"/>
    <n v="5"/>
    <n v="5"/>
    <n v="4"/>
    <n v="4"/>
    <n v="4"/>
    <n v="2"/>
    <n v="1"/>
    <n v="5"/>
    <m/>
    <m/>
    <n v="56"/>
    <n v="44"/>
    <n v="80"/>
    <n v="20"/>
    <n v="86"/>
    <n v="14"/>
    <n v="2"/>
    <n v="1"/>
    <n v="1"/>
    <n v="2"/>
    <n v="1"/>
    <n v="2"/>
    <n v="1"/>
    <n v="3"/>
    <n v="3"/>
    <n v="3"/>
    <n v="1"/>
    <n v="1"/>
    <n v="1"/>
    <n v="382"/>
    <n v="1"/>
    <n v="23"/>
    <n v="77"/>
    <n v="22"/>
    <x v="2"/>
    <n v="25800"/>
    <n v="4200"/>
    <n v="11200"/>
    <n v="8800"/>
    <n v="43000"/>
    <n v="7000"/>
    <n v="0"/>
    <n v="0"/>
  </r>
  <r>
    <n v="62"/>
    <n v="3"/>
    <n v="11"/>
    <n v="1"/>
    <n v="8"/>
    <m/>
    <n v="8"/>
    <s v="Nicht berufstätig"/>
    <n v="1"/>
    <n v="5"/>
    <n v="5"/>
    <n v="4"/>
    <n v="4"/>
    <n v="4"/>
    <n v="2"/>
    <n v="2"/>
    <n v="1"/>
    <n v="5"/>
    <n v="0"/>
    <n v="100"/>
    <m/>
    <m/>
    <m/>
    <m/>
    <m/>
    <m/>
    <n v="2"/>
    <n v="3"/>
    <n v="1"/>
    <n v="2"/>
    <n v="2"/>
    <n v="1"/>
    <n v="1"/>
    <n v="3"/>
    <n v="3"/>
    <n v="3"/>
    <n v="3"/>
    <n v="1"/>
    <n v="1"/>
    <n v="486"/>
    <n v="1"/>
    <n v="100"/>
    <n v="0"/>
    <n v="26"/>
    <x v="0"/>
    <n v="0"/>
    <n v="0"/>
    <n v="0"/>
    <n v="0"/>
    <n v="0"/>
    <n v="0"/>
    <n v="0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FCC30-6E0F-42EA-BDBD-C519BAE884E3}" name="PivotTable5" cacheId="0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compact="0" compactData="0" multipleFieldFilters="0" chartFormat="3">
  <location ref="A1:B6" firstHeaderRow="1" firstDataRow="1" firstDataCol="1"/>
  <pivotFields count="5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0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4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Anzahl von RISK_RESULT" fld="44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62"/>
  <sheetViews>
    <sheetView topLeftCell="AO1" workbookViewId="0">
      <selection activeCell="AU49" sqref="AU49"/>
    </sheetView>
  </sheetViews>
  <sheetFormatPr baseColWidth="10" defaultColWidth="9.140625" defaultRowHeight="15" x14ac:dyDescent="0.25"/>
  <cols>
    <col min="9" max="9" width="23.7109375" customWidth="1"/>
    <col min="46" max="46" width="33.85546875" bestFit="1" customWidth="1"/>
    <col min="47" max="47" width="22.42578125" bestFit="1" customWidth="1"/>
    <col min="49" max="49" width="22.85546875" bestFit="1" customWidth="1"/>
    <col min="55" max="55" width="20.85546875" bestFit="1" customWidth="1"/>
    <col min="56" max="56" width="20.7109375" bestFit="1" customWidth="1"/>
    <col min="57" max="57" width="21.42578125" bestFit="1" customWidth="1"/>
    <col min="58" max="58" width="21.28515625" bestFit="1" customWidth="1"/>
  </cols>
  <sheetData>
    <row r="1" spans="1:7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150</v>
      </c>
      <c r="AZ1" s="1" t="s">
        <v>151</v>
      </c>
      <c r="BA1" s="1" t="s">
        <v>152</v>
      </c>
      <c r="BB1" s="1" t="s">
        <v>153</v>
      </c>
      <c r="BC1" s="1" t="s">
        <v>154</v>
      </c>
      <c r="BD1" s="1" t="s">
        <v>155</v>
      </c>
      <c r="BE1" s="1" t="s">
        <v>156</v>
      </c>
      <c r="BF1" s="1" t="s">
        <v>157</v>
      </c>
      <c r="BG1" s="1" t="s">
        <v>158</v>
      </c>
      <c r="BH1" s="1" t="s">
        <v>159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45</v>
      </c>
      <c r="BV1" s="1" t="s">
        <v>46</v>
      </c>
      <c r="BW1" s="1" t="s">
        <v>112</v>
      </c>
      <c r="BX1" s="1" t="s">
        <v>113</v>
      </c>
    </row>
    <row r="2" spans="1:76" x14ac:dyDescent="0.25">
      <c r="A2" s="1">
        <v>0</v>
      </c>
      <c r="B2">
        <v>0</v>
      </c>
      <c r="C2">
        <v>1</v>
      </c>
      <c r="D2">
        <v>4</v>
      </c>
      <c r="E2">
        <v>2</v>
      </c>
      <c r="F2">
        <v>8</v>
      </c>
      <c r="H2">
        <v>3</v>
      </c>
      <c r="J2">
        <v>7</v>
      </c>
      <c r="K2">
        <v>4</v>
      </c>
      <c r="L2">
        <v>5</v>
      </c>
      <c r="M2">
        <v>4</v>
      </c>
      <c r="N2">
        <v>4</v>
      </c>
      <c r="O2">
        <v>2</v>
      </c>
      <c r="P2">
        <v>4</v>
      </c>
      <c r="Q2">
        <v>2</v>
      </c>
      <c r="R2">
        <v>1</v>
      </c>
      <c r="S2">
        <v>5</v>
      </c>
      <c r="V2">
        <v>8</v>
      </c>
      <c r="W2">
        <v>92</v>
      </c>
      <c r="X2">
        <v>52</v>
      </c>
      <c r="Y2">
        <v>48</v>
      </c>
      <c r="Z2">
        <v>82</v>
      </c>
      <c r="AA2">
        <v>18</v>
      </c>
      <c r="AB2">
        <v>3</v>
      </c>
      <c r="AC2">
        <v>2</v>
      </c>
      <c r="AD2">
        <v>1</v>
      </c>
      <c r="AE2">
        <v>2</v>
      </c>
      <c r="AF2">
        <v>3</v>
      </c>
      <c r="AG2">
        <v>3</v>
      </c>
      <c r="AH2">
        <v>2</v>
      </c>
      <c r="AI2">
        <v>2</v>
      </c>
      <c r="AJ2">
        <v>1</v>
      </c>
      <c r="AK2">
        <v>3</v>
      </c>
      <c r="AL2">
        <v>1</v>
      </c>
      <c r="AM2">
        <v>1</v>
      </c>
      <c r="AN2">
        <v>2</v>
      </c>
      <c r="AO2">
        <v>215</v>
      </c>
      <c r="AP2">
        <v>1</v>
      </c>
      <c r="AQ2">
        <v>53.8</v>
      </c>
      <c r="AR2">
        <v>46.2</v>
      </c>
      <c r="AS2">
        <v>26</v>
      </c>
      <c r="AT2" t="s">
        <v>47</v>
      </c>
      <c r="AU2">
        <v>82</v>
      </c>
      <c r="AW2">
        <v>18</v>
      </c>
      <c r="AY2">
        <v>8</v>
      </c>
      <c r="BA2">
        <v>92</v>
      </c>
      <c r="BC2">
        <v>52</v>
      </c>
      <c r="BE2">
        <v>48</v>
      </c>
      <c r="BI2">
        <v>8200</v>
      </c>
      <c r="BK2">
        <v>1800</v>
      </c>
      <c r="BM2">
        <v>1600</v>
      </c>
      <c r="BO2">
        <v>18400</v>
      </c>
      <c r="BQ2">
        <v>36400</v>
      </c>
      <c r="BS2">
        <v>33600</v>
      </c>
      <c r="BW2">
        <v>46200</v>
      </c>
      <c r="BX2">
        <v>53800</v>
      </c>
    </row>
    <row r="3" spans="1:76" x14ac:dyDescent="0.25">
      <c r="A3" s="1">
        <v>1</v>
      </c>
      <c r="B3">
        <v>0</v>
      </c>
      <c r="C3">
        <v>2</v>
      </c>
      <c r="D3">
        <v>11</v>
      </c>
      <c r="E3">
        <v>2</v>
      </c>
      <c r="F3">
        <v>8</v>
      </c>
      <c r="H3">
        <v>6</v>
      </c>
      <c r="J3">
        <v>11</v>
      </c>
      <c r="K3">
        <v>1</v>
      </c>
      <c r="L3">
        <v>5</v>
      </c>
      <c r="N3">
        <v>4</v>
      </c>
      <c r="O3">
        <v>2</v>
      </c>
      <c r="P3">
        <v>3</v>
      </c>
      <c r="Q3">
        <v>2</v>
      </c>
      <c r="R3">
        <v>1</v>
      </c>
      <c r="S3">
        <v>5</v>
      </c>
      <c r="V3">
        <v>20</v>
      </c>
      <c r="W3">
        <v>80</v>
      </c>
      <c r="X3">
        <v>20</v>
      </c>
      <c r="Y3">
        <v>80</v>
      </c>
      <c r="Z3">
        <v>20</v>
      </c>
      <c r="AA3">
        <v>80</v>
      </c>
      <c r="AB3">
        <v>3</v>
      </c>
      <c r="AC3">
        <v>2</v>
      </c>
      <c r="AD3">
        <v>3</v>
      </c>
      <c r="AE3">
        <v>3</v>
      </c>
      <c r="AF3">
        <v>3</v>
      </c>
      <c r="AG3">
        <v>2</v>
      </c>
      <c r="AH3">
        <v>2</v>
      </c>
      <c r="AI3">
        <v>3</v>
      </c>
      <c r="AJ3">
        <v>1</v>
      </c>
      <c r="AK3">
        <v>3</v>
      </c>
      <c r="AL3">
        <v>2</v>
      </c>
      <c r="AM3">
        <v>2</v>
      </c>
      <c r="AN3">
        <v>1</v>
      </c>
      <c r="AO3">
        <v>492</v>
      </c>
      <c r="AP3">
        <v>1</v>
      </c>
      <c r="AQ3">
        <v>80</v>
      </c>
      <c r="AR3">
        <v>20</v>
      </c>
      <c r="AS3">
        <v>30</v>
      </c>
      <c r="AT3" t="s">
        <v>49</v>
      </c>
      <c r="AV3">
        <v>20</v>
      </c>
      <c r="AX3">
        <v>80</v>
      </c>
      <c r="AZ3">
        <v>20</v>
      </c>
      <c r="BB3">
        <v>80</v>
      </c>
      <c r="BD3">
        <v>20</v>
      </c>
      <c r="BF3">
        <v>80</v>
      </c>
      <c r="BJ3">
        <v>6000</v>
      </c>
      <c r="BL3">
        <v>24000</v>
      </c>
      <c r="BN3">
        <v>4000</v>
      </c>
      <c r="BP3">
        <v>16000</v>
      </c>
      <c r="BR3">
        <v>10000</v>
      </c>
      <c r="BT3">
        <v>40000</v>
      </c>
      <c r="BW3">
        <v>20000</v>
      </c>
      <c r="BX3">
        <v>80000</v>
      </c>
    </row>
    <row r="4" spans="1:76" x14ac:dyDescent="0.25">
      <c r="A4" s="1">
        <v>2</v>
      </c>
      <c r="B4">
        <v>0</v>
      </c>
      <c r="C4">
        <v>3</v>
      </c>
      <c r="D4">
        <v>3</v>
      </c>
      <c r="E4">
        <v>1</v>
      </c>
      <c r="F4">
        <v>7</v>
      </c>
      <c r="H4">
        <v>3</v>
      </c>
      <c r="J4">
        <v>4</v>
      </c>
      <c r="K4">
        <v>5</v>
      </c>
      <c r="L4">
        <v>4</v>
      </c>
      <c r="M4">
        <v>3</v>
      </c>
      <c r="N4">
        <v>4</v>
      </c>
      <c r="O4">
        <v>4</v>
      </c>
      <c r="P4">
        <v>2</v>
      </c>
      <c r="Q4">
        <v>2</v>
      </c>
      <c r="R4">
        <v>1</v>
      </c>
      <c r="S4">
        <v>5</v>
      </c>
      <c r="T4">
        <v>28</v>
      </c>
      <c r="U4">
        <v>72</v>
      </c>
      <c r="AB4">
        <v>1</v>
      </c>
      <c r="AC4">
        <v>2</v>
      </c>
      <c r="AD4">
        <v>3</v>
      </c>
      <c r="AE4">
        <v>3</v>
      </c>
      <c r="AF4">
        <v>1</v>
      </c>
      <c r="AG4">
        <v>2</v>
      </c>
      <c r="AH4">
        <v>1</v>
      </c>
      <c r="AI4">
        <v>2</v>
      </c>
      <c r="AJ4">
        <v>1</v>
      </c>
      <c r="AK4">
        <v>3</v>
      </c>
      <c r="AL4">
        <v>1</v>
      </c>
      <c r="AM4">
        <v>1</v>
      </c>
      <c r="AN4">
        <v>1</v>
      </c>
      <c r="AO4">
        <v>299</v>
      </c>
      <c r="AP4">
        <v>1</v>
      </c>
      <c r="AQ4">
        <v>72</v>
      </c>
      <c r="AR4">
        <v>28</v>
      </c>
      <c r="AS4">
        <v>22</v>
      </c>
      <c r="AT4" t="s">
        <v>51</v>
      </c>
      <c r="BG4">
        <v>28</v>
      </c>
      <c r="BH4">
        <v>72</v>
      </c>
      <c r="BU4">
        <v>28000</v>
      </c>
      <c r="BV4">
        <v>72000</v>
      </c>
      <c r="BW4">
        <v>28000</v>
      </c>
      <c r="BX4">
        <v>72000</v>
      </c>
    </row>
    <row r="5" spans="1:76" x14ac:dyDescent="0.25">
      <c r="A5" s="1">
        <v>3</v>
      </c>
      <c r="B5">
        <v>1</v>
      </c>
      <c r="C5">
        <v>3</v>
      </c>
      <c r="D5">
        <v>3</v>
      </c>
      <c r="E5">
        <v>1</v>
      </c>
      <c r="F5">
        <v>8</v>
      </c>
      <c r="H5">
        <v>3</v>
      </c>
      <c r="J5">
        <v>5</v>
      </c>
      <c r="K5">
        <v>4</v>
      </c>
      <c r="L5">
        <v>5</v>
      </c>
      <c r="M5">
        <v>3</v>
      </c>
      <c r="N5">
        <v>5</v>
      </c>
      <c r="O5">
        <v>2</v>
      </c>
      <c r="P5">
        <v>4</v>
      </c>
      <c r="Q5">
        <v>2</v>
      </c>
      <c r="R5">
        <v>1</v>
      </c>
      <c r="S5">
        <v>5</v>
      </c>
      <c r="T5">
        <v>50</v>
      </c>
      <c r="U5">
        <v>50</v>
      </c>
      <c r="AB5">
        <v>3</v>
      </c>
      <c r="AC5">
        <v>3</v>
      </c>
      <c r="AD5">
        <v>3</v>
      </c>
      <c r="AE5">
        <v>3</v>
      </c>
      <c r="AF5">
        <v>3</v>
      </c>
      <c r="AG5">
        <v>4</v>
      </c>
      <c r="AH5">
        <v>1</v>
      </c>
      <c r="AI5">
        <v>3</v>
      </c>
      <c r="AJ5">
        <v>3</v>
      </c>
      <c r="AK5">
        <v>3</v>
      </c>
      <c r="AL5">
        <v>4</v>
      </c>
      <c r="AM5">
        <v>1</v>
      </c>
      <c r="AN5">
        <v>3</v>
      </c>
      <c r="AO5">
        <v>391</v>
      </c>
      <c r="AP5">
        <v>1</v>
      </c>
      <c r="AQ5">
        <v>50</v>
      </c>
      <c r="AR5">
        <v>50</v>
      </c>
      <c r="AS5">
        <v>37</v>
      </c>
      <c r="AT5" t="s">
        <v>48</v>
      </c>
      <c r="BG5">
        <v>50</v>
      </c>
      <c r="BH5">
        <v>50</v>
      </c>
      <c r="BU5">
        <v>50000</v>
      </c>
      <c r="BV5">
        <v>50000</v>
      </c>
      <c r="BW5">
        <v>50000</v>
      </c>
      <c r="BX5">
        <v>50000</v>
      </c>
    </row>
    <row r="6" spans="1:76" x14ac:dyDescent="0.25">
      <c r="A6" s="1">
        <v>4</v>
      </c>
      <c r="B6">
        <v>1</v>
      </c>
      <c r="C6">
        <v>2</v>
      </c>
      <c r="D6">
        <v>5</v>
      </c>
      <c r="E6">
        <v>2</v>
      </c>
      <c r="F6">
        <v>8</v>
      </c>
      <c r="H6">
        <v>4</v>
      </c>
      <c r="J6">
        <v>6</v>
      </c>
      <c r="K6">
        <v>2</v>
      </c>
      <c r="L6">
        <v>5</v>
      </c>
      <c r="M6">
        <v>4</v>
      </c>
      <c r="N6">
        <v>1</v>
      </c>
      <c r="O6">
        <v>4</v>
      </c>
      <c r="P6">
        <v>2</v>
      </c>
      <c r="Q6">
        <v>2</v>
      </c>
      <c r="R6">
        <v>1</v>
      </c>
      <c r="S6">
        <v>4</v>
      </c>
      <c r="V6">
        <v>0</v>
      </c>
      <c r="W6">
        <v>100</v>
      </c>
      <c r="X6">
        <v>100</v>
      </c>
      <c r="Y6">
        <v>0</v>
      </c>
      <c r="Z6">
        <v>0</v>
      </c>
      <c r="AA6">
        <v>100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1</v>
      </c>
      <c r="AL6">
        <v>3</v>
      </c>
      <c r="AM6">
        <v>1</v>
      </c>
      <c r="AN6">
        <v>2</v>
      </c>
      <c r="AO6">
        <v>566</v>
      </c>
      <c r="AP6">
        <v>1</v>
      </c>
      <c r="AQ6">
        <v>50</v>
      </c>
      <c r="AR6">
        <v>50</v>
      </c>
      <c r="AS6">
        <v>23</v>
      </c>
      <c r="AT6" t="s">
        <v>47</v>
      </c>
      <c r="AV6">
        <v>0</v>
      </c>
      <c r="AX6">
        <v>100</v>
      </c>
      <c r="AZ6">
        <v>0</v>
      </c>
      <c r="BB6">
        <v>100</v>
      </c>
      <c r="BD6">
        <v>100</v>
      </c>
      <c r="BF6">
        <v>0</v>
      </c>
      <c r="BJ6">
        <v>0</v>
      </c>
      <c r="BL6">
        <v>30000</v>
      </c>
      <c r="BN6">
        <v>0</v>
      </c>
      <c r="BP6">
        <v>20000</v>
      </c>
      <c r="BR6">
        <v>50000</v>
      </c>
      <c r="BT6">
        <v>0</v>
      </c>
      <c r="BW6">
        <v>50000</v>
      </c>
      <c r="BX6">
        <v>50000</v>
      </c>
    </row>
    <row r="7" spans="1:76" x14ac:dyDescent="0.25">
      <c r="A7" s="1">
        <v>5</v>
      </c>
      <c r="B7">
        <v>2</v>
      </c>
      <c r="C7">
        <v>2</v>
      </c>
      <c r="D7">
        <v>10</v>
      </c>
      <c r="E7">
        <v>2</v>
      </c>
      <c r="F7">
        <v>8</v>
      </c>
      <c r="H7">
        <v>4</v>
      </c>
      <c r="J7">
        <v>8</v>
      </c>
      <c r="K7">
        <v>1</v>
      </c>
      <c r="L7">
        <v>3</v>
      </c>
      <c r="M7">
        <v>5</v>
      </c>
      <c r="N7">
        <v>1</v>
      </c>
      <c r="O7">
        <v>5</v>
      </c>
      <c r="P7">
        <v>1</v>
      </c>
      <c r="Q7">
        <v>2</v>
      </c>
      <c r="R7">
        <v>1</v>
      </c>
      <c r="V7">
        <v>0</v>
      </c>
      <c r="W7">
        <v>100</v>
      </c>
      <c r="X7">
        <v>0</v>
      </c>
      <c r="Y7">
        <v>100</v>
      </c>
      <c r="Z7">
        <v>0</v>
      </c>
      <c r="AA7">
        <v>100</v>
      </c>
      <c r="AB7">
        <v>2</v>
      </c>
      <c r="AC7">
        <v>1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3</v>
      </c>
      <c r="AL7">
        <v>3</v>
      </c>
      <c r="AM7">
        <v>2</v>
      </c>
      <c r="AN7">
        <v>1</v>
      </c>
      <c r="AO7">
        <v>215</v>
      </c>
      <c r="AP7">
        <v>1</v>
      </c>
      <c r="AQ7">
        <v>100</v>
      </c>
      <c r="AR7">
        <v>0</v>
      </c>
      <c r="AS7">
        <v>26</v>
      </c>
      <c r="AT7" t="s">
        <v>47</v>
      </c>
      <c r="AV7">
        <v>0</v>
      </c>
      <c r="AX7">
        <v>100</v>
      </c>
      <c r="AZ7">
        <v>0</v>
      </c>
      <c r="BB7">
        <v>100</v>
      </c>
      <c r="BD7">
        <v>0</v>
      </c>
      <c r="BF7">
        <v>100</v>
      </c>
      <c r="BJ7">
        <v>0</v>
      </c>
      <c r="BL7">
        <v>30000</v>
      </c>
      <c r="BN7">
        <v>0</v>
      </c>
      <c r="BP7">
        <v>20000</v>
      </c>
      <c r="BR7">
        <v>0</v>
      </c>
      <c r="BT7">
        <v>50000</v>
      </c>
      <c r="BW7">
        <v>0</v>
      </c>
      <c r="BX7">
        <v>100000</v>
      </c>
    </row>
    <row r="8" spans="1:76" x14ac:dyDescent="0.25">
      <c r="A8" s="1">
        <v>6</v>
      </c>
      <c r="B8">
        <v>3</v>
      </c>
      <c r="C8">
        <v>3</v>
      </c>
      <c r="D8">
        <v>8</v>
      </c>
      <c r="E8">
        <v>2</v>
      </c>
      <c r="F8">
        <v>8</v>
      </c>
      <c r="H8">
        <v>4</v>
      </c>
      <c r="J8">
        <v>7</v>
      </c>
      <c r="K8">
        <v>1</v>
      </c>
      <c r="L8">
        <v>4</v>
      </c>
      <c r="M8">
        <v>3</v>
      </c>
      <c r="N8">
        <v>1</v>
      </c>
      <c r="O8">
        <v>4</v>
      </c>
      <c r="P8">
        <v>3</v>
      </c>
      <c r="Q8">
        <v>2</v>
      </c>
      <c r="R8">
        <v>1</v>
      </c>
      <c r="S8">
        <v>4</v>
      </c>
      <c r="T8">
        <v>50</v>
      </c>
      <c r="U8">
        <v>50</v>
      </c>
      <c r="AB8">
        <v>2</v>
      </c>
      <c r="AC8">
        <v>4</v>
      </c>
      <c r="AD8">
        <v>2</v>
      </c>
      <c r="AE8">
        <v>2</v>
      </c>
      <c r="AF8">
        <v>1</v>
      </c>
      <c r="AG8">
        <v>3</v>
      </c>
      <c r="AH8">
        <v>1</v>
      </c>
      <c r="AI8">
        <v>3</v>
      </c>
      <c r="AJ8">
        <v>3</v>
      </c>
      <c r="AK8">
        <v>3</v>
      </c>
      <c r="AL8">
        <v>4</v>
      </c>
      <c r="AM8">
        <v>1</v>
      </c>
      <c r="AN8">
        <v>3</v>
      </c>
      <c r="AO8">
        <v>415</v>
      </c>
      <c r="AP8">
        <v>1</v>
      </c>
      <c r="AQ8">
        <v>50</v>
      </c>
      <c r="AR8">
        <v>50</v>
      </c>
      <c r="AS8">
        <v>32</v>
      </c>
      <c r="AT8" t="s">
        <v>49</v>
      </c>
      <c r="BG8">
        <v>50</v>
      </c>
      <c r="BH8">
        <v>50</v>
      </c>
      <c r="BU8">
        <v>50000</v>
      </c>
      <c r="BV8">
        <v>50000</v>
      </c>
      <c r="BW8">
        <v>50000</v>
      </c>
      <c r="BX8">
        <v>50000</v>
      </c>
    </row>
    <row r="9" spans="1:76" x14ac:dyDescent="0.25">
      <c r="A9" s="1">
        <v>7</v>
      </c>
      <c r="B9">
        <v>3</v>
      </c>
      <c r="C9">
        <v>2</v>
      </c>
      <c r="D9">
        <v>8</v>
      </c>
      <c r="E9">
        <v>1</v>
      </c>
      <c r="F9">
        <v>8</v>
      </c>
      <c r="H9">
        <v>4</v>
      </c>
      <c r="J9">
        <v>7</v>
      </c>
      <c r="K9">
        <v>4</v>
      </c>
      <c r="L9">
        <v>4</v>
      </c>
      <c r="M9">
        <v>2</v>
      </c>
      <c r="N9">
        <v>5</v>
      </c>
      <c r="O9">
        <v>3</v>
      </c>
      <c r="P9">
        <v>4</v>
      </c>
      <c r="Q9">
        <v>2</v>
      </c>
      <c r="R9">
        <v>1</v>
      </c>
      <c r="S9">
        <v>5</v>
      </c>
      <c r="V9">
        <v>11</v>
      </c>
      <c r="W9">
        <v>89</v>
      </c>
      <c r="X9">
        <v>24</v>
      </c>
      <c r="Y9">
        <v>76</v>
      </c>
      <c r="Z9">
        <v>39</v>
      </c>
      <c r="AA9">
        <v>61</v>
      </c>
      <c r="AB9">
        <v>3</v>
      </c>
      <c r="AC9">
        <v>2</v>
      </c>
      <c r="AD9">
        <v>3</v>
      </c>
      <c r="AE9">
        <v>3</v>
      </c>
      <c r="AF9">
        <v>1</v>
      </c>
      <c r="AG9">
        <v>2</v>
      </c>
      <c r="AH9">
        <v>1</v>
      </c>
      <c r="AI9">
        <v>2</v>
      </c>
      <c r="AJ9">
        <v>1</v>
      </c>
      <c r="AK9">
        <v>3</v>
      </c>
      <c r="AL9">
        <v>4</v>
      </c>
      <c r="AM9">
        <v>1</v>
      </c>
      <c r="AN9">
        <v>3</v>
      </c>
      <c r="AO9">
        <v>414</v>
      </c>
      <c r="AP9">
        <v>1</v>
      </c>
      <c r="AQ9">
        <v>74.099999999999994</v>
      </c>
      <c r="AR9">
        <v>25.9</v>
      </c>
      <c r="AS9">
        <v>29</v>
      </c>
      <c r="AT9" t="s">
        <v>49</v>
      </c>
      <c r="AV9">
        <v>39</v>
      </c>
      <c r="AX9">
        <v>61</v>
      </c>
      <c r="AZ9">
        <v>11</v>
      </c>
      <c r="BB9">
        <v>89</v>
      </c>
      <c r="BD9">
        <v>24</v>
      </c>
      <c r="BF9">
        <v>76</v>
      </c>
      <c r="BJ9">
        <v>11700</v>
      </c>
      <c r="BL9">
        <v>18300</v>
      </c>
      <c r="BN9">
        <v>2200</v>
      </c>
      <c r="BP9">
        <v>17800</v>
      </c>
      <c r="BR9">
        <v>12000</v>
      </c>
      <c r="BT9">
        <v>38000</v>
      </c>
      <c r="BW9">
        <v>25900</v>
      </c>
      <c r="BX9">
        <v>74100</v>
      </c>
    </row>
    <row r="10" spans="1:76" x14ac:dyDescent="0.25">
      <c r="A10" s="1">
        <v>8</v>
      </c>
      <c r="B10">
        <v>3</v>
      </c>
      <c r="C10">
        <v>1</v>
      </c>
      <c r="D10">
        <v>10</v>
      </c>
      <c r="E10">
        <v>1</v>
      </c>
      <c r="F10">
        <v>10</v>
      </c>
      <c r="G10" t="s">
        <v>50</v>
      </c>
      <c r="H10">
        <v>4</v>
      </c>
      <c r="J10">
        <v>5</v>
      </c>
      <c r="K10">
        <v>4</v>
      </c>
      <c r="L10">
        <v>4</v>
      </c>
      <c r="M10">
        <v>4</v>
      </c>
      <c r="N10">
        <v>1</v>
      </c>
      <c r="O10">
        <v>4</v>
      </c>
      <c r="P10">
        <v>2</v>
      </c>
      <c r="Q10">
        <v>2</v>
      </c>
      <c r="R10">
        <v>1</v>
      </c>
      <c r="S10">
        <v>4</v>
      </c>
      <c r="V10">
        <v>14</v>
      </c>
      <c r="W10">
        <v>86</v>
      </c>
      <c r="X10">
        <v>3</v>
      </c>
      <c r="Y10">
        <v>97</v>
      </c>
      <c r="Z10">
        <v>1</v>
      </c>
      <c r="AA10">
        <v>99</v>
      </c>
      <c r="AB10">
        <v>2</v>
      </c>
      <c r="AC10">
        <v>2</v>
      </c>
      <c r="AD10">
        <v>1</v>
      </c>
      <c r="AE10">
        <v>2</v>
      </c>
      <c r="AF10">
        <v>1</v>
      </c>
      <c r="AG10">
        <v>2</v>
      </c>
      <c r="AH10">
        <v>1</v>
      </c>
      <c r="AI10">
        <v>2</v>
      </c>
      <c r="AJ10">
        <v>1</v>
      </c>
      <c r="AK10">
        <v>1</v>
      </c>
      <c r="AL10">
        <v>2</v>
      </c>
      <c r="AM10">
        <v>1</v>
      </c>
      <c r="AN10">
        <v>2</v>
      </c>
      <c r="AO10">
        <v>474</v>
      </c>
      <c r="AP10">
        <v>1</v>
      </c>
      <c r="AQ10">
        <v>95</v>
      </c>
      <c r="AR10">
        <v>5</v>
      </c>
      <c r="AS10">
        <v>20</v>
      </c>
      <c r="AT10" t="s">
        <v>51</v>
      </c>
      <c r="AU10">
        <v>1</v>
      </c>
      <c r="AW10">
        <v>99</v>
      </c>
      <c r="AY10">
        <v>14</v>
      </c>
      <c r="BA10">
        <v>86</v>
      </c>
      <c r="BC10">
        <v>3</v>
      </c>
      <c r="BE10">
        <v>97</v>
      </c>
      <c r="BI10">
        <v>100</v>
      </c>
      <c r="BK10">
        <v>9900</v>
      </c>
      <c r="BM10">
        <v>2800</v>
      </c>
      <c r="BO10">
        <v>17200</v>
      </c>
      <c r="BQ10">
        <v>2100</v>
      </c>
      <c r="BS10">
        <v>67900</v>
      </c>
      <c r="BW10">
        <v>5000</v>
      </c>
      <c r="BX10">
        <v>95000</v>
      </c>
    </row>
    <row r="11" spans="1:76" x14ac:dyDescent="0.25">
      <c r="A11" s="1">
        <v>9</v>
      </c>
      <c r="B11">
        <v>4</v>
      </c>
      <c r="C11">
        <v>3</v>
      </c>
      <c r="D11">
        <v>10</v>
      </c>
      <c r="E11">
        <v>1</v>
      </c>
      <c r="F11">
        <v>8</v>
      </c>
      <c r="H11">
        <v>6</v>
      </c>
      <c r="J11">
        <v>8</v>
      </c>
      <c r="K11">
        <v>5</v>
      </c>
      <c r="L11">
        <v>5</v>
      </c>
      <c r="M11">
        <v>3</v>
      </c>
      <c r="N11">
        <v>3</v>
      </c>
      <c r="O11">
        <v>4</v>
      </c>
      <c r="P11">
        <v>4</v>
      </c>
      <c r="Q11">
        <v>2</v>
      </c>
      <c r="R11">
        <v>1</v>
      </c>
      <c r="S11">
        <v>3</v>
      </c>
      <c r="T11">
        <v>50</v>
      </c>
      <c r="U11">
        <v>50</v>
      </c>
      <c r="AB11">
        <v>3</v>
      </c>
      <c r="AC11">
        <v>2</v>
      </c>
      <c r="AD11">
        <v>2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646</v>
      </c>
      <c r="AP11">
        <v>1</v>
      </c>
      <c r="AQ11">
        <v>50</v>
      </c>
      <c r="AR11">
        <v>50</v>
      </c>
      <c r="AS11">
        <v>21</v>
      </c>
      <c r="AT11" t="s">
        <v>51</v>
      </c>
      <c r="BG11">
        <v>50</v>
      </c>
      <c r="BH11">
        <v>50</v>
      </c>
      <c r="BU11">
        <v>50000</v>
      </c>
      <c r="BV11">
        <v>50000</v>
      </c>
      <c r="BW11">
        <v>50000</v>
      </c>
      <c r="BX11">
        <v>50000</v>
      </c>
    </row>
    <row r="12" spans="1:76" x14ac:dyDescent="0.25">
      <c r="A12" s="1">
        <v>10</v>
      </c>
      <c r="B12">
        <v>5</v>
      </c>
      <c r="C12">
        <v>3</v>
      </c>
      <c r="D12">
        <v>9</v>
      </c>
      <c r="E12">
        <v>1</v>
      </c>
      <c r="F12">
        <v>8</v>
      </c>
      <c r="H12">
        <v>4</v>
      </c>
      <c r="J12">
        <v>8</v>
      </c>
      <c r="K12">
        <v>1</v>
      </c>
      <c r="L12">
        <v>5</v>
      </c>
      <c r="M12">
        <v>5</v>
      </c>
      <c r="N12">
        <v>1</v>
      </c>
      <c r="O12">
        <v>3</v>
      </c>
      <c r="P12">
        <v>3</v>
      </c>
      <c r="Q12">
        <v>2</v>
      </c>
      <c r="R12">
        <v>1</v>
      </c>
      <c r="S12">
        <v>4</v>
      </c>
      <c r="T12">
        <v>50</v>
      </c>
      <c r="U12">
        <v>50</v>
      </c>
      <c r="AB12">
        <v>2</v>
      </c>
      <c r="AC12">
        <v>2</v>
      </c>
      <c r="AD12">
        <v>1</v>
      </c>
      <c r="AE12">
        <v>1</v>
      </c>
      <c r="AF12">
        <v>2</v>
      </c>
      <c r="AG12">
        <v>2</v>
      </c>
      <c r="AH12">
        <v>2</v>
      </c>
      <c r="AI12">
        <v>2</v>
      </c>
      <c r="AJ12">
        <v>1</v>
      </c>
      <c r="AK12">
        <v>1</v>
      </c>
      <c r="AL12">
        <v>4</v>
      </c>
      <c r="AM12">
        <v>1</v>
      </c>
      <c r="AN12">
        <v>1</v>
      </c>
      <c r="AO12">
        <v>693</v>
      </c>
      <c r="AP12">
        <v>1</v>
      </c>
      <c r="AQ12">
        <v>50</v>
      </c>
      <c r="AR12">
        <v>50</v>
      </c>
      <c r="AS12">
        <v>22</v>
      </c>
      <c r="AT12" t="s">
        <v>51</v>
      </c>
      <c r="BG12">
        <v>50</v>
      </c>
      <c r="BH12">
        <v>50</v>
      </c>
      <c r="BU12">
        <v>50000</v>
      </c>
      <c r="BV12">
        <v>50000</v>
      </c>
      <c r="BW12">
        <v>50000</v>
      </c>
      <c r="BX12">
        <v>50000</v>
      </c>
    </row>
    <row r="13" spans="1:76" x14ac:dyDescent="0.25">
      <c r="A13" s="1">
        <v>11</v>
      </c>
      <c r="B13">
        <v>6</v>
      </c>
      <c r="C13">
        <v>2</v>
      </c>
      <c r="D13">
        <v>4</v>
      </c>
      <c r="E13">
        <v>1</v>
      </c>
      <c r="F13">
        <v>8</v>
      </c>
      <c r="H13">
        <v>4</v>
      </c>
      <c r="J13">
        <v>9</v>
      </c>
      <c r="K13">
        <v>4</v>
      </c>
      <c r="L13">
        <v>5</v>
      </c>
      <c r="M13">
        <v>3</v>
      </c>
      <c r="N13">
        <v>4</v>
      </c>
      <c r="O13">
        <v>2</v>
      </c>
      <c r="P13">
        <v>4</v>
      </c>
      <c r="Q13">
        <v>2</v>
      </c>
      <c r="R13">
        <v>1</v>
      </c>
      <c r="S13">
        <v>5</v>
      </c>
      <c r="V13">
        <v>0</v>
      </c>
      <c r="W13">
        <v>100</v>
      </c>
      <c r="X13">
        <v>60</v>
      </c>
      <c r="Y13">
        <v>40</v>
      </c>
      <c r="Z13">
        <v>100</v>
      </c>
      <c r="AA13">
        <v>0</v>
      </c>
      <c r="AB13">
        <v>2</v>
      </c>
      <c r="AC13">
        <v>1</v>
      </c>
      <c r="AD13">
        <v>4</v>
      </c>
      <c r="AE13">
        <v>3</v>
      </c>
      <c r="AF13">
        <v>1</v>
      </c>
      <c r="AG13">
        <v>2</v>
      </c>
      <c r="AH13">
        <v>1</v>
      </c>
      <c r="AI13">
        <v>2</v>
      </c>
      <c r="AJ13">
        <v>1</v>
      </c>
      <c r="AK13">
        <v>1</v>
      </c>
      <c r="AL13">
        <v>3</v>
      </c>
      <c r="AM13">
        <v>2</v>
      </c>
      <c r="AN13">
        <v>1</v>
      </c>
      <c r="AO13">
        <v>429</v>
      </c>
      <c r="AP13">
        <v>1</v>
      </c>
      <c r="AQ13">
        <v>40</v>
      </c>
      <c r="AR13">
        <v>60</v>
      </c>
      <c r="AS13">
        <v>24</v>
      </c>
      <c r="AT13" t="s">
        <v>47</v>
      </c>
      <c r="AV13">
        <v>100</v>
      </c>
      <c r="AX13">
        <v>0</v>
      </c>
      <c r="AZ13">
        <v>0</v>
      </c>
      <c r="BB13">
        <v>100</v>
      </c>
      <c r="BD13">
        <v>60</v>
      </c>
      <c r="BF13">
        <v>40</v>
      </c>
      <c r="BJ13">
        <v>30000</v>
      </c>
      <c r="BL13">
        <v>0</v>
      </c>
      <c r="BN13">
        <v>0</v>
      </c>
      <c r="BP13">
        <v>20000</v>
      </c>
      <c r="BR13">
        <v>30000</v>
      </c>
      <c r="BT13">
        <v>20000</v>
      </c>
      <c r="BW13">
        <v>60000</v>
      </c>
      <c r="BX13">
        <v>40000</v>
      </c>
    </row>
    <row r="14" spans="1:76" x14ac:dyDescent="0.25">
      <c r="A14" s="1">
        <v>12</v>
      </c>
      <c r="B14">
        <v>5</v>
      </c>
      <c r="C14">
        <v>2</v>
      </c>
      <c r="D14">
        <v>8</v>
      </c>
      <c r="E14">
        <v>2</v>
      </c>
      <c r="F14">
        <v>8</v>
      </c>
      <c r="H14">
        <v>6</v>
      </c>
      <c r="J14">
        <v>8</v>
      </c>
      <c r="K14">
        <v>4</v>
      </c>
      <c r="L14">
        <v>2</v>
      </c>
      <c r="M14">
        <v>3</v>
      </c>
      <c r="N14">
        <v>4</v>
      </c>
      <c r="O14">
        <v>4</v>
      </c>
      <c r="P14">
        <v>4</v>
      </c>
      <c r="Q14">
        <v>2</v>
      </c>
      <c r="R14">
        <v>1</v>
      </c>
      <c r="S14">
        <v>4</v>
      </c>
      <c r="V14">
        <v>0</v>
      </c>
      <c r="W14">
        <v>100</v>
      </c>
      <c r="X14">
        <v>19</v>
      </c>
      <c r="Y14">
        <v>81</v>
      </c>
      <c r="Z14">
        <v>67</v>
      </c>
      <c r="AA14">
        <v>33</v>
      </c>
      <c r="AB14">
        <v>2</v>
      </c>
      <c r="AC14">
        <v>4</v>
      </c>
      <c r="AD14">
        <v>3</v>
      </c>
      <c r="AE14">
        <v>2</v>
      </c>
      <c r="AF14">
        <v>2</v>
      </c>
      <c r="AG14">
        <v>2</v>
      </c>
      <c r="AH14">
        <v>2</v>
      </c>
      <c r="AI14">
        <v>3</v>
      </c>
      <c r="AJ14">
        <v>3</v>
      </c>
      <c r="AK14">
        <v>3</v>
      </c>
      <c r="AL14">
        <v>2</v>
      </c>
      <c r="AM14">
        <v>1</v>
      </c>
      <c r="AN14">
        <v>2</v>
      </c>
      <c r="AO14">
        <v>457</v>
      </c>
      <c r="AP14">
        <v>1</v>
      </c>
      <c r="AQ14">
        <v>70.400000000000006</v>
      </c>
      <c r="AR14">
        <v>29.6</v>
      </c>
      <c r="AS14">
        <v>31</v>
      </c>
      <c r="AT14" t="s">
        <v>49</v>
      </c>
      <c r="AV14">
        <v>67</v>
      </c>
      <c r="AX14">
        <v>33</v>
      </c>
      <c r="AZ14">
        <v>0</v>
      </c>
      <c r="BB14">
        <v>100</v>
      </c>
      <c r="BD14">
        <v>19</v>
      </c>
      <c r="BF14">
        <v>81</v>
      </c>
      <c r="BJ14">
        <v>20100</v>
      </c>
      <c r="BL14">
        <v>9900</v>
      </c>
      <c r="BN14">
        <v>0</v>
      </c>
      <c r="BP14">
        <v>20000</v>
      </c>
      <c r="BR14">
        <v>9500</v>
      </c>
      <c r="BT14">
        <v>40500</v>
      </c>
      <c r="BW14">
        <v>29600</v>
      </c>
      <c r="BX14">
        <v>70400</v>
      </c>
    </row>
    <row r="15" spans="1:76" x14ac:dyDescent="0.25">
      <c r="A15" s="1">
        <v>13</v>
      </c>
      <c r="B15">
        <v>6</v>
      </c>
      <c r="C15">
        <v>1</v>
      </c>
      <c r="D15">
        <v>11</v>
      </c>
      <c r="E15">
        <v>2</v>
      </c>
      <c r="F15">
        <v>6</v>
      </c>
      <c r="H15">
        <v>6</v>
      </c>
      <c r="J15">
        <v>8</v>
      </c>
      <c r="K15">
        <v>3</v>
      </c>
      <c r="L15">
        <v>4</v>
      </c>
      <c r="M15">
        <v>4</v>
      </c>
      <c r="N15">
        <v>4</v>
      </c>
      <c r="O15">
        <v>3</v>
      </c>
      <c r="P15">
        <v>4</v>
      </c>
      <c r="Q15">
        <v>2</v>
      </c>
      <c r="R15">
        <v>1</v>
      </c>
      <c r="S15">
        <v>4</v>
      </c>
      <c r="V15">
        <v>23</v>
      </c>
      <c r="W15">
        <v>77</v>
      </c>
      <c r="X15">
        <v>8</v>
      </c>
      <c r="Y15">
        <v>92</v>
      </c>
      <c r="Z15">
        <v>27</v>
      </c>
      <c r="AA15">
        <v>73</v>
      </c>
      <c r="AB15">
        <v>2</v>
      </c>
      <c r="AC15">
        <v>3</v>
      </c>
      <c r="AD15">
        <v>3</v>
      </c>
      <c r="AE15">
        <v>2</v>
      </c>
      <c r="AF15">
        <v>1</v>
      </c>
      <c r="AG15">
        <v>2</v>
      </c>
      <c r="AH15">
        <v>2</v>
      </c>
      <c r="AI15">
        <v>3</v>
      </c>
      <c r="AJ15">
        <v>3</v>
      </c>
      <c r="AK15">
        <v>1</v>
      </c>
      <c r="AL15">
        <v>4</v>
      </c>
      <c r="AM15">
        <v>2</v>
      </c>
      <c r="AN15">
        <v>2</v>
      </c>
      <c r="AO15">
        <v>593</v>
      </c>
      <c r="AP15">
        <v>1</v>
      </c>
      <c r="AQ15">
        <v>87.1</v>
      </c>
      <c r="AR15">
        <v>12.9</v>
      </c>
      <c r="AS15">
        <v>30</v>
      </c>
      <c r="AT15" t="s">
        <v>49</v>
      </c>
      <c r="AU15">
        <v>27</v>
      </c>
      <c r="AW15">
        <v>73</v>
      </c>
      <c r="AY15">
        <v>23</v>
      </c>
      <c r="BA15">
        <v>77</v>
      </c>
      <c r="BC15">
        <v>8</v>
      </c>
      <c r="BE15">
        <v>92</v>
      </c>
      <c r="BI15">
        <v>2700</v>
      </c>
      <c r="BK15">
        <v>7300</v>
      </c>
      <c r="BM15">
        <v>4600</v>
      </c>
      <c r="BO15">
        <v>15400</v>
      </c>
      <c r="BQ15">
        <v>5600</v>
      </c>
      <c r="BS15">
        <v>64400</v>
      </c>
      <c r="BW15">
        <v>12900</v>
      </c>
      <c r="BX15">
        <v>87100</v>
      </c>
    </row>
    <row r="16" spans="1:76" x14ac:dyDescent="0.25">
      <c r="A16" s="1">
        <v>14</v>
      </c>
      <c r="B16">
        <v>6</v>
      </c>
      <c r="C16">
        <v>3</v>
      </c>
      <c r="D16">
        <v>3</v>
      </c>
      <c r="E16">
        <v>1</v>
      </c>
      <c r="F16">
        <v>7</v>
      </c>
      <c r="H16">
        <v>3</v>
      </c>
      <c r="J16">
        <v>3</v>
      </c>
      <c r="K16">
        <v>5</v>
      </c>
      <c r="L16">
        <v>4</v>
      </c>
      <c r="M16">
        <v>2</v>
      </c>
      <c r="N16">
        <v>4</v>
      </c>
      <c r="O16">
        <v>4</v>
      </c>
      <c r="P16">
        <v>4</v>
      </c>
      <c r="Q16">
        <v>2</v>
      </c>
      <c r="R16">
        <v>1</v>
      </c>
      <c r="S16">
        <v>5</v>
      </c>
      <c r="T16">
        <v>25</v>
      </c>
      <c r="U16">
        <v>75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1</v>
      </c>
      <c r="AI16">
        <v>2</v>
      </c>
      <c r="AJ16">
        <v>1</v>
      </c>
      <c r="AK16">
        <v>1</v>
      </c>
      <c r="AL16">
        <v>3</v>
      </c>
      <c r="AM16">
        <v>2</v>
      </c>
      <c r="AN16">
        <v>1</v>
      </c>
      <c r="AO16">
        <v>459</v>
      </c>
      <c r="AP16">
        <v>1</v>
      </c>
      <c r="AQ16">
        <v>75</v>
      </c>
      <c r="AR16">
        <v>25</v>
      </c>
      <c r="AS16">
        <v>23</v>
      </c>
      <c r="AT16" t="s">
        <v>47</v>
      </c>
      <c r="BG16">
        <v>25</v>
      </c>
      <c r="BH16">
        <v>75</v>
      </c>
      <c r="BU16">
        <v>25000</v>
      </c>
      <c r="BV16">
        <v>75000</v>
      </c>
      <c r="BW16">
        <v>25000</v>
      </c>
      <c r="BX16">
        <v>75000</v>
      </c>
    </row>
    <row r="17" spans="1:76" x14ac:dyDescent="0.25">
      <c r="A17" s="1">
        <v>15</v>
      </c>
      <c r="B17">
        <v>7</v>
      </c>
      <c r="C17">
        <v>3</v>
      </c>
      <c r="D17">
        <v>3</v>
      </c>
      <c r="E17">
        <v>1</v>
      </c>
      <c r="F17">
        <v>8</v>
      </c>
      <c r="H17">
        <v>3</v>
      </c>
      <c r="J17">
        <v>1</v>
      </c>
      <c r="K17">
        <v>4</v>
      </c>
      <c r="L17">
        <v>4</v>
      </c>
      <c r="M17">
        <v>3</v>
      </c>
      <c r="N17">
        <v>2</v>
      </c>
      <c r="O17">
        <v>4</v>
      </c>
      <c r="P17">
        <v>4</v>
      </c>
      <c r="Q17">
        <v>2</v>
      </c>
      <c r="R17">
        <v>1</v>
      </c>
      <c r="S17">
        <v>5</v>
      </c>
      <c r="T17">
        <v>15</v>
      </c>
      <c r="U17">
        <v>85</v>
      </c>
      <c r="AB17">
        <v>2</v>
      </c>
      <c r="AC17">
        <v>2</v>
      </c>
      <c r="AD17">
        <v>2</v>
      </c>
      <c r="AE17">
        <v>2</v>
      </c>
      <c r="AF17">
        <v>3</v>
      </c>
      <c r="AG17">
        <v>2</v>
      </c>
      <c r="AH17">
        <v>1</v>
      </c>
      <c r="AI17">
        <v>2</v>
      </c>
      <c r="AJ17">
        <v>1</v>
      </c>
      <c r="AK17">
        <v>3</v>
      </c>
      <c r="AL17">
        <v>3</v>
      </c>
      <c r="AM17">
        <v>1</v>
      </c>
      <c r="AN17">
        <v>2</v>
      </c>
      <c r="AO17">
        <v>434</v>
      </c>
      <c r="AP17">
        <v>1</v>
      </c>
      <c r="AQ17">
        <v>85</v>
      </c>
      <c r="AR17">
        <v>15</v>
      </c>
      <c r="AS17">
        <v>26</v>
      </c>
      <c r="AT17" t="s">
        <v>47</v>
      </c>
      <c r="BG17">
        <v>15</v>
      </c>
      <c r="BH17">
        <v>85</v>
      </c>
      <c r="BU17">
        <v>15000</v>
      </c>
      <c r="BV17">
        <v>85000</v>
      </c>
      <c r="BW17">
        <v>15000</v>
      </c>
      <c r="BX17">
        <v>85000</v>
      </c>
    </row>
    <row r="18" spans="1:76" x14ac:dyDescent="0.25">
      <c r="A18" s="1">
        <v>16</v>
      </c>
      <c r="B18">
        <v>7</v>
      </c>
      <c r="C18">
        <v>2</v>
      </c>
      <c r="D18">
        <v>10</v>
      </c>
      <c r="E18">
        <v>1</v>
      </c>
      <c r="F18">
        <v>8</v>
      </c>
      <c r="H18">
        <v>5</v>
      </c>
      <c r="J18">
        <v>9</v>
      </c>
      <c r="K18">
        <v>5</v>
      </c>
      <c r="L18">
        <v>5</v>
      </c>
      <c r="M18">
        <v>5</v>
      </c>
      <c r="N18">
        <v>1</v>
      </c>
      <c r="O18">
        <v>3</v>
      </c>
      <c r="P18">
        <v>5</v>
      </c>
      <c r="Q18">
        <v>2</v>
      </c>
      <c r="R18">
        <v>1</v>
      </c>
      <c r="S18">
        <v>3</v>
      </c>
      <c r="V18">
        <v>0</v>
      </c>
      <c r="W18">
        <v>100</v>
      </c>
      <c r="X18">
        <v>50</v>
      </c>
      <c r="Y18">
        <v>50</v>
      </c>
      <c r="Z18">
        <v>0</v>
      </c>
      <c r="AA18">
        <v>100</v>
      </c>
      <c r="AB18">
        <v>3</v>
      </c>
      <c r="AC18">
        <v>2</v>
      </c>
      <c r="AD18">
        <v>3</v>
      </c>
      <c r="AE18">
        <v>2</v>
      </c>
      <c r="AF18">
        <v>2</v>
      </c>
      <c r="AG18">
        <v>1</v>
      </c>
      <c r="AH18">
        <v>1</v>
      </c>
      <c r="AI18">
        <v>2</v>
      </c>
      <c r="AJ18">
        <v>1</v>
      </c>
      <c r="AK18">
        <v>3</v>
      </c>
      <c r="AL18">
        <v>3</v>
      </c>
      <c r="AM18">
        <v>2</v>
      </c>
      <c r="AN18">
        <v>1</v>
      </c>
      <c r="AO18">
        <v>748</v>
      </c>
      <c r="AP18">
        <v>1</v>
      </c>
      <c r="AQ18">
        <v>75</v>
      </c>
      <c r="AR18">
        <v>25</v>
      </c>
      <c r="AS18">
        <v>26</v>
      </c>
      <c r="AT18" t="s">
        <v>47</v>
      </c>
      <c r="AV18">
        <v>0</v>
      </c>
      <c r="AX18">
        <v>100</v>
      </c>
      <c r="AZ18">
        <v>0</v>
      </c>
      <c r="BB18">
        <v>100</v>
      </c>
      <c r="BD18">
        <v>50</v>
      </c>
      <c r="BF18">
        <v>50</v>
      </c>
      <c r="BJ18">
        <v>0</v>
      </c>
      <c r="BL18">
        <v>30000</v>
      </c>
      <c r="BN18">
        <v>0</v>
      </c>
      <c r="BP18">
        <v>20000</v>
      </c>
      <c r="BR18">
        <v>25000</v>
      </c>
      <c r="BT18">
        <v>25000</v>
      </c>
      <c r="BW18">
        <v>25000</v>
      </c>
      <c r="BX18">
        <v>75000</v>
      </c>
    </row>
    <row r="19" spans="1:76" x14ac:dyDescent="0.25">
      <c r="A19" s="1">
        <v>17</v>
      </c>
      <c r="B19">
        <v>7</v>
      </c>
      <c r="C19">
        <v>1</v>
      </c>
      <c r="D19">
        <v>4</v>
      </c>
      <c r="E19">
        <v>1</v>
      </c>
      <c r="F19">
        <v>8</v>
      </c>
      <c r="H19">
        <v>5</v>
      </c>
      <c r="J19">
        <v>7</v>
      </c>
      <c r="K19">
        <v>4</v>
      </c>
      <c r="L19">
        <v>4</v>
      </c>
      <c r="M19">
        <v>2</v>
      </c>
      <c r="N19">
        <v>5</v>
      </c>
      <c r="O19">
        <v>4</v>
      </c>
      <c r="P19">
        <v>2</v>
      </c>
      <c r="Q19">
        <v>2</v>
      </c>
      <c r="R19">
        <v>1</v>
      </c>
      <c r="S19">
        <v>2</v>
      </c>
      <c r="V19">
        <v>33</v>
      </c>
      <c r="W19">
        <v>67</v>
      </c>
      <c r="X19">
        <v>30</v>
      </c>
      <c r="Y19">
        <v>70</v>
      </c>
      <c r="Z19">
        <v>80</v>
      </c>
      <c r="AA19">
        <v>20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2</v>
      </c>
      <c r="AH19">
        <v>3</v>
      </c>
      <c r="AI19">
        <v>2</v>
      </c>
      <c r="AJ19">
        <v>1</v>
      </c>
      <c r="AK19">
        <v>3</v>
      </c>
      <c r="AL19">
        <v>4</v>
      </c>
      <c r="AM19">
        <v>1</v>
      </c>
      <c r="AN19">
        <v>1</v>
      </c>
      <c r="AO19">
        <v>424</v>
      </c>
      <c r="AP19">
        <v>1</v>
      </c>
      <c r="AQ19">
        <v>64.400000000000006</v>
      </c>
      <c r="AR19">
        <v>35.6</v>
      </c>
      <c r="AS19">
        <v>26</v>
      </c>
      <c r="AT19" t="s">
        <v>47</v>
      </c>
      <c r="AU19">
        <v>80</v>
      </c>
      <c r="AW19">
        <v>20</v>
      </c>
      <c r="AY19">
        <v>33</v>
      </c>
      <c r="BA19">
        <v>67</v>
      </c>
      <c r="BC19">
        <v>30</v>
      </c>
      <c r="BE19">
        <v>70</v>
      </c>
      <c r="BI19">
        <v>8000</v>
      </c>
      <c r="BK19">
        <v>2000</v>
      </c>
      <c r="BM19">
        <v>6600</v>
      </c>
      <c r="BO19">
        <v>13400</v>
      </c>
      <c r="BQ19">
        <v>21000</v>
      </c>
      <c r="BS19">
        <v>49000</v>
      </c>
      <c r="BW19">
        <v>35600</v>
      </c>
      <c r="BX19">
        <v>64400</v>
      </c>
    </row>
    <row r="20" spans="1:76" x14ac:dyDescent="0.25">
      <c r="A20" s="1">
        <v>18</v>
      </c>
      <c r="B20">
        <v>8</v>
      </c>
      <c r="C20">
        <v>2</v>
      </c>
      <c r="D20">
        <v>7</v>
      </c>
      <c r="E20">
        <v>1</v>
      </c>
      <c r="F20">
        <v>6</v>
      </c>
      <c r="H20">
        <v>6</v>
      </c>
      <c r="J20">
        <v>5</v>
      </c>
      <c r="K20">
        <v>2</v>
      </c>
      <c r="L20">
        <v>4</v>
      </c>
      <c r="M20">
        <v>4</v>
      </c>
      <c r="N20">
        <v>2</v>
      </c>
      <c r="O20">
        <v>4</v>
      </c>
      <c r="P20">
        <v>4</v>
      </c>
      <c r="Q20">
        <v>2</v>
      </c>
      <c r="R20">
        <v>1</v>
      </c>
      <c r="S20">
        <v>4</v>
      </c>
      <c r="V20">
        <v>48</v>
      </c>
      <c r="W20">
        <v>52</v>
      </c>
      <c r="X20">
        <v>49</v>
      </c>
      <c r="Y20">
        <v>51</v>
      </c>
      <c r="Z20">
        <v>51</v>
      </c>
      <c r="AA20">
        <v>49</v>
      </c>
      <c r="AB20">
        <v>2</v>
      </c>
      <c r="AC20">
        <v>2</v>
      </c>
      <c r="AD20">
        <v>3</v>
      </c>
      <c r="AE20">
        <v>1</v>
      </c>
      <c r="AF20">
        <v>1</v>
      </c>
      <c r="AG20">
        <v>2</v>
      </c>
      <c r="AH20">
        <v>1</v>
      </c>
      <c r="AI20">
        <v>2</v>
      </c>
      <c r="AJ20">
        <v>1</v>
      </c>
      <c r="AK20">
        <v>1</v>
      </c>
      <c r="AL20">
        <v>1</v>
      </c>
      <c r="AM20">
        <v>1</v>
      </c>
      <c r="AN20">
        <v>2</v>
      </c>
      <c r="AO20">
        <v>535</v>
      </c>
      <c r="AP20">
        <v>1</v>
      </c>
      <c r="AQ20">
        <v>50.599999999999987</v>
      </c>
      <c r="AR20">
        <v>49.4</v>
      </c>
      <c r="AS20">
        <v>20</v>
      </c>
      <c r="AT20" t="s">
        <v>51</v>
      </c>
      <c r="AV20">
        <v>51</v>
      </c>
      <c r="AX20">
        <v>49</v>
      </c>
      <c r="AZ20">
        <v>48</v>
      </c>
      <c r="BB20">
        <v>52</v>
      </c>
      <c r="BD20">
        <v>49</v>
      </c>
      <c r="BF20">
        <v>51</v>
      </c>
      <c r="BJ20">
        <v>15300</v>
      </c>
      <c r="BL20">
        <v>14700</v>
      </c>
      <c r="BN20">
        <v>9600</v>
      </c>
      <c r="BP20">
        <v>10400</v>
      </c>
      <c r="BR20">
        <v>24500</v>
      </c>
      <c r="BT20">
        <v>25500</v>
      </c>
      <c r="BW20">
        <v>49400</v>
      </c>
      <c r="BX20">
        <v>50600</v>
      </c>
    </row>
    <row r="21" spans="1:76" x14ac:dyDescent="0.25">
      <c r="A21" s="1">
        <v>19</v>
      </c>
      <c r="B21">
        <v>8</v>
      </c>
      <c r="C21">
        <v>3</v>
      </c>
      <c r="D21">
        <v>5</v>
      </c>
      <c r="E21">
        <v>2</v>
      </c>
      <c r="F21">
        <v>8</v>
      </c>
      <c r="H21">
        <v>4</v>
      </c>
      <c r="J21">
        <v>5</v>
      </c>
      <c r="K21">
        <v>4</v>
      </c>
      <c r="L21">
        <v>5</v>
      </c>
      <c r="M21">
        <v>5</v>
      </c>
      <c r="N21">
        <v>4</v>
      </c>
      <c r="O21">
        <v>2</v>
      </c>
      <c r="P21">
        <v>3</v>
      </c>
      <c r="Q21">
        <v>2</v>
      </c>
      <c r="R21">
        <v>1</v>
      </c>
      <c r="S21">
        <v>5</v>
      </c>
      <c r="T21">
        <v>70</v>
      </c>
      <c r="U21">
        <v>30</v>
      </c>
      <c r="AB21">
        <v>4</v>
      </c>
      <c r="AC21">
        <v>2</v>
      </c>
      <c r="AD21">
        <v>1</v>
      </c>
      <c r="AE21">
        <v>2</v>
      </c>
      <c r="AF21">
        <v>2</v>
      </c>
      <c r="AG21">
        <v>4</v>
      </c>
      <c r="AH21">
        <v>2</v>
      </c>
      <c r="AI21">
        <v>3</v>
      </c>
      <c r="AJ21">
        <v>1</v>
      </c>
      <c r="AK21">
        <v>1</v>
      </c>
      <c r="AL21">
        <v>4</v>
      </c>
      <c r="AM21">
        <v>3</v>
      </c>
      <c r="AN21">
        <v>3</v>
      </c>
      <c r="AO21">
        <v>567</v>
      </c>
      <c r="AP21">
        <v>1</v>
      </c>
      <c r="AQ21">
        <v>30</v>
      </c>
      <c r="AR21">
        <v>70</v>
      </c>
      <c r="AS21">
        <v>32</v>
      </c>
      <c r="AT21" t="s">
        <v>49</v>
      </c>
      <c r="BG21">
        <v>70</v>
      </c>
      <c r="BH21">
        <v>30</v>
      </c>
      <c r="BU21">
        <v>70000</v>
      </c>
      <c r="BV21">
        <v>30000</v>
      </c>
      <c r="BW21">
        <v>70000</v>
      </c>
      <c r="BX21">
        <v>30000</v>
      </c>
    </row>
    <row r="22" spans="1:76" x14ac:dyDescent="0.25">
      <c r="A22" s="1">
        <v>20</v>
      </c>
      <c r="B22">
        <v>8</v>
      </c>
      <c r="C22">
        <v>1</v>
      </c>
      <c r="D22">
        <v>4</v>
      </c>
      <c r="E22">
        <v>2</v>
      </c>
      <c r="F22">
        <v>8</v>
      </c>
      <c r="H22">
        <v>4</v>
      </c>
      <c r="J22">
        <v>7</v>
      </c>
      <c r="K22">
        <v>4</v>
      </c>
      <c r="L22">
        <v>5</v>
      </c>
      <c r="M22">
        <v>2</v>
      </c>
      <c r="N22">
        <v>4</v>
      </c>
      <c r="O22">
        <v>3</v>
      </c>
      <c r="P22">
        <v>4</v>
      </c>
      <c r="Q22">
        <v>2</v>
      </c>
      <c r="R22">
        <v>1</v>
      </c>
      <c r="S22">
        <v>4</v>
      </c>
      <c r="V22">
        <v>0</v>
      </c>
      <c r="W22">
        <v>100</v>
      </c>
      <c r="X22">
        <v>43</v>
      </c>
      <c r="Y22">
        <v>57</v>
      </c>
      <c r="Z22">
        <v>0</v>
      </c>
      <c r="AA22">
        <v>100</v>
      </c>
      <c r="AB22">
        <v>2</v>
      </c>
      <c r="AC22">
        <v>2</v>
      </c>
      <c r="AD22">
        <v>3</v>
      </c>
      <c r="AE22">
        <v>2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1</v>
      </c>
      <c r="AL22">
        <v>4</v>
      </c>
      <c r="AM22">
        <v>1</v>
      </c>
      <c r="AN22">
        <v>3</v>
      </c>
      <c r="AO22">
        <v>396</v>
      </c>
      <c r="AP22">
        <v>1</v>
      </c>
      <c r="AQ22">
        <v>69.900000000000006</v>
      </c>
      <c r="AR22">
        <v>30.1</v>
      </c>
      <c r="AS22">
        <v>27</v>
      </c>
      <c r="AT22" t="s">
        <v>47</v>
      </c>
      <c r="AU22">
        <v>0</v>
      </c>
      <c r="AW22">
        <v>100</v>
      </c>
      <c r="AY22">
        <v>0</v>
      </c>
      <c r="BA22">
        <v>100</v>
      </c>
      <c r="BC22">
        <v>43</v>
      </c>
      <c r="BE22">
        <v>57</v>
      </c>
      <c r="BI22">
        <v>0</v>
      </c>
      <c r="BK22">
        <v>10000</v>
      </c>
      <c r="BM22">
        <v>0</v>
      </c>
      <c r="BO22">
        <v>20000</v>
      </c>
      <c r="BQ22">
        <v>30100</v>
      </c>
      <c r="BS22">
        <v>39900</v>
      </c>
      <c r="BW22">
        <v>30100</v>
      </c>
      <c r="BX22">
        <v>69900</v>
      </c>
    </row>
    <row r="23" spans="1:76" x14ac:dyDescent="0.25">
      <c r="A23" s="1">
        <v>21</v>
      </c>
      <c r="B23">
        <v>9</v>
      </c>
      <c r="C23">
        <v>3</v>
      </c>
      <c r="D23">
        <v>4</v>
      </c>
      <c r="E23">
        <v>2</v>
      </c>
      <c r="F23">
        <v>8</v>
      </c>
      <c r="H23">
        <v>4</v>
      </c>
      <c r="J23">
        <v>6</v>
      </c>
      <c r="K23">
        <v>2</v>
      </c>
      <c r="L23">
        <v>5</v>
      </c>
      <c r="M23">
        <v>2</v>
      </c>
      <c r="N23">
        <v>3</v>
      </c>
      <c r="O23">
        <v>2</v>
      </c>
      <c r="P23">
        <v>4</v>
      </c>
      <c r="Q23">
        <v>2</v>
      </c>
      <c r="R23">
        <v>1</v>
      </c>
      <c r="S23">
        <v>3</v>
      </c>
      <c r="T23">
        <v>100</v>
      </c>
      <c r="U23">
        <v>0</v>
      </c>
      <c r="AB23">
        <v>4</v>
      </c>
      <c r="AC23">
        <v>3</v>
      </c>
      <c r="AD23">
        <v>3</v>
      </c>
      <c r="AE23">
        <v>3</v>
      </c>
      <c r="AF23">
        <v>3</v>
      </c>
      <c r="AG23">
        <v>4</v>
      </c>
      <c r="AH23">
        <v>1</v>
      </c>
      <c r="AI23">
        <v>3</v>
      </c>
      <c r="AJ23">
        <v>3</v>
      </c>
      <c r="AK23">
        <v>3</v>
      </c>
      <c r="AL23">
        <v>2</v>
      </c>
      <c r="AM23">
        <v>3</v>
      </c>
      <c r="AN23">
        <v>3</v>
      </c>
      <c r="AO23">
        <v>392</v>
      </c>
      <c r="AP23">
        <v>1</v>
      </c>
      <c r="AQ23">
        <v>0</v>
      </c>
      <c r="AR23">
        <v>100</v>
      </c>
      <c r="AS23">
        <v>38</v>
      </c>
      <c r="AT23" t="s">
        <v>48</v>
      </c>
      <c r="BG23">
        <v>100</v>
      </c>
      <c r="BH23">
        <v>0</v>
      </c>
      <c r="BU23">
        <v>100000</v>
      </c>
      <c r="BV23">
        <v>0</v>
      </c>
      <c r="BW23">
        <v>100000</v>
      </c>
      <c r="BX23">
        <v>0</v>
      </c>
    </row>
    <row r="24" spans="1:76" x14ac:dyDescent="0.25">
      <c r="A24" s="1">
        <v>22</v>
      </c>
      <c r="B24">
        <v>9</v>
      </c>
      <c r="C24">
        <v>1</v>
      </c>
      <c r="D24">
        <v>10</v>
      </c>
      <c r="E24">
        <v>2</v>
      </c>
      <c r="F24">
        <v>8</v>
      </c>
      <c r="H24">
        <v>4</v>
      </c>
      <c r="J24">
        <v>11</v>
      </c>
      <c r="K24">
        <v>3</v>
      </c>
      <c r="L24">
        <v>5</v>
      </c>
      <c r="M24">
        <v>5</v>
      </c>
      <c r="N24">
        <v>1</v>
      </c>
      <c r="O24">
        <v>5</v>
      </c>
      <c r="P24">
        <v>1</v>
      </c>
      <c r="Q24">
        <v>2</v>
      </c>
      <c r="R24">
        <v>1</v>
      </c>
      <c r="S24">
        <v>5</v>
      </c>
      <c r="V24">
        <v>0</v>
      </c>
      <c r="W24">
        <v>100</v>
      </c>
      <c r="X24">
        <v>0</v>
      </c>
      <c r="Y24">
        <v>100</v>
      </c>
      <c r="Z24">
        <v>100</v>
      </c>
      <c r="AA24">
        <v>0</v>
      </c>
      <c r="AB24">
        <v>2</v>
      </c>
      <c r="AC24">
        <v>1</v>
      </c>
      <c r="AD24">
        <v>1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630</v>
      </c>
      <c r="AP24">
        <v>1</v>
      </c>
      <c r="AQ24">
        <v>90</v>
      </c>
      <c r="AR24">
        <v>10</v>
      </c>
      <c r="AS24">
        <v>16</v>
      </c>
      <c r="AT24" t="s">
        <v>52</v>
      </c>
      <c r="AU24">
        <v>100</v>
      </c>
      <c r="AW24">
        <v>0</v>
      </c>
      <c r="AY24">
        <v>0</v>
      </c>
      <c r="BA24">
        <v>100</v>
      </c>
      <c r="BC24">
        <v>0</v>
      </c>
      <c r="BE24">
        <v>100</v>
      </c>
      <c r="BI24">
        <v>10000</v>
      </c>
      <c r="BK24">
        <v>0</v>
      </c>
      <c r="BM24">
        <v>0</v>
      </c>
      <c r="BO24">
        <v>20000</v>
      </c>
      <c r="BQ24">
        <v>0</v>
      </c>
      <c r="BS24">
        <v>70000</v>
      </c>
      <c r="BW24">
        <v>10000</v>
      </c>
      <c r="BX24">
        <v>90000</v>
      </c>
    </row>
    <row r="25" spans="1:76" x14ac:dyDescent="0.25">
      <c r="A25" s="1">
        <v>23</v>
      </c>
      <c r="B25">
        <v>9</v>
      </c>
      <c r="C25">
        <v>2</v>
      </c>
      <c r="D25">
        <v>12</v>
      </c>
      <c r="E25">
        <v>2</v>
      </c>
      <c r="F25">
        <v>8</v>
      </c>
      <c r="H25">
        <v>8</v>
      </c>
      <c r="I25" t="s">
        <v>53</v>
      </c>
      <c r="J25">
        <v>6</v>
      </c>
      <c r="K25">
        <v>5</v>
      </c>
      <c r="L25">
        <v>5</v>
      </c>
      <c r="N25">
        <v>4</v>
      </c>
      <c r="O25">
        <v>5</v>
      </c>
      <c r="P25">
        <v>4</v>
      </c>
      <c r="Q25">
        <v>2</v>
      </c>
      <c r="R25">
        <v>1</v>
      </c>
      <c r="S25">
        <v>4</v>
      </c>
      <c r="V25">
        <v>6</v>
      </c>
      <c r="W25">
        <v>94</v>
      </c>
      <c r="X25">
        <v>10</v>
      </c>
      <c r="Y25">
        <v>90</v>
      </c>
      <c r="Z25">
        <v>84</v>
      </c>
      <c r="AA25">
        <v>16</v>
      </c>
      <c r="AB25">
        <v>2</v>
      </c>
      <c r="AC25">
        <v>1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444</v>
      </c>
      <c r="AP25">
        <v>1</v>
      </c>
      <c r="AQ25">
        <v>68.599999999999994</v>
      </c>
      <c r="AR25">
        <v>31.4</v>
      </c>
      <c r="AS25">
        <v>18</v>
      </c>
      <c r="AT25" t="s">
        <v>52</v>
      </c>
      <c r="AV25">
        <v>84</v>
      </c>
      <c r="AX25">
        <v>16</v>
      </c>
      <c r="AZ25">
        <v>6</v>
      </c>
      <c r="BB25">
        <v>94</v>
      </c>
      <c r="BD25">
        <v>10</v>
      </c>
      <c r="BF25">
        <v>90</v>
      </c>
      <c r="BJ25">
        <v>25200</v>
      </c>
      <c r="BL25">
        <v>4800</v>
      </c>
      <c r="BN25">
        <v>1200</v>
      </c>
      <c r="BP25">
        <v>18800</v>
      </c>
      <c r="BR25">
        <v>5000</v>
      </c>
      <c r="BT25">
        <v>45000</v>
      </c>
      <c r="BW25">
        <v>31400</v>
      </c>
      <c r="BX25">
        <v>68600</v>
      </c>
    </row>
    <row r="26" spans="1:76" x14ac:dyDescent="0.25">
      <c r="A26" s="1">
        <v>24</v>
      </c>
      <c r="B26">
        <v>10</v>
      </c>
      <c r="C26">
        <v>3</v>
      </c>
      <c r="D26">
        <v>10</v>
      </c>
      <c r="E26">
        <v>2</v>
      </c>
      <c r="F26">
        <v>8</v>
      </c>
      <c r="H26">
        <v>4</v>
      </c>
      <c r="J26">
        <v>10</v>
      </c>
      <c r="K26">
        <v>2</v>
      </c>
      <c r="L26">
        <v>4</v>
      </c>
      <c r="N26">
        <v>2</v>
      </c>
      <c r="O26">
        <v>5</v>
      </c>
      <c r="P26">
        <v>2</v>
      </c>
      <c r="Q26">
        <v>2</v>
      </c>
      <c r="R26">
        <v>1</v>
      </c>
      <c r="S26">
        <v>5</v>
      </c>
      <c r="T26">
        <v>0</v>
      </c>
      <c r="U26">
        <v>100</v>
      </c>
      <c r="AB26">
        <v>2</v>
      </c>
      <c r="AC26">
        <v>2</v>
      </c>
      <c r="AD26">
        <v>3</v>
      </c>
      <c r="AE26">
        <v>2</v>
      </c>
      <c r="AF26">
        <v>2</v>
      </c>
      <c r="AG26">
        <v>2</v>
      </c>
      <c r="AH26">
        <v>1</v>
      </c>
      <c r="AI26">
        <v>3</v>
      </c>
      <c r="AJ26">
        <v>1</v>
      </c>
      <c r="AK26">
        <v>1</v>
      </c>
      <c r="AL26">
        <v>3</v>
      </c>
      <c r="AM26">
        <v>2</v>
      </c>
      <c r="AN26">
        <v>2</v>
      </c>
      <c r="AO26">
        <v>466</v>
      </c>
      <c r="AP26">
        <v>1</v>
      </c>
      <c r="AQ26">
        <v>100</v>
      </c>
      <c r="AR26">
        <v>0</v>
      </c>
      <c r="AS26">
        <v>26</v>
      </c>
      <c r="AT26" t="s">
        <v>47</v>
      </c>
      <c r="BG26">
        <v>0</v>
      </c>
      <c r="BH26">
        <v>100</v>
      </c>
      <c r="BU26">
        <v>0</v>
      </c>
      <c r="BV26">
        <v>100000</v>
      </c>
      <c r="BW26">
        <v>0</v>
      </c>
      <c r="BX26">
        <v>100000</v>
      </c>
    </row>
    <row r="27" spans="1:76" x14ac:dyDescent="0.25">
      <c r="A27" s="1">
        <v>25</v>
      </c>
      <c r="B27">
        <v>10</v>
      </c>
      <c r="C27">
        <v>2</v>
      </c>
      <c r="D27">
        <v>5</v>
      </c>
      <c r="E27">
        <v>1</v>
      </c>
      <c r="F27">
        <v>8</v>
      </c>
      <c r="H27">
        <v>3</v>
      </c>
      <c r="J27">
        <v>5</v>
      </c>
      <c r="K27">
        <v>4</v>
      </c>
      <c r="L27">
        <v>4</v>
      </c>
      <c r="M27">
        <v>2</v>
      </c>
      <c r="N27">
        <v>4</v>
      </c>
      <c r="O27">
        <v>2</v>
      </c>
      <c r="P27">
        <v>5</v>
      </c>
      <c r="Q27">
        <v>2</v>
      </c>
      <c r="R27">
        <v>1</v>
      </c>
      <c r="S27">
        <v>5</v>
      </c>
      <c r="V27">
        <v>82</v>
      </c>
      <c r="W27">
        <v>18</v>
      </c>
      <c r="X27">
        <v>31</v>
      </c>
      <c r="Y27">
        <v>69</v>
      </c>
      <c r="Z27">
        <v>100</v>
      </c>
      <c r="AA27">
        <v>0</v>
      </c>
      <c r="AB27">
        <v>3</v>
      </c>
      <c r="AC27">
        <v>2</v>
      </c>
      <c r="AD27">
        <v>4</v>
      </c>
      <c r="AE27">
        <v>3</v>
      </c>
      <c r="AF27">
        <v>2</v>
      </c>
      <c r="AG27">
        <v>2</v>
      </c>
      <c r="AH27">
        <v>2</v>
      </c>
      <c r="AI27">
        <v>3</v>
      </c>
      <c r="AJ27">
        <v>3</v>
      </c>
      <c r="AK27">
        <v>3</v>
      </c>
      <c r="AL27">
        <v>3</v>
      </c>
      <c r="AM27">
        <v>2</v>
      </c>
      <c r="AN27">
        <v>2</v>
      </c>
      <c r="AO27">
        <v>341</v>
      </c>
      <c r="AP27">
        <v>1</v>
      </c>
      <c r="AQ27">
        <v>38.1</v>
      </c>
      <c r="AR27">
        <v>61.900000000000013</v>
      </c>
      <c r="AS27">
        <v>34</v>
      </c>
      <c r="AT27" t="s">
        <v>48</v>
      </c>
      <c r="AV27">
        <v>100</v>
      </c>
      <c r="AX27">
        <v>0</v>
      </c>
      <c r="AZ27">
        <v>82</v>
      </c>
      <c r="BB27">
        <v>18</v>
      </c>
      <c r="BD27">
        <v>31</v>
      </c>
      <c r="BF27">
        <v>69</v>
      </c>
      <c r="BJ27">
        <v>30000</v>
      </c>
      <c r="BL27">
        <v>0</v>
      </c>
      <c r="BN27">
        <v>16400</v>
      </c>
      <c r="BP27">
        <v>3600</v>
      </c>
      <c r="BR27">
        <v>15500</v>
      </c>
      <c r="BT27">
        <v>34500</v>
      </c>
      <c r="BW27">
        <v>61900</v>
      </c>
      <c r="BX27">
        <v>38100</v>
      </c>
    </row>
    <row r="28" spans="1:76" x14ac:dyDescent="0.25">
      <c r="A28" s="1">
        <v>26</v>
      </c>
      <c r="B28">
        <v>11</v>
      </c>
      <c r="C28">
        <v>1</v>
      </c>
      <c r="D28">
        <v>3</v>
      </c>
      <c r="E28">
        <v>2</v>
      </c>
      <c r="F28">
        <v>7</v>
      </c>
      <c r="H28">
        <v>3</v>
      </c>
      <c r="J28">
        <v>5</v>
      </c>
      <c r="K28">
        <v>2</v>
      </c>
      <c r="L28">
        <v>4</v>
      </c>
      <c r="M28">
        <v>5</v>
      </c>
      <c r="N28">
        <v>1</v>
      </c>
      <c r="O28">
        <v>1</v>
      </c>
      <c r="P28">
        <v>5</v>
      </c>
      <c r="Q28">
        <v>2</v>
      </c>
      <c r="R28">
        <v>1</v>
      </c>
      <c r="S28">
        <v>4</v>
      </c>
      <c r="V28">
        <v>72</v>
      </c>
      <c r="W28">
        <v>28</v>
      </c>
      <c r="X28">
        <v>72</v>
      </c>
      <c r="Y28">
        <v>28</v>
      </c>
      <c r="Z28">
        <v>79</v>
      </c>
      <c r="AA28">
        <v>21</v>
      </c>
      <c r="AB28">
        <v>3</v>
      </c>
      <c r="AC28">
        <v>2</v>
      </c>
      <c r="AD28">
        <v>1</v>
      </c>
      <c r="AE28">
        <v>2</v>
      </c>
      <c r="AF28">
        <v>2</v>
      </c>
      <c r="AG28">
        <v>2</v>
      </c>
      <c r="AH28">
        <v>2</v>
      </c>
      <c r="AI28">
        <v>3</v>
      </c>
      <c r="AJ28">
        <v>3</v>
      </c>
      <c r="AK28">
        <v>3</v>
      </c>
      <c r="AL28">
        <v>4</v>
      </c>
      <c r="AM28">
        <v>2</v>
      </c>
      <c r="AN28">
        <v>3</v>
      </c>
      <c r="AO28">
        <v>430</v>
      </c>
      <c r="AP28">
        <v>1</v>
      </c>
      <c r="AQ28">
        <v>27.3</v>
      </c>
      <c r="AR28">
        <v>72.7</v>
      </c>
      <c r="AS28">
        <v>32</v>
      </c>
      <c r="AT28" t="s">
        <v>49</v>
      </c>
      <c r="AU28">
        <v>79</v>
      </c>
      <c r="AW28">
        <v>21</v>
      </c>
      <c r="AY28">
        <v>72</v>
      </c>
      <c r="BA28">
        <v>28</v>
      </c>
      <c r="BC28">
        <v>72</v>
      </c>
      <c r="BE28">
        <v>28</v>
      </c>
      <c r="BI28">
        <v>7900</v>
      </c>
      <c r="BK28">
        <v>2100</v>
      </c>
      <c r="BM28">
        <v>14400</v>
      </c>
      <c r="BO28">
        <v>5600</v>
      </c>
      <c r="BQ28">
        <v>50400</v>
      </c>
      <c r="BS28">
        <v>19600</v>
      </c>
      <c r="BW28">
        <v>72700</v>
      </c>
      <c r="BX28">
        <v>27300</v>
      </c>
    </row>
    <row r="29" spans="1:76" x14ac:dyDescent="0.25">
      <c r="A29" s="1">
        <v>27</v>
      </c>
      <c r="B29">
        <v>11</v>
      </c>
      <c r="C29">
        <v>3</v>
      </c>
      <c r="F29">
        <v>5</v>
      </c>
      <c r="H29">
        <v>4</v>
      </c>
      <c r="J29">
        <v>7</v>
      </c>
      <c r="K29">
        <v>4</v>
      </c>
      <c r="L29">
        <v>4</v>
      </c>
      <c r="M29">
        <v>3</v>
      </c>
      <c r="N29">
        <v>2</v>
      </c>
      <c r="O29">
        <v>3</v>
      </c>
      <c r="P29">
        <v>4</v>
      </c>
      <c r="Q29">
        <v>2</v>
      </c>
      <c r="R29">
        <v>1</v>
      </c>
      <c r="S29">
        <v>4</v>
      </c>
      <c r="T29">
        <v>25</v>
      </c>
      <c r="U29">
        <v>75</v>
      </c>
      <c r="AB29">
        <v>2</v>
      </c>
      <c r="AC29">
        <v>4</v>
      </c>
      <c r="AD29">
        <v>3</v>
      </c>
      <c r="AE29">
        <v>3</v>
      </c>
      <c r="AF29">
        <v>2</v>
      </c>
      <c r="AG29">
        <v>4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1</v>
      </c>
      <c r="AN29">
        <v>1</v>
      </c>
      <c r="AO29">
        <v>587</v>
      </c>
      <c r="AP29">
        <v>1</v>
      </c>
      <c r="AQ29">
        <v>75</v>
      </c>
      <c r="AR29">
        <v>25</v>
      </c>
      <c r="AS29">
        <v>36</v>
      </c>
      <c r="AT29" t="s">
        <v>48</v>
      </c>
      <c r="BG29">
        <v>25</v>
      </c>
      <c r="BH29">
        <v>75</v>
      </c>
      <c r="BU29">
        <v>25000</v>
      </c>
      <c r="BV29">
        <v>75000</v>
      </c>
      <c r="BW29">
        <v>25000</v>
      </c>
      <c r="BX29">
        <v>75000</v>
      </c>
    </row>
    <row r="30" spans="1:76" x14ac:dyDescent="0.25">
      <c r="A30" s="1">
        <v>28</v>
      </c>
      <c r="B30">
        <v>11</v>
      </c>
      <c r="C30">
        <v>2</v>
      </c>
      <c r="E30">
        <v>1</v>
      </c>
      <c r="F30">
        <v>10</v>
      </c>
      <c r="G30" t="s">
        <v>104</v>
      </c>
      <c r="H30">
        <v>8</v>
      </c>
      <c r="I30" t="s">
        <v>55</v>
      </c>
      <c r="J30">
        <v>9</v>
      </c>
      <c r="K30">
        <v>4</v>
      </c>
      <c r="L30">
        <v>5</v>
      </c>
      <c r="M30">
        <v>3</v>
      </c>
      <c r="N30">
        <v>2</v>
      </c>
      <c r="O30">
        <v>5</v>
      </c>
      <c r="P30">
        <v>4</v>
      </c>
      <c r="Q30">
        <v>2</v>
      </c>
      <c r="R30">
        <v>1</v>
      </c>
      <c r="S30">
        <v>2</v>
      </c>
      <c r="V30">
        <v>0</v>
      </c>
      <c r="W30">
        <v>100</v>
      </c>
      <c r="X30">
        <v>0</v>
      </c>
      <c r="Y30">
        <v>100</v>
      </c>
      <c r="Z30">
        <v>0</v>
      </c>
      <c r="AA30">
        <v>100</v>
      </c>
      <c r="AB30">
        <v>2</v>
      </c>
      <c r="AC30">
        <v>2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N30">
        <v>1</v>
      </c>
      <c r="AO30">
        <v>501</v>
      </c>
      <c r="AP30">
        <v>1</v>
      </c>
      <c r="AQ30">
        <v>100</v>
      </c>
      <c r="AR30">
        <v>0</v>
      </c>
      <c r="AS30">
        <v>21</v>
      </c>
      <c r="AT30" t="s">
        <v>51</v>
      </c>
      <c r="AV30">
        <v>0</v>
      </c>
      <c r="AX30">
        <v>100</v>
      </c>
      <c r="AZ30">
        <v>0</v>
      </c>
      <c r="BB30">
        <v>100</v>
      </c>
      <c r="BD30">
        <v>0</v>
      </c>
      <c r="BF30">
        <v>100</v>
      </c>
      <c r="BJ30">
        <v>0</v>
      </c>
      <c r="BL30">
        <v>30000</v>
      </c>
      <c r="BN30">
        <v>0</v>
      </c>
      <c r="BP30">
        <v>20000</v>
      </c>
      <c r="BR30">
        <v>0</v>
      </c>
      <c r="BT30">
        <v>50000</v>
      </c>
      <c r="BW30">
        <v>0</v>
      </c>
      <c r="BX30">
        <v>100000</v>
      </c>
    </row>
    <row r="31" spans="1:76" x14ac:dyDescent="0.25">
      <c r="A31" s="1">
        <v>29</v>
      </c>
      <c r="B31">
        <v>12</v>
      </c>
      <c r="C31">
        <v>3</v>
      </c>
      <c r="D31">
        <v>8</v>
      </c>
      <c r="E31">
        <v>1</v>
      </c>
      <c r="F31">
        <v>7</v>
      </c>
      <c r="H31">
        <v>4</v>
      </c>
      <c r="J31">
        <v>6</v>
      </c>
      <c r="K31">
        <v>4</v>
      </c>
      <c r="L31">
        <v>5</v>
      </c>
      <c r="M31">
        <v>4</v>
      </c>
      <c r="N31">
        <v>3</v>
      </c>
      <c r="O31">
        <v>4</v>
      </c>
      <c r="P31">
        <v>2</v>
      </c>
      <c r="Q31">
        <v>2</v>
      </c>
      <c r="R31">
        <v>1</v>
      </c>
      <c r="S31">
        <v>5</v>
      </c>
      <c r="T31">
        <v>10</v>
      </c>
      <c r="U31">
        <v>90</v>
      </c>
      <c r="AB31">
        <v>2</v>
      </c>
      <c r="AC31">
        <v>2</v>
      </c>
      <c r="AD31">
        <v>2</v>
      </c>
      <c r="AE31">
        <v>1</v>
      </c>
      <c r="AF31">
        <v>1</v>
      </c>
      <c r="AG31">
        <v>2</v>
      </c>
      <c r="AH31">
        <v>2</v>
      </c>
      <c r="AI31">
        <v>2</v>
      </c>
      <c r="AJ31">
        <v>1</v>
      </c>
      <c r="AK31">
        <v>3</v>
      </c>
      <c r="AL31">
        <v>1</v>
      </c>
      <c r="AM31">
        <v>1</v>
      </c>
      <c r="AN31">
        <v>1</v>
      </c>
      <c r="AO31">
        <v>593</v>
      </c>
      <c r="AP31">
        <v>1</v>
      </c>
      <c r="AQ31">
        <v>90</v>
      </c>
      <c r="AR31">
        <v>10</v>
      </c>
      <c r="AS31">
        <v>21</v>
      </c>
      <c r="AT31" t="s">
        <v>51</v>
      </c>
      <c r="BG31">
        <v>10</v>
      </c>
      <c r="BH31">
        <v>90</v>
      </c>
      <c r="BU31">
        <v>10000</v>
      </c>
      <c r="BV31">
        <v>90000</v>
      </c>
      <c r="BW31">
        <v>10000</v>
      </c>
      <c r="BX31">
        <v>90000</v>
      </c>
    </row>
    <row r="32" spans="1:76" x14ac:dyDescent="0.25">
      <c r="A32" s="1">
        <v>30</v>
      </c>
      <c r="B32">
        <v>12</v>
      </c>
      <c r="C32">
        <v>1</v>
      </c>
      <c r="D32">
        <v>8</v>
      </c>
      <c r="E32">
        <v>2</v>
      </c>
      <c r="F32">
        <v>8</v>
      </c>
      <c r="H32">
        <v>6</v>
      </c>
      <c r="J32">
        <v>11</v>
      </c>
      <c r="K32">
        <v>1</v>
      </c>
      <c r="L32">
        <v>5</v>
      </c>
      <c r="M32">
        <v>2</v>
      </c>
      <c r="N32">
        <v>5</v>
      </c>
      <c r="O32">
        <v>2</v>
      </c>
      <c r="P32">
        <v>4</v>
      </c>
      <c r="Q32">
        <v>2</v>
      </c>
      <c r="R32">
        <v>1</v>
      </c>
      <c r="S32">
        <v>4</v>
      </c>
      <c r="V32">
        <v>50</v>
      </c>
      <c r="W32">
        <v>50</v>
      </c>
      <c r="X32">
        <v>50</v>
      </c>
      <c r="Y32">
        <v>50</v>
      </c>
      <c r="Z32">
        <v>100</v>
      </c>
      <c r="AA32">
        <v>0</v>
      </c>
      <c r="AB32">
        <v>3</v>
      </c>
      <c r="AC32">
        <v>2</v>
      </c>
      <c r="AD32">
        <v>3</v>
      </c>
      <c r="AE32">
        <v>2</v>
      </c>
      <c r="AF32">
        <v>2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2</v>
      </c>
      <c r="AM32">
        <v>2</v>
      </c>
      <c r="AN32">
        <v>2</v>
      </c>
      <c r="AO32">
        <v>325</v>
      </c>
      <c r="AP32">
        <v>1</v>
      </c>
      <c r="AQ32">
        <v>45</v>
      </c>
      <c r="AR32">
        <v>55</v>
      </c>
      <c r="AS32">
        <v>31</v>
      </c>
      <c r="AT32" t="s">
        <v>49</v>
      </c>
      <c r="AU32">
        <v>100</v>
      </c>
      <c r="AW32">
        <v>0</v>
      </c>
      <c r="AY32">
        <v>50</v>
      </c>
      <c r="BA32">
        <v>50</v>
      </c>
      <c r="BC32">
        <v>50</v>
      </c>
      <c r="BE32">
        <v>50</v>
      </c>
      <c r="BI32">
        <v>10000</v>
      </c>
      <c r="BK32">
        <v>0</v>
      </c>
      <c r="BM32">
        <v>10000</v>
      </c>
      <c r="BO32">
        <v>10000</v>
      </c>
      <c r="BQ32">
        <v>35000</v>
      </c>
      <c r="BS32">
        <v>35000</v>
      </c>
      <c r="BW32">
        <v>55000</v>
      </c>
      <c r="BX32">
        <v>45000</v>
      </c>
    </row>
    <row r="33" spans="1:76" x14ac:dyDescent="0.25">
      <c r="A33" s="1">
        <v>31</v>
      </c>
      <c r="B33">
        <v>13</v>
      </c>
      <c r="C33">
        <v>1</v>
      </c>
      <c r="D33">
        <v>10</v>
      </c>
      <c r="E33">
        <v>1</v>
      </c>
      <c r="F33">
        <v>4</v>
      </c>
      <c r="H33">
        <v>4</v>
      </c>
      <c r="J33">
        <v>8</v>
      </c>
      <c r="K33">
        <v>5</v>
      </c>
      <c r="L33">
        <v>5</v>
      </c>
      <c r="M33">
        <v>5</v>
      </c>
      <c r="N33">
        <v>4</v>
      </c>
      <c r="O33">
        <v>4</v>
      </c>
      <c r="P33">
        <v>5</v>
      </c>
      <c r="Q33">
        <v>2</v>
      </c>
      <c r="R33">
        <v>1</v>
      </c>
      <c r="S33">
        <v>5</v>
      </c>
      <c r="V33">
        <v>0</v>
      </c>
      <c r="W33">
        <v>100</v>
      </c>
      <c r="X33">
        <v>0</v>
      </c>
      <c r="Y33">
        <v>100</v>
      </c>
      <c r="Z33">
        <v>100</v>
      </c>
      <c r="AA33">
        <v>0</v>
      </c>
      <c r="AB33">
        <v>3</v>
      </c>
      <c r="AC33">
        <v>4</v>
      </c>
      <c r="AD33">
        <v>1</v>
      </c>
      <c r="AE33">
        <v>2</v>
      </c>
      <c r="AF33">
        <v>1</v>
      </c>
      <c r="AG33">
        <v>1</v>
      </c>
      <c r="AH33">
        <v>3</v>
      </c>
      <c r="AI33">
        <v>4</v>
      </c>
      <c r="AJ33">
        <v>1</v>
      </c>
      <c r="AK33">
        <v>1</v>
      </c>
      <c r="AL33">
        <v>3</v>
      </c>
      <c r="AM33">
        <v>2</v>
      </c>
      <c r="AN33">
        <v>1</v>
      </c>
      <c r="AO33">
        <v>373</v>
      </c>
      <c r="AP33">
        <v>1</v>
      </c>
      <c r="AQ33">
        <v>90</v>
      </c>
      <c r="AR33">
        <v>10</v>
      </c>
      <c r="AS33">
        <v>27</v>
      </c>
      <c r="AT33" t="s">
        <v>47</v>
      </c>
      <c r="AU33">
        <v>100</v>
      </c>
      <c r="AW33">
        <v>0</v>
      </c>
      <c r="AY33">
        <v>0</v>
      </c>
      <c r="BA33">
        <v>100</v>
      </c>
      <c r="BC33">
        <v>0</v>
      </c>
      <c r="BE33">
        <v>100</v>
      </c>
      <c r="BI33">
        <v>10000</v>
      </c>
      <c r="BK33">
        <v>0</v>
      </c>
      <c r="BM33">
        <v>0</v>
      </c>
      <c r="BO33">
        <v>20000</v>
      </c>
      <c r="BQ33">
        <v>0</v>
      </c>
      <c r="BS33">
        <v>70000</v>
      </c>
      <c r="BW33">
        <v>10000</v>
      </c>
      <c r="BX33">
        <v>90000</v>
      </c>
    </row>
    <row r="34" spans="1:76" x14ac:dyDescent="0.25">
      <c r="A34" s="1">
        <v>32</v>
      </c>
      <c r="B34">
        <v>13</v>
      </c>
      <c r="C34">
        <v>3</v>
      </c>
      <c r="D34">
        <v>4</v>
      </c>
      <c r="E34">
        <v>1</v>
      </c>
      <c r="F34">
        <v>8</v>
      </c>
      <c r="H34">
        <v>3</v>
      </c>
      <c r="J34">
        <v>5</v>
      </c>
      <c r="K34">
        <v>5</v>
      </c>
      <c r="L34">
        <v>5</v>
      </c>
      <c r="M34">
        <v>3</v>
      </c>
      <c r="N34">
        <v>2</v>
      </c>
      <c r="O34">
        <v>5</v>
      </c>
      <c r="P34">
        <v>2</v>
      </c>
      <c r="Q34">
        <v>2</v>
      </c>
      <c r="R34">
        <v>1</v>
      </c>
      <c r="S34">
        <v>5</v>
      </c>
      <c r="T34">
        <v>10</v>
      </c>
      <c r="U34">
        <v>90</v>
      </c>
      <c r="AB34">
        <v>2</v>
      </c>
      <c r="AC34">
        <v>1</v>
      </c>
      <c r="AD34">
        <v>1</v>
      </c>
      <c r="AE34">
        <v>2</v>
      </c>
      <c r="AF34">
        <v>2</v>
      </c>
      <c r="AG34">
        <v>2</v>
      </c>
      <c r="AH34">
        <v>2</v>
      </c>
      <c r="AI34">
        <v>1</v>
      </c>
      <c r="AJ34">
        <v>1</v>
      </c>
      <c r="AK34">
        <v>3</v>
      </c>
      <c r="AL34">
        <v>2</v>
      </c>
      <c r="AM34">
        <v>1</v>
      </c>
      <c r="AN34">
        <v>2</v>
      </c>
      <c r="AO34">
        <v>309</v>
      </c>
      <c r="AP34">
        <v>1</v>
      </c>
      <c r="AQ34">
        <v>90</v>
      </c>
      <c r="AR34">
        <v>10</v>
      </c>
      <c r="AS34">
        <v>22</v>
      </c>
      <c r="AT34" t="s">
        <v>51</v>
      </c>
      <c r="BG34">
        <v>10</v>
      </c>
      <c r="BH34">
        <v>90</v>
      </c>
      <c r="BU34">
        <v>10000</v>
      </c>
      <c r="BV34">
        <v>90000</v>
      </c>
      <c r="BW34">
        <v>10000</v>
      </c>
      <c r="BX34">
        <v>90000</v>
      </c>
    </row>
    <row r="35" spans="1:76" x14ac:dyDescent="0.25">
      <c r="A35" s="1">
        <v>33</v>
      </c>
      <c r="B35">
        <v>13</v>
      </c>
      <c r="C35">
        <v>2</v>
      </c>
      <c r="D35">
        <v>11</v>
      </c>
      <c r="E35">
        <v>2</v>
      </c>
      <c r="F35">
        <v>11</v>
      </c>
      <c r="H35">
        <v>8</v>
      </c>
      <c r="I35" t="s">
        <v>55</v>
      </c>
      <c r="J35">
        <v>9</v>
      </c>
      <c r="K35">
        <v>3</v>
      </c>
      <c r="L35">
        <v>5</v>
      </c>
      <c r="M35">
        <v>5</v>
      </c>
      <c r="N35">
        <v>1</v>
      </c>
      <c r="O35">
        <v>5</v>
      </c>
      <c r="P35">
        <v>2</v>
      </c>
      <c r="Q35">
        <v>2</v>
      </c>
      <c r="R35">
        <v>1</v>
      </c>
      <c r="S35">
        <v>4</v>
      </c>
      <c r="V35">
        <v>29</v>
      </c>
      <c r="W35">
        <v>71</v>
      </c>
      <c r="X35">
        <v>20</v>
      </c>
      <c r="Y35">
        <v>80</v>
      </c>
      <c r="Z35">
        <v>18</v>
      </c>
      <c r="AA35">
        <v>82</v>
      </c>
      <c r="AB35">
        <v>2</v>
      </c>
      <c r="AC35">
        <v>2</v>
      </c>
      <c r="AD35">
        <v>1</v>
      </c>
      <c r="AE35">
        <v>1</v>
      </c>
      <c r="AF35">
        <v>1</v>
      </c>
      <c r="AG35">
        <v>2</v>
      </c>
      <c r="AH35">
        <v>2</v>
      </c>
      <c r="AI35">
        <v>2</v>
      </c>
      <c r="AJ35">
        <v>3</v>
      </c>
      <c r="AK35">
        <v>1</v>
      </c>
      <c r="AL35">
        <v>1</v>
      </c>
      <c r="AM35">
        <v>3</v>
      </c>
      <c r="AN35">
        <v>1</v>
      </c>
      <c r="AO35">
        <v>336</v>
      </c>
      <c r="AP35">
        <v>1</v>
      </c>
      <c r="AQ35">
        <v>78.8</v>
      </c>
      <c r="AR35">
        <v>21.2</v>
      </c>
      <c r="AS35">
        <v>22</v>
      </c>
      <c r="AT35" t="s">
        <v>51</v>
      </c>
      <c r="AV35">
        <v>18</v>
      </c>
      <c r="AX35">
        <v>82</v>
      </c>
      <c r="AZ35">
        <v>29</v>
      </c>
      <c r="BB35">
        <v>71</v>
      </c>
      <c r="BD35">
        <v>20</v>
      </c>
      <c r="BF35">
        <v>80</v>
      </c>
      <c r="BJ35">
        <v>5400</v>
      </c>
      <c r="BL35">
        <v>24600</v>
      </c>
      <c r="BN35">
        <v>5800</v>
      </c>
      <c r="BP35">
        <v>14200</v>
      </c>
      <c r="BR35">
        <v>10000</v>
      </c>
      <c r="BT35">
        <v>40000</v>
      </c>
      <c r="BW35">
        <v>21200</v>
      </c>
      <c r="BX35">
        <v>78800</v>
      </c>
    </row>
    <row r="36" spans="1:76" x14ac:dyDescent="0.25">
      <c r="A36" s="1">
        <v>34</v>
      </c>
      <c r="B36">
        <v>14</v>
      </c>
      <c r="C36">
        <v>2</v>
      </c>
      <c r="D36">
        <v>4</v>
      </c>
      <c r="E36">
        <v>1</v>
      </c>
      <c r="F36">
        <v>8</v>
      </c>
      <c r="H36">
        <v>4</v>
      </c>
      <c r="J36">
        <v>7</v>
      </c>
      <c r="K36">
        <v>4</v>
      </c>
      <c r="L36">
        <v>4</v>
      </c>
      <c r="M36">
        <v>4</v>
      </c>
      <c r="N36">
        <v>2</v>
      </c>
      <c r="O36">
        <v>5</v>
      </c>
      <c r="P36">
        <v>2</v>
      </c>
      <c r="Q36">
        <v>2</v>
      </c>
      <c r="R36">
        <v>1</v>
      </c>
      <c r="S36">
        <v>5</v>
      </c>
      <c r="V36">
        <v>0</v>
      </c>
      <c r="W36">
        <v>100</v>
      </c>
      <c r="X36">
        <v>0</v>
      </c>
      <c r="Y36">
        <v>100</v>
      </c>
      <c r="Z36">
        <v>1</v>
      </c>
      <c r="AA36">
        <v>99</v>
      </c>
      <c r="AB36">
        <v>3</v>
      </c>
      <c r="AC36">
        <v>1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1</v>
      </c>
      <c r="AK36">
        <v>3</v>
      </c>
      <c r="AL36">
        <v>2</v>
      </c>
      <c r="AM36">
        <v>1</v>
      </c>
      <c r="AN36">
        <v>1</v>
      </c>
      <c r="AO36">
        <v>463</v>
      </c>
      <c r="AP36">
        <v>1</v>
      </c>
      <c r="AQ36">
        <v>99.7</v>
      </c>
      <c r="AR36">
        <v>0.3</v>
      </c>
      <c r="AS36">
        <v>24</v>
      </c>
      <c r="AT36" t="s">
        <v>47</v>
      </c>
      <c r="AV36">
        <v>1</v>
      </c>
      <c r="AX36">
        <v>99</v>
      </c>
      <c r="AZ36">
        <v>0</v>
      </c>
      <c r="BB36">
        <v>100</v>
      </c>
      <c r="BD36">
        <v>0</v>
      </c>
      <c r="BF36">
        <v>100</v>
      </c>
      <c r="BJ36">
        <v>300</v>
      </c>
      <c r="BL36">
        <v>29700</v>
      </c>
      <c r="BN36">
        <v>0</v>
      </c>
      <c r="BP36">
        <v>20000</v>
      </c>
      <c r="BR36">
        <v>0</v>
      </c>
      <c r="BT36">
        <v>50000</v>
      </c>
      <c r="BW36">
        <v>300</v>
      </c>
      <c r="BX36">
        <v>99700</v>
      </c>
    </row>
    <row r="37" spans="1:76" x14ac:dyDescent="0.25">
      <c r="A37" s="1">
        <v>35</v>
      </c>
      <c r="B37">
        <v>15</v>
      </c>
      <c r="C37">
        <v>1</v>
      </c>
      <c r="D37">
        <v>9</v>
      </c>
      <c r="E37">
        <v>1</v>
      </c>
      <c r="F37">
        <v>3</v>
      </c>
      <c r="H37">
        <v>4</v>
      </c>
      <c r="J37">
        <v>5</v>
      </c>
      <c r="K37">
        <v>4</v>
      </c>
      <c r="L37">
        <v>5</v>
      </c>
      <c r="M37">
        <v>3</v>
      </c>
      <c r="N37">
        <v>4</v>
      </c>
      <c r="O37">
        <v>4</v>
      </c>
      <c r="P37">
        <v>4</v>
      </c>
      <c r="Q37">
        <v>2</v>
      </c>
      <c r="R37">
        <v>1</v>
      </c>
      <c r="S37">
        <v>5</v>
      </c>
      <c r="V37">
        <v>6</v>
      </c>
      <c r="W37">
        <v>94</v>
      </c>
      <c r="X37">
        <v>15</v>
      </c>
      <c r="Y37">
        <v>85</v>
      </c>
      <c r="Z37">
        <v>70</v>
      </c>
      <c r="AA37">
        <v>30</v>
      </c>
      <c r="AB37">
        <v>2</v>
      </c>
      <c r="AC37">
        <v>2</v>
      </c>
      <c r="AD37">
        <v>3</v>
      </c>
      <c r="AE37">
        <v>2</v>
      </c>
      <c r="AF37">
        <v>1</v>
      </c>
      <c r="AG37">
        <v>4</v>
      </c>
      <c r="AH37">
        <v>2</v>
      </c>
      <c r="AI37">
        <v>3</v>
      </c>
      <c r="AJ37">
        <v>1</v>
      </c>
      <c r="AK37">
        <v>1</v>
      </c>
      <c r="AL37">
        <v>1</v>
      </c>
      <c r="AM37">
        <v>1</v>
      </c>
      <c r="AN37">
        <v>2</v>
      </c>
      <c r="AO37">
        <v>655</v>
      </c>
      <c r="AP37">
        <v>1</v>
      </c>
      <c r="AQ37">
        <v>81.3</v>
      </c>
      <c r="AR37">
        <v>18.7</v>
      </c>
      <c r="AS37">
        <v>25</v>
      </c>
      <c r="AT37" t="s">
        <v>47</v>
      </c>
      <c r="AU37">
        <v>70</v>
      </c>
      <c r="AW37">
        <v>30</v>
      </c>
      <c r="AY37">
        <v>6</v>
      </c>
      <c r="BA37">
        <v>94</v>
      </c>
      <c r="BC37">
        <v>15</v>
      </c>
      <c r="BE37">
        <v>85</v>
      </c>
      <c r="BI37">
        <v>7000</v>
      </c>
      <c r="BK37">
        <v>3000</v>
      </c>
      <c r="BM37">
        <v>1200</v>
      </c>
      <c r="BO37">
        <v>18800</v>
      </c>
      <c r="BQ37">
        <v>10500</v>
      </c>
      <c r="BS37">
        <v>59500</v>
      </c>
      <c r="BW37">
        <v>18700</v>
      </c>
      <c r="BX37">
        <v>81300</v>
      </c>
    </row>
    <row r="38" spans="1:76" x14ac:dyDescent="0.25">
      <c r="A38" s="1">
        <v>36</v>
      </c>
      <c r="B38">
        <v>14</v>
      </c>
      <c r="C38">
        <v>1</v>
      </c>
      <c r="D38">
        <v>10</v>
      </c>
      <c r="E38">
        <v>2</v>
      </c>
      <c r="F38">
        <v>5</v>
      </c>
      <c r="H38">
        <v>4</v>
      </c>
      <c r="J38">
        <v>6</v>
      </c>
      <c r="K38">
        <v>3</v>
      </c>
      <c r="L38">
        <v>4</v>
      </c>
      <c r="M38">
        <v>3</v>
      </c>
      <c r="N38">
        <v>4</v>
      </c>
      <c r="O38">
        <v>3</v>
      </c>
      <c r="P38">
        <v>4</v>
      </c>
      <c r="Q38">
        <v>2</v>
      </c>
      <c r="R38">
        <v>1</v>
      </c>
      <c r="S38">
        <v>3</v>
      </c>
      <c r="V38">
        <v>26</v>
      </c>
      <c r="W38">
        <v>74</v>
      </c>
      <c r="X38">
        <v>37</v>
      </c>
      <c r="Y38">
        <v>63</v>
      </c>
      <c r="Z38">
        <v>80</v>
      </c>
      <c r="AA38">
        <v>20</v>
      </c>
      <c r="AB38">
        <v>2</v>
      </c>
      <c r="AC38">
        <v>3</v>
      </c>
      <c r="AD38">
        <v>3</v>
      </c>
      <c r="AE38">
        <v>2</v>
      </c>
      <c r="AF38">
        <v>2</v>
      </c>
      <c r="AG38">
        <v>4</v>
      </c>
      <c r="AH38">
        <v>1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1</v>
      </c>
      <c r="AO38">
        <v>545</v>
      </c>
      <c r="AP38">
        <v>1</v>
      </c>
      <c r="AQ38">
        <v>60.899999999999991</v>
      </c>
      <c r="AR38">
        <v>39.099999999999987</v>
      </c>
      <c r="AS38">
        <v>31</v>
      </c>
      <c r="AT38" t="s">
        <v>49</v>
      </c>
      <c r="AU38">
        <v>80</v>
      </c>
      <c r="AW38">
        <v>20</v>
      </c>
      <c r="AY38">
        <v>26</v>
      </c>
      <c r="BA38">
        <v>74</v>
      </c>
      <c r="BC38">
        <v>37</v>
      </c>
      <c r="BE38">
        <v>63</v>
      </c>
      <c r="BI38">
        <v>8000</v>
      </c>
      <c r="BK38">
        <v>2000</v>
      </c>
      <c r="BM38">
        <v>5200</v>
      </c>
      <c r="BO38">
        <v>14800</v>
      </c>
      <c r="BQ38">
        <v>25900</v>
      </c>
      <c r="BS38">
        <v>44100</v>
      </c>
      <c r="BW38">
        <v>39100</v>
      </c>
      <c r="BX38">
        <v>60900</v>
      </c>
    </row>
    <row r="39" spans="1:76" x14ac:dyDescent="0.25">
      <c r="A39" s="1">
        <v>37</v>
      </c>
      <c r="B39">
        <v>15</v>
      </c>
      <c r="C39">
        <v>2</v>
      </c>
      <c r="D39">
        <v>10</v>
      </c>
      <c r="E39">
        <v>2</v>
      </c>
      <c r="F39">
        <v>4</v>
      </c>
      <c r="H39">
        <v>4</v>
      </c>
      <c r="J39">
        <v>8</v>
      </c>
      <c r="K39">
        <v>3</v>
      </c>
      <c r="L39">
        <v>5</v>
      </c>
      <c r="M39">
        <v>1</v>
      </c>
      <c r="N39">
        <v>3</v>
      </c>
      <c r="O39">
        <v>5</v>
      </c>
      <c r="P39">
        <v>1</v>
      </c>
      <c r="Q39">
        <v>2</v>
      </c>
      <c r="R39">
        <v>1</v>
      </c>
      <c r="S39">
        <v>2</v>
      </c>
      <c r="V39">
        <v>0</v>
      </c>
      <c r="W39">
        <v>100</v>
      </c>
      <c r="X39">
        <v>0</v>
      </c>
      <c r="Y39">
        <v>100</v>
      </c>
      <c r="Z39">
        <v>100</v>
      </c>
      <c r="AA39">
        <v>0</v>
      </c>
      <c r="AB39">
        <v>2</v>
      </c>
      <c r="AC39">
        <v>2</v>
      </c>
      <c r="AD39">
        <v>3</v>
      </c>
      <c r="AE39">
        <v>1</v>
      </c>
      <c r="AF39">
        <v>1</v>
      </c>
      <c r="AG39">
        <v>2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303</v>
      </c>
      <c r="AP39">
        <v>1</v>
      </c>
      <c r="AQ39">
        <v>70</v>
      </c>
      <c r="AR39">
        <v>30</v>
      </c>
      <c r="AS39">
        <v>18</v>
      </c>
      <c r="AT39" t="s">
        <v>52</v>
      </c>
      <c r="AV39">
        <v>100</v>
      </c>
      <c r="AX39">
        <v>0</v>
      </c>
      <c r="AZ39">
        <v>0</v>
      </c>
      <c r="BB39">
        <v>100</v>
      </c>
      <c r="BD39">
        <v>0</v>
      </c>
      <c r="BF39">
        <v>100</v>
      </c>
      <c r="BJ39">
        <v>30000</v>
      </c>
      <c r="BL39">
        <v>0</v>
      </c>
      <c r="BN39">
        <v>0</v>
      </c>
      <c r="BP39">
        <v>20000</v>
      </c>
      <c r="BR39">
        <v>0</v>
      </c>
      <c r="BT39">
        <v>50000</v>
      </c>
      <c r="BW39">
        <v>30000</v>
      </c>
      <c r="BX39">
        <v>70000</v>
      </c>
    </row>
    <row r="40" spans="1:76" x14ac:dyDescent="0.25">
      <c r="A40" s="1">
        <v>38</v>
      </c>
      <c r="B40">
        <v>17</v>
      </c>
      <c r="C40">
        <v>2</v>
      </c>
      <c r="D40">
        <v>4</v>
      </c>
      <c r="E40">
        <v>1</v>
      </c>
      <c r="F40">
        <v>8</v>
      </c>
      <c r="H40">
        <v>3</v>
      </c>
      <c r="J40">
        <v>6</v>
      </c>
      <c r="K40">
        <v>3</v>
      </c>
      <c r="L40">
        <v>4</v>
      </c>
      <c r="M40">
        <v>5</v>
      </c>
      <c r="N40">
        <v>1</v>
      </c>
      <c r="O40">
        <v>5</v>
      </c>
      <c r="P40">
        <v>2</v>
      </c>
      <c r="Q40">
        <v>2</v>
      </c>
      <c r="R40">
        <v>1</v>
      </c>
      <c r="S40">
        <v>5</v>
      </c>
      <c r="V40">
        <v>0</v>
      </c>
      <c r="W40">
        <v>100</v>
      </c>
      <c r="X40">
        <v>0</v>
      </c>
      <c r="Y40">
        <v>100</v>
      </c>
      <c r="Z40">
        <v>0</v>
      </c>
      <c r="AA40">
        <v>100</v>
      </c>
      <c r="AB40">
        <v>2</v>
      </c>
      <c r="AC40">
        <v>1</v>
      </c>
      <c r="AD40">
        <v>3</v>
      </c>
      <c r="AE40">
        <v>2</v>
      </c>
      <c r="AF40">
        <v>1</v>
      </c>
      <c r="AG40">
        <v>2</v>
      </c>
      <c r="AH40">
        <v>1</v>
      </c>
      <c r="AI40">
        <v>2</v>
      </c>
      <c r="AJ40">
        <v>3</v>
      </c>
      <c r="AK40">
        <v>3</v>
      </c>
      <c r="AL40">
        <v>3</v>
      </c>
      <c r="AM40">
        <v>1</v>
      </c>
      <c r="AN40">
        <v>2</v>
      </c>
      <c r="AO40">
        <v>613</v>
      </c>
      <c r="AP40">
        <v>1</v>
      </c>
      <c r="AQ40">
        <v>100</v>
      </c>
      <c r="AR40">
        <v>0</v>
      </c>
      <c r="AS40">
        <v>26</v>
      </c>
      <c r="AT40" t="s">
        <v>47</v>
      </c>
      <c r="AV40">
        <v>0</v>
      </c>
      <c r="AX40">
        <v>100</v>
      </c>
      <c r="AZ40">
        <v>0</v>
      </c>
      <c r="BB40">
        <v>100</v>
      </c>
      <c r="BD40">
        <v>0</v>
      </c>
      <c r="BF40">
        <v>100</v>
      </c>
      <c r="BJ40">
        <v>0</v>
      </c>
      <c r="BL40">
        <v>30000</v>
      </c>
      <c r="BN40">
        <v>0</v>
      </c>
      <c r="BP40">
        <v>20000</v>
      </c>
      <c r="BR40">
        <v>0</v>
      </c>
      <c r="BT40">
        <v>50000</v>
      </c>
      <c r="BW40">
        <v>0</v>
      </c>
      <c r="BX40">
        <v>100000</v>
      </c>
    </row>
    <row r="41" spans="1:76" x14ac:dyDescent="0.25">
      <c r="A41" s="1">
        <v>39</v>
      </c>
      <c r="B41">
        <v>17</v>
      </c>
      <c r="C41">
        <v>1</v>
      </c>
      <c r="D41">
        <v>9</v>
      </c>
      <c r="E41">
        <v>1</v>
      </c>
      <c r="F41">
        <v>8</v>
      </c>
      <c r="H41">
        <v>5</v>
      </c>
      <c r="J41">
        <v>7</v>
      </c>
      <c r="K41">
        <v>3</v>
      </c>
      <c r="L41">
        <v>4</v>
      </c>
      <c r="M41">
        <v>4</v>
      </c>
      <c r="N41">
        <v>4</v>
      </c>
      <c r="O41">
        <v>4</v>
      </c>
      <c r="P41">
        <v>3</v>
      </c>
      <c r="Q41">
        <v>2</v>
      </c>
      <c r="R41">
        <v>1</v>
      </c>
      <c r="S41">
        <v>5</v>
      </c>
      <c r="V41">
        <v>42</v>
      </c>
      <c r="W41">
        <v>58</v>
      </c>
      <c r="X41">
        <v>61</v>
      </c>
      <c r="Y41">
        <v>39</v>
      </c>
      <c r="Z41">
        <v>61</v>
      </c>
      <c r="AA41">
        <v>39</v>
      </c>
      <c r="AB41">
        <v>2</v>
      </c>
      <c r="AC41">
        <v>2</v>
      </c>
      <c r="AD41">
        <v>1</v>
      </c>
      <c r="AE41">
        <v>3</v>
      </c>
      <c r="AF41">
        <v>2</v>
      </c>
      <c r="AG41">
        <v>2</v>
      </c>
      <c r="AH41">
        <v>3</v>
      </c>
      <c r="AI41">
        <v>2</v>
      </c>
      <c r="AJ41">
        <v>1</v>
      </c>
      <c r="AK41">
        <v>1</v>
      </c>
      <c r="AL41">
        <v>2</v>
      </c>
      <c r="AM41">
        <v>1</v>
      </c>
      <c r="AN41">
        <v>2</v>
      </c>
      <c r="AO41">
        <v>618</v>
      </c>
      <c r="AP41">
        <v>1</v>
      </c>
      <c r="AQ41">
        <v>42.8</v>
      </c>
      <c r="AR41">
        <v>57.2</v>
      </c>
      <c r="AS41">
        <v>24</v>
      </c>
      <c r="AT41" t="s">
        <v>47</v>
      </c>
      <c r="AU41">
        <v>61</v>
      </c>
      <c r="AW41">
        <v>39</v>
      </c>
      <c r="AY41">
        <v>42</v>
      </c>
      <c r="BA41">
        <v>58</v>
      </c>
      <c r="BC41">
        <v>61</v>
      </c>
      <c r="BE41">
        <v>39</v>
      </c>
      <c r="BI41">
        <v>6100</v>
      </c>
      <c r="BK41">
        <v>3900</v>
      </c>
      <c r="BM41">
        <v>8400</v>
      </c>
      <c r="BO41">
        <v>11600</v>
      </c>
      <c r="BQ41">
        <v>42700</v>
      </c>
      <c r="BS41">
        <v>27300</v>
      </c>
      <c r="BW41">
        <v>57200</v>
      </c>
      <c r="BX41">
        <v>42800</v>
      </c>
    </row>
    <row r="42" spans="1:76" x14ac:dyDescent="0.25">
      <c r="A42" s="1">
        <v>40</v>
      </c>
      <c r="B42">
        <v>17</v>
      </c>
      <c r="C42">
        <v>3</v>
      </c>
      <c r="D42">
        <v>3</v>
      </c>
      <c r="E42">
        <v>1</v>
      </c>
      <c r="F42">
        <v>8</v>
      </c>
      <c r="H42">
        <v>4</v>
      </c>
      <c r="J42">
        <v>5</v>
      </c>
      <c r="K42">
        <v>5</v>
      </c>
      <c r="L42">
        <v>5</v>
      </c>
      <c r="M42">
        <v>3</v>
      </c>
      <c r="N42">
        <v>1</v>
      </c>
      <c r="O42">
        <v>1</v>
      </c>
      <c r="P42">
        <v>4</v>
      </c>
      <c r="Q42">
        <v>2</v>
      </c>
      <c r="R42">
        <v>1</v>
      </c>
      <c r="T42">
        <v>100</v>
      </c>
      <c r="U42">
        <v>0</v>
      </c>
      <c r="AB42">
        <v>3</v>
      </c>
      <c r="AC42">
        <v>4</v>
      </c>
      <c r="AD42">
        <v>3</v>
      </c>
      <c r="AE42">
        <v>3</v>
      </c>
      <c r="AF42">
        <v>2</v>
      </c>
      <c r="AG42">
        <v>4</v>
      </c>
      <c r="AH42">
        <v>2</v>
      </c>
      <c r="AI42">
        <v>4</v>
      </c>
      <c r="AJ42">
        <v>3</v>
      </c>
      <c r="AK42">
        <v>1</v>
      </c>
      <c r="AL42">
        <v>2</v>
      </c>
      <c r="AM42">
        <v>2</v>
      </c>
      <c r="AN42">
        <v>1</v>
      </c>
      <c r="AO42">
        <v>274</v>
      </c>
      <c r="AP42">
        <v>1</v>
      </c>
      <c r="AQ42">
        <v>0</v>
      </c>
      <c r="AR42">
        <v>100</v>
      </c>
      <c r="AS42">
        <v>34</v>
      </c>
      <c r="AT42" t="s">
        <v>48</v>
      </c>
      <c r="BG42">
        <v>100</v>
      </c>
      <c r="BH42">
        <v>0</v>
      </c>
      <c r="BU42">
        <v>100000</v>
      </c>
      <c r="BV42">
        <v>0</v>
      </c>
      <c r="BW42">
        <v>100000</v>
      </c>
      <c r="BX42">
        <v>0</v>
      </c>
    </row>
    <row r="43" spans="1:76" x14ac:dyDescent="0.25">
      <c r="A43" s="1">
        <v>41</v>
      </c>
      <c r="B43">
        <v>18</v>
      </c>
      <c r="C43">
        <v>3</v>
      </c>
      <c r="D43">
        <v>4</v>
      </c>
      <c r="E43">
        <v>1</v>
      </c>
      <c r="F43">
        <v>8</v>
      </c>
      <c r="H43">
        <v>4</v>
      </c>
      <c r="J43">
        <v>6</v>
      </c>
      <c r="K43">
        <v>2</v>
      </c>
      <c r="L43">
        <v>5</v>
      </c>
      <c r="M43">
        <v>4</v>
      </c>
      <c r="N43">
        <v>2</v>
      </c>
      <c r="O43">
        <v>4</v>
      </c>
      <c r="P43">
        <v>4</v>
      </c>
      <c r="Q43">
        <v>2</v>
      </c>
      <c r="R43">
        <v>1</v>
      </c>
      <c r="S43">
        <v>5</v>
      </c>
      <c r="T43">
        <v>30</v>
      </c>
      <c r="U43">
        <v>70</v>
      </c>
      <c r="AB43">
        <v>3</v>
      </c>
      <c r="AC43">
        <v>2</v>
      </c>
      <c r="AD43">
        <v>3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3</v>
      </c>
      <c r="AK43">
        <v>3</v>
      </c>
      <c r="AL43">
        <v>4</v>
      </c>
      <c r="AM43">
        <v>1</v>
      </c>
      <c r="AN43">
        <v>1</v>
      </c>
      <c r="AO43">
        <v>375</v>
      </c>
      <c r="AP43">
        <v>1</v>
      </c>
      <c r="AQ43">
        <v>70</v>
      </c>
      <c r="AR43">
        <v>30</v>
      </c>
      <c r="AS43">
        <v>28</v>
      </c>
      <c r="AT43" t="s">
        <v>47</v>
      </c>
      <c r="BG43">
        <v>30</v>
      </c>
      <c r="BH43">
        <v>70</v>
      </c>
      <c r="BU43">
        <v>30000</v>
      </c>
      <c r="BV43">
        <v>70000</v>
      </c>
      <c r="BW43">
        <v>30000</v>
      </c>
      <c r="BX43">
        <v>70000</v>
      </c>
    </row>
    <row r="44" spans="1:76" x14ac:dyDescent="0.25">
      <c r="A44" s="1">
        <v>42</v>
      </c>
      <c r="B44">
        <v>18</v>
      </c>
      <c r="C44">
        <v>2</v>
      </c>
      <c r="D44">
        <v>3</v>
      </c>
      <c r="E44">
        <v>1</v>
      </c>
      <c r="F44">
        <v>7</v>
      </c>
      <c r="H44">
        <v>3</v>
      </c>
      <c r="J44">
        <v>3</v>
      </c>
      <c r="K44">
        <v>2</v>
      </c>
      <c r="L44">
        <v>3</v>
      </c>
      <c r="M44">
        <v>4</v>
      </c>
      <c r="N44">
        <v>4</v>
      </c>
      <c r="O44">
        <v>3</v>
      </c>
      <c r="P44">
        <v>4</v>
      </c>
      <c r="Q44">
        <v>2</v>
      </c>
      <c r="R44">
        <v>1</v>
      </c>
      <c r="S44">
        <v>4</v>
      </c>
      <c r="V44">
        <v>0</v>
      </c>
      <c r="W44">
        <v>100</v>
      </c>
      <c r="X44">
        <v>50</v>
      </c>
      <c r="Y44">
        <v>50</v>
      </c>
      <c r="Z44">
        <v>80</v>
      </c>
      <c r="AA44">
        <v>20</v>
      </c>
      <c r="AB44">
        <v>3</v>
      </c>
      <c r="AC44">
        <v>3</v>
      </c>
      <c r="AD44">
        <v>3</v>
      </c>
      <c r="AE44">
        <v>1</v>
      </c>
      <c r="AF44">
        <v>1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3</v>
      </c>
      <c r="AM44">
        <v>2</v>
      </c>
      <c r="AN44">
        <v>2</v>
      </c>
      <c r="AO44">
        <v>414</v>
      </c>
      <c r="AP44">
        <v>1</v>
      </c>
      <c r="AQ44">
        <v>51</v>
      </c>
      <c r="AR44">
        <v>49</v>
      </c>
      <c r="AS44">
        <v>29</v>
      </c>
      <c r="AT44" t="s">
        <v>49</v>
      </c>
      <c r="AV44">
        <v>80</v>
      </c>
      <c r="AX44">
        <v>20</v>
      </c>
      <c r="AZ44">
        <v>0</v>
      </c>
      <c r="BB44">
        <v>100</v>
      </c>
      <c r="BD44">
        <v>50</v>
      </c>
      <c r="BF44">
        <v>50</v>
      </c>
      <c r="BJ44">
        <v>24000</v>
      </c>
      <c r="BL44">
        <v>6000</v>
      </c>
      <c r="BN44">
        <v>0</v>
      </c>
      <c r="BP44">
        <v>20000</v>
      </c>
      <c r="BR44">
        <v>25000</v>
      </c>
      <c r="BT44">
        <v>25000</v>
      </c>
      <c r="BW44">
        <v>49000</v>
      </c>
      <c r="BX44">
        <v>51000</v>
      </c>
    </row>
    <row r="45" spans="1:76" x14ac:dyDescent="0.25">
      <c r="A45" s="1">
        <v>43</v>
      </c>
      <c r="B45">
        <v>19</v>
      </c>
      <c r="C45">
        <v>1</v>
      </c>
      <c r="D45">
        <v>3</v>
      </c>
      <c r="E45">
        <v>2</v>
      </c>
      <c r="F45">
        <v>7</v>
      </c>
      <c r="H45">
        <v>3</v>
      </c>
      <c r="J45">
        <v>4</v>
      </c>
      <c r="K45">
        <v>4</v>
      </c>
      <c r="L45">
        <v>4</v>
      </c>
      <c r="M45">
        <v>3</v>
      </c>
      <c r="N45">
        <v>3</v>
      </c>
      <c r="O45">
        <v>3</v>
      </c>
      <c r="P45">
        <v>3</v>
      </c>
      <c r="Q45">
        <v>2</v>
      </c>
      <c r="R45">
        <v>1</v>
      </c>
      <c r="S45">
        <v>4</v>
      </c>
      <c r="V45">
        <v>25</v>
      </c>
      <c r="W45">
        <v>75</v>
      </c>
      <c r="X45">
        <v>29</v>
      </c>
      <c r="Y45">
        <v>71</v>
      </c>
      <c r="Z45">
        <v>19</v>
      </c>
      <c r="AA45">
        <v>81</v>
      </c>
      <c r="AB45">
        <v>3</v>
      </c>
      <c r="AC45">
        <v>2</v>
      </c>
      <c r="AD45">
        <v>3</v>
      </c>
      <c r="AE45">
        <v>2</v>
      </c>
      <c r="AF45">
        <v>2</v>
      </c>
      <c r="AG45">
        <v>2</v>
      </c>
      <c r="AH45">
        <v>1</v>
      </c>
      <c r="AI45">
        <v>1</v>
      </c>
      <c r="AJ45">
        <v>1</v>
      </c>
      <c r="AK45">
        <v>3</v>
      </c>
      <c r="AL45">
        <v>3</v>
      </c>
      <c r="AM45">
        <v>2</v>
      </c>
      <c r="AN45">
        <v>2</v>
      </c>
      <c r="AO45">
        <v>555</v>
      </c>
      <c r="AP45">
        <v>1</v>
      </c>
      <c r="AQ45">
        <v>72.799999999999983</v>
      </c>
      <c r="AR45">
        <v>27.2</v>
      </c>
      <c r="AS45">
        <v>27</v>
      </c>
      <c r="AT45" t="s">
        <v>47</v>
      </c>
      <c r="AU45">
        <v>19</v>
      </c>
      <c r="AW45">
        <v>81</v>
      </c>
      <c r="AY45">
        <v>25</v>
      </c>
      <c r="BA45">
        <v>75</v>
      </c>
      <c r="BC45">
        <v>29</v>
      </c>
      <c r="BE45">
        <v>71</v>
      </c>
      <c r="BI45">
        <v>1900</v>
      </c>
      <c r="BK45">
        <v>8100</v>
      </c>
      <c r="BM45">
        <v>5000</v>
      </c>
      <c r="BO45">
        <v>15000</v>
      </c>
      <c r="BQ45">
        <v>20300</v>
      </c>
      <c r="BS45">
        <v>49700</v>
      </c>
      <c r="BW45">
        <v>27200</v>
      </c>
      <c r="BX45">
        <v>72800</v>
      </c>
    </row>
    <row r="46" spans="1:76" x14ac:dyDescent="0.25">
      <c r="A46" s="1">
        <v>44</v>
      </c>
      <c r="B46">
        <v>19</v>
      </c>
      <c r="C46">
        <v>3</v>
      </c>
      <c r="D46">
        <v>3</v>
      </c>
      <c r="E46">
        <v>1</v>
      </c>
      <c r="F46">
        <v>6</v>
      </c>
      <c r="H46">
        <v>3</v>
      </c>
      <c r="J46">
        <v>1</v>
      </c>
      <c r="K46">
        <v>2</v>
      </c>
      <c r="L46">
        <v>5</v>
      </c>
      <c r="M46">
        <v>4</v>
      </c>
      <c r="O46">
        <v>5</v>
      </c>
      <c r="P46">
        <v>1</v>
      </c>
      <c r="Q46">
        <v>2</v>
      </c>
      <c r="R46">
        <v>1</v>
      </c>
      <c r="S46">
        <v>5</v>
      </c>
      <c r="T46">
        <v>5</v>
      </c>
      <c r="U46">
        <v>95</v>
      </c>
      <c r="AB46">
        <v>2</v>
      </c>
      <c r="AC46">
        <v>1</v>
      </c>
      <c r="AD46">
        <v>3</v>
      </c>
      <c r="AE46">
        <v>1</v>
      </c>
      <c r="AF46">
        <v>1</v>
      </c>
      <c r="AG46">
        <v>2</v>
      </c>
      <c r="AH46">
        <v>2</v>
      </c>
      <c r="AI46">
        <v>2</v>
      </c>
      <c r="AJ46">
        <v>1</v>
      </c>
      <c r="AK46">
        <v>3</v>
      </c>
      <c r="AL46">
        <v>1</v>
      </c>
      <c r="AM46">
        <v>1</v>
      </c>
      <c r="AN46">
        <v>2</v>
      </c>
      <c r="AO46">
        <v>298</v>
      </c>
      <c r="AP46">
        <v>1</v>
      </c>
      <c r="AQ46">
        <v>95</v>
      </c>
      <c r="AR46">
        <v>5</v>
      </c>
      <c r="AS46">
        <v>22</v>
      </c>
      <c r="AT46" t="s">
        <v>51</v>
      </c>
      <c r="BG46">
        <v>5</v>
      </c>
      <c r="BH46">
        <v>95</v>
      </c>
      <c r="BU46">
        <v>5000</v>
      </c>
      <c r="BV46">
        <v>95000</v>
      </c>
      <c r="BW46">
        <v>5000</v>
      </c>
      <c r="BX46">
        <v>95000</v>
      </c>
    </row>
    <row r="47" spans="1:76" x14ac:dyDescent="0.25">
      <c r="A47" s="1">
        <v>45</v>
      </c>
      <c r="B47">
        <v>20</v>
      </c>
      <c r="C47">
        <v>3</v>
      </c>
      <c r="D47">
        <v>3</v>
      </c>
      <c r="E47">
        <v>1</v>
      </c>
      <c r="F47">
        <v>8</v>
      </c>
      <c r="H47">
        <v>3</v>
      </c>
      <c r="J47">
        <v>4</v>
      </c>
      <c r="K47">
        <v>4</v>
      </c>
      <c r="L47">
        <v>3</v>
      </c>
      <c r="M47">
        <v>4</v>
      </c>
      <c r="N47">
        <v>3</v>
      </c>
      <c r="O47">
        <v>2</v>
      </c>
      <c r="P47">
        <v>4</v>
      </c>
      <c r="Q47">
        <v>2</v>
      </c>
      <c r="R47">
        <v>1</v>
      </c>
      <c r="S47">
        <v>5</v>
      </c>
      <c r="T47">
        <v>90</v>
      </c>
      <c r="U47">
        <v>10</v>
      </c>
      <c r="AB47">
        <v>2</v>
      </c>
      <c r="AC47">
        <v>1</v>
      </c>
      <c r="AD47">
        <v>3</v>
      </c>
      <c r="AE47">
        <v>2</v>
      </c>
      <c r="AF47">
        <v>2</v>
      </c>
      <c r="AG47">
        <v>2</v>
      </c>
      <c r="AH47">
        <v>1</v>
      </c>
      <c r="AI47">
        <v>3</v>
      </c>
      <c r="AJ47">
        <v>3</v>
      </c>
      <c r="AK47">
        <v>3</v>
      </c>
      <c r="AL47">
        <v>3</v>
      </c>
      <c r="AM47">
        <v>1</v>
      </c>
      <c r="AN47">
        <v>2</v>
      </c>
      <c r="AO47">
        <v>232</v>
      </c>
      <c r="AP47">
        <v>1</v>
      </c>
      <c r="AQ47">
        <v>10</v>
      </c>
      <c r="AR47">
        <v>90</v>
      </c>
      <c r="AS47">
        <v>28</v>
      </c>
      <c r="AT47" t="s">
        <v>47</v>
      </c>
      <c r="BG47">
        <v>90</v>
      </c>
      <c r="BH47">
        <v>10</v>
      </c>
      <c r="BU47">
        <v>90000</v>
      </c>
      <c r="BV47">
        <v>10000</v>
      </c>
      <c r="BW47">
        <v>90000</v>
      </c>
      <c r="BX47">
        <v>10000</v>
      </c>
    </row>
    <row r="48" spans="1:76" x14ac:dyDescent="0.25">
      <c r="A48" s="1">
        <v>46</v>
      </c>
      <c r="B48">
        <v>20</v>
      </c>
      <c r="C48">
        <v>2</v>
      </c>
      <c r="D48">
        <v>3</v>
      </c>
      <c r="E48">
        <v>1</v>
      </c>
      <c r="F48">
        <v>6</v>
      </c>
      <c r="H48">
        <v>3</v>
      </c>
      <c r="J48">
        <v>4</v>
      </c>
      <c r="K48">
        <v>5</v>
      </c>
      <c r="L48">
        <v>5</v>
      </c>
      <c r="M48">
        <v>5</v>
      </c>
      <c r="N48">
        <v>1</v>
      </c>
      <c r="O48">
        <v>5</v>
      </c>
      <c r="P48">
        <v>1</v>
      </c>
      <c r="Q48">
        <v>2</v>
      </c>
      <c r="R48">
        <v>1</v>
      </c>
      <c r="S48">
        <v>4</v>
      </c>
      <c r="V48">
        <v>1</v>
      </c>
      <c r="W48">
        <v>99</v>
      </c>
      <c r="X48">
        <v>1</v>
      </c>
      <c r="Y48">
        <v>99</v>
      </c>
      <c r="Z48">
        <v>1</v>
      </c>
      <c r="AA48">
        <v>99</v>
      </c>
      <c r="AB48">
        <v>1</v>
      </c>
      <c r="AC48">
        <v>1</v>
      </c>
      <c r="AD48">
        <v>3</v>
      </c>
      <c r="AE48">
        <v>1</v>
      </c>
      <c r="AF48">
        <v>1</v>
      </c>
      <c r="AG48">
        <v>2</v>
      </c>
      <c r="AH48">
        <v>1</v>
      </c>
      <c r="AI48">
        <v>2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274</v>
      </c>
      <c r="AP48">
        <v>1</v>
      </c>
      <c r="AQ48">
        <v>99</v>
      </c>
      <c r="AR48">
        <v>1</v>
      </c>
      <c r="AS48">
        <v>17</v>
      </c>
      <c r="AT48" t="s">
        <v>52</v>
      </c>
      <c r="AV48">
        <v>1</v>
      </c>
      <c r="AX48">
        <v>99</v>
      </c>
      <c r="AZ48">
        <v>1</v>
      </c>
      <c r="BB48">
        <v>99</v>
      </c>
      <c r="BD48">
        <v>1</v>
      </c>
      <c r="BF48">
        <v>99</v>
      </c>
      <c r="BJ48">
        <v>300</v>
      </c>
      <c r="BL48">
        <v>29700</v>
      </c>
      <c r="BN48">
        <v>200</v>
      </c>
      <c r="BP48">
        <v>19800</v>
      </c>
      <c r="BR48">
        <v>500</v>
      </c>
      <c r="BT48">
        <v>49500</v>
      </c>
      <c r="BW48">
        <v>1000</v>
      </c>
      <c r="BX48">
        <v>99000</v>
      </c>
    </row>
    <row r="49" spans="1:76" x14ac:dyDescent="0.25">
      <c r="A49" s="1">
        <v>47</v>
      </c>
      <c r="B49">
        <v>20</v>
      </c>
      <c r="C49">
        <v>1</v>
      </c>
      <c r="D49">
        <v>3</v>
      </c>
      <c r="E49">
        <v>1</v>
      </c>
      <c r="F49">
        <v>7</v>
      </c>
      <c r="H49">
        <v>3</v>
      </c>
      <c r="J49">
        <v>3</v>
      </c>
      <c r="K49">
        <v>4</v>
      </c>
      <c r="L49">
        <v>5</v>
      </c>
      <c r="N49">
        <v>5</v>
      </c>
      <c r="O49">
        <v>4</v>
      </c>
      <c r="P49">
        <v>4</v>
      </c>
      <c r="Q49">
        <v>2</v>
      </c>
      <c r="R49">
        <v>1</v>
      </c>
      <c r="S49">
        <v>4</v>
      </c>
      <c r="V49">
        <v>0</v>
      </c>
      <c r="W49">
        <v>100</v>
      </c>
      <c r="X49">
        <v>0</v>
      </c>
      <c r="Y49">
        <v>100</v>
      </c>
      <c r="Z49">
        <v>50</v>
      </c>
      <c r="AA49">
        <v>50</v>
      </c>
      <c r="AB49">
        <v>2</v>
      </c>
      <c r="AC49">
        <v>1</v>
      </c>
      <c r="AD49">
        <v>2</v>
      </c>
      <c r="AE49">
        <v>2</v>
      </c>
      <c r="AF49">
        <v>2</v>
      </c>
      <c r="AG49">
        <v>2</v>
      </c>
      <c r="AH49">
        <v>1</v>
      </c>
      <c r="AI49">
        <v>2</v>
      </c>
      <c r="AJ49">
        <v>3</v>
      </c>
      <c r="AK49">
        <v>3</v>
      </c>
      <c r="AL49">
        <v>1</v>
      </c>
      <c r="AM49">
        <v>1</v>
      </c>
      <c r="AN49">
        <v>2</v>
      </c>
      <c r="AO49">
        <v>309</v>
      </c>
      <c r="AP49">
        <v>1</v>
      </c>
      <c r="AQ49">
        <v>95</v>
      </c>
      <c r="AR49">
        <v>5</v>
      </c>
      <c r="AS49">
        <v>24</v>
      </c>
      <c r="AT49" t="s">
        <v>47</v>
      </c>
      <c r="AU49">
        <v>50</v>
      </c>
      <c r="AW49">
        <v>50</v>
      </c>
      <c r="AY49">
        <v>0</v>
      </c>
      <c r="BA49">
        <v>100</v>
      </c>
      <c r="BC49">
        <v>0</v>
      </c>
      <c r="BE49">
        <v>100</v>
      </c>
      <c r="BI49">
        <v>5000</v>
      </c>
      <c r="BK49">
        <v>5000</v>
      </c>
      <c r="BM49">
        <v>0</v>
      </c>
      <c r="BO49">
        <v>20000</v>
      </c>
      <c r="BQ49">
        <v>0</v>
      </c>
      <c r="BS49">
        <v>70000</v>
      </c>
      <c r="BW49">
        <v>5000</v>
      </c>
      <c r="BX49">
        <v>95000</v>
      </c>
    </row>
    <row r="50" spans="1:76" x14ac:dyDescent="0.25">
      <c r="A50" s="1">
        <v>48</v>
      </c>
      <c r="B50">
        <v>21</v>
      </c>
      <c r="C50">
        <v>3</v>
      </c>
      <c r="D50">
        <v>4</v>
      </c>
      <c r="E50">
        <v>1</v>
      </c>
      <c r="F50">
        <v>5</v>
      </c>
      <c r="H50">
        <v>4</v>
      </c>
      <c r="J50">
        <v>8</v>
      </c>
      <c r="K50">
        <v>2</v>
      </c>
      <c r="L50">
        <v>5</v>
      </c>
      <c r="M50">
        <v>3</v>
      </c>
      <c r="N50">
        <v>4</v>
      </c>
      <c r="O50">
        <v>2</v>
      </c>
      <c r="P50">
        <v>3</v>
      </c>
      <c r="Q50">
        <v>2</v>
      </c>
      <c r="R50">
        <v>1</v>
      </c>
      <c r="T50">
        <v>10</v>
      </c>
      <c r="U50">
        <v>90</v>
      </c>
      <c r="AB50">
        <v>2</v>
      </c>
      <c r="AC50">
        <v>2</v>
      </c>
      <c r="AD50">
        <v>1</v>
      </c>
      <c r="AE50">
        <v>2</v>
      </c>
      <c r="AF50">
        <v>1</v>
      </c>
      <c r="AG50">
        <v>2</v>
      </c>
      <c r="AH50">
        <v>2</v>
      </c>
      <c r="AI50">
        <v>3</v>
      </c>
      <c r="AJ50">
        <v>3</v>
      </c>
      <c r="AK50">
        <v>1</v>
      </c>
      <c r="AL50">
        <v>3</v>
      </c>
      <c r="AM50">
        <v>1</v>
      </c>
      <c r="AN50">
        <v>1</v>
      </c>
      <c r="AO50">
        <v>271</v>
      </c>
      <c r="AP50">
        <v>1</v>
      </c>
      <c r="AQ50">
        <v>90</v>
      </c>
      <c r="AR50">
        <v>10</v>
      </c>
      <c r="AS50">
        <v>24</v>
      </c>
      <c r="AT50" t="s">
        <v>47</v>
      </c>
      <c r="BG50">
        <v>10</v>
      </c>
      <c r="BH50">
        <v>90</v>
      </c>
      <c r="BU50">
        <v>10000</v>
      </c>
      <c r="BV50">
        <v>90000</v>
      </c>
      <c r="BW50">
        <v>10000</v>
      </c>
      <c r="BX50">
        <v>90000</v>
      </c>
    </row>
    <row r="51" spans="1:76" x14ac:dyDescent="0.25">
      <c r="A51" s="1">
        <v>49</v>
      </c>
      <c r="B51">
        <v>21</v>
      </c>
      <c r="C51">
        <v>2</v>
      </c>
      <c r="D51">
        <v>11</v>
      </c>
      <c r="E51">
        <v>1</v>
      </c>
      <c r="F51">
        <v>5</v>
      </c>
      <c r="H51">
        <v>4</v>
      </c>
      <c r="J51">
        <v>7</v>
      </c>
      <c r="K51">
        <v>4</v>
      </c>
      <c r="L51">
        <v>5</v>
      </c>
      <c r="M51">
        <v>4</v>
      </c>
      <c r="N51">
        <v>2</v>
      </c>
      <c r="O51">
        <v>4</v>
      </c>
      <c r="P51">
        <v>5</v>
      </c>
      <c r="Q51">
        <v>2</v>
      </c>
      <c r="R51">
        <v>1</v>
      </c>
      <c r="S51">
        <v>5</v>
      </c>
      <c r="V51">
        <v>50</v>
      </c>
      <c r="W51">
        <v>50</v>
      </c>
      <c r="X51">
        <v>40</v>
      </c>
      <c r="Y51">
        <v>60</v>
      </c>
      <c r="Z51">
        <v>50</v>
      </c>
      <c r="AA51">
        <v>50</v>
      </c>
      <c r="AB51">
        <v>3</v>
      </c>
      <c r="AC51">
        <v>2</v>
      </c>
      <c r="AD51">
        <v>3</v>
      </c>
      <c r="AE51">
        <v>3</v>
      </c>
      <c r="AF51">
        <v>3</v>
      </c>
      <c r="AG51">
        <v>1</v>
      </c>
      <c r="AH51">
        <v>1</v>
      </c>
      <c r="AI51">
        <v>3</v>
      </c>
      <c r="AJ51">
        <v>1</v>
      </c>
      <c r="AK51">
        <v>3</v>
      </c>
      <c r="AL51">
        <v>2</v>
      </c>
      <c r="AM51">
        <v>2</v>
      </c>
      <c r="AN51">
        <v>2</v>
      </c>
      <c r="AO51">
        <v>516</v>
      </c>
      <c r="AP51">
        <v>1</v>
      </c>
      <c r="AQ51">
        <v>55</v>
      </c>
      <c r="AR51">
        <v>45</v>
      </c>
      <c r="AS51">
        <v>29</v>
      </c>
      <c r="AT51" t="s">
        <v>49</v>
      </c>
      <c r="AV51">
        <v>50</v>
      </c>
      <c r="AX51">
        <v>50</v>
      </c>
      <c r="AZ51">
        <v>50</v>
      </c>
      <c r="BB51">
        <v>50</v>
      </c>
      <c r="BD51">
        <v>40</v>
      </c>
      <c r="BF51">
        <v>60</v>
      </c>
      <c r="BJ51">
        <v>15000</v>
      </c>
      <c r="BL51">
        <v>15000</v>
      </c>
      <c r="BN51">
        <v>10000</v>
      </c>
      <c r="BP51">
        <v>10000</v>
      </c>
      <c r="BR51">
        <v>20000</v>
      </c>
      <c r="BT51">
        <v>30000</v>
      </c>
      <c r="BW51">
        <v>45000</v>
      </c>
      <c r="BX51">
        <v>55000</v>
      </c>
    </row>
    <row r="52" spans="1:76" x14ac:dyDescent="0.25">
      <c r="A52" s="1">
        <v>50</v>
      </c>
      <c r="B52">
        <v>22</v>
      </c>
      <c r="C52">
        <v>1</v>
      </c>
      <c r="D52">
        <v>3</v>
      </c>
      <c r="E52">
        <v>1</v>
      </c>
      <c r="F52">
        <v>7</v>
      </c>
      <c r="H52">
        <v>3</v>
      </c>
      <c r="J52">
        <v>5</v>
      </c>
      <c r="K52">
        <v>3</v>
      </c>
      <c r="L52">
        <v>5</v>
      </c>
      <c r="M52">
        <v>5</v>
      </c>
      <c r="N52">
        <v>4</v>
      </c>
      <c r="O52">
        <v>4</v>
      </c>
      <c r="P52">
        <v>4</v>
      </c>
      <c r="Q52">
        <v>2</v>
      </c>
      <c r="R52">
        <v>1</v>
      </c>
      <c r="S52">
        <v>5</v>
      </c>
      <c r="V52">
        <v>28</v>
      </c>
      <c r="W52">
        <v>72</v>
      </c>
      <c r="X52">
        <v>32</v>
      </c>
      <c r="Y52">
        <v>68</v>
      </c>
      <c r="Z52">
        <v>45</v>
      </c>
      <c r="AA52">
        <v>55</v>
      </c>
      <c r="AB52">
        <v>3</v>
      </c>
      <c r="AC52">
        <v>1</v>
      </c>
      <c r="AD52">
        <v>3</v>
      </c>
      <c r="AE52">
        <v>3</v>
      </c>
      <c r="AF52">
        <v>2</v>
      </c>
      <c r="AG52">
        <v>1</v>
      </c>
      <c r="AH52">
        <v>1</v>
      </c>
      <c r="AI52">
        <v>1</v>
      </c>
      <c r="AJ52">
        <v>3</v>
      </c>
      <c r="AK52">
        <v>3</v>
      </c>
      <c r="AL52">
        <v>2</v>
      </c>
      <c r="AM52">
        <v>2</v>
      </c>
      <c r="AN52">
        <v>1</v>
      </c>
      <c r="AO52">
        <v>334</v>
      </c>
      <c r="AP52">
        <v>1</v>
      </c>
      <c r="AQ52">
        <v>67.5</v>
      </c>
      <c r="AR52">
        <v>32.5</v>
      </c>
      <c r="AS52">
        <v>26</v>
      </c>
      <c r="AT52" t="s">
        <v>47</v>
      </c>
      <c r="AU52">
        <v>45</v>
      </c>
      <c r="AW52">
        <v>55</v>
      </c>
      <c r="AY52">
        <v>28</v>
      </c>
      <c r="BA52">
        <v>72</v>
      </c>
      <c r="BC52">
        <v>32</v>
      </c>
      <c r="BE52">
        <v>68</v>
      </c>
      <c r="BI52">
        <v>4500</v>
      </c>
      <c r="BK52">
        <v>5500</v>
      </c>
      <c r="BM52">
        <v>5600</v>
      </c>
      <c r="BO52">
        <v>14400</v>
      </c>
      <c r="BQ52">
        <v>22400</v>
      </c>
      <c r="BS52">
        <v>47600</v>
      </c>
      <c r="BW52">
        <v>32500</v>
      </c>
      <c r="BX52">
        <v>67500</v>
      </c>
    </row>
    <row r="53" spans="1:76" x14ac:dyDescent="0.25">
      <c r="A53" s="1">
        <v>51</v>
      </c>
      <c r="B53">
        <v>22</v>
      </c>
      <c r="C53">
        <v>2</v>
      </c>
      <c r="D53">
        <v>3</v>
      </c>
      <c r="E53">
        <v>1</v>
      </c>
      <c r="F53">
        <v>7</v>
      </c>
      <c r="H53">
        <v>3</v>
      </c>
      <c r="J53">
        <v>3</v>
      </c>
      <c r="K53">
        <v>5</v>
      </c>
      <c r="L53">
        <v>5</v>
      </c>
      <c r="M53">
        <v>1</v>
      </c>
      <c r="N53">
        <v>4</v>
      </c>
      <c r="O53">
        <v>4</v>
      </c>
      <c r="P53">
        <v>3</v>
      </c>
      <c r="Q53">
        <v>2</v>
      </c>
      <c r="R53">
        <v>1</v>
      </c>
      <c r="S53">
        <v>5</v>
      </c>
      <c r="V53">
        <v>67</v>
      </c>
      <c r="W53">
        <v>33</v>
      </c>
      <c r="X53">
        <v>11</v>
      </c>
      <c r="Y53">
        <v>89</v>
      </c>
      <c r="Z53">
        <v>50</v>
      </c>
      <c r="AA53">
        <v>50</v>
      </c>
      <c r="AB53">
        <v>2</v>
      </c>
      <c r="AC53">
        <v>1</v>
      </c>
      <c r="AD53">
        <v>2</v>
      </c>
      <c r="AE53">
        <v>1</v>
      </c>
      <c r="AF53">
        <v>1</v>
      </c>
      <c r="AG53">
        <v>2</v>
      </c>
      <c r="AH53">
        <v>1</v>
      </c>
      <c r="AI53">
        <v>3</v>
      </c>
      <c r="AJ53">
        <v>1</v>
      </c>
      <c r="AK53">
        <v>3</v>
      </c>
      <c r="AL53">
        <v>1</v>
      </c>
      <c r="AM53">
        <v>1</v>
      </c>
      <c r="AN53">
        <v>2</v>
      </c>
      <c r="AO53">
        <v>341</v>
      </c>
      <c r="AP53">
        <v>1</v>
      </c>
      <c r="AQ53">
        <v>66.099999999999994</v>
      </c>
      <c r="AR53">
        <v>33.9</v>
      </c>
      <c r="AS53">
        <v>21</v>
      </c>
      <c r="AT53" t="s">
        <v>51</v>
      </c>
      <c r="AV53">
        <v>50</v>
      </c>
      <c r="AX53">
        <v>50</v>
      </c>
      <c r="AZ53">
        <v>67</v>
      </c>
      <c r="BB53">
        <v>33</v>
      </c>
      <c r="BD53">
        <v>11</v>
      </c>
      <c r="BF53">
        <v>89</v>
      </c>
      <c r="BJ53">
        <v>15000</v>
      </c>
      <c r="BL53">
        <v>15000</v>
      </c>
      <c r="BN53">
        <v>13400</v>
      </c>
      <c r="BP53">
        <v>6600</v>
      </c>
      <c r="BR53">
        <v>5500</v>
      </c>
      <c r="BT53">
        <v>44500</v>
      </c>
      <c r="BW53">
        <v>33900</v>
      </c>
      <c r="BX53">
        <v>66100</v>
      </c>
    </row>
    <row r="54" spans="1:76" x14ac:dyDescent="0.25">
      <c r="A54" s="1">
        <v>52</v>
      </c>
      <c r="B54">
        <v>22</v>
      </c>
      <c r="C54">
        <v>3</v>
      </c>
      <c r="D54">
        <v>4</v>
      </c>
      <c r="E54">
        <v>1</v>
      </c>
      <c r="F54">
        <v>8</v>
      </c>
      <c r="H54">
        <v>4</v>
      </c>
      <c r="J54">
        <v>10</v>
      </c>
      <c r="K54">
        <v>2</v>
      </c>
      <c r="L54">
        <v>5</v>
      </c>
      <c r="M54">
        <v>4</v>
      </c>
      <c r="N54">
        <v>2</v>
      </c>
      <c r="O54">
        <v>4</v>
      </c>
      <c r="P54">
        <v>4</v>
      </c>
      <c r="Q54">
        <v>2</v>
      </c>
      <c r="R54">
        <v>1</v>
      </c>
      <c r="S54">
        <v>5</v>
      </c>
      <c r="T54">
        <v>50</v>
      </c>
      <c r="U54">
        <v>50</v>
      </c>
      <c r="AB54">
        <v>3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3</v>
      </c>
      <c r="AJ54">
        <v>1</v>
      </c>
      <c r="AK54">
        <v>3</v>
      </c>
      <c r="AL54">
        <v>3</v>
      </c>
      <c r="AM54">
        <v>1</v>
      </c>
      <c r="AN54">
        <v>1</v>
      </c>
      <c r="AO54">
        <v>357</v>
      </c>
      <c r="AP54">
        <v>1</v>
      </c>
      <c r="AQ54">
        <v>50</v>
      </c>
      <c r="AR54">
        <v>50</v>
      </c>
      <c r="AS54">
        <v>27</v>
      </c>
      <c r="AT54" t="s">
        <v>47</v>
      </c>
      <c r="BG54">
        <v>50</v>
      </c>
      <c r="BH54">
        <v>50</v>
      </c>
      <c r="BU54">
        <v>50000</v>
      </c>
      <c r="BV54">
        <v>50000</v>
      </c>
      <c r="BW54">
        <v>50000</v>
      </c>
      <c r="BX54">
        <v>50000</v>
      </c>
    </row>
    <row r="55" spans="1:76" x14ac:dyDescent="0.25">
      <c r="A55" s="1">
        <v>53</v>
      </c>
      <c r="B55">
        <v>23</v>
      </c>
      <c r="C55">
        <v>1</v>
      </c>
      <c r="D55">
        <v>3</v>
      </c>
      <c r="E55">
        <v>2</v>
      </c>
      <c r="F55">
        <v>8</v>
      </c>
      <c r="H55">
        <v>3</v>
      </c>
      <c r="J55">
        <v>4</v>
      </c>
      <c r="K55">
        <v>5</v>
      </c>
      <c r="L55">
        <v>5</v>
      </c>
      <c r="M55">
        <v>3</v>
      </c>
      <c r="N55">
        <v>3</v>
      </c>
      <c r="O55">
        <v>5</v>
      </c>
      <c r="P55">
        <v>2</v>
      </c>
      <c r="Q55">
        <v>2</v>
      </c>
      <c r="R55">
        <v>1</v>
      </c>
      <c r="S55">
        <v>5</v>
      </c>
      <c r="V55">
        <v>5</v>
      </c>
      <c r="W55">
        <v>95</v>
      </c>
      <c r="X55">
        <v>6</v>
      </c>
      <c r="Y55">
        <v>94</v>
      </c>
      <c r="Z55">
        <v>10</v>
      </c>
      <c r="AA55">
        <v>90</v>
      </c>
      <c r="AB55">
        <v>2</v>
      </c>
      <c r="AC55">
        <v>1</v>
      </c>
      <c r="AD55">
        <v>3</v>
      </c>
      <c r="AE55">
        <v>2</v>
      </c>
      <c r="AF55">
        <v>2</v>
      </c>
      <c r="AG55">
        <v>2</v>
      </c>
      <c r="AH55">
        <v>1</v>
      </c>
      <c r="AI55">
        <v>2</v>
      </c>
      <c r="AJ55">
        <v>1</v>
      </c>
      <c r="AK55">
        <v>3</v>
      </c>
      <c r="AL55">
        <v>2</v>
      </c>
      <c r="AM55">
        <v>1</v>
      </c>
      <c r="AN55">
        <v>2</v>
      </c>
      <c r="AO55">
        <v>197</v>
      </c>
      <c r="AP55">
        <v>1</v>
      </c>
      <c r="AQ55">
        <v>93.8</v>
      </c>
      <c r="AR55">
        <v>6.1999999999999993</v>
      </c>
      <c r="AS55">
        <v>24</v>
      </c>
      <c r="AT55" t="s">
        <v>47</v>
      </c>
      <c r="AU55">
        <v>10</v>
      </c>
      <c r="AW55">
        <v>90</v>
      </c>
      <c r="AY55">
        <v>5</v>
      </c>
      <c r="BA55">
        <v>95</v>
      </c>
      <c r="BC55">
        <v>6</v>
      </c>
      <c r="BE55">
        <v>94</v>
      </c>
      <c r="BI55">
        <v>1000</v>
      </c>
      <c r="BK55">
        <v>9000</v>
      </c>
      <c r="BM55">
        <v>1000</v>
      </c>
      <c r="BO55">
        <v>19000</v>
      </c>
      <c r="BQ55">
        <v>4200</v>
      </c>
      <c r="BS55">
        <v>65800</v>
      </c>
      <c r="BW55">
        <v>6200</v>
      </c>
      <c r="BX55">
        <v>93800</v>
      </c>
    </row>
    <row r="56" spans="1:76" x14ac:dyDescent="0.25">
      <c r="A56" s="1">
        <v>54</v>
      </c>
      <c r="B56">
        <v>23</v>
      </c>
      <c r="C56">
        <v>3</v>
      </c>
      <c r="D56">
        <v>3</v>
      </c>
      <c r="E56">
        <v>1</v>
      </c>
      <c r="F56">
        <v>7</v>
      </c>
      <c r="H56">
        <v>3</v>
      </c>
      <c r="J56">
        <v>12</v>
      </c>
      <c r="K56">
        <v>4</v>
      </c>
      <c r="L56">
        <v>5</v>
      </c>
      <c r="M56">
        <v>5</v>
      </c>
      <c r="N56">
        <v>2</v>
      </c>
      <c r="O56">
        <v>4</v>
      </c>
      <c r="P56">
        <v>2</v>
      </c>
      <c r="Q56">
        <v>2</v>
      </c>
      <c r="R56">
        <v>1</v>
      </c>
      <c r="S56">
        <v>4</v>
      </c>
      <c r="T56">
        <v>43</v>
      </c>
      <c r="U56">
        <v>57</v>
      </c>
      <c r="AB56">
        <v>2</v>
      </c>
      <c r="AC56">
        <v>2</v>
      </c>
      <c r="AD56">
        <v>3</v>
      </c>
      <c r="AE56">
        <v>1</v>
      </c>
      <c r="AF56">
        <v>1</v>
      </c>
      <c r="AG56">
        <v>1</v>
      </c>
      <c r="AH56">
        <v>2</v>
      </c>
      <c r="AI56">
        <v>2</v>
      </c>
      <c r="AJ56">
        <v>1</v>
      </c>
      <c r="AK56">
        <v>3</v>
      </c>
      <c r="AL56">
        <v>1</v>
      </c>
      <c r="AM56">
        <v>1</v>
      </c>
      <c r="AN56">
        <v>1</v>
      </c>
      <c r="AO56">
        <v>246</v>
      </c>
      <c r="AP56">
        <v>1</v>
      </c>
      <c r="AQ56">
        <v>57</v>
      </c>
      <c r="AR56">
        <v>43</v>
      </c>
      <c r="AS56">
        <v>21</v>
      </c>
      <c r="AT56" t="s">
        <v>51</v>
      </c>
      <c r="BG56">
        <v>43</v>
      </c>
      <c r="BH56">
        <v>57</v>
      </c>
      <c r="BU56">
        <v>43000</v>
      </c>
      <c r="BV56">
        <v>57000</v>
      </c>
      <c r="BW56">
        <v>43000</v>
      </c>
      <c r="BX56">
        <v>57000</v>
      </c>
    </row>
    <row r="57" spans="1:76" x14ac:dyDescent="0.25">
      <c r="A57" s="1">
        <v>55</v>
      </c>
      <c r="B57">
        <v>23</v>
      </c>
      <c r="C57">
        <v>2</v>
      </c>
      <c r="D57">
        <v>8</v>
      </c>
      <c r="E57">
        <v>1</v>
      </c>
      <c r="F57">
        <v>8</v>
      </c>
      <c r="H57">
        <v>4</v>
      </c>
      <c r="J57">
        <v>12</v>
      </c>
      <c r="K57">
        <v>4</v>
      </c>
      <c r="L57">
        <v>5</v>
      </c>
      <c r="M57">
        <v>5</v>
      </c>
      <c r="N57">
        <v>4</v>
      </c>
      <c r="O57">
        <v>3</v>
      </c>
      <c r="P57">
        <v>4</v>
      </c>
      <c r="Q57">
        <v>2</v>
      </c>
      <c r="R57">
        <v>1</v>
      </c>
      <c r="S57">
        <v>4</v>
      </c>
      <c r="V57">
        <v>10</v>
      </c>
      <c r="W57">
        <v>90</v>
      </c>
      <c r="X57">
        <v>10</v>
      </c>
      <c r="Y57">
        <v>90</v>
      </c>
      <c r="Z57">
        <v>100</v>
      </c>
      <c r="AA57">
        <v>0</v>
      </c>
      <c r="AB57">
        <v>2</v>
      </c>
      <c r="AC57">
        <v>2</v>
      </c>
      <c r="AD57">
        <v>3</v>
      </c>
      <c r="AE57">
        <v>2</v>
      </c>
      <c r="AF57">
        <v>1</v>
      </c>
      <c r="AG57">
        <v>1</v>
      </c>
      <c r="AH57">
        <v>1</v>
      </c>
      <c r="AI57">
        <v>3</v>
      </c>
      <c r="AJ57">
        <v>1</v>
      </c>
      <c r="AK57">
        <v>1</v>
      </c>
      <c r="AL57">
        <v>4</v>
      </c>
      <c r="AM57">
        <v>1</v>
      </c>
      <c r="AN57">
        <v>2</v>
      </c>
      <c r="AO57">
        <v>381</v>
      </c>
      <c r="AP57">
        <v>1</v>
      </c>
      <c r="AQ57">
        <v>63</v>
      </c>
      <c r="AR57">
        <v>37</v>
      </c>
      <c r="AS57">
        <v>24</v>
      </c>
      <c r="AT57" t="s">
        <v>47</v>
      </c>
      <c r="AV57">
        <v>100</v>
      </c>
      <c r="AX57">
        <v>0</v>
      </c>
      <c r="AZ57">
        <v>10</v>
      </c>
      <c r="BB57">
        <v>90</v>
      </c>
      <c r="BD57">
        <v>10</v>
      </c>
      <c r="BF57">
        <v>90</v>
      </c>
      <c r="BJ57">
        <v>30000</v>
      </c>
      <c r="BL57">
        <v>0</v>
      </c>
      <c r="BN57">
        <v>2000</v>
      </c>
      <c r="BP57">
        <v>18000</v>
      </c>
      <c r="BR57">
        <v>5000</v>
      </c>
      <c r="BT57">
        <v>45000</v>
      </c>
      <c r="BW57">
        <v>37000</v>
      </c>
      <c r="BX57">
        <v>63000</v>
      </c>
    </row>
    <row r="58" spans="1:76" x14ac:dyDescent="0.25">
      <c r="A58" s="1">
        <v>56</v>
      </c>
      <c r="B58">
        <v>24</v>
      </c>
      <c r="C58">
        <v>1</v>
      </c>
      <c r="D58">
        <v>4</v>
      </c>
      <c r="E58">
        <v>1</v>
      </c>
      <c r="F58">
        <v>8</v>
      </c>
      <c r="H58">
        <v>3</v>
      </c>
      <c r="J58">
        <v>4</v>
      </c>
      <c r="K58">
        <v>4</v>
      </c>
      <c r="L58">
        <v>5</v>
      </c>
      <c r="M58">
        <v>4</v>
      </c>
      <c r="N58">
        <v>4</v>
      </c>
      <c r="O58">
        <v>5</v>
      </c>
      <c r="P58">
        <v>3</v>
      </c>
      <c r="Q58">
        <v>2</v>
      </c>
      <c r="R58">
        <v>1</v>
      </c>
      <c r="S58">
        <v>4</v>
      </c>
      <c r="V58">
        <v>0</v>
      </c>
      <c r="W58">
        <v>100</v>
      </c>
      <c r="X58">
        <v>0</v>
      </c>
      <c r="Y58">
        <v>100</v>
      </c>
      <c r="Z58">
        <v>56</v>
      </c>
      <c r="AA58">
        <v>44</v>
      </c>
      <c r="AB58">
        <v>2</v>
      </c>
      <c r="AC58">
        <v>2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2</v>
      </c>
      <c r="AJ58">
        <v>1</v>
      </c>
      <c r="AK58">
        <v>3</v>
      </c>
      <c r="AL58">
        <v>4</v>
      </c>
      <c r="AM58">
        <v>1</v>
      </c>
      <c r="AN58">
        <v>2</v>
      </c>
      <c r="AO58">
        <v>226</v>
      </c>
      <c r="AP58">
        <v>1</v>
      </c>
      <c r="AQ58">
        <v>94.4</v>
      </c>
      <c r="AR58">
        <v>5.6000000000000014</v>
      </c>
      <c r="AS58">
        <v>26</v>
      </c>
      <c r="AT58" t="s">
        <v>47</v>
      </c>
      <c r="AU58">
        <v>56</v>
      </c>
      <c r="AW58">
        <v>44</v>
      </c>
      <c r="AY58">
        <v>0</v>
      </c>
      <c r="BA58">
        <v>100</v>
      </c>
      <c r="BC58">
        <v>0</v>
      </c>
      <c r="BE58">
        <v>100</v>
      </c>
      <c r="BI58">
        <v>5600</v>
      </c>
      <c r="BK58">
        <v>4400</v>
      </c>
      <c r="BM58">
        <v>0</v>
      </c>
      <c r="BO58">
        <v>20000</v>
      </c>
      <c r="BQ58">
        <v>0</v>
      </c>
      <c r="BS58">
        <v>70000</v>
      </c>
      <c r="BW58">
        <v>5600</v>
      </c>
      <c r="BX58">
        <v>94400</v>
      </c>
    </row>
    <row r="59" spans="1:76" x14ac:dyDescent="0.25">
      <c r="A59" s="1">
        <v>57</v>
      </c>
      <c r="B59">
        <v>24</v>
      </c>
      <c r="C59">
        <v>2</v>
      </c>
      <c r="D59">
        <v>3</v>
      </c>
      <c r="E59">
        <v>1</v>
      </c>
      <c r="F59">
        <v>7</v>
      </c>
      <c r="H59">
        <v>3</v>
      </c>
      <c r="J59">
        <v>3</v>
      </c>
      <c r="K59">
        <v>5</v>
      </c>
      <c r="L59">
        <v>4</v>
      </c>
      <c r="M59">
        <v>4</v>
      </c>
      <c r="N59">
        <v>5</v>
      </c>
      <c r="O59">
        <v>4</v>
      </c>
      <c r="P59">
        <v>3</v>
      </c>
      <c r="Q59">
        <v>2</v>
      </c>
      <c r="R59">
        <v>1</v>
      </c>
      <c r="S59">
        <v>5</v>
      </c>
      <c r="V59">
        <v>50</v>
      </c>
      <c r="W59">
        <v>50</v>
      </c>
      <c r="X59">
        <v>0</v>
      </c>
      <c r="Y59">
        <v>100</v>
      </c>
      <c r="Z59">
        <v>100</v>
      </c>
      <c r="AA59">
        <v>0</v>
      </c>
      <c r="AB59">
        <v>2</v>
      </c>
      <c r="AC59">
        <v>2</v>
      </c>
      <c r="AD59">
        <v>2</v>
      </c>
      <c r="AE59">
        <v>2</v>
      </c>
      <c r="AF59">
        <v>1</v>
      </c>
      <c r="AG59">
        <v>2</v>
      </c>
      <c r="AH59">
        <v>1</v>
      </c>
      <c r="AI59">
        <v>1</v>
      </c>
      <c r="AJ59">
        <v>3</v>
      </c>
      <c r="AK59">
        <v>3</v>
      </c>
      <c r="AL59">
        <v>2</v>
      </c>
      <c r="AM59">
        <v>1</v>
      </c>
      <c r="AN59">
        <v>1</v>
      </c>
      <c r="AO59">
        <v>643</v>
      </c>
      <c r="AP59">
        <v>1</v>
      </c>
      <c r="AQ59">
        <v>60</v>
      </c>
      <c r="AR59">
        <v>40</v>
      </c>
      <c r="AS59">
        <v>23</v>
      </c>
      <c r="AT59" t="s">
        <v>47</v>
      </c>
      <c r="AV59">
        <v>100</v>
      </c>
      <c r="AX59">
        <v>0</v>
      </c>
      <c r="AZ59">
        <v>50</v>
      </c>
      <c r="BB59">
        <v>50</v>
      </c>
      <c r="BD59">
        <v>0</v>
      </c>
      <c r="BF59">
        <v>100</v>
      </c>
      <c r="BJ59">
        <v>30000</v>
      </c>
      <c r="BL59">
        <v>0</v>
      </c>
      <c r="BN59">
        <v>10000</v>
      </c>
      <c r="BP59">
        <v>10000</v>
      </c>
      <c r="BR59">
        <v>0</v>
      </c>
      <c r="BT59">
        <v>50000</v>
      </c>
      <c r="BW59">
        <v>40000</v>
      </c>
      <c r="BX59">
        <v>60000</v>
      </c>
    </row>
    <row r="60" spans="1:76" x14ac:dyDescent="0.25">
      <c r="A60" s="1">
        <v>58</v>
      </c>
      <c r="B60">
        <v>24</v>
      </c>
      <c r="C60">
        <v>3</v>
      </c>
      <c r="D60">
        <v>4</v>
      </c>
      <c r="E60">
        <v>2</v>
      </c>
      <c r="F60">
        <v>8</v>
      </c>
      <c r="H60">
        <v>4</v>
      </c>
      <c r="J60">
        <v>7</v>
      </c>
      <c r="K60">
        <v>1</v>
      </c>
      <c r="L60">
        <v>4</v>
      </c>
      <c r="M60">
        <v>5</v>
      </c>
      <c r="N60">
        <v>1</v>
      </c>
      <c r="O60">
        <v>3</v>
      </c>
      <c r="P60">
        <v>4</v>
      </c>
      <c r="Q60">
        <v>2</v>
      </c>
      <c r="R60">
        <v>1</v>
      </c>
      <c r="S60">
        <v>4</v>
      </c>
      <c r="T60">
        <v>37</v>
      </c>
      <c r="U60">
        <v>63</v>
      </c>
      <c r="AB60">
        <v>2</v>
      </c>
      <c r="AC60">
        <v>1</v>
      </c>
      <c r="AD60">
        <v>3</v>
      </c>
      <c r="AE60">
        <v>2</v>
      </c>
      <c r="AF60">
        <v>2</v>
      </c>
      <c r="AG60">
        <v>2</v>
      </c>
      <c r="AH60">
        <v>1</v>
      </c>
      <c r="AI60">
        <v>2</v>
      </c>
      <c r="AJ60">
        <v>1</v>
      </c>
      <c r="AK60">
        <v>3</v>
      </c>
      <c r="AL60">
        <v>2</v>
      </c>
      <c r="AM60">
        <v>1</v>
      </c>
      <c r="AN60">
        <v>2</v>
      </c>
      <c r="AO60">
        <v>336</v>
      </c>
      <c r="AP60">
        <v>1</v>
      </c>
      <c r="AQ60">
        <v>63</v>
      </c>
      <c r="AR60">
        <v>37</v>
      </c>
      <c r="AS60">
        <v>24</v>
      </c>
      <c r="AT60" t="s">
        <v>47</v>
      </c>
      <c r="BG60">
        <v>37</v>
      </c>
      <c r="BH60">
        <v>63</v>
      </c>
      <c r="BU60">
        <v>37000</v>
      </c>
      <c r="BV60">
        <v>63000</v>
      </c>
      <c r="BW60">
        <v>37000</v>
      </c>
      <c r="BX60">
        <v>63000</v>
      </c>
    </row>
    <row r="61" spans="1:76" x14ac:dyDescent="0.25">
      <c r="A61" s="1">
        <v>59</v>
      </c>
      <c r="B61">
        <v>25</v>
      </c>
      <c r="C61">
        <v>1</v>
      </c>
      <c r="D61">
        <v>4</v>
      </c>
      <c r="E61">
        <v>1</v>
      </c>
      <c r="F61">
        <v>8</v>
      </c>
      <c r="H61">
        <v>3</v>
      </c>
      <c r="J61">
        <v>4</v>
      </c>
      <c r="K61">
        <v>3</v>
      </c>
      <c r="L61">
        <v>4</v>
      </c>
      <c r="M61">
        <v>5</v>
      </c>
      <c r="N61">
        <v>3</v>
      </c>
      <c r="O61">
        <v>4</v>
      </c>
      <c r="P61">
        <v>3</v>
      </c>
      <c r="Q61">
        <v>2</v>
      </c>
      <c r="R61">
        <v>1</v>
      </c>
      <c r="S61">
        <v>5</v>
      </c>
      <c r="V61">
        <v>5</v>
      </c>
      <c r="W61">
        <v>95</v>
      </c>
      <c r="X61">
        <v>5</v>
      </c>
      <c r="Y61">
        <v>95</v>
      </c>
      <c r="Z61">
        <v>5</v>
      </c>
      <c r="AA61">
        <v>95</v>
      </c>
      <c r="AB61">
        <v>2</v>
      </c>
      <c r="AC61">
        <v>2</v>
      </c>
      <c r="AD61">
        <v>2</v>
      </c>
      <c r="AE61">
        <v>2</v>
      </c>
      <c r="AF61">
        <v>1</v>
      </c>
      <c r="AG61">
        <v>1</v>
      </c>
      <c r="AH61">
        <v>1</v>
      </c>
      <c r="AI61">
        <v>2</v>
      </c>
      <c r="AJ61">
        <v>1</v>
      </c>
      <c r="AK61">
        <v>1</v>
      </c>
      <c r="AL61">
        <v>4</v>
      </c>
      <c r="AM61">
        <v>1</v>
      </c>
      <c r="AN61">
        <v>2</v>
      </c>
      <c r="AO61">
        <v>315</v>
      </c>
      <c r="AP61">
        <v>1</v>
      </c>
      <c r="AQ61">
        <v>95</v>
      </c>
      <c r="AR61">
        <v>5</v>
      </c>
      <c r="AS61">
        <v>22</v>
      </c>
      <c r="AT61" t="s">
        <v>51</v>
      </c>
      <c r="AU61">
        <v>5</v>
      </c>
      <c r="AW61">
        <v>95</v>
      </c>
      <c r="AY61">
        <v>5</v>
      </c>
      <c r="BA61">
        <v>95</v>
      </c>
      <c r="BC61">
        <v>5</v>
      </c>
      <c r="BE61">
        <v>95</v>
      </c>
      <c r="BI61">
        <v>500</v>
      </c>
      <c r="BK61">
        <v>9500</v>
      </c>
      <c r="BM61">
        <v>1000</v>
      </c>
      <c r="BO61">
        <v>19000</v>
      </c>
      <c r="BQ61">
        <v>3500</v>
      </c>
      <c r="BS61">
        <v>66500</v>
      </c>
      <c r="BW61">
        <v>5000</v>
      </c>
      <c r="BX61">
        <v>95000</v>
      </c>
    </row>
    <row r="62" spans="1:76" x14ac:dyDescent="0.25">
      <c r="A62" s="1">
        <v>60</v>
      </c>
      <c r="B62">
        <v>25</v>
      </c>
      <c r="C62">
        <v>2</v>
      </c>
      <c r="D62">
        <v>4</v>
      </c>
      <c r="E62">
        <v>1</v>
      </c>
      <c r="F62">
        <v>8</v>
      </c>
      <c r="H62">
        <v>4</v>
      </c>
      <c r="J62">
        <v>6</v>
      </c>
      <c r="K62">
        <v>4</v>
      </c>
      <c r="L62">
        <v>5</v>
      </c>
      <c r="M62">
        <v>3</v>
      </c>
      <c r="N62">
        <v>3</v>
      </c>
      <c r="O62">
        <v>4</v>
      </c>
      <c r="P62">
        <v>4</v>
      </c>
      <c r="Q62">
        <v>2</v>
      </c>
      <c r="R62">
        <v>1</v>
      </c>
      <c r="S62">
        <v>4</v>
      </c>
      <c r="V62">
        <v>0</v>
      </c>
      <c r="W62">
        <v>100</v>
      </c>
      <c r="X62">
        <v>10</v>
      </c>
      <c r="Y62">
        <v>90</v>
      </c>
      <c r="Z62">
        <v>16</v>
      </c>
      <c r="AA62">
        <v>84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1</v>
      </c>
      <c r="AI62">
        <v>3</v>
      </c>
      <c r="AJ62">
        <v>1</v>
      </c>
      <c r="AK62">
        <v>3</v>
      </c>
      <c r="AL62">
        <v>2</v>
      </c>
      <c r="AM62">
        <v>1</v>
      </c>
      <c r="AN62">
        <v>1</v>
      </c>
      <c r="AO62">
        <v>368</v>
      </c>
      <c r="AP62">
        <v>1</v>
      </c>
      <c r="AQ62">
        <v>90.2</v>
      </c>
      <c r="AR62">
        <v>9.8000000000000007</v>
      </c>
      <c r="AS62">
        <v>24</v>
      </c>
      <c r="AT62" t="s">
        <v>47</v>
      </c>
      <c r="AV62">
        <v>16</v>
      </c>
      <c r="AX62">
        <v>84</v>
      </c>
      <c r="AZ62">
        <v>0</v>
      </c>
      <c r="BB62">
        <v>100</v>
      </c>
      <c r="BD62">
        <v>10</v>
      </c>
      <c r="BF62">
        <v>90</v>
      </c>
      <c r="BJ62">
        <v>4800</v>
      </c>
      <c r="BL62">
        <v>25200</v>
      </c>
      <c r="BN62">
        <v>0</v>
      </c>
      <c r="BP62">
        <v>20000</v>
      </c>
      <c r="BR62">
        <v>5000</v>
      </c>
      <c r="BT62">
        <v>45000</v>
      </c>
      <c r="BW62">
        <v>9800</v>
      </c>
      <c r="BX62">
        <v>90200</v>
      </c>
    </row>
    <row r="63" spans="1:76" x14ac:dyDescent="0.25">
      <c r="A63" s="1">
        <v>61</v>
      </c>
      <c r="B63">
        <v>26</v>
      </c>
      <c r="C63">
        <v>1</v>
      </c>
      <c r="D63">
        <v>4</v>
      </c>
      <c r="E63">
        <v>1</v>
      </c>
      <c r="F63">
        <v>8</v>
      </c>
      <c r="H63">
        <v>4</v>
      </c>
      <c r="J63">
        <v>7</v>
      </c>
      <c r="K63">
        <v>4</v>
      </c>
      <c r="L63">
        <v>3</v>
      </c>
      <c r="M63">
        <v>3</v>
      </c>
      <c r="N63">
        <v>4</v>
      </c>
      <c r="O63">
        <v>2</v>
      </c>
      <c r="P63">
        <v>4</v>
      </c>
      <c r="Q63">
        <v>2</v>
      </c>
      <c r="R63">
        <v>1</v>
      </c>
      <c r="S63">
        <v>4</v>
      </c>
      <c r="V63">
        <v>0</v>
      </c>
      <c r="W63">
        <v>100</v>
      </c>
      <c r="X63">
        <v>60</v>
      </c>
      <c r="Y63">
        <v>40</v>
      </c>
      <c r="Z63">
        <v>100</v>
      </c>
      <c r="AA63">
        <v>0</v>
      </c>
      <c r="AB63">
        <v>3</v>
      </c>
      <c r="AC63">
        <v>2</v>
      </c>
      <c r="AD63">
        <v>3</v>
      </c>
      <c r="AE63">
        <v>3</v>
      </c>
      <c r="AF63">
        <v>2</v>
      </c>
      <c r="AG63">
        <v>3</v>
      </c>
      <c r="AH63">
        <v>2</v>
      </c>
      <c r="AI63">
        <v>4</v>
      </c>
      <c r="AJ63">
        <v>3</v>
      </c>
      <c r="AK63">
        <v>3</v>
      </c>
      <c r="AL63">
        <v>4</v>
      </c>
      <c r="AM63">
        <v>2</v>
      </c>
      <c r="AN63">
        <v>1</v>
      </c>
      <c r="AO63">
        <v>322</v>
      </c>
      <c r="AP63">
        <v>1</v>
      </c>
      <c r="AQ63">
        <v>48</v>
      </c>
      <c r="AR63">
        <v>52</v>
      </c>
      <c r="AS63">
        <v>35</v>
      </c>
      <c r="AT63" t="s">
        <v>48</v>
      </c>
      <c r="AU63">
        <v>100</v>
      </c>
      <c r="AW63">
        <v>0</v>
      </c>
      <c r="AY63">
        <v>0</v>
      </c>
      <c r="BA63">
        <v>100</v>
      </c>
      <c r="BC63">
        <v>60</v>
      </c>
      <c r="BE63">
        <v>40</v>
      </c>
      <c r="BI63">
        <v>10000</v>
      </c>
      <c r="BK63">
        <v>0</v>
      </c>
      <c r="BM63">
        <v>0</v>
      </c>
      <c r="BO63">
        <v>20000</v>
      </c>
      <c r="BQ63">
        <v>42000</v>
      </c>
      <c r="BS63">
        <v>28000</v>
      </c>
      <c r="BW63">
        <v>52000</v>
      </c>
      <c r="BX63">
        <v>48000</v>
      </c>
    </row>
    <row r="64" spans="1:76" x14ac:dyDescent="0.25">
      <c r="A64" s="1">
        <v>62</v>
      </c>
      <c r="B64">
        <v>26</v>
      </c>
      <c r="C64">
        <v>2</v>
      </c>
      <c r="D64">
        <v>4</v>
      </c>
      <c r="E64">
        <v>1</v>
      </c>
      <c r="F64">
        <v>8</v>
      </c>
      <c r="H64">
        <v>3</v>
      </c>
      <c r="J64">
        <v>3</v>
      </c>
      <c r="K64">
        <v>2</v>
      </c>
      <c r="L64">
        <v>4</v>
      </c>
      <c r="M64">
        <v>4</v>
      </c>
      <c r="N64">
        <v>2</v>
      </c>
      <c r="O64">
        <v>5</v>
      </c>
      <c r="P64">
        <v>2</v>
      </c>
      <c r="Q64">
        <v>2</v>
      </c>
      <c r="R64">
        <v>1</v>
      </c>
      <c r="S64">
        <v>2</v>
      </c>
      <c r="V64">
        <v>0</v>
      </c>
      <c r="W64">
        <v>100</v>
      </c>
      <c r="X64">
        <v>0</v>
      </c>
      <c r="Y64">
        <v>100</v>
      </c>
      <c r="Z64">
        <v>0</v>
      </c>
      <c r="AA64">
        <v>100</v>
      </c>
      <c r="AB64">
        <v>2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1</v>
      </c>
      <c r="AI64">
        <v>1</v>
      </c>
      <c r="AJ64">
        <v>1</v>
      </c>
      <c r="AK64">
        <v>1</v>
      </c>
      <c r="AL64">
        <v>2</v>
      </c>
      <c r="AM64">
        <v>1</v>
      </c>
      <c r="AN64">
        <v>1</v>
      </c>
      <c r="AO64">
        <v>367</v>
      </c>
      <c r="AP64">
        <v>1</v>
      </c>
      <c r="AQ64">
        <v>100</v>
      </c>
      <c r="AR64">
        <v>0</v>
      </c>
      <c r="AS64">
        <v>20</v>
      </c>
      <c r="AT64" t="s">
        <v>51</v>
      </c>
      <c r="AV64">
        <v>0</v>
      </c>
      <c r="AX64">
        <v>100</v>
      </c>
      <c r="AZ64">
        <v>0</v>
      </c>
      <c r="BB64">
        <v>100</v>
      </c>
      <c r="BD64">
        <v>0</v>
      </c>
      <c r="BF64">
        <v>100</v>
      </c>
      <c r="BJ64">
        <v>0</v>
      </c>
      <c r="BL64">
        <v>30000</v>
      </c>
      <c r="BN64">
        <v>0</v>
      </c>
      <c r="BP64">
        <v>20000</v>
      </c>
      <c r="BR64">
        <v>0</v>
      </c>
      <c r="BT64">
        <v>50000</v>
      </c>
      <c r="BW64">
        <v>0</v>
      </c>
      <c r="BX64">
        <v>100000</v>
      </c>
    </row>
    <row r="65" spans="1:76" x14ac:dyDescent="0.25">
      <c r="A65" s="1">
        <v>63</v>
      </c>
      <c r="B65">
        <v>26</v>
      </c>
      <c r="C65">
        <v>3</v>
      </c>
      <c r="D65">
        <v>4</v>
      </c>
      <c r="E65">
        <v>1</v>
      </c>
      <c r="F65">
        <v>8</v>
      </c>
      <c r="H65">
        <v>3</v>
      </c>
      <c r="J65">
        <v>4</v>
      </c>
      <c r="K65">
        <v>2</v>
      </c>
      <c r="L65">
        <v>5</v>
      </c>
      <c r="M65">
        <v>4</v>
      </c>
      <c r="N65">
        <v>3</v>
      </c>
      <c r="O65">
        <v>4</v>
      </c>
      <c r="P65">
        <v>4</v>
      </c>
      <c r="Q65">
        <v>2</v>
      </c>
      <c r="R65">
        <v>1</v>
      </c>
      <c r="S65">
        <v>5</v>
      </c>
      <c r="T65">
        <v>27</v>
      </c>
      <c r="U65">
        <v>73</v>
      </c>
      <c r="AB65">
        <v>2</v>
      </c>
      <c r="AC65">
        <v>2</v>
      </c>
      <c r="AD65">
        <v>3</v>
      </c>
      <c r="AE65">
        <v>2</v>
      </c>
      <c r="AF65">
        <v>1</v>
      </c>
      <c r="AG65">
        <v>2</v>
      </c>
      <c r="AH65">
        <v>2</v>
      </c>
      <c r="AI65">
        <v>2</v>
      </c>
      <c r="AJ65">
        <v>3</v>
      </c>
      <c r="AK65">
        <v>1</v>
      </c>
      <c r="AL65">
        <v>2</v>
      </c>
      <c r="AM65">
        <v>1</v>
      </c>
      <c r="AN65">
        <v>2</v>
      </c>
      <c r="AO65">
        <v>316</v>
      </c>
      <c r="AP65">
        <v>1</v>
      </c>
      <c r="AQ65">
        <v>73</v>
      </c>
      <c r="AR65">
        <v>27</v>
      </c>
      <c r="AS65">
        <v>25</v>
      </c>
      <c r="AT65" t="s">
        <v>47</v>
      </c>
      <c r="BG65">
        <v>27</v>
      </c>
      <c r="BH65">
        <v>73</v>
      </c>
      <c r="BU65">
        <v>27000</v>
      </c>
      <c r="BV65">
        <v>73000</v>
      </c>
      <c r="BW65">
        <v>27000</v>
      </c>
      <c r="BX65">
        <v>73000</v>
      </c>
    </row>
    <row r="66" spans="1:76" x14ac:dyDescent="0.25">
      <c r="A66" s="1">
        <v>64</v>
      </c>
      <c r="B66">
        <v>27</v>
      </c>
      <c r="C66">
        <v>1</v>
      </c>
      <c r="D66">
        <v>4</v>
      </c>
      <c r="E66">
        <v>2</v>
      </c>
      <c r="F66">
        <v>8</v>
      </c>
      <c r="H66">
        <v>3</v>
      </c>
      <c r="J66">
        <v>4</v>
      </c>
      <c r="K66">
        <v>2</v>
      </c>
      <c r="L66">
        <v>5</v>
      </c>
      <c r="M66">
        <v>5</v>
      </c>
      <c r="N66">
        <v>4</v>
      </c>
      <c r="O66">
        <v>2</v>
      </c>
      <c r="P66">
        <v>4</v>
      </c>
      <c r="Q66">
        <v>2</v>
      </c>
      <c r="R66">
        <v>1</v>
      </c>
      <c r="S66">
        <v>5</v>
      </c>
      <c r="V66">
        <v>100</v>
      </c>
      <c r="W66">
        <v>0</v>
      </c>
      <c r="X66">
        <v>56</v>
      </c>
      <c r="Y66">
        <v>44</v>
      </c>
      <c r="Z66">
        <v>100</v>
      </c>
      <c r="AA66">
        <v>0</v>
      </c>
      <c r="AB66">
        <v>4</v>
      </c>
      <c r="AC66">
        <v>3</v>
      </c>
      <c r="AD66">
        <v>4</v>
      </c>
      <c r="AE66">
        <v>3</v>
      </c>
      <c r="AF66">
        <v>2</v>
      </c>
      <c r="AG66">
        <v>3</v>
      </c>
      <c r="AH66">
        <v>1</v>
      </c>
      <c r="AI66">
        <v>3</v>
      </c>
      <c r="AJ66">
        <v>3</v>
      </c>
      <c r="AK66">
        <v>3</v>
      </c>
      <c r="AL66">
        <v>2</v>
      </c>
      <c r="AM66">
        <v>1</v>
      </c>
      <c r="AN66">
        <v>3</v>
      </c>
      <c r="AO66">
        <v>397</v>
      </c>
      <c r="AP66">
        <v>1</v>
      </c>
      <c r="AQ66">
        <v>30.8</v>
      </c>
      <c r="AR66">
        <v>69.199999999999989</v>
      </c>
      <c r="AS66">
        <v>35</v>
      </c>
      <c r="AT66" t="s">
        <v>48</v>
      </c>
      <c r="AU66">
        <v>100</v>
      </c>
      <c r="AW66">
        <v>0</v>
      </c>
      <c r="AY66">
        <v>100</v>
      </c>
      <c r="BA66">
        <v>0</v>
      </c>
      <c r="BC66">
        <v>56</v>
      </c>
      <c r="BE66">
        <v>44</v>
      </c>
      <c r="BI66">
        <v>10000</v>
      </c>
      <c r="BK66">
        <v>0</v>
      </c>
      <c r="BM66">
        <v>20000</v>
      </c>
      <c r="BO66">
        <v>0</v>
      </c>
      <c r="BQ66">
        <v>39200</v>
      </c>
      <c r="BS66">
        <v>30800</v>
      </c>
      <c r="BW66">
        <v>69200</v>
      </c>
      <c r="BX66">
        <v>30800</v>
      </c>
    </row>
    <row r="67" spans="1:76" x14ac:dyDescent="0.25">
      <c r="A67" s="1">
        <v>65</v>
      </c>
      <c r="B67">
        <v>27</v>
      </c>
      <c r="C67">
        <v>3</v>
      </c>
      <c r="D67">
        <v>4</v>
      </c>
      <c r="E67">
        <v>1</v>
      </c>
      <c r="F67">
        <v>8</v>
      </c>
      <c r="H67">
        <v>3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2</v>
      </c>
      <c r="Q67">
        <v>2</v>
      </c>
      <c r="R67">
        <v>1</v>
      </c>
      <c r="S67">
        <v>4</v>
      </c>
      <c r="T67">
        <v>0</v>
      </c>
      <c r="U67">
        <v>100</v>
      </c>
      <c r="AB67">
        <v>2</v>
      </c>
      <c r="AC67">
        <v>1</v>
      </c>
      <c r="AD67">
        <v>3</v>
      </c>
      <c r="AE67">
        <v>2</v>
      </c>
      <c r="AF67">
        <v>1</v>
      </c>
      <c r="AG67">
        <v>2</v>
      </c>
      <c r="AH67">
        <v>4</v>
      </c>
      <c r="AI67">
        <v>2</v>
      </c>
      <c r="AJ67">
        <v>1</v>
      </c>
      <c r="AK67">
        <v>1</v>
      </c>
      <c r="AL67">
        <v>2</v>
      </c>
      <c r="AM67">
        <v>1</v>
      </c>
      <c r="AN67">
        <v>1</v>
      </c>
      <c r="AO67">
        <v>438</v>
      </c>
      <c r="AP67">
        <v>1</v>
      </c>
      <c r="AQ67">
        <v>100</v>
      </c>
      <c r="AR67">
        <v>0</v>
      </c>
      <c r="AS67">
        <v>23</v>
      </c>
      <c r="AT67" t="s">
        <v>47</v>
      </c>
      <c r="BG67">
        <v>0</v>
      </c>
      <c r="BH67">
        <v>100</v>
      </c>
      <c r="BU67">
        <v>0</v>
      </c>
      <c r="BV67">
        <v>100000</v>
      </c>
      <c r="BW67">
        <v>0</v>
      </c>
      <c r="BX67">
        <v>100000</v>
      </c>
    </row>
    <row r="68" spans="1:76" x14ac:dyDescent="0.25">
      <c r="A68" s="1">
        <v>66</v>
      </c>
      <c r="B68">
        <v>27</v>
      </c>
      <c r="C68">
        <v>2</v>
      </c>
      <c r="D68">
        <v>3</v>
      </c>
      <c r="E68">
        <v>1</v>
      </c>
      <c r="F68">
        <v>7</v>
      </c>
      <c r="H68">
        <v>3</v>
      </c>
      <c r="J68">
        <v>7</v>
      </c>
      <c r="K68">
        <v>4</v>
      </c>
      <c r="L68">
        <v>3</v>
      </c>
      <c r="M68">
        <v>4</v>
      </c>
      <c r="N68">
        <v>5</v>
      </c>
      <c r="O68">
        <v>3</v>
      </c>
      <c r="P68">
        <v>5</v>
      </c>
      <c r="Q68">
        <v>2</v>
      </c>
      <c r="R68">
        <v>1</v>
      </c>
      <c r="S68">
        <v>4</v>
      </c>
      <c r="V68">
        <v>63</v>
      </c>
      <c r="W68">
        <v>37</v>
      </c>
      <c r="X68">
        <v>80</v>
      </c>
      <c r="Y68">
        <v>20</v>
      </c>
      <c r="Z68">
        <v>100</v>
      </c>
      <c r="AA68">
        <v>0</v>
      </c>
      <c r="AB68">
        <v>3</v>
      </c>
      <c r="AC68">
        <v>2</v>
      </c>
      <c r="AD68">
        <v>3</v>
      </c>
      <c r="AE68">
        <v>3</v>
      </c>
      <c r="AF68">
        <v>1</v>
      </c>
      <c r="AG68">
        <v>3</v>
      </c>
      <c r="AH68">
        <v>3</v>
      </c>
      <c r="AI68">
        <v>2</v>
      </c>
      <c r="AJ68">
        <v>3</v>
      </c>
      <c r="AK68">
        <v>3</v>
      </c>
      <c r="AL68">
        <v>2</v>
      </c>
      <c r="AM68">
        <v>3</v>
      </c>
      <c r="AN68">
        <v>2</v>
      </c>
      <c r="AO68">
        <v>275</v>
      </c>
      <c r="AP68">
        <v>1</v>
      </c>
      <c r="AQ68">
        <v>17.399999999999999</v>
      </c>
      <c r="AR68">
        <v>82.6</v>
      </c>
      <c r="AS68">
        <v>33</v>
      </c>
      <c r="AT68" t="s">
        <v>48</v>
      </c>
      <c r="AV68">
        <v>100</v>
      </c>
      <c r="AX68">
        <v>0</v>
      </c>
      <c r="AZ68">
        <v>63</v>
      </c>
      <c r="BB68">
        <v>37</v>
      </c>
      <c r="BD68">
        <v>80</v>
      </c>
      <c r="BF68">
        <v>20</v>
      </c>
      <c r="BJ68">
        <v>30000</v>
      </c>
      <c r="BL68">
        <v>0</v>
      </c>
      <c r="BN68">
        <v>12600</v>
      </c>
      <c r="BP68">
        <v>7400</v>
      </c>
      <c r="BR68">
        <v>40000</v>
      </c>
      <c r="BT68">
        <v>10000</v>
      </c>
      <c r="BW68">
        <v>82600</v>
      </c>
      <c r="BX68">
        <v>17400</v>
      </c>
    </row>
    <row r="69" spans="1:76" x14ac:dyDescent="0.25">
      <c r="A69" s="1">
        <v>67</v>
      </c>
      <c r="B69">
        <v>28</v>
      </c>
      <c r="C69">
        <v>2</v>
      </c>
      <c r="D69">
        <v>3</v>
      </c>
      <c r="E69">
        <v>1</v>
      </c>
      <c r="F69">
        <v>8</v>
      </c>
      <c r="H69">
        <v>3</v>
      </c>
      <c r="J69">
        <v>5</v>
      </c>
      <c r="K69">
        <v>1</v>
      </c>
      <c r="L69">
        <v>5</v>
      </c>
      <c r="M69">
        <v>3</v>
      </c>
      <c r="N69">
        <v>5</v>
      </c>
      <c r="O69">
        <v>4</v>
      </c>
      <c r="P69">
        <v>4</v>
      </c>
      <c r="Q69">
        <v>2</v>
      </c>
      <c r="R69">
        <v>1</v>
      </c>
      <c r="S69">
        <v>5</v>
      </c>
      <c r="V69">
        <v>0</v>
      </c>
      <c r="W69">
        <v>100</v>
      </c>
      <c r="X69">
        <v>20</v>
      </c>
      <c r="Y69">
        <v>80</v>
      </c>
      <c r="Z69">
        <v>100</v>
      </c>
      <c r="AA69">
        <v>0</v>
      </c>
      <c r="AB69">
        <v>2</v>
      </c>
      <c r="AC69">
        <v>2</v>
      </c>
      <c r="AD69">
        <v>2</v>
      </c>
      <c r="AE69">
        <v>3</v>
      </c>
      <c r="AF69">
        <v>2</v>
      </c>
      <c r="AG69">
        <v>3</v>
      </c>
      <c r="AH69">
        <v>2</v>
      </c>
      <c r="AI69">
        <v>2</v>
      </c>
      <c r="AJ69">
        <v>3</v>
      </c>
      <c r="AK69">
        <v>3</v>
      </c>
      <c r="AL69">
        <v>2</v>
      </c>
      <c r="AM69">
        <v>1</v>
      </c>
      <c r="AN69">
        <v>2</v>
      </c>
      <c r="AO69">
        <v>581</v>
      </c>
      <c r="AP69">
        <v>1</v>
      </c>
      <c r="AQ69">
        <v>60</v>
      </c>
      <c r="AR69">
        <v>40</v>
      </c>
      <c r="AS69">
        <v>29</v>
      </c>
      <c r="AT69" t="s">
        <v>49</v>
      </c>
      <c r="AV69">
        <v>100</v>
      </c>
      <c r="AX69">
        <v>0</v>
      </c>
      <c r="AZ69">
        <v>0</v>
      </c>
      <c r="BB69">
        <v>100</v>
      </c>
      <c r="BD69">
        <v>20</v>
      </c>
      <c r="BF69">
        <v>80</v>
      </c>
      <c r="BJ69">
        <v>30000</v>
      </c>
      <c r="BL69">
        <v>0</v>
      </c>
      <c r="BN69">
        <v>0</v>
      </c>
      <c r="BP69">
        <v>20000</v>
      </c>
      <c r="BR69">
        <v>10000</v>
      </c>
      <c r="BT69">
        <v>40000</v>
      </c>
      <c r="BW69">
        <v>40000</v>
      </c>
      <c r="BX69">
        <v>60000</v>
      </c>
    </row>
    <row r="70" spans="1:76" x14ac:dyDescent="0.25">
      <c r="A70" s="1">
        <v>68</v>
      </c>
      <c r="B70">
        <v>28</v>
      </c>
      <c r="C70">
        <v>3</v>
      </c>
      <c r="D70">
        <v>3</v>
      </c>
      <c r="E70">
        <v>1</v>
      </c>
      <c r="F70">
        <v>7</v>
      </c>
      <c r="H70">
        <v>3</v>
      </c>
      <c r="J70">
        <v>4</v>
      </c>
      <c r="K70">
        <v>4</v>
      </c>
      <c r="L70">
        <v>5</v>
      </c>
      <c r="M70">
        <v>3</v>
      </c>
      <c r="N70">
        <v>2</v>
      </c>
      <c r="O70">
        <v>4</v>
      </c>
      <c r="P70">
        <v>4</v>
      </c>
      <c r="Q70">
        <v>2</v>
      </c>
      <c r="R70">
        <v>1</v>
      </c>
      <c r="S70">
        <v>5</v>
      </c>
      <c r="T70">
        <v>25</v>
      </c>
      <c r="U70">
        <v>75</v>
      </c>
      <c r="AB70">
        <v>2</v>
      </c>
      <c r="AC70">
        <v>2</v>
      </c>
      <c r="AD70">
        <v>3</v>
      </c>
      <c r="AE70">
        <v>3</v>
      </c>
      <c r="AF70">
        <v>2</v>
      </c>
      <c r="AG70">
        <v>2</v>
      </c>
      <c r="AH70">
        <v>1</v>
      </c>
      <c r="AI70">
        <v>2</v>
      </c>
      <c r="AJ70">
        <v>3</v>
      </c>
      <c r="AK70">
        <v>3</v>
      </c>
      <c r="AL70">
        <v>2</v>
      </c>
      <c r="AM70">
        <v>1</v>
      </c>
      <c r="AN70">
        <v>2</v>
      </c>
      <c r="AO70">
        <v>300</v>
      </c>
      <c r="AP70">
        <v>1</v>
      </c>
      <c r="AQ70">
        <v>75</v>
      </c>
      <c r="AR70">
        <v>25</v>
      </c>
      <c r="AS70">
        <v>28</v>
      </c>
      <c r="AT70" t="s">
        <v>47</v>
      </c>
      <c r="BG70">
        <v>25</v>
      </c>
      <c r="BH70">
        <v>75</v>
      </c>
      <c r="BU70">
        <v>25000</v>
      </c>
      <c r="BV70">
        <v>75000</v>
      </c>
      <c r="BW70">
        <v>25000</v>
      </c>
      <c r="BX70">
        <v>75000</v>
      </c>
    </row>
    <row r="71" spans="1:76" x14ac:dyDescent="0.25">
      <c r="A71" s="1">
        <v>69</v>
      </c>
      <c r="B71">
        <v>28</v>
      </c>
      <c r="C71">
        <v>1</v>
      </c>
      <c r="D71">
        <v>4</v>
      </c>
      <c r="E71">
        <v>1</v>
      </c>
      <c r="F71">
        <v>8</v>
      </c>
      <c r="H71">
        <v>3</v>
      </c>
      <c r="J71">
        <v>2</v>
      </c>
      <c r="K71">
        <v>5</v>
      </c>
      <c r="L71">
        <v>4</v>
      </c>
      <c r="M71">
        <v>3</v>
      </c>
      <c r="N71">
        <v>4</v>
      </c>
      <c r="O71">
        <v>3</v>
      </c>
      <c r="P71">
        <v>3</v>
      </c>
      <c r="Q71">
        <v>2</v>
      </c>
      <c r="R71">
        <v>1</v>
      </c>
      <c r="S71">
        <v>5</v>
      </c>
      <c r="V71">
        <v>10</v>
      </c>
      <c r="W71">
        <v>90</v>
      </c>
      <c r="X71">
        <v>0</v>
      </c>
      <c r="Y71">
        <v>100</v>
      </c>
      <c r="Z71">
        <v>80</v>
      </c>
      <c r="AA71">
        <v>20</v>
      </c>
      <c r="AB71">
        <v>2</v>
      </c>
      <c r="AC71">
        <v>2</v>
      </c>
      <c r="AD71">
        <v>3</v>
      </c>
      <c r="AE71">
        <v>2</v>
      </c>
      <c r="AF71">
        <v>2</v>
      </c>
      <c r="AG71">
        <v>2</v>
      </c>
      <c r="AH71">
        <v>1</v>
      </c>
      <c r="AI71">
        <v>2</v>
      </c>
      <c r="AJ71">
        <v>3</v>
      </c>
      <c r="AK71">
        <v>3</v>
      </c>
      <c r="AL71">
        <v>2</v>
      </c>
      <c r="AM71">
        <v>1</v>
      </c>
      <c r="AN71">
        <v>2</v>
      </c>
      <c r="AO71">
        <v>352</v>
      </c>
      <c r="AP71">
        <v>1</v>
      </c>
      <c r="AQ71">
        <v>90</v>
      </c>
      <c r="AR71">
        <v>10</v>
      </c>
      <c r="AS71">
        <v>27</v>
      </c>
      <c r="AT71" t="s">
        <v>47</v>
      </c>
      <c r="AU71">
        <v>80</v>
      </c>
      <c r="AW71">
        <v>20</v>
      </c>
      <c r="AY71">
        <v>10</v>
      </c>
      <c r="BA71">
        <v>90</v>
      </c>
      <c r="BC71">
        <v>0</v>
      </c>
      <c r="BE71">
        <v>100</v>
      </c>
      <c r="BI71">
        <v>8000</v>
      </c>
      <c r="BK71">
        <v>2000</v>
      </c>
      <c r="BM71">
        <v>2000</v>
      </c>
      <c r="BO71">
        <v>18000</v>
      </c>
      <c r="BQ71">
        <v>0</v>
      </c>
      <c r="BS71">
        <v>70000</v>
      </c>
      <c r="BW71">
        <v>10000</v>
      </c>
      <c r="BX71">
        <v>90000</v>
      </c>
    </row>
    <row r="72" spans="1:76" x14ac:dyDescent="0.25">
      <c r="A72" s="1">
        <v>70</v>
      </c>
      <c r="B72">
        <v>29</v>
      </c>
      <c r="C72">
        <v>1</v>
      </c>
      <c r="D72">
        <v>5</v>
      </c>
      <c r="E72">
        <v>2</v>
      </c>
      <c r="F72">
        <v>8</v>
      </c>
      <c r="H72">
        <v>3</v>
      </c>
      <c r="J72">
        <v>5</v>
      </c>
      <c r="K72">
        <v>1</v>
      </c>
      <c r="L72">
        <v>5</v>
      </c>
      <c r="M72">
        <v>2</v>
      </c>
      <c r="N72">
        <v>1</v>
      </c>
      <c r="O72">
        <v>5</v>
      </c>
      <c r="P72">
        <v>2</v>
      </c>
      <c r="Q72">
        <v>2</v>
      </c>
      <c r="R72">
        <v>1</v>
      </c>
      <c r="S72">
        <v>5</v>
      </c>
      <c r="V72">
        <v>0</v>
      </c>
      <c r="W72">
        <v>100</v>
      </c>
      <c r="X72">
        <v>0</v>
      </c>
      <c r="Y72">
        <v>100</v>
      </c>
      <c r="Z72">
        <v>0</v>
      </c>
      <c r="AA72">
        <v>100</v>
      </c>
      <c r="AB72">
        <v>2</v>
      </c>
      <c r="AC72">
        <v>3</v>
      </c>
      <c r="AD72">
        <v>1</v>
      </c>
      <c r="AE72">
        <v>2</v>
      </c>
      <c r="AF72">
        <v>2</v>
      </c>
      <c r="AG72">
        <v>2</v>
      </c>
      <c r="AH72">
        <v>3</v>
      </c>
      <c r="AI72">
        <v>1</v>
      </c>
      <c r="AJ72">
        <v>1</v>
      </c>
      <c r="AK72">
        <v>1</v>
      </c>
      <c r="AL72">
        <v>3</v>
      </c>
      <c r="AM72">
        <v>1</v>
      </c>
      <c r="AN72">
        <v>2</v>
      </c>
      <c r="AO72">
        <v>390</v>
      </c>
      <c r="AP72">
        <v>1</v>
      </c>
      <c r="AQ72">
        <v>100</v>
      </c>
      <c r="AR72">
        <v>0</v>
      </c>
      <c r="AS72">
        <v>24</v>
      </c>
      <c r="AT72" t="s">
        <v>47</v>
      </c>
      <c r="AU72">
        <v>0</v>
      </c>
      <c r="AW72">
        <v>100</v>
      </c>
      <c r="AY72">
        <v>0</v>
      </c>
      <c r="BA72">
        <v>100</v>
      </c>
      <c r="BC72">
        <v>0</v>
      </c>
      <c r="BE72">
        <v>100</v>
      </c>
      <c r="BI72">
        <v>0</v>
      </c>
      <c r="BK72">
        <v>10000</v>
      </c>
      <c r="BM72">
        <v>0</v>
      </c>
      <c r="BO72">
        <v>20000</v>
      </c>
      <c r="BQ72">
        <v>0</v>
      </c>
      <c r="BS72">
        <v>70000</v>
      </c>
      <c r="BW72">
        <v>0</v>
      </c>
      <c r="BX72">
        <v>100000</v>
      </c>
    </row>
    <row r="73" spans="1:76" x14ac:dyDescent="0.25">
      <c r="A73" s="1">
        <v>71</v>
      </c>
      <c r="B73">
        <v>29</v>
      </c>
      <c r="C73">
        <v>3</v>
      </c>
      <c r="D73">
        <v>3</v>
      </c>
      <c r="E73">
        <v>1</v>
      </c>
      <c r="F73">
        <v>8</v>
      </c>
      <c r="H73">
        <v>3</v>
      </c>
      <c r="J73">
        <v>5</v>
      </c>
      <c r="K73">
        <v>4</v>
      </c>
      <c r="L73">
        <v>4</v>
      </c>
      <c r="M73">
        <v>2</v>
      </c>
      <c r="N73">
        <v>1</v>
      </c>
      <c r="O73">
        <v>2</v>
      </c>
      <c r="P73">
        <v>5</v>
      </c>
      <c r="Q73">
        <v>2</v>
      </c>
      <c r="R73">
        <v>1</v>
      </c>
      <c r="S73">
        <v>3</v>
      </c>
      <c r="T73">
        <v>31</v>
      </c>
      <c r="U73">
        <v>69</v>
      </c>
      <c r="AB73">
        <v>3</v>
      </c>
      <c r="AC73">
        <v>3</v>
      </c>
      <c r="AD73">
        <v>3</v>
      </c>
      <c r="AE73">
        <v>3</v>
      </c>
      <c r="AF73">
        <v>2</v>
      </c>
      <c r="AG73">
        <v>3</v>
      </c>
      <c r="AH73">
        <v>1</v>
      </c>
      <c r="AI73">
        <v>4</v>
      </c>
      <c r="AJ73">
        <v>1</v>
      </c>
      <c r="AK73">
        <v>3</v>
      </c>
      <c r="AL73">
        <v>3</v>
      </c>
      <c r="AM73">
        <v>2</v>
      </c>
      <c r="AN73">
        <v>3</v>
      </c>
      <c r="AO73">
        <v>445</v>
      </c>
      <c r="AP73">
        <v>1</v>
      </c>
      <c r="AQ73">
        <v>69</v>
      </c>
      <c r="AR73">
        <v>31</v>
      </c>
      <c r="AS73">
        <v>34</v>
      </c>
      <c r="AT73" t="s">
        <v>48</v>
      </c>
      <c r="BG73">
        <v>31</v>
      </c>
      <c r="BH73">
        <v>69</v>
      </c>
      <c r="BU73">
        <v>31000</v>
      </c>
      <c r="BV73">
        <v>69000</v>
      </c>
      <c r="BW73">
        <v>31000</v>
      </c>
      <c r="BX73">
        <v>69000</v>
      </c>
    </row>
    <row r="74" spans="1:76" x14ac:dyDescent="0.25">
      <c r="A74" s="1">
        <v>72</v>
      </c>
      <c r="B74">
        <v>29</v>
      </c>
      <c r="C74">
        <v>2</v>
      </c>
      <c r="D74">
        <v>4</v>
      </c>
      <c r="E74">
        <v>1</v>
      </c>
      <c r="F74">
        <v>8</v>
      </c>
      <c r="H74">
        <v>3</v>
      </c>
      <c r="J74">
        <v>3</v>
      </c>
      <c r="K74">
        <v>4</v>
      </c>
      <c r="L74">
        <v>5</v>
      </c>
      <c r="M74">
        <v>5</v>
      </c>
      <c r="N74">
        <v>4</v>
      </c>
      <c r="O74">
        <v>4</v>
      </c>
      <c r="P74">
        <v>3</v>
      </c>
      <c r="Q74">
        <v>2</v>
      </c>
      <c r="R74">
        <v>1</v>
      </c>
      <c r="S74">
        <v>5</v>
      </c>
      <c r="V74">
        <v>0</v>
      </c>
      <c r="W74">
        <v>100</v>
      </c>
      <c r="X74">
        <v>4</v>
      </c>
      <c r="Y74">
        <v>96</v>
      </c>
      <c r="Z74">
        <v>10</v>
      </c>
      <c r="AA74">
        <v>90</v>
      </c>
      <c r="AB74">
        <v>2</v>
      </c>
      <c r="AC74">
        <v>2</v>
      </c>
      <c r="AD74">
        <v>2</v>
      </c>
      <c r="AE74">
        <v>3</v>
      </c>
      <c r="AF74">
        <v>1</v>
      </c>
      <c r="AG74">
        <v>2</v>
      </c>
      <c r="AH74">
        <v>2</v>
      </c>
      <c r="AI74">
        <v>2</v>
      </c>
      <c r="AJ74">
        <v>1</v>
      </c>
      <c r="AK74">
        <v>3</v>
      </c>
      <c r="AL74">
        <v>2</v>
      </c>
      <c r="AM74">
        <v>1</v>
      </c>
      <c r="AN74">
        <v>1</v>
      </c>
      <c r="AO74">
        <v>618</v>
      </c>
      <c r="AP74">
        <v>1</v>
      </c>
      <c r="AQ74">
        <v>95</v>
      </c>
      <c r="AR74">
        <v>5</v>
      </c>
      <c r="AS74">
        <v>24</v>
      </c>
      <c r="AT74" t="s">
        <v>47</v>
      </c>
      <c r="AV74">
        <v>10</v>
      </c>
      <c r="AX74">
        <v>90</v>
      </c>
      <c r="AZ74">
        <v>0</v>
      </c>
      <c r="BB74">
        <v>100</v>
      </c>
      <c r="BD74">
        <v>4</v>
      </c>
      <c r="BF74">
        <v>96</v>
      </c>
      <c r="BJ74">
        <v>3000</v>
      </c>
      <c r="BL74">
        <v>27000</v>
      </c>
      <c r="BN74">
        <v>0</v>
      </c>
      <c r="BP74">
        <v>20000</v>
      </c>
      <c r="BR74">
        <v>2000</v>
      </c>
      <c r="BT74">
        <v>48000</v>
      </c>
      <c r="BW74">
        <v>5000</v>
      </c>
      <c r="BX74">
        <v>95000</v>
      </c>
    </row>
    <row r="75" spans="1:76" x14ac:dyDescent="0.25">
      <c r="A75" s="1">
        <v>73</v>
      </c>
      <c r="B75">
        <v>30</v>
      </c>
      <c r="C75">
        <v>1</v>
      </c>
      <c r="D75">
        <v>5</v>
      </c>
      <c r="E75">
        <v>2</v>
      </c>
      <c r="F75">
        <v>8</v>
      </c>
      <c r="H75">
        <v>3</v>
      </c>
      <c r="J75">
        <v>5</v>
      </c>
      <c r="K75">
        <v>5</v>
      </c>
      <c r="L75">
        <v>4</v>
      </c>
      <c r="M75">
        <v>4</v>
      </c>
      <c r="N75">
        <v>5</v>
      </c>
      <c r="O75">
        <v>4</v>
      </c>
      <c r="P75">
        <v>4</v>
      </c>
      <c r="Q75">
        <v>2</v>
      </c>
      <c r="R75">
        <v>1</v>
      </c>
      <c r="S75">
        <v>4</v>
      </c>
      <c r="V75">
        <v>100</v>
      </c>
      <c r="W75">
        <v>0</v>
      </c>
      <c r="X75">
        <v>15</v>
      </c>
      <c r="Y75">
        <v>85</v>
      </c>
      <c r="Z75">
        <v>100</v>
      </c>
      <c r="AA75">
        <v>0</v>
      </c>
      <c r="AB75">
        <v>3</v>
      </c>
      <c r="AC75">
        <v>2</v>
      </c>
      <c r="AD75">
        <v>3</v>
      </c>
      <c r="AE75">
        <v>2</v>
      </c>
      <c r="AF75">
        <v>2</v>
      </c>
      <c r="AG75">
        <v>2</v>
      </c>
      <c r="AH75">
        <v>1</v>
      </c>
      <c r="AI75">
        <v>2</v>
      </c>
      <c r="AJ75">
        <v>1</v>
      </c>
      <c r="AK75">
        <v>1</v>
      </c>
      <c r="AL75">
        <v>4</v>
      </c>
      <c r="AM75">
        <v>1</v>
      </c>
      <c r="AN75">
        <v>1</v>
      </c>
      <c r="AO75">
        <v>350</v>
      </c>
      <c r="AP75">
        <v>1</v>
      </c>
      <c r="AQ75">
        <v>59.499999999999993</v>
      </c>
      <c r="AR75">
        <v>40.5</v>
      </c>
      <c r="AS75">
        <v>25</v>
      </c>
      <c r="AT75" t="s">
        <v>47</v>
      </c>
      <c r="AU75">
        <v>100</v>
      </c>
      <c r="AW75">
        <v>0</v>
      </c>
      <c r="AY75">
        <v>100</v>
      </c>
      <c r="BA75">
        <v>0</v>
      </c>
      <c r="BC75">
        <v>15</v>
      </c>
      <c r="BE75">
        <v>85</v>
      </c>
      <c r="BI75">
        <v>10000</v>
      </c>
      <c r="BK75">
        <v>0</v>
      </c>
      <c r="BM75">
        <v>20000</v>
      </c>
      <c r="BO75">
        <v>0</v>
      </c>
      <c r="BQ75">
        <v>10500</v>
      </c>
      <c r="BS75">
        <v>59500</v>
      </c>
      <c r="BW75">
        <v>40500</v>
      </c>
      <c r="BX75">
        <v>59500</v>
      </c>
    </row>
    <row r="76" spans="1:76" x14ac:dyDescent="0.25">
      <c r="A76" s="1">
        <v>74</v>
      </c>
      <c r="B76">
        <v>30</v>
      </c>
      <c r="C76">
        <v>2</v>
      </c>
      <c r="D76">
        <v>4</v>
      </c>
      <c r="E76">
        <v>1</v>
      </c>
      <c r="F76">
        <v>8</v>
      </c>
      <c r="H76">
        <v>3</v>
      </c>
      <c r="J76">
        <v>4</v>
      </c>
      <c r="K76">
        <v>3</v>
      </c>
      <c r="L76">
        <v>4</v>
      </c>
      <c r="M76">
        <v>4</v>
      </c>
      <c r="N76">
        <v>4</v>
      </c>
      <c r="O76">
        <v>4</v>
      </c>
      <c r="P76">
        <v>4</v>
      </c>
      <c r="Q76">
        <v>2</v>
      </c>
      <c r="R76">
        <v>1</v>
      </c>
      <c r="S76">
        <v>5</v>
      </c>
      <c r="V76">
        <v>0</v>
      </c>
      <c r="W76">
        <v>100</v>
      </c>
      <c r="X76">
        <v>0</v>
      </c>
      <c r="Y76">
        <v>100</v>
      </c>
      <c r="Z76">
        <v>100</v>
      </c>
      <c r="AA76">
        <v>0</v>
      </c>
      <c r="AB76">
        <v>2</v>
      </c>
      <c r="AC76">
        <v>2</v>
      </c>
      <c r="AD76">
        <v>2</v>
      </c>
      <c r="AE76">
        <v>2</v>
      </c>
      <c r="AF76">
        <v>1</v>
      </c>
      <c r="AG76">
        <v>2</v>
      </c>
      <c r="AH76">
        <v>1</v>
      </c>
      <c r="AI76">
        <v>2</v>
      </c>
      <c r="AJ76">
        <v>3</v>
      </c>
      <c r="AK76">
        <v>1</v>
      </c>
      <c r="AL76">
        <v>3</v>
      </c>
      <c r="AM76">
        <v>1</v>
      </c>
      <c r="AN76">
        <v>2</v>
      </c>
      <c r="AO76">
        <v>423</v>
      </c>
      <c r="AP76">
        <v>1</v>
      </c>
      <c r="AQ76">
        <v>70</v>
      </c>
      <c r="AR76">
        <v>30</v>
      </c>
      <c r="AS76">
        <v>24</v>
      </c>
      <c r="AT76" t="s">
        <v>47</v>
      </c>
      <c r="AV76">
        <v>100</v>
      </c>
      <c r="AX76">
        <v>0</v>
      </c>
      <c r="AZ76">
        <v>0</v>
      </c>
      <c r="BB76">
        <v>100</v>
      </c>
      <c r="BD76">
        <v>0</v>
      </c>
      <c r="BF76">
        <v>100</v>
      </c>
      <c r="BJ76">
        <v>30000</v>
      </c>
      <c r="BL76">
        <v>0</v>
      </c>
      <c r="BN76">
        <v>0</v>
      </c>
      <c r="BP76">
        <v>20000</v>
      </c>
      <c r="BR76">
        <v>0</v>
      </c>
      <c r="BT76">
        <v>50000</v>
      </c>
      <c r="BW76">
        <v>30000</v>
      </c>
      <c r="BX76">
        <v>70000</v>
      </c>
    </row>
    <row r="77" spans="1:76" x14ac:dyDescent="0.25">
      <c r="A77" s="1">
        <v>75</v>
      </c>
      <c r="B77">
        <v>30</v>
      </c>
      <c r="C77">
        <v>3</v>
      </c>
      <c r="D77">
        <v>4</v>
      </c>
      <c r="E77">
        <v>2</v>
      </c>
      <c r="F77">
        <v>8</v>
      </c>
      <c r="H77">
        <v>4</v>
      </c>
      <c r="J77">
        <v>7</v>
      </c>
      <c r="K77">
        <v>3</v>
      </c>
      <c r="L77">
        <v>5</v>
      </c>
      <c r="M77">
        <v>4</v>
      </c>
      <c r="N77">
        <v>1</v>
      </c>
      <c r="O77">
        <v>2</v>
      </c>
      <c r="P77">
        <v>4</v>
      </c>
      <c r="Q77">
        <v>2</v>
      </c>
      <c r="R77">
        <v>1</v>
      </c>
      <c r="S77">
        <v>4</v>
      </c>
      <c r="T77">
        <v>65</v>
      </c>
      <c r="U77">
        <v>35</v>
      </c>
      <c r="AB77">
        <v>3</v>
      </c>
      <c r="AC77">
        <v>4</v>
      </c>
      <c r="AD77">
        <v>1</v>
      </c>
      <c r="AE77">
        <v>3</v>
      </c>
      <c r="AF77">
        <v>2</v>
      </c>
      <c r="AG77">
        <v>3</v>
      </c>
      <c r="AH77">
        <v>1</v>
      </c>
      <c r="AI77">
        <v>2</v>
      </c>
      <c r="AJ77">
        <v>1</v>
      </c>
      <c r="AK77">
        <v>3</v>
      </c>
      <c r="AL77">
        <v>4</v>
      </c>
      <c r="AM77">
        <v>2</v>
      </c>
      <c r="AN77">
        <v>3</v>
      </c>
      <c r="AO77">
        <v>318</v>
      </c>
      <c r="AP77">
        <v>1</v>
      </c>
      <c r="AQ77">
        <v>35</v>
      </c>
      <c r="AR77">
        <v>65</v>
      </c>
      <c r="AS77">
        <v>32</v>
      </c>
      <c r="AT77" t="s">
        <v>49</v>
      </c>
      <c r="BG77">
        <v>65</v>
      </c>
      <c r="BH77">
        <v>35</v>
      </c>
      <c r="BU77">
        <v>65000</v>
      </c>
      <c r="BV77">
        <v>35000</v>
      </c>
      <c r="BW77">
        <v>65000</v>
      </c>
      <c r="BX77">
        <v>35000</v>
      </c>
    </row>
    <row r="78" spans="1:76" x14ac:dyDescent="0.25">
      <c r="A78" s="1">
        <v>76</v>
      </c>
      <c r="B78">
        <v>31</v>
      </c>
      <c r="C78">
        <v>3</v>
      </c>
      <c r="D78">
        <v>4</v>
      </c>
      <c r="E78">
        <v>1</v>
      </c>
      <c r="F78">
        <v>8</v>
      </c>
      <c r="H78">
        <v>3</v>
      </c>
      <c r="J78">
        <v>4</v>
      </c>
      <c r="K78">
        <v>4</v>
      </c>
      <c r="L78">
        <v>5</v>
      </c>
      <c r="M78">
        <v>3</v>
      </c>
      <c r="N78">
        <v>3</v>
      </c>
      <c r="O78">
        <v>4</v>
      </c>
      <c r="P78">
        <v>3</v>
      </c>
      <c r="Q78">
        <v>2</v>
      </c>
      <c r="R78">
        <v>1</v>
      </c>
      <c r="S78">
        <v>5</v>
      </c>
      <c r="T78">
        <v>0</v>
      </c>
      <c r="U78">
        <v>100</v>
      </c>
      <c r="AB78">
        <v>2</v>
      </c>
      <c r="AC78">
        <v>1</v>
      </c>
      <c r="AD78">
        <v>3</v>
      </c>
      <c r="AE78">
        <v>2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3</v>
      </c>
      <c r="AL78">
        <v>2</v>
      </c>
      <c r="AM78">
        <v>1</v>
      </c>
      <c r="AN78">
        <v>1</v>
      </c>
      <c r="AO78">
        <v>273</v>
      </c>
      <c r="AP78">
        <v>1</v>
      </c>
      <c r="AQ78">
        <v>100</v>
      </c>
      <c r="AR78">
        <v>0</v>
      </c>
      <c r="AS78">
        <v>20</v>
      </c>
      <c r="AT78" t="s">
        <v>51</v>
      </c>
      <c r="BG78">
        <v>0</v>
      </c>
      <c r="BH78">
        <v>100</v>
      </c>
      <c r="BU78">
        <v>0</v>
      </c>
      <c r="BV78">
        <v>100000</v>
      </c>
      <c r="BW78">
        <v>0</v>
      </c>
      <c r="BX78">
        <v>100000</v>
      </c>
    </row>
    <row r="79" spans="1:76" x14ac:dyDescent="0.25">
      <c r="A79" s="1">
        <v>77</v>
      </c>
      <c r="B79">
        <v>31</v>
      </c>
      <c r="C79">
        <v>1</v>
      </c>
      <c r="D79">
        <v>4</v>
      </c>
      <c r="E79">
        <v>2</v>
      </c>
      <c r="F79">
        <v>8</v>
      </c>
      <c r="H79">
        <v>3</v>
      </c>
      <c r="J79">
        <v>4</v>
      </c>
      <c r="K79">
        <v>4</v>
      </c>
      <c r="L79">
        <v>5</v>
      </c>
      <c r="M79">
        <v>5</v>
      </c>
      <c r="N79">
        <v>3</v>
      </c>
      <c r="O79">
        <v>4</v>
      </c>
      <c r="P79">
        <v>2</v>
      </c>
      <c r="Q79">
        <v>2</v>
      </c>
      <c r="R79">
        <v>1</v>
      </c>
      <c r="S79">
        <v>5</v>
      </c>
      <c r="V79">
        <v>0</v>
      </c>
      <c r="W79">
        <v>100</v>
      </c>
      <c r="X79">
        <v>0</v>
      </c>
      <c r="Y79">
        <v>100</v>
      </c>
      <c r="Z79">
        <v>0</v>
      </c>
      <c r="AA79">
        <v>100</v>
      </c>
      <c r="AB79">
        <v>2</v>
      </c>
      <c r="AC79">
        <v>2</v>
      </c>
      <c r="AD79">
        <v>3</v>
      </c>
      <c r="AE79">
        <v>3</v>
      </c>
      <c r="AF79">
        <v>3</v>
      </c>
      <c r="AG79">
        <v>1</v>
      </c>
      <c r="AH79">
        <v>1</v>
      </c>
      <c r="AI79">
        <v>2</v>
      </c>
      <c r="AJ79">
        <v>1</v>
      </c>
      <c r="AK79">
        <v>2</v>
      </c>
      <c r="AL79">
        <v>2</v>
      </c>
      <c r="AM79">
        <v>1</v>
      </c>
      <c r="AN79">
        <v>2</v>
      </c>
      <c r="AO79">
        <v>410</v>
      </c>
      <c r="AP79">
        <v>1</v>
      </c>
      <c r="AQ79">
        <v>100</v>
      </c>
      <c r="AR79">
        <v>0</v>
      </c>
      <c r="AS79">
        <v>25</v>
      </c>
      <c r="AT79" t="s">
        <v>47</v>
      </c>
      <c r="AU79">
        <v>0</v>
      </c>
      <c r="AW79">
        <v>100</v>
      </c>
      <c r="AY79">
        <v>0</v>
      </c>
      <c r="BA79">
        <v>100</v>
      </c>
      <c r="BC79">
        <v>0</v>
      </c>
      <c r="BE79">
        <v>100</v>
      </c>
      <c r="BI79">
        <v>0</v>
      </c>
      <c r="BK79">
        <v>10000</v>
      </c>
      <c r="BM79">
        <v>0</v>
      </c>
      <c r="BO79">
        <v>20000</v>
      </c>
      <c r="BQ79">
        <v>0</v>
      </c>
      <c r="BS79">
        <v>70000</v>
      </c>
      <c r="BW79">
        <v>0</v>
      </c>
      <c r="BX79">
        <v>100000</v>
      </c>
    </row>
    <row r="80" spans="1:76" x14ac:dyDescent="0.25">
      <c r="A80" s="1">
        <v>78</v>
      </c>
      <c r="B80">
        <v>32</v>
      </c>
      <c r="C80">
        <v>1</v>
      </c>
      <c r="D80">
        <v>3</v>
      </c>
      <c r="E80">
        <v>1</v>
      </c>
      <c r="F80">
        <v>7</v>
      </c>
      <c r="H80">
        <v>3</v>
      </c>
      <c r="J80">
        <v>4</v>
      </c>
      <c r="K80">
        <v>4</v>
      </c>
      <c r="L80">
        <v>4</v>
      </c>
      <c r="M80">
        <v>3</v>
      </c>
      <c r="N80">
        <v>4</v>
      </c>
      <c r="O80">
        <v>2</v>
      </c>
      <c r="P80">
        <v>4</v>
      </c>
      <c r="Q80">
        <v>2</v>
      </c>
      <c r="R80">
        <v>1</v>
      </c>
      <c r="S80">
        <v>4</v>
      </c>
      <c r="V80">
        <v>52</v>
      </c>
      <c r="W80">
        <v>48</v>
      </c>
      <c r="X80">
        <v>29</v>
      </c>
      <c r="Y80">
        <v>71</v>
      </c>
      <c r="Z80">
        <v>66</v>
      </c>
      <c r="AA80">
        <v>34</v>
      </c>
      <c r="AB80">
        <v>3</v>
      </c>
      <c r="AC80">
        <v>2</v>
      </c>
      <c r="AD80">
        <v>1</v>
      </c>
      <c r="AE80">
        <v>3</v>
      </c>
      <c r="AF80">
        <v>2</v>
      </c>
      <c r="AG80">
        <v>2</v>
      </c>
      <c r="AH80">
        <v>2</v>
      </c>
      <c r="AI80">
        <v>2</v>
      </c>
      <c r="AJ80">
        <v>3</v>
      </c>
      <c r="AK80">
        <v>1</v>
      </c>
      <c r="AL80">
        <v>2</v>
      </c>
      <c r="AM80">
        <v>1</v>
      </c>
      <c r="AN80">
        <v>3</v>
      </c>
      <c r="AO80">
        <v>249</v>
      </c>
      <c r="AP80">
        <v>1</v>
      </c>
      <c r="AQ80">
        <v>62.7</v>
      </c>
      <c r="AR80">
        <v>37.299999999999997</v>
      </c>
      <c r="AS80">
        <v>27</v>
      </c>
      <c r="AT80" t="s">
        <v>47</v>
      </c>
      <c r="AU80">
        <v>66</v>
      </c>
      <c r="AW80">
        <v>34</v>
      </c>
      <c r="AY80">
        <v>52</v>
      </c>
      <c r="BA80">
        <v>48</v>
      </c>
      <c r="BC80">
        <v>29</v>
      </c>
      <c r="BE80">
        <v>71</v>
      </c>
      <c r="BI80">
        <v>6600</v>
      </c>
      <c r="BK80">
        <v>3400</v>
      </c>
      <c r="BM80">
        <v>10400</v>
      </c>
      <c r="BO80">
        <v>9600</v>
      </c>
      <c r="BQ80">
        <v>20300</v>
      </c>
      <c r="BS80">
        <v>49700</v>
      </c>
      <c r="BW80">
        <v>37300</v>
      </c>
      <c r="BX80">
        <v>62700</v>
      </c>
    </row>
    <row r="81" spans="1:76" x14ac:dyDescent="0.25">
      <c r="A81" s="1">
        <v>79</v>
      </c>
      <c r="B81">
        <v>32</v>
      </c>
      <c r="C81">
        <v>2</v>
      </c>
      <c r="D81">
        <v>5</v>
      </c>
      <c r="E81">
        <v>1</v>
      </c>
      <c r="F81">
        <v>8</v>
      </c>
      <c r="H81">
        <v>4</v>
      </c>
      <c r="J81">
        <v>7</v>
      </c>
      <c r="K81">
        <v>1</v>
      </c>
      <c r="L81">
        <v>3</v>
      </c>
      <c r="M81">
        <v>5</v>
      </c>
      <c r="N81">
        <v>1</v>
      </c>
      <c r="O81">
        <v>5</v>
      </c>
      <c r="P81">
        <v>2</v>
      </c>
      <c r="Q81">
        <v>2</v>
      </c>
      <c r="R81">
        <v>1</v>
      </c>
      <c r="S81">
        <v>5</v>
      </c>
      <c r="V81">
        <v>0</v>
      </c>
      <c r="W81">
        <v>100</v>
      </c>
      <c r="X81">
        <v>0</v>
      </c>
      <c r="Y81">
        <v>100</v>
      </c>
      <c r="Z81">
        <v>0</v>
      </c>
      <c r="AA81">
        <v>100</v>
      </c>
      <c r="AB81">
        <v>2</v>
      </c>
      <c r="AC81">
        <v>3</v>
      </c>
      <c r="AD81">
        <v>3</v>
      </c>
      <c r="AE81">
        <v>1</v>
      </c>
      <c r="AF81">
        <v>2</v>
      </c>
      <c r="AG81">
        <v>2</v>
      </c>
      <c r="AH81">
        <v>1</v>
      </c>
      <c r="AI81">
        <v>3</v>
      </c>
      <c r="AJ81">
        <v>1</v>
      </c>
      <c r="AK81">
        <v>3</v>
      </c>
      <c r="AL81">
        <v>1</v>
      </c>
      <c r="AM81">
        <v>1</v>
      </c>
      <c r="AN81">
        <v>1</v>
      </c>
      <c r="AO81">
        <v>309</v>
      </c>
      <c r="AP81">
        <v>1</v>
      </c>
      <c r="AQ81">
        <v>100</v>
      </c>
      <c r="AR81">
        <v>0</v>
      </c>
      <c r="AS81">
        <v>24</v>
      </c>
      <c r="AT81" t="s">
        <v>47</v>
      </c>
      <c r="AV81">
        <v>0</v>
      </c>
      <c r="AX81">
        <v>100</v>
      </c>
      <c r="AZ81">
        <v>0</v>
      </c>
      <c r="BB81">
        <v>100</v>
      </c>
      <c r="BD81">
        <v>0</v>
      </c>
      <c r="BF81">
        <v>100</v>
      </c>
      <c r="BJ81">
        <v>0</v>
      </c>
      <c r="BL81">
        <v>30000</v>
      </c>
      <c r="BN81">
        <v>0</v>
      </c>
      <c r="BP81">
        <v>20000</v>
      </c>
      <c r="BR81">
        <v>0</v>
      </c>
      <c r="BT81">
        <v>50000</v>
      </c>
      <c r="BW81">
        <v>0</v>
      </c>
      <c r="BX81">
        <v>100000</v>
      </c>
    </row>
    <row r="82" spans="1:76" x14ac:dyDescent="0.25">
      <c r="A82" s="1">
        <v>80</v>
      </c>
      <c r="B82">
        <v>33</v>
      </c>
      <c r="C82">
        <v>2</v>
      </c>
      <c r="D82">
        <v>4</v>
      </c>
      <c r="E82">
        <v>2</v>
      </c>
      <c r="F82">
        <v>8</v>
      </c>
      <c r="H82">
        <v>4</v>
      </c>
      <c r="J82">
        <v>8</v>
      </c>
      <c r="K82">
        <v>1</v>
      </c>
      <c r="L82">
        <v>5</v>
      </c>
      <c r="M82">
        <v>5</v>
      </c>
      <c r="N82">
        <v>1</v>
      </c>
      <c r="O82">
        <v>4</v>
      </c>
      <c r="P82">
        <v>4</v>
      </c>
      <c r="Q82">
        <v>2</v>
      </c>
      <c r="R82">
        <v>1</v>
      </c>
      <c r="S82">
        <v>4</v>
      </c>
      <c r="V82">
        <v>26</v>
      </c>
      <c r="W82">
        <v>74</v>
      </c>
      <c r="X82">
        <v>20</v>
      </c>
      <c r="Y82">
        <v>80</v>
      </c>
      <c r="Z82">
        <v>0</v>
      </c>
      <c r="AA82">
        <v>100</v>
      </c>
      <c r="AB82">
        <v>3</v>
      </c>
      <c r="AC82">
        <v>1</v>
      </c>
      <c r="AD82">
        <v>1</v>
      </c>
      <c r="AE82">
        <v>2</v>
      </c>
      <c r="AF82">
        <v>3</v>
      </c>
      <c r="AG82">
        <v>2</v>
      </c>
      <c r="AH82">
        <v>1</v>
      </c>
      <c r="AI82">
        <v>3</v>
      </c>
      <c r="AJ82">
        <v>1</v>
      </c>
      <c r="AK82">
        <v>3</v>
      </c>
      <c r="AL82">
        <v>2</v>
      </c>
      <c r="AM82">
        <v>1</v>
      </c>
      <c r="AN82">
        <v>2</v>
      </c>
      <c r="AO82">
        <v>291</v>
      </c>
      <c r="AP82">
        <v>1</v>
      </c>
      <c r="AQ82">
        <v>84.8</v>
      </c>
      <c r="AR82">
        <v>15.2</v>
      </c>
      <c r="AS82">
        <v>25</v>
      </c>
      <c r="AT82" t="s">
        <v>47</v>
      </c>
      <c r="AV82">
        <v>0</v>
      </c>
      <c r="AX82">
        <v>100</v>
      </c>
      <c r="AZ82">
        <v>26</v>
      </c>
      <c r="BB82">
        <v>74</v>
      </c>
      <c r="BD82">
        <v>20</v>
      </c>
      <c r="BF82">
        <v>80</v>
      </c>
      <c r="BJ82">
        <v>0</v>
      </c>
      <c r="BL82">
        <v>30000</v>
      </c>
      <c r="BN82">
        <v>5200</v>
      </c>
      <c r="BP82">
        <v>14800</v>
      </c>
      <c r="BR82">
        <v>10000</v>
      </c>
      <c r="BT82">
        <v>40000</v>
      </c>
      <c r="BW82">
        <v>15200</v>
      </c>
      <c r="BX82">
        <v>84800</v>
      </c>
    </row>
    <row r="83" spans="1:76" x14ac:dyDescent="0.25">
      <c r="A83" s="1">
        <v>81</v>
      </c>
      <c r="B83">
        <v>33</v>
      </c>
      <c r="C83">
        <v>3</v>
      </c>
      <c r="D83">
        <v>8</v>
      </c>
      <c r="E83">
        <v>2</v>
      </c>
      <c r="F83">
        <v>8</v>
      </c>
      <c r="H83">
        <v>4</v>
      </c>
      <c r="J83">
        <v>11</v>
      </c>
      <c r="K83">
        <v>2</v>
      </c>
      <c r="L83">
        <v>5</v>
      </c>
      <c r="M83">
        <v>4</v>
      </c>
      <c r="N83">
        <v>2</v>
      </c>
      <c r="O83">
        <v>5</v>
      </c>
      <c r="P83">
        <v>4</v>
      </c>
      <c r="Q83">
        <v>2</v>
      </c>
      <c r="R83">
        <v>1</v>
      </c>
      <c r="S83">
        <v>4</v>
      </c>
      <c r="T83">
        <v>10</v>
      </c>
      <c r="U83">
        <v>90</v>
      </c>
      <c r="AB83">
        <v>2</v>
      </c>
      <c r="AC83">
        <v>2</v>
      </c>
      <c r="AD83">
        <v>3</v>
      </c>
      <c r="AE83">
        <v>2</v>
      </c>
      <c r="AF83">
        <v>2</v>
      </c>
      <c r="AG83">
        <v>2</v>
      </c>
      <c r="AH83">
        <v>1</v>
      </c>
      <c r="AI83">
        <v>2</v>
      </c>
      <c r="AJ83">
        <v>3</v>
      </c>
      <c r="AK83">
        <v>3</v>
      </c>
      <c r="AL83">
        <v>2</v>
      </c>
      <c r="AM83">
        <v>1</v>
      </c>
      <c r="AN83">
        <v>2</v>
      </c>
      <c r="AO83">
        <v>290</v>
      </c>
      <c r="AP83">
        <v>1</v>
      </c>
      <c r="AQ83">
        <v>90</v>
      </c>
      <c r="AR83">
        <v>10</v>
      </c>
      <c r="AS83">
        <v>27</v>
      </c>
      <c r="AT83" t="s">
        <v>47</v>
      </c>
      <c r="BG83">
        <v>10</v>
      </c>
      <c r="BH83">
        <v>90</v>
      </c>
      <c r="BU83">
        <v>10000</v>
      </c>
      <c r="BV83">
        <v>90000</v>
      </c>
      <c r="BW83">
        <v>10000</v>
      </c>
      <c r="BX83">
        <v>90000</v>
      </c>
    </row>
    <row r="84" spans="1:76" x14ac:dyDescent="0.25">
      <c r="A84" s="1">
        <v>82</v>
      </c>
      <c r="B84">
        <v>33</v>
      </c>
      <c r="C84">
        <v>1</v>
      </c>
      <c r="D84">
        <v>3</v>
      </c>
      <c r="E84">
        <v>1</v>
      </c>
      <c r="F84">
        <v>8</v>
      </c>
      <c r="H84">
        <v>3</v>
      </c>
      <c r="J84">
        <v>5</v>
      </c>
      <c r="K84">
        <v>4</v>
      </c>
      <c r="L84">
        <v>5</v>
      </c>
      <c r="N84">
        <v>2</v>
      </c>
      <c r="O84">
        <v>4</v>
      </c>
      <c r="P84">
        <v>2</v>
      </c>
      <c r="Q84">
        <v>2</v>
      </c>
      <c r="R84">
        <v>1</v>
      </c>
      <c r="S84">
        <v>5</v>
      </c>
      <c r="V84">
        <v>8</v>
      </c>
      <c r="W84">
        <v>92</v>
      </c>
      <c r="X84">
        <v>7</v>
      </c>
      <c r="Y84">
        <v>93</v>
      </c>
      <c r="Z84">
        <v>11</v>
      </c>
      <c r="AA84">
        <v>89</v>
      </c>
      <c r="AB84">
        <v>3</v>
      </c>
      <c r="AC84">
        <v>2</v>
      </c>
      <c r="AD84">
        <v>1</v>
      </c>
      <c r="AE84">
        <v>3</v>
      </c>
      <c r="AF84">
        <v>2</v>
      </c>
      <c r="AG84">
        <v>4</v>
      </c>
      <c r="AH84">
        <v>1</v>
      </c>
      <c r="AI84">
        <v>2</v>
      </c>
      <c r="AJ84">
        <v>3</v>
      </c>
      <c r="AK84">
        <v>1</v>
      </c>
      <c r="AL84">
        <v>2</v>
      </c>
      <c r="AM84">
        <v>1</v>
      </c>
      <c r="AN84">
        <v>3</v>
      </c>
      <c r="AO84">
        <v>424</v>
      </c>
      <c r="AP84">
        <v>1</v>
      </c>
      <c r="AQ84">
        <v>92.4</v>
      </c>
      <c r="AR84">
        <v>7.6</v>
      </c>
      <c r="AS84">
        <v>28</v>
      </c>
      <c r="AT84" t="s">
        <v>47</v>
      </c>
      <c r="AU84">
        <v>11</v>
      </c>
      <c r="AW84">
        <v>89</v>
      </c>
      <c r="AY84">
        <v>8</v>
      </c>
      <c r="BA84">
        <v>92</v>
      </c>
      <c r="BC84">
        <v>7</v>
      </c>
      <c r="BE84">
        <v>93</v>
      </c>
      <c r="BI84">
        <v>1100</v>
      </c>
      <c r="BK84">
        <v>8900</v>
      </c>
      <c r="BM84">
        <v>1600</v>
      </c>
      <c r="BO84">
        <v>18400</v>
      </c>
      <c r="BQ84">
        <v>4900</v>
      </c>
      <c r="BS84">
        <v>65100</v>
      </c>
      <c r="BW84">
        <v>7600</v>
      </c>
      <c r="BX84">
        <v>92400</v>
      </c>
    </row>
    <row r="85" spans="1:76" x14ac:dyDescent="0.25">
      <c r="A85" s="1">
        <v>83</v>
      </c>
      <c r="B85">
        <v>34</v>
      </c>
      <c r="C85">
        <v>1</v>
      </c>
      <c r="D85">
        <v>8</v>
      </c>
      <c r="E85">
        <v>3</v>
      </c>
      <c r="F85">
        <v>8</v>
      </c>
      <c r="H85">
        <v>4</v>
      </c>
      <c r="J85">
        <v>8</v>
      </c>
      <c r="K85">
        <v>4</v>
      </c>
      <c r="L85">
        <v>2</v>
      </c>
      <c r="M85">
        <v>3</v>
      </c>
      <c r="N85">
        <v>2</v>
      </c>
      <c r="O85">
        <v>5</v>
      </c>
      <c r="P85">
        <v>2</v>
      </c>
      <c r="Q85">
        <v>2</v>
      </c>
      <c r="R85">
        <v>1</v>
      </c>
      <c r="S85">
        <v>5</v>
      </c>
      <c r="V85">
        <v>0</v>
      </c>
      <c r="W85">
        <v>100</v>
      </c>
      <c r="X85">
        <v>0</v>
      </c>
      <c r="Y85">
        <v>100</v>
      </c>
      <c r="Z85">
        <v>50</v>
      </c>
      <c r="AA85">
        <v>50</v>
      </c>
      <c r="AB85">
        <v>2</v>
      </c>
      <c r="AC85">
        <v>2</v>
      </c>
      <c r="AD85">
        <v>2</v>
      </c>
      <c r="AE85">
        <v>1</v>
      </c>
      <c r="AF85">
        <v>2</v>
      </c>
      <c r="AG85">
        <v>2</v>
      </c>
      <c r="AH85">
        <v>1</v>
      </c>
      <c r="AI85">
        <v>3</v>
      </c>
      <c r="AJ85">
        <v>1</v>
      </c>
      <c r="AK85">
        <v>3</v>
      </c>
      <c r="AL85">
        <v>1</v>
      </c>
      <c r="AM85">
        <v>2</v>
      </c>
      <c r="AN85">
        <v>1</v>
      </c>
      <c r="AO85">
        <v>347</v>
      </c>
      <c r="AP85">
        <v>1</v>
      </c>
      <c r="AQ85">
        <v>95</v>
      </c>
      <c r="AR85">
        <v>5</v>
      </c>
      <c r="AS85">
        <v>23</v>
      </c>
      <c r="AT85" t="s">
        <v>47</v>
      </c>
      <c r="AU85">
        <v>50</v>
      </c>
      <c r="AW85">
        <v>50</v>
      </c>
      <c r="AY85">
        <v>0</v>
      </c>
      <c r="BA85">
        <v>100</v>
      </c>
      <c r="BC85">
        <v>0</v>
      </c>
      <c r="BE85">
        <v>100</v>
      </c>
      <c r="BI85">
        <v>5000</v>
      </c>
      <c r="BK85">
        <v>5000</v>
      </c>
      <c r="BM85">
        <v>0</v>
      </c>
      <c r="BO85">
        <v>20000</v>
      </c>
      <c r="BQ85">
        <v>0</v>
      </c>
      <c r="BS85">
        <v>70000</v>
      </c>
      <c r="BW85">
        <v>5000</v>
      </c>
      <c r="BX85">
        <v>95000</v>
      </c>
    </row>
    <row r="86" spans="1:76" x14ac:dyDescent="0.25">
      <c r="A86" s="1">
        <v>84</v>
      </c>
      <c r="B86">
        <v>34</v>
      </c>
      <c r="C86">
        <v>2</v>
      </c>
      <c r="F86">
        <v>8</v>
      </c>
      <c r="H86">
        <v>3</v>
      </c>
      <c r="J86">
        <v>5</v>
      </c>
      <c r="K86">
        <v>1</v>
      </c>
      <c r="L86">
        <v>3</v>
      </c>
      <c r="M86">
        <v>2</v>
      </c>
      <c r="O86">
        <v>5</v>
      </c>
      <c r="P86">
        <v>4</v>
      </c>
      <c r="Q86">
        <v>2</v>
      </c>
      <c r="R86">
        <v>1</v>
      </c>
      <c r="S86">
        <v>5</v>
      </c>
      <c r="V86">
        <v>53</v>
      </c>
      <c r="W86">
        <v>47</v>
      </c>
      <c r="X86">
        <v>8</v>
      </c>
      <c r="Y86">
        <v>92</v>
      </c>
      <c r="Z86">
        <v>63</v>
      </c>
      <c r="AA86">
        <v>37</v>
      </c>
      <c r="AB86">
        <v>3</v>
      </c>
      <c r="AC86">
        <v>2</v>
      </c>
      <c r="AD86">
        <v>3</v>
      </c>
      <c r="AE86">
        <v>1</v>
      </c>
      <c r="AF86">
        <v>1</v>
      </c>
      <c r="AG86">
        <v>1</v>
      </c>
      <c r="AH86">
        <v>2</v>
      </c>
      <c r="AI86">
        <v>1</v>
      </c>
      <c r="AJ86">
        <v>1</v>
      </c>
      <c r="AK86">
        <v>3</v>
      </c>
      <c r="AL86">
        <v>1</v>
      </c>
      <c r="AM86">
        <v>1</v>
      </c>
      <c r="AN86">
        <v>1</v>
      </c>
      <c r="AO86">
        <v>303</v>
      </c>
      <c r="AP86">
        <v>1</v>
      </c>
      <c r="AQ86">
        <v>66.5</v>
      </c>
      <c r="AR86">
        <v>33.5</v>
      </c>
      <c r="AS86">
        <v>21</v>
      </c>
      <c r="AT86" t="s">
        <v>51</v>
      </c>
      <c r="AV86">
        <v>63</v>
      </c>
      <c r="AX86">
        <v>37</v>
      </c>
      <c r="AZ86">
        <v>53</v>
      </c>
      <c r="BB86">
        <v>47</v>
      </c>
      <c r="BD86">
        <v>8</v>
      </c>
      <c r="BF86">
        <v>92</v>
      </c>
      <c r="BJ86">
        <v>18900</v>
      </c>
      <c r="BL86">
        <v>11100</v>
      </c>
      <c r="BN86">
        <v>10600</v>
      </c>
      <c r="BP86">
        <v>9400</v>
      </c>
      <c r="BR86">
        <v>4000</v>
      </c>
      <c r="BT86">
        <v>46000</v>
      </c>
      <c r="BW86">
        <v>33500</v>
      </c>
      <c r="BX86">
        <v>66500</v>
      </c>
    </row>
    <row r="87" spans="1:76" x14ac:dyDescent="0.25">
      <c r="A87" s="1">
        <v>85</v>
      </c>
      <c r="B87">
        <v>34</v>
      </c>
      <c r="C87">
        <v>3</v>
      </c>
      <c r="D87">
        <v>4</v>
      </c>
      <c r="E87">
        <v>1</v>
      </c>
      <c r="F87">
        <v>8</v>
      </c>
      <c r="H87">
        <v>3</v>
      </c>
      <c r="J87">
        <v>4</v>
      </c>
      <c r="K87">
        <v>1</v>
      </c>
      <c r="L87">
        <v>5</v>
      </c>
      <c r="M87">
        <v>2</v>
      </c>
      <c r="N87">
        <v>2</v>
      </c>
      <c r="O87">
        <v>4</v>
      </c>
      <c r="P87">
        <v>3</v>
      </c>
      <c r="Q87">
        <v>2</v>
      </c>
      <c r="R87">
        <v>1</v>
      </c>
      <c r="S87">
        <v>4</v>
      </c>
      <c r="T87">
        <v>20</v>
      </c>
      <c r="U87">
        <v>80</v>
      </c>
      <c r="AB87">
        <v>2</v>
      </c>
      <c r="AC87">
        <v>1</v>
      </c>
      <c r="AD87">
        <v>1</v>
      </c>
      <c r="AE87">
        <v>2</v>
      </c>
      <c r="AF87">
        <v>1</v>
      </c>
      <c r="AG87">
        <v>2</v>
      </c>
      <c r="AH87">
        <v>1</v>
      </c>
      <c r="AI87">
        <v>1</v>
      </c>
      <c r="AJ87">
        <v>3</v>
      </c>
      <c r="AK87">
        <v>1</v>
      </c>
      <c r="AL87">
        <v>4</v>
      </c>
      <c r="AM87">
        <v>1</v>
      </c>
      <c r="AN87">
        <v>1</v>
      </c>
      <c r="AO87">
        <v>693</v>
      </c>
      <c r="AP87">
        <v>1</v>
      </c>
      <c r="AQ87">
        <v>80</v>
      </c>
      <c r="AR87">
        <v>20</v>
      </c>
      <c r="AS87">
        <v>21</v>
      </c>
      <c r="AT87" t="s">
        <v>51</v>
      </c>
      <c r="BG87">
        <v>20</v>
      </c>
      <c r="BH87">
        <v>80</v>
      </c>
      <c r="BU87">
        <v>20000</v>
      </c>
      <c r="BV87">
        <v>80000</v>
      </c>
      <c r="BW87">
        <v>20000</v>
      </c>
      <c r="BX87">
        <v>80000</v>
      </c>
    </row>
    <row r="88" spans="1:76" x14ac:dyDescent="0.25">
      <c r="A88" s="1">
        <v>86</v>
      </c>
      <c r="B88">
        <v>35</v>
      </c>
      <c r="C88">
        <v>3</v>
      </c>
      <c r="D88">
        <v>3</v>
      </c>
      <c r="E88">
        <v>1</v>
      </c>
      <c r="F88">
        <v>7</v>
      </c>
      <c r="H88">
        <v>3</v>
      </c>
      <c r="J88">
        <v>4</v>
      </c>
      <c r="K88">
        <v>4</v>
      </c>
      <c r="L88">
        <v>5</v>
      </c>
      <c r="M88">
        <v>2</v>
      </c>
      <c r="N88">
        <v>4</v>
      </c>
      <c r="O88">
        <v>4</v>
      </c>
      <c r="P88">
        <v>4</v>
      </c>
      <c r="Q88">
        <v>2</v>
      </c>
      <c r="R88">
        <v>1</v>
      </c>
      <c r="S88">
        <v>5</v>
      </c>
      <c r="T88">
        <v>10</v>
      </c>
      <c r="U88">
        <v>90</v>
      </c>
      <c r="AB88">
        <v>2</v>
      </c>
      <c r="AC88">
        <v>2</v>
      </c>
      <c r="AD88">
        <v>2</v>
      </c>
      <c r="AE88">
        <v>2</v>
      </c>
      <c r="AF88">
        <v>1</v>
      </c>
      <c r="AG88">
        <v>2</v>
      </c>
      <c r="AH88">
        <v>2</v>
      </c>
      <c r="AI88">
        <v>3</v>
      </c>
      <c r="AJ88">
        <v>1</v>
      </c>
      <c r="AK88">
        <v>3</v>
      </c>
      <c r="AL88">
        <v>1</v>
      </c>
      <c r="AM88">
        <v>1</v>
      </c>
      <c r="AN88">
        <v>2</v>
      </c>
      <c r="AO88">
        <v>551</v>
      </c>
      <c r="AP88">
        <v>1</v>
      </c>
      <c r="AQ88">
        <v>90</v>
      </c>
      <c r="AR88">
        <v>10</v>
      </c>
      <c r="AS88">
        <v>24</v>
      </c>
      <c r="AT88" t="s">
        <v>47</v>
      </c>
      <c r="BG88">
        <v>10</v>
      </c>
      <c r="BH88">
        <v>90</v>
      </c>
      <c r="BU88">
        <v>10000</v>
      </c>
      <c r="BV88">
        <v>90000</v>
      </c>
      <c r="BW88">
        <v>10000</v>
      </c>
      <c r="BX88">
        <v>90000</v>
      </c>
    </row>
    <row r="89" spans="1:76" x14ac:dyDescent="0.25">
      <c r="A89" s="1">
        <v>87</v>
      </c>
      <c r="B89">
        <v>35</v>
      </c>
      <c r="C89">
        <v>2</v>
      </c>
      <c r="D89">
        <v>4</v>
      </c>
      <c r="E89">
        <v>1</v>
      </c>
      <c r="F89">
        <v>8</v>
      </c>
      <c r="H89">
        <v>4</v>
      </c>
      <c r="J89">
        <v>8</v>
      </c>
      <c r="K89">
        <v>2</v>
      </c>
      <c r="L89">
        <v>4</v>
      </c>
      <c r="M89">
        <v>4</v>
      </c>
      <c r="N89">
        <v>4</v>
      </c>
      <c r="O89">
        <v>4</v>
      </c>
      <c r="P89">
        <v>2</v>
      </c>
      <c r="Q89">
        <v>2</v>
      </c>
      <c r="R89">
        <v>1</v>
      </c>
      <c r="S89">
        <v>4</v>
      </c>
      <c r="V89">
        <v>19</v>
      </c>
      <c r="W89">
        <v>81</v>
      </c>
      <c r="X89">
        <v>57</v>
      </c>
      <c r="Y89">
        <v>43</v>
      </c>
      <c r="Z89">
        <v>70</v>
      </c>
      <c r="AA89">
        <v>30</v>
      </c>
      <c r="AB89">
        <v>2</v>
      </c>
      <c r="AC89">
        <v>2</v>
      </c>
      <c r="AD89">
        <v>3</v>
      </c>
      <c r="AE89">
        <v>2</v>
      </c>
      <c r="AF89">
        <v>3</v>
      </c>
      <c r="AG89">
        <v>2</v>
      </c>
      <c r="AH89">
        <v>1</v>
      </c>
      <c r="AI89">
        <v>2</v>
      </c>
      <c r="AJ89">
        <v>1</v>
      </c>
      <c r="AK89">
        <v>3</v>
      </c>
      <c r="AL89">
        <v>2</v>
      </c>
      <c r="AM89">
        <v>1</v>
      </c>
      <c r="AN89">
        <v>2</v>
      </c>
      <c r="AO89">
        <v>407</v>
      </c>
      <c r="AP89">
        <v>1</v>
      </c>
      <c r="AQ89">
        <v>46.7</v>
      </c>
      <c r="AR89">
        <v>53.3</v>
      </c>
      <c r="AS89">
        <v>26</v>
      </c>
      <c r="AT89" t="s">
        <v>47</v>
      </c>
      <c r="AV89">
        <v>70</v>
      </c>
      <c r="AX89">
        <v>30</v>
      </c>
      <c r="AZ89">
        <v>19</v>
      </c>
      <c r="BB89">
        <v>81</v>
      </c>
      <c r="BD89">
        <v>57</v>
      </c>
      <c r="BF89">
        <v>43</v>
      </c>
      <c r="BJ89">
        <v>21000</v>
      </c>
      <c r="BL89">
        <v>9000</v>
      </c>
      <c r="BN89">
        <v>3800</v>
      </c>
      <c r="BP89">
        <v>16200</v>
      </c>
      <c r="BR89">
        <v>28500</v>
      </c>
      <c r="BT89">
        <v>21500</v>
      </c>
      <c r="BW89">
        <v>53300</v>
      </c>
      <c r="BX89">
        <v>46700</v>
      </c>
    </row>
    <row r="90" spans="1:76" x14ac:dyDescent="0.25">
      <c r="A90" s="1">
        <v>88</v>
      </c>
      <c r="B90">
        <v>35</v>
      </c>
      <c r="C90">
        <v>1</v>
      </c>
      <c r="D90">
        <v>5</v>
      </c>
      <c r="E90">
        <v>1</v>
      </c>
      <c r="F90">
        <v>8</v>
      </c>
      <c r="J90">
        <v>8</v>
      </c>
      <c r="K90">
        <v>4</v>
      </c>
      <c r="L90">
        <v>4</v>
      </c>
      <c r="M90">
        <v>4</v>
      </c>
      <c r="N90">
        <v>3</v>
      </c>
      <c r="O90">
        <v>4</v>
      </c>
      <c r="P90">
        <v>4</v>
      </c>
      <c r="Q90">
        <v>2</v>
      </c>
      <c r="R90">
        <v>1</v>
      </c>
      <c r="S90">
        <v>5</v>
      </c>
      <c r="V90">
        <v>5</v>
      </c>
      <c r="W90">
        <v>95</v>
      </c>
      <c r="X90">
        <v>7</v>
      </c>
      <c r="Y90">
        <v>93</v>
      </c>
      <c r="Z90">
        <v>30</v>
      </c>
      <c r="AA90">
        <v>70</v>
      </c>
      <c r="AB90">
        <v>2</v>
      </c>
      <c r="AC90">
        <v>1</v>
      </c>
      <c r="AD90">
        <v>3</v>
      </c>
      <c r="AE90">
        <v>2</v>
      </c>
      <c r="AF90">
        <v>2</v>
      </c>
      <c r="AG90">
        <v>2</v>
      </c>
      <c r="AH90">
        <v>1</v>
      </c>
      <c r="AI90">
        <v>2</v>
      </c>
      <c r="AJ90">
        <v>1</v>
      </c>
      <c r="AK90">
        <v>1</v>
      </c>
      <c r="AL90">
        <v>2</v>
      </c>
      <c r="AM90">
        <v>1</v>
      </c>
      <c r="AN90">
        <v>2</v>
      </c>
      <c r="AO90">
        <v>554</v>
      </c>
      <c r="AP90">
        <v>1</v>
      </c>
      <c r="AQ90">
        <v>91.1</v>
      </c>
      <c r="AR90">
        <v>8.8999999999999986</v>
      </c>
      <c r="AS90">
        <v>22</v>
      </c>
      <c r="AT90" t="s">
        <v>51</v>
      </c>
      <c r="AU90">
        <v>30</v>
      </c>
      <c r="AW90">
        <v>70</v>
      </c>
      <c r="AY90">
        <v>5</v>
      </c>
      <c r="BA90">
        <v>95</v>
      </c>
      <c r="BC90">
        <v>7</v>
      </c>
      <c r="BE90">
        <v>93</v>
      </c>
      <c r="BI90">
        <v>3000</v>
      </c>
      <c r="BK90">
        <v>7000</v>
      </c>
      <c r="BM90">
        <v>1000</v>
      </c>
      <c r="BO90">
        <v>19000</v>
      </c>
      <c r="BQ90">
        <v>4900</v>
      </c>
      <c r="BS90">
        <v>65100</v>
      </c>
      <c r="BW90">
        <v>8900</v>
      </c>
      <c r="BX90">
        <v>91100</v>
      </c>
    </row>
    <row r="91" spans="1:76" x14ac:dyDescent="0.25">
      <c r="A91" s="1">
        <v>89</v>
      </c>
      <c r="B91">
        <v>36</v>
      </c>
      <c r="C91">
        <v>3</v>
      </c>
      <c r="D91">
        <v>4</v>
      </c>
      <c r="E91">
        <v>1</v>
      </c>
      <c r="F91">
        <v>8</v>
      </c>
      <c r="H91">
        <v>4</v>
      </c>
      <c r="J91">
        <v>6</v>
      </c>
      <c r="K91">
        <v>4</v>
      </c>
      <c r="L91">
        <v>5</v>
      </c>
      <c r="M91">
        <v>4</v>
      </c>
      <c r="N91">
        <v>2</v>
      </c>
      <c r="O91">
        <v>4</v>
      </c>
      <c r="P91">
        <v>4</v>
      </c>
      <c r="Q91">
        <v>2</v>
      </c>
      <c r="R91">
        <v>1</v>
      </c>
      <c r="S91">
        <v>5</v>
      </c>
      <c r="T91">
        <v>20</v>
      </c>
      <c r="U91">
        <v>80</v>
      </c>
      <c r="AB91">
        <v>2</v>
      </c>
      <c r="AC91">
        <v>1</v>
      </c>
      <c r="AD91">
        <v>4</v>
      </c>
      <c r="AE91">
        <v>3</v>
      </c>
      <c r="AF91">
        <v>2</v>
      </c>
      <c r="AG91">
        <v>2</v>
      </c>
      <c r="AH91">
        <v>1</v>
      </c>
      <c r="AI91">
        <v>2</v>
      </c>
      <c r="AJ91">
        <v>1</v>
      </c>
      <c r="AK91">
        <v>3</v>
      </c>
      <c r="AL91">
        <v>2</v>
      </c>
      <c r="AM91">
        <v>1</v>
      </c>
      <c r="AN91">
        <v>1</v>
      </c>
      <c r="AO91">
        <v>256</v>
      </c>
      <c r="AP91">
        <v>1</v>
      </c>
      <c r="AQ91">
        <v>80</v>
      </c>
      <c r="AR91">
        <v>20</v>
      </c>
      <c r="AS91">
        <v>25</v>
      </c>
      <c r="AT91" t="s">
        <v>47</v>
      </c>
      <c r="BG91">
        <v>20</v>
      </c>
      <c r="BH91">
        <v>80</v>
      </c>
      <c r="BU91">
        <v>20000</v>
      </c>
      <c r="BV91">
        <v>80000</v>
      </c>
      <c r="BW91">
        <v>20000</v>
      </c>
      <c r="BX91">
        <v>80000</v>
      </c>
    </row>
    <row r="92" spans="1:76" x14ac:dyDescent="0.25">
      <c r="A92" s="1">
        <v>90</v>
      </c>
      <c r="B92">
        <v>36</v>
      </c>
      <c r="C92">
        <v>2</v>
      </c>
      <c r="D92">
        <v>3</v>
      </c>
      <c r="E92">
        <v>2</v>
      </c>
      <c r="F92">
        <v>7</v>
      </c>
      <c r="H92">
        <v>3</v>
      </c>
      <c r="J92">
        <v>5</v>
      </c>
      <c r="K92">
        <v>3</v>
      </c>
      <c r="L92">
        <v>5</v>
      </c>
      <c r="M92">
        <v>3</v>
      </c>
      <c r="N92">
        <v>2</v>
      </c>
      <c r="O92">
        <v>4</v>
      </c>
      <c r="P92">
        <v>5</v>
      </c>
      <c r="Q92">
        <v>2</v>
      </c>
      <c r="R92">
        <v>1</v>
      </c>
      <c r="S92">
        <v>4</v>
      </c>
      <c r="V92">
        <v>20</v>
      </c>
      <c r="W92">
        <v>80</v>
      </c>
      <c r="X92">
        <v>20</v>
      </c>
      <c r="Y92">
        <v>80</v>
      </c>
      <c r="Z92">
        <v>20</v>
      </c>
      <c r="AA92">
        <v>80</v>
      </c>
      <c r="AB92">
        <v>2</v>
      </c>
      <c r="AC92">
        <v>2</v>
      </c>
      <c r="AD92">
        <v>2</v>
      </c>
      <c r="AE92">
        <v>3</v>
      </c>
      <c r="AF92">
        <v>2</v>
      </c>
      <c r="AG92">
        <v>2</v>
      </c>
      <c r="AH92">
        <v>1</v>
      </c>
      <c r="AI92">
        <v>3</v>
      </c>
      <c r="AJ92">
        <v>3</v>
      </c>
      <c r="AK92">
        <v>1</v>
      </c>
      <c r="AL92">
        <v>2</v>
      </c>
      <c r="AM92">
        <v>1</v>
      </c>
      <c r="AN92">
        <v>2</v>
      </c>
      <c r="AO92">
        <v>399</v>
      </c>
      <c r="AP92">
        <v>1</v>
      </c>
      <c r="AQ92">
        <v>80</v>
      </c>
      <c r="AR92">
        <v>20</v>
      </c>
      <c r="AS92">
        <v>26</v>
      </c>
      <c r="AT92" t="s">
        <v>47</v>
      </c>
      <c r="AV92">
        <v>20</v>
      </c>
      <c r="AX92">
        <v>80</v>
      </c>
      <c r="AZ92">
        <v>20</v>
      </c>
      <c r="BB92">
        <v>80</v>
      </c>
      <c r="BD92">
        <v>20</v>
      </c>
      <c r="BF92">
        <v>80</v>
      </c>
      <c r="BJ92">
        <v>6000</v>
      </c>
      <c r="BL92">
        <v>24000</v>
      </c>
      <c r="BN92">
        <v>4000</v>
      </c>
      <c r="BP92">
        <v>16000</v>
      </c>
      <c r="BR92">
        <v>10000</v>
      </c>
      <c r="BT92">
        <v>40000</v>
      </c>
      <c r="BW92">
        <v>20000</v>
      </c>
      <c r="BX92">
        <v>80000</v>
      </c>
    </row>
    <row r="93" spans="1:76" x14ac:dyDescent="0.25">
      <c r="A93" s="1">
        <v>91</v>
      </c>
      <c r="B93">
        <v>37</v>
      </c>
      <c r="C93">
        <v>2</v>
      </c>
      <c r="D93">
        <v>4</v>
      </c>
      <c r="E93">
        <v>1</v>
      </c>
      <c r="F93">
        <v>8</v>
      </c>
      <c r="H93">
        <v>3</v>
      </c>
      <c r="J93">
        <v>4</v>
      </c>
      <c r="K93">
        <v>5</v>
      </c>
      <c r="L93">
        <v>4</v>
      </c>
      <c r="M93">
        <v>4</v>
      </c>
      <c r="N93">
        <v>5</v>
      </c>
      <c r="O93">
        <v>3</v>
      </c>
      <c r="P93">
        <v>3</v>
      </c>
      <c r="Q93">
        <v>2</v>
      </c>
      <c r="R93">
        <v>1</v>
      </c>
      <c r="S93">
        <v>5</v>
      </c>
      <c r="V93">
        <v>74</v>
      </c>
      <c r="W93">
        <v>26</v>
      </c>
      <c r="X93">
        <v>21</v>
      </c>
      <c r="Y93">
        <v>79</v>
      </c>
      <c r="Z93">
        <v>89</v>
      </c>
      <c r="AA93">
        <v>11</v>
      </c>
      <c r="AB93">
        <v>2</v>
      </c>
      <c r="AC93">
        <v>2</v>
      </c>
      <c r="AD93">
        <v>2</v>
      </c>
      <c r="AE93">
        <v>1</v>
      </c>
      <c r="AF93">
        <v>1</v>
      </c>
      <c r="AG93">
        <v>2</v>
      </c>
      <c r="AH93">
        <v>2</v>
      </c>
      <c r="AI93">
        <v>2</v>
      </c>
      <c r="AJ93">
        <v>1</v>
      </c>
      <c r="AK93">
        <v>3</v>
      </c>
      <c r="AL93">
        <v>3</v>
      </c>
      <c r="AM93">
        <v>1</v>
      </c>
      <c r="AN93">
        <v>2</v>
      </c>
      <c r="AO93">
        <v>523</v>
      </c>
      <c r="AP93">
        <v>1</v>
      </c>
      <c r="AQ93">
        <v>48</v>
      </c>
      <c r="AR93">
        <v>52</v>
      </c>
      <c r="AS93">
        <v>24</v>
      </c>
      <c r="AT93" t="s">
        <v>47</v>
      </c>
      <c r="AV93">
        <v>89</v>
      </c>
      <c r="AX93">
        <v>11</v>
      </c>
      <c r="AZ93">
        <v>74</v>
      </c>
      <c r="BB93">
        <v>26</v>
      </c>
      <c r="BD93">
        <v>21</v>
      </c>
      <c r="BF93">
        <v>79</v>
      </c>
      <c r="BJ93">
        <v>26700</v>
      </c>
      <c r="BL93">
        <v>3300</v>
      </c>
      <c r="BN93">
        <v>14800</v>
      </c>
      <c r="BP93">
        <v>5200</v>
      </c>
      <c r="BR93">
        <v>10500</v>
      </c>
      <c r="BT93">
        <v>39500</v>
      </c>
      <c r="BW93">
        <v>52000</v>
      </c>
      <c r="BX93">
        <v>48000</v>
      </c>
    </row>
    <row r="94" spans="1:76" x14ac:dyDescent="0.25">
      <c r="A94" s="1">
        <v>92</v>
      </c>
      <c r="B94">
        <v>37</v>
      </c>
      <c r="C94">
        <v>3</v>
      </c>
      <c r="D94">
        <v>10</v>
      </c>
      <c r="E94">
        <v>2</v>
      </c>
      <c r="F94">
        <v>10</v>
      </c>
      <c r="G94" t="s">
        <v>105</v>
      </c>
      <c r="H94">
        <v>4</v>
      </c>
      <c r="J94">
        <v>11</v>
      </c>
      <c r="K94">
        <v>2</v>
      </c>
      <c r="L94">
        <v>5</v>
      </c>
      <c r="M94">
        <v>1</v>
      </c>
      <c r="N94">
        <v>4</v>
      </c>
      <c r="O94">
        <v>4</v>
      </c>
      <c r="P94">
        <v>4</v>
      </c>
      <c r="Q94">
        <v>2</v>
      </c>
      <c r="R94">
        <v>1</v>
      </c>
      <c r="S94">
        <v>3</v>
      </c>
      <c r="T94">
        <v>33</v>
      </c>
      <c r="U94">
        <v>67</v>
      </c>
      <c r="AB94">
        <v>2</v>
      </c>
      <c r="AC94">
        <v>3</v>
      </c>
      <c r="AD94">
        <v>2</v>
      </c>
      <c r="AE94">
        <v>2</v>
      </c>
      <c r="AF94">
        <v>1</v>
      </c>
      <c r="AG94">
        <v>2</v>
      </c>
      <c r="AH94">
        <v>1</v>
      </c>
      <c r="AI94">
        <v>3</v>
      </c>
      <c r="AJ94">
        <v>3</v>
      </c>
      <c r="AK94">
        <v>3</v>
      </c>
      <c r="AL94">
        <v>2</v>
      </c>
      <c r="AM94">
        <v>1</v>
      </c>
      <c r="AN94">
        <v>3</v>
      </c>
      <c r="AO94">
        <v>493</v>
      </c>
      <c r="AP94">
        <v>1</v>
      </c>
      <c r="AQ94">
        <v>67</v>
      </c>
      <c r="AR94">
        <v>33</v>
      </c>
      <c r="AS94">
        <v>28</v>
      </c>
      <c r="AT94" t="s">
        <v>47</v>
      </c>
      <c r="BG94">
        <v>33</v>
      </c>
      <c r="BH94">
        <v>67</v>
      </c>
      <c r="BU94">
        <v>33000</v>
      </c>
      <c r="BV94">
        <v>67000</v>
      </c>
      <c r="BW94">
        <v>33000</v>
      </c>
      <c r="BX94">
        <v>67000</v>
      </c>
    </row>
    <row r="95" spans="1:76" x14ac:dyDescent="0.25">
      <c r="A95" s="1">
        <v>93</v>
      </c>
      <c r="B95">
        <v>37</v>
      </c>
      <c r="C95">
        <v>1</v>
      </c>
      <c r="D95">
        <v>10</v>
      </c>
      <c r="E95">
        <v>1</v>
      </c>
      <c r="F95">
        <v>8</v>
      </c>
      <c r="H95">
        <v>4</v>
      </c>
      <c r="J95">
        <v>10</v>
      </c>
      <c r="K95">
        <v>2</v>
      </c>
      <c r="L95">
        <v>4</v>
      </c>
      <c r="M95">
        <v>2</v>
      </c>
      <c r="N95">
        <v>4</v>
      </c>
      <c r="O95">
        <v>4</v>
      </c>
      <c r="P95">
        <v>4</v>
      </c>
      <c r="Q95">
        <v>2</v>
      </c>
      <c r="R95">
        <v>1</v>
      </c>
      <c r="S95">
        <v>5</v>
      </c>
      <c r="V95">
        <v>25</v>
      </c>
      <c r="W95">
        <v>75</v>
      </c>
      <c r="X95">
        <v>30</v>
      </c>
      <c r="Y95">
        <v>70</v>
      </c>
      <c r="Z95">
        <v>51</v>
      </c>
      <c r="AA95">
        <v>49</v>
      </c>
      <c r="AB95">
        <v>2</v>
      </c>
      <c r="AC95">
        <v>2</v>
      </c>
      <c r="AD95">
        <v>3</v>
      </c>
      <c r="AE95">
        <v>3</v>
      </c>
      <c r="AF95">
        <v>2</v>
      </c>
      <c r="AG95">
        <v>2</v>
      </c>
      <c r="AH95">
        <v>1</v>
      </c>
      <c r="AI95">
        <v>3</v>
      </c>
      <c r="AJ95">
        <v>1</v>
      </c>
      <c r="AK95">
        <v>3</v>
      </c>
      <c r="AL95">
        <v>3</v>
      </c>
      <c r="AM95">
        <v>1</v>
      </c>
      <c r="AN95">
        <v>1</v>
      </c>
      <c r="AO95">
        <v>476</v>
      </c>
      <c r="AP95">
        <v>1</v>
      </c>
      <c r="AQ95">
        <v>68.900000000000006</v>
      </c>
      <c r="AR95">
        <v>31.1</v>
      </c>
      <c r="AS95">
        <v>27</v>
      </c>
      <c r="AT95" t="s">
        <v>47</v>
      </c>
      <c r="AU95">
        <v>51</v>
      </c>
      <c r="AW95">
        <v>49</v>
      </c>
      <c r="AY95">
        <v>25</v>
      </c>
      <c r="BA95">
        <v>75</v>
      </c>
      <c r="BC95">
        <v>30</v>
      </c>
      <c r="BE95">
        <v>70</v>
      </c>
      <c r="BI95">
        <v>5100</v>
      </c>
      <c r="BK95">
        <v>4900</v>
      </c>
      <c r="BM95">
        <v>5000</v>
      </c>
      <c r="BO95">
        <v>15000</v>
      </c>
      <c r="BQ95">
        <v>21000</v>
      </c>
      <c r="BS95">
        <v>49000</v>
      </c>
      <c r="BW95">
        <v>31100</v>
      </c>
      <c r="BX95">
        <v>68900</v>
      </c>
    </row>
    <row r="96" spans="1:76" x14ac:dyDescent="0.25">
      <c r="A96" s="1">
        <v>94</v>
      </c>
      <c r="B96">
        <v>38</v>
      </c>
      <c r="C96">
        <v>2</v>
      </c>
      <c r="D96">
        <v>5</v>
      </c>
      <c r="E96">
        <v>1</v>
      </c>
      <c r="F96">
        <v>8</v>
      </c>
      <c r="H96">
        <v>4</v>
      </c>
      <c r="J96">
        <v>8</v>
      </c>
      <c r="K96">
        <v>4</v>
      </c>
      <c r="L96">
        <v>5</v>
      </c>
      <c r="M96">
        <v>3</v>
      </c>
      <c r="N96">
        <v>4</v>
      </c>
      <c r="O96">
        <v>5</v>
      </c>
      <c r="P96">
        <v>3</v>
      </c>
      <c r="Q96">
        <v>2</v>
      </c>
      <c r="R96">
        <v>1</v>
      </c>
      <c r="S96">
        <v>5</v>
      </c>
      <c r="V96">
        <v>0</v>
      </c>
      <c r="W96">
        <v>100</v>
      </c>
      <c r="X96">
        <v>21</v>
      </c>
      <c r="Y96">
        <v>79</v>
      </c>
      <c r="Z96">
        <v>34</v>
      </c>
      <c r="AA96">
        <v>66</v>
      </c>
      <c r="AB96">
        <v>1</v>
      </c>
      <c r="AC96">
        <v>1</v>
      </c>
      <c r="AD96">
        <v>2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3</v>
      </c>
      <c r="AK96">
        <v>1</v>
      </c>
      <c r="AL96">
        <v>2</v>
      </c>
      <c r="AM96">
        <v>1</v>
      </c>
      <c r="AN96">
        <v>2</v>
      </c>
      <c r="AO96">
        <v>316</v>
      </c>
      <c r="AP96">
        <v>1</v>
      </c>
      <c r="AQ96">
        <v>79.3</v>
      </c>
      <c r="AR96">
        <v>20.7</v>
      </c>
      <c r="AS96">
        <v>19</v>
      </c>
      <c r="AT96" t="s">
        <v>51</v>
      </c>
      <c r="AV96">
        <v>34</v>
      </c>
      <c r="AX96">
        <v>66</v>
      </c>
      <c r="AZ96">
        <v>0</v>
      </c>
      <c r="BB96">
        <v>100</v>
      </c>
      <c r="BD96">
        <v>21</v>
      </c>
      <c r="BF96">
        <v>79</v>
      </c>
      <c r="BJ96">
        <v>10200</v>
      </c>
      <c r="BL96">
        <v>19800</v>
      </c>
      <c r="BN96">
        <v>0</v>
      </c>
      <c r="BP96">
        <v>20000</v>
      </c>
      <c r="BR96">
        <v>10500</v>
      </c>
      <c r="BT96">
        <v>39500</v>
      </c>
      <c r="BW96">
        <v>20700</v>
      </c>
      <c r="BX96">
        <v>79300</v>
      </c>
    </row>
    <row r="97" spans="1:76" x14ac:dyDescent="0.25">
      <c r="A97" s="1">
        <v>95</v>
      </c>
      <c r="B97">
        <v>38</v>
      </c>
      <c r="C97">
        <v>3</v>
      </c>
      <c r="D97">
        <v>4</v>
      </c>
      <c r="E97">
        <v>1</v>
      </c>
      <c r="F97">
        <v>8</v>
      </c>
      <c r="H97">
        <v>3</v>
      </c>
      <c r="J97">
        <v>4</v>
      </c>
      <c r="K97">
        <v>4</v>
      </c>
      <c r="L97">
        <v>5</v>
      </c>
      <c r="M97">
        <v>3</v>
      </c>
      <c r="N97">
        <v>5</v>
      </c>
      <c r="O97">
        <v>4</v>
      </c>
      <c r="P97">
        <v>2</v>
      </c>
      <c r="Q97">
        <v>2</v>
      </c>
      <c r="R97">
        <v>1</v>
      </c>
      <c r="S97">
        <v>5</v>
      </c>
      <c r="T97">
        <v>28</v>
      </c>
      <c r="U97">
        <v>72</v>
      </c>
      <c r="AB97">
        <v>2</v>
      </c>
      <c r="AC97">
        <v>2</v>
      </c>
      <c r="AD97">
        <v>3</v>
      </c>
      <c r="AE97">
        <v>2</v>
      </c>
      <c r="AF97">
        <v>1</v>
      </c>
      <c r="AG97">
        <v>2</v>
      </c>
      <c r="AH97">
        <v>2</v>
      </c>
      <c r="AI97">
        <v>3</v>
      </c>
      <c r="AJ97">
        <v>1</v>
      </c>
      <c r="AK97">
        <v>3</v>
      </c>
      <c r="AL97">
        <v>4</v>
      </c>
      <c r="AM97">
        <v>1</v>
      </c>
      <c r="AN97">
        <v>2</v>
      </c>
      <c r="AO97">
        <v>291</v>
      </c>
      <c r="AP97">
        <v>1</v>
      </c>
      <c r="AQ97">
        <v>72</v>
      </c>
      <c r="AR97">
        <v>28</v>
      </c>
      <c r="AS97">
        <v>28</v>
      </c>
      <c r="AT97" t="s">
        <v>47</v>
      </c>
      <c r="BG97">
        <v>28</v>
      </c>
      <c r="BH97">
        <v>72</v>
      </c>
      <c r="BU97">
        <v>28000</v>
      </c>
      <c r="BV97">
        <v>72000</v>
      </c>
      <c r="BW97">
        <v>28000</v>
      </c>
      <c r="BX97">
        <v>72000</v>
      </c>
    </row>
    <row r="98" spans="1:76" x14ac:dyDescent="0.25">
      <c r="A98" s="1">
        <v>96</v>
      </c>
      <c r="B98">
        <v>39</v>
      </c>
      <c r="C98">
        <v>2</v>
      </c>
      <c r="D98">
        <v>4</v>
      </c>
      <c r="E98">
        <v>2</v>
      </c>
      <c r="F98">
        <v>8</v>
      </c>
      <c r="H98">
        <v>3</v>
      </c>
      <c r="J98">
        <v>4</v>
      </c>
      <c r="K98">
        <v>2</v>
      </c>
      <c r="L98">
        <v>4</v>
      </c>
      <c r="M98">
        <v>5</v>
      </c>
      <c r="N98">
        <v>3</v>
      </c>
      <c r="O98">
        <v>3</v>
      </c>
      <c r="P98">
        <v>4</v>
      </c>
      <c r="Q98">
        <v>2</v>
      </c>
      <c r="R98">
        <v>1</v>
      </c>
      <c r="S98">
        <v>5</v>
      </c>
      <c r="V98">
        <v>50</v>
      </c>
      <c r="W98">
        <v>50</v>
      </c>
      <c r="X98">
        <v>100</v>
      </c>
      <c r="Y98">
        <v>0</v>
      </c>
      <c r="Z98">
        <v>67</v>
      </c>
      <c r="AA98">
        <v>33</v>
      </c>
      <c r="AB98">
        <v>3</v>
      </c>
      <c r="AC98">
        <v>2</v>
      </c>
      <c r="AD98">
        <v>4</v>
      </c>
      <c r="AE98">
        <v>3</v>
      </c>
      <c r="AF98">
        <v>3</v>
      </c>
      <c r="AG98">
        <v>2</v>
      </c>
      <c r="AH98">
        <v>2</v>
      </c>
      <c r="AI98">
        <v>1</v>
      </c>
      <c r="AJ98">
        <v>1</v>
      </c>
      <c r="AK98">
        <v>3</v>
      </c>
      <c r="AL98">
        <v>3</v>
      </c>
      <c r="AM98">
        <v>2</v>
      </c>
      <c r="AN98">
        <v>1</v>
      </c>
      <c r="AO98">
        <v>457</v>
      </c>
      <c r="AP98">
        <v>1</v>
      </c>
      <c r="AQ98">
        <v>19.899999999999999</v>
      </c>
      <c r="AR98">
        <v>80.099999999999994</v>
      </c>
      <c r="AS98">
        <v>30</v>
      </c>
      <c r="AT98" t="s">
        <v>49</v>
      </c>
      <c r="AV98">
        <v>67</v>
      </c>
      <c r="AX98">
        <v>33</v>
      </c>
      <c r="AZ98">
        <v>50</v>
      </c>
      <c r="BB98">
        <v>50</v>
      </c>
      <c r="BD98">
        <v>100</v>
      </c>
      <c r="BF98">
        <v>0</v>
      </c>
      <c r="BJ98">
        <v>20100</v>
      </c>
      <c r="BL98">
        <v>9900</v>
      </c>
      <c r="BN98">
        <v>10000</v>
      </c>
      <c r="BP98">
        <v>10000</v>
      </c>
      <c r="BR98">
        <v>50000</v>
      </c>
      <c r="BT98">
        <v>0</v>
      </c>
      <c r="BW98">
        <v>80100</v>
      </c>
      <c r="BX98">
        <v>19900</v>
      </c>
    </row>
    <row r="99" spans="1:76" x14ac:dyDescent="0.25">
      <c r="A99" s="1">
        <v>97</v>
      </c>
      <c r="B99">
        <v>39</v>
      </c>
      <c r="C99">
        <v>1</v>
      </c>
      <c r="D99">
        <v>3</v>
      </c>
      <c r="E99">
        <v>1</v>
      </c>
      <c r="F99">
        <v>6</v>
      </c>
      <c r="H99">
        <v>3</v>
      </c>
      <c r="J99">
        <v>4</v>
      </c>
      <c r="K99">
        <v>2</v>
      </c>
      <c r="L99">
        <v>4</v>
      </c>
      <c r="M99">
        <v>2</v>
      </c>
      <c r="N99">
        <v>4</v>
      </c>
      <c r="O99">
        <v>4</v>
      </c>
      <c r="P99">
        <v>4</v>
      </c>
      <c r="Q99">
        <v>2</v>
      </c>
      <c r="R99">
        <v>1</v>
      </c>
      <c r="S99">
        <v>3</v>
      </c>
      <c r="V99">
        <v>42</v>
      </c>
      <c r="W99">
        <v>58</v>
      </c>
      <c r="X99">
        <v>100</v>
      </c>
      <c r="Y99">
        <v>0</v>
      </c>
      <c r="Z99">
        <v>52</v>
      </c>
      <c r="AA99">
        <v>48</v>
      </c>
      <c r="AB99">
        <v>4</v>
      </c>
      <c r="AC99">
        <v>2</v>
      </c>
      <c r="AD99">
        <v>3</v>
      </c>
      <c r="AE99">
        <v>1</v>
      </c>
      <c r="AF99">
        <v>2</v>
      </c>
      <c r="AG99">
        <v>2</v>
      </c>
      <c r="AH99">
        <v>2</v>
      </c>
      <c r="AI99">
        <v>2</v>
      </c>
      <c r="AJ99">
        <v>1</v>
      </c>
      <c r="AK99">
        <v>3</v>
      </c>
      <c r="AL99">
        <v>1</v>
      </c>
      <c r="AM99">
        <v>2</v>
      </c>
      <c r="AN99">
        <v>1</v>
      </c>
      <c r="AO99">
        <v>224</v>
      </c>
      <c r="AP99">
        <v>1</v>
      </c>
      <c r="AQ99">
        <v>16.399999999999999</v>
      </c>
      <c r="AR99">
        <v>83.600000000000009</v>
      </c>
      <c r="AS99">
        <v>26</v>
      </c>
      <c r="AT99" t="s">
        <v>47</v>
      </c>
      <c r="AU99">
        <v>52</v>
      </c>
      <c r="AW99">
        <v>48</v>
      </c>
      <c r="AY99">
        <v>42</v>
      </c>
      <c r="BA99">
        <v>58</v>
      </c>
      <c r="BC99">
        <v>100</v>
      </c>
      <c r="BE99">
        <v>0</v>
      </c>
      <c r="BI99">
        <v>5200</v>
      </c>
      <c r="BK99">
        <v>4800</v>
      </c>
      <c r="BM99">
        <v>8400</v>
      </c>
      <c r="BO99">
        <v>11600</v>
      </c>
      <c r="BQ99">
        <v>70000</v>
      </c>
      <c r="BS99">
        <v>0</v>
      </c>
      <c r="BW99">
        <v>83600</v>
      </c>
      <c r="BX99">
        <v>16400</v>
      </c>
    </row>
    <row r="100" spans="1:76" x14ac:dyDescent="0.25">
      <c r="A100" s="1">
        <v>98</v>
      </c>
      <c r="B100">
        <v>40</v>
      </c>
      <c r="C100">
        <v>2</v>
      </c>
      <c r="D100">
        <v>3</v>
      </c>
      <c r="E100">
        <v>2</v>
      </c>
      <c r="F100">
        <v>7</v>
      </c>
      <c r="H100">
        <v>2</v>
      </c>
      <c r="J100">
        <v>1</v>
      </c>
      <c r="K100">
        <v>2</v>
      </c>
      <c r="L100">
        <v>4</v>
      </c>
      <c r="M100">
        <v>4</v>
      </c>
      <c r="N100">
        <v>2</v>
      </c>
      <c r="O100">
        <v>4</v>
      </c>
      <c r="P100">
        <v>4</v>
      </c>
      <c r="Q100">
        <v>2</v>
      </c>
      <c r="R100">
        <v>1</v>
      </c>
      <c r="S100">
        <v>5</v>
      </c>
      <c r="V100">
        <v>0</v>
      </c>
      <c r="W100">
        <v>100</v>
      </c>
      <c r="X100">
        <v>0</v>
      </c>
      <c r="Y100">
        <v>100</v>
      </c>
      <c r="Z100">
        <v>50</v>
      </c>
      <c r="AA100">
        <v>50</v>
      </c>
      <c r="AB100">
        <v>2</v>
      </c>
      <c r="AC100">
        <v>4</v>
      </c>
      <c r="AD100">
        <v>2</v>
      </c>
      <c r="AE100">
        <v>2</v>
      </c>
      <c r="AF100">
        <v>2</v>
      </c>
      <c r="AG100">
        <v>2</v>
      </c>
      <c r="AH100">
        <v>1</v>
      </c>
      <c r="AI100">
        <v>2</v>
      </c>
      <c r="AJ100">
        <v>1</v>
      </c>
      <c r="AK100">
        <v>1</v>
      </c>
      <c r="AL100">
        <v>2</v>
      </c>
      <c r="AM100">
        <v>1</v>
      </c>
      <c r="AN100">
        <v>2</v>
      </c>
      <c r="AO100">
        <v>445</v>
      </c>
      <c r="AP100">
        <v>1</v>
      </c>
      <c r="AQ100">
        <v>85</v>
      </c>
      <c r="AR100">
        <v>15</v>
      </c>
      <c r="AS100">
        <v>24</v>
      </c>
      <c r="AT100" t="s">
        <v>47</v>
      </c>
      <c r="AV100">
        <v>50</v>
      </c>
      <c r="AX100">
        <v>50</v>
      </c>
      <c r="AZ100">
        <v>0</v>
      </c>
      <c r="BB100">
        <v>100</v>
      </c>
      <c r="BD100">
        <v>0</v>
      </c>
      <c r="BF100">
        <v>100</v>
      </c>
      <c r="BJ100">
        <v>15000</v>
      </c>
      <c r="BL100">
        <v>15000</v>
      </c>
      <c r="BN100">
        <v>0</v>
      </c>
      <c r="BP100">
        <v>20000</v>
      </c>
      <c r="BR100">
        <v>0</v>
      </c>
      <c r="BT100">
        <v>50000</v>
      </c>
      <c r="BW100">
        <v>15000</v>
      </c>
      <c r="BX100">
        <v>85000</v>
      </c>
    </row>
    <row r="101" spans="1:76" x14ac:dyDescent="0.25">
      <c r="A101" s="1">
        <v>99</v>
      </c>
      <c r="B101">
        <v>40</v>
      </c>
      <c r="C101">
        <v>1</v>
      </c>
      <c r="F101">
        <v>8</v>
      </c>
      <c r="H101">
        <v>4</v>
      </c>
      <c r="J101">
        <v>7</v>
      </c>
      <c r="K101">
        <v>5</v>
      </c>
      <c r="L101">
        <v>5</v>
      </c>
      <c r="M101">
        <v>1</v>
      </c>
      <c r="N101">
        <v>2</v>
      </c>
      <c r="O101">
        <v>5</v>
      </c>
      <c r="P101">
        <v>2</v>
      </c>
      <c r="Q101">
        <v>2</v>
      </c>
      <c r="R101">
        <v>1</v>
      </c>
      <c r="S101">
        <v>5</v>
      </c>
      <c r="V101">
        <v>0</v>
      </c>
      <c r="W101">
        <v>100</v>
      </c>
      <c r="X101">
        <v>0</v>
      </c>
      <c r="Y101">
        <v>100</v>
      </c>
      <c r="Z101">
        <v>0</v>
      </c>
      <c r="AA101">
        <v>100</v>
      </c>
      <c r="AB101">
        <v>2</v>
      </c>
      <c r="AC101">
        <v>1</v>
      </c>
      <c r="AD101">
        <v>1</v>
      </c>
      <c r="AE101">
        <v>3</v>
      </c>
      <c r="AF101">
        <v>3</v>
      </c>
      <c r="AG101">
        <v>2</v>
      </c>
      <c r="AH101">
        <v>1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1</v>
      </c>
      <c r="AO101">
        <v>414</v>
      </c>
      <c r="AP101">
        <v>1</v>
      </c>
      <c r="AQ101">
        <v>100</v>
      </c>
      <c r="AR101">
        <v>0</v>
      </c>
      <c r="AS101">
        <v>22</v>
      </c>
      <c r="AT101" t="s">
        <v>51</v>
      </c>
      <c r="AU101">
        <v>0</v>
      </c>
      <c r="AW101">
        <v>100</v>
      </c>
      <c r="AY101">
        <v>0</v>
      </c>
      <c r="BA101">
        <v>100</v>
      </c>
      <c r="BC101">
        <v>0</v>
      </c>
      <c r="BE101">
        <v>100</v>
      </c>
      <c r="BI101">
        <v>0</v>
      </c>
      <c r="BK101">
        <v>10000</v>
      </c>
      <c r="BM101">
        <v>0</v>
      </c>
      <c r="BO101">
        <v>20000</v>
      </c>
      <c r="BQ101">
        <v>0</v>
      </c>
      <c r="BS101">
        <v>70000</v>
      </c>
      <c r="BW101">
        <v>0</v>
      </c>
      <c r="BX101">
        <v>100000</v>
      </c>
    </row>
    <row r="102" spans="1:76" x14ac:dyDescent="0.25">
      <c r="A102" s="1">
        <v>100</v>
      </c>
      <c r="B102">
        <v>40</v>
      </c>
      <c r="C102">
        <v>3</v>
      </c>
      <c r="D102">
        <v>3</v>
      </c>
      <c r="E102">
        <v>2</v>
      </c>
      <c r="F102">
        <v>8</v>
      </c>
      <c r="H102">
        <v>3</v>
      </c>
      <c r="J102">
        <v>5</v>
      </c>
      <c r="K102">
        <v>5</v>
      </c>
      <c r="L102">
        <v>4</v>
      </c>
      <c r="M102">
        <v>3</v>
      </c>
      <c r="N102">
        <v>4</v>
      </c>
      <c r="O102">
        <v>2</v>
      </c>
      <c r="P102">
        <v>4</v>
      </c>
      <c r="Q102">
        <v>2</v>
      </c>
      <c r="R102">
        <v>1</v>
      </c>
      <c r="S102">
        <v>5</v>
      </c>
      <c r="T102">
        <v>34</v>
      </c>
      <c r="U102">
        <v>66</v>
      </c>
      <c r="AB102">
        <v>3</v>
      </c>
      <c r="AC102">
        <v>2</v>
      </c>
      <c r="AD102">
        <v>3</v>
      </c>
      <c r="AE102">
        <v>3</v>
      </c>
      <c r="AF102">
        <v>3</v>
      </c>
      <c r="AG102">
        <v>3</v>
      </c>
      <c r="AH102">
        <v>2</v>
      </c>
      <c r="AI102">
        <v>3</v>
      </c>
      <c r="AJ102">
        <v>1</v>
      </c>
      <c r="AK102">
        <v>3</v>
      </c>
      <c r="AL102">
        <v>3</v>
      </c>
      <c r="AM102">
        <v>2</v>
      </c>
      <c r="AN102">
        <v>3</v>
      </c>
      <c r="AO102">
        <v>342</v>
      </c>
      <c r="AP102">
        <v>1</v>
      </c>
      <c r="AQ102">
        <v>66</v>
      </c>
      <c r="AR102">
        <v>34</v>
      </c>
      <c r="AS102">
        <v>34</v>
      </c>
      <c r="AT102" t="s">
        <v>48</v>
      </c>
      <c r="BG102">
        <v>34</v>
      </c>
      <c r="BH102">
        <v>66</v>
      </c>
      <c r="BU102">
        <v>34000</v>
      </c>
      <c r="BV102">
        <v>66000</v>
      </c>
      <c r="BW102">
        <v>34000</v>
      </c>
      <c r="BX102">
        <v>66000</v>
      </c>
    </row>
    <row r="103" spans="1:76" x14ac:dyDescent="0.25">
      <c r="A103" s="1">
        <v>101</v>
      </c>
      <c r="B103">
        <v>41</v>
      </c>
      <c r="C103">
        <v>3</v>
      </c>
      <c r="D103">
        <v>10</v>
      </c>
      <c r="E103">
        <v>1</v>
      </c>
      <c r="F103">
        <v>4</v>
      </c>
      <c r="H103">
        <v>4</v>
      </c>
      <c r="J103">
        <v>9</v>
      </c>
      <c r="K103">
        <v>3</v>
      </c>
      <c r="L103">
        <v>5</v>
      </c>
      <c r="M103">
        <v>3</v>
      </c>
      <c r="N103">
        <v>4</v>
      </c>
      <c r="O103">
        <v>4</v>
      </c>
      <c r="P103">
        <v>3</v>
      </c>
      <c r="Q103">
        <v>2</v>
      </c>
      <c r="R103">
        <v>1</v>
      </c>
      <c r="S103">
        <v>5</v>
      </c>
      <c r="T103">
        <v>30</v>
      </c>
      <c r="U103">
        <v>70</v>
      </c>
      <c r="AB103">
        <v>2</v>
      </c>
      <c r="AC103">
        <v>2</v>
      </c>
      <c r="AD103">
        <v>2</v>
      </c>
      <c r="AE103">
        <v>1</v>
      </c>
      <c r="AF103">
        <v>1</v>
      </c>
      <c r="AG103">
        <v>2</v>
      </c>
      <c r="AH103">
        <v>1</v>
      </c>
      <c r="AI103">
        <v>1</v>
      </c>
      <c r="AJ103">
        <v>1</v>
      </c>
      <c r="AK103">
        <v>3</v>
      </c>
      <c r="AL103">
        <v>3</v>
      </c>
      <c r="AM103">
        <v>1</v>
      </c>
      <c r="AN103">
        <v>2</v>
      </c>
      <c r="AO103">
        <v>384</v>
      </c>
      <c r="AP103">
        <v>1</v>
      </c>
      <c r="AQ103">
        <v>70</v>
      </c>
      <c r="AR103">
        <v>30</v>
      </c>
      <c r="AS103">
        <v>22</v>
      </c>
      <c r="AT103" t="s">
        <v>51</v>
      </c>
      <c r="BG103">
        <v>30</v>
      </c>
      <c r="BH103">
        <v>70</v>
      </c>
      <c r="BU103">
        <v>30000</v>
      </c>
      <c r="BV103">
        <v>70000</v>
      </c>
      <c r="BW103">
        <v>30000</v>
      </c>
      <c r="BX103">
        <v>70000</v>
      </c>
    </row>
    <row r="104" spans="1:76" x14ac:dyDescent="0.25">
      <c r="A104" s="1">
        <v>102</v>
      </c>
      <c r="B104">
        <v>41</v>
      </c>
      <c r="C104">
        <v>2</v>
      </c>
      <c r="D104">
        <v>4</v>
      </c>
      <c r="E104">
        <v>1</v>
      </c>
      <c r="F104">
        <v>8</v>
      </c>
      <c r="H104">
        <v>3</v>
      </c>
      <c r="J104">
        <v>1</v>
      </c>
      <c r="K104">
        <v>5</v>
      </c>
      <c r="L104">
        <v>5</v>
      </c>
      <c r="M104">
        <v>5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5</v>
      </c>
      <c r="V104">
        <v>58</v>
      </c>
      <c r="W104">
        <v>42</v>
      </c>
      <c r="X104">
        <v>0</v>
      </c>
      <c r="Y104">
        <v>100</v>
      </c>
      <c r="Z104">
        <v>75</v>
      </c>
      <c r="AA104">
        <v>25</v>
      </c>
      <c r="AB104">
        <v>3</v>
      </c>
      <c r="AC104">
        <v>2</v>
      </c>
      <c r="AD104">
        <v>3</v>
      </c>
      <c r="AE104">
        <v>2</v>
      </c>
      <c r="AF104">
        <v>2</v>
      </c>
      <c r="AG104">
        <v>2</v>
      </c>
      <c r="AH104">
        <v>2</v>
      </c>
      <c r="AI104">
        <v>2</v>
      </c>
      <c r="AJ104">
        <v>1</v>
      </c>
      <c r="AK104">
        <v>3</v>
      </c>
      <c r="AL104">
        <v>3</v>
      </c>
      <c r="AM104">
        <v>1</v>
      </c>
      <c r="AN104">
        <v>2</v>
      </c>
      <c r="AO104">
        <v>454</v>
      </c>
      <c r="AP104">
        <v>1</v>
      </c>
      <c r="AQ104">
        <v>65.900000000000006</v>
      </c>
      <c r="AR104">
        <v>34.1</v>
      </c>
      <c r="AS104">
        <v>28</v>
      </c>
      <c r="AT104" t="s">
        <v>47</v>
      </c>
      <c r="AV104">
        <v>75</v>
      </c>
      <c r="AX104">
        <v>25</v>
      </c>
      <c r="AZ104">
        <v>58</v>
      </c>
      <c r="BB104">
        <v>42</v>
      </c>
      <c r="BD104">
        <v>0</v>
      </c>
      <c r="BF104">
        <v>100</v>
      </c>
      <c r="BJ104">
        <v>22500</v>
      </c>
      <c r="BL104">
        <v>7500</v>
      </c>
      <c r="BN104">
        <v>11600</v>
      </c>
      <c r="BP104">
        <v>8400</v>
      </c>
      <c r="BR104">
        <v>0</v>
      </c>
      <c r="BT104">
        <v>50000</v>
      </c>
      <c r="BW104">
        <v>34100</v>
      </c>
      <c r="BX104">
        <v>65900</v>
      </c>
    </row>
    <row r="105" spans="1:76" x14ac:dyDescent="0.25">
      <c r="A105" s="1">
        <v>103</v>
      </c>
      <c r="B105">
        <v>41</v>
      </c>
      <c r="C105">
        <v>1</v>
      </c>
      <c r="D105">
        <v>4</v>
      </c>
      <c r="E105">
        <v>1</v>
      </c>
      <c r="F105">
        <v>7</v>
      </c>
      <c r="H105">
        <v>3</v>
      </c>
      <c r="J105">
        <v>12</v>
      </c>
      <c r="K105">
        <v>3</v>
      </c>
      <c r="L105">
        <v>2</v>
      </c>
      <c r="M105">
        <v>3</v>
      </c>
      <c r="N105">
        <v>4</v>
      </c>
      <c r="O105">
        <v>1</v>
      </c>
      <c r="P105">
        <v>5</v>
      </c>
      <c r="Q105">
        <v>2</v>
      </c>
      <c r="R105">
        <v>1</v>
      </c>
      <c r="S105">
        <v>3</v>
      </c>
      <c r="V105">
        <v>100</v>
      </c>
      <c r="W105">
        <v>0</v>
      </c>
      <c r="X105">
        <v>100</v>
      </c>
      <c r="Y105">
        <v>0</v>
      </c>
      <c r="Z105">
        <v>100</v>
      </c>
      <c r="AA105">
        <v>0</v>
      </c>
      <c r="AB105">
        <v>3</v>
      </c>
      <c r="AC105">
        <v>3</v>
      </c>
      <c r="AD105">
        <v>3</v>
      </c>
      <c r="AE105">
        <v>3</v>
      </c>
      <c r="AF105">
        <v>3</v>
      </c>
      <c r="AG105">
        <v>2</v>
      </c>
      <c r="AH105">
        <v>3</v>
      </c>
      <c r="AI105">
        <v>1</v>
      </c>
      <c r="AJ105">
        <v>1</v>
      </c>
      <c r="AK105">
        <v>3</v>
      </c>
      <c r="AL105">
        <v>3</v>
      </c>
      <c r="AM105">
        <v>1</v>
      </c>
      <c r="AN105">
        <v>1</v>
      </c>
      <c r="AO105">
        <v>558</v>
      </c>
      <c r="AP105">
        <v>1</v>
      </c>
      <c r="AQ105">
        <v>0</v>
      </c>
      <c r="AR105">
        <v>100</v>
      </c>
      <c r="AS105">
        <v>30</v>
      </c>
      <c r="AT105" t="s">
        <v>49</v>
      </c>
      <c r="AU105">
        <v>100</v>
      </c>
      <c r="AW105">
        <v>0</v>
      </c>
      <c r="AY105">
        <v>100</v>
      </c>
      <c r="BA105">
        <v>0</v>
      </c>
      <c r="BC105">
        <v>100</v>
      </c>
      <c r="BE105">
        <v>0</v>
      </c>
      <c r="BI105">
        <v>10000</v>
      </c>
      <c r="BK105">
        <v>0</v>
      </c>
      <c r="BM105">
        <v>20000</v>
      </c>
      <c r="BO105">
        <v>0</v>
      </c>
      <c r="BQ105">
        <v>70000</v>
      </c>
      <c r="BS105">
        <v>0</v>
      </c>
      <c r="BW105">
        <v>100000</v>
      </c>
      <c r="BX105">
        <v>0</v>
      </c>
    </row>
    <row r="106" spans="1:76" x14ac:dyDescent="0.25">
      <c r="A106" s="1">
        <v>104</v>
      </c>
      <c r="B106">
        <v>42</v>
      </c>
      <c r="C106">
        <v>2</v>
      </c>
      <c r="D106">
        <v>4</v>
      </c>
      <c r="E106">
        <v>1</v>
      </c>
      <c r="F106">
        <v>7</v>
      </c>
      <c r="H106">
        <v>3</v>
      </c>
      <c r="J106">
        <v>5</v>
      </c>
      <c r="K106">
        <v>3</v>
      </c>
      <c r="L106">
        <v>4</v>
      </c>
      <c r="M106">
        <v>4</v>
      </c>
      <c r="N106">
        <v>5</v>
      </c>
      <c r="O106">
        <v>2</v>
      </c>
      <c r="P106">
        <v>4</v>
      </c>
      <c r="Q106">
        <v>2</v>
      </c>
      <c r="R106">
        <v>1</v>
      </c>
      <c r="S106">
        <v>4</v>
      </c>
      <c r="V106">
        <v>0</v>
      </c>
      <c r="W106">
        <v>100</v>
      </c>
      <c r="X106">
        <v>20</v>
      </c>
      <c r="Y106">
        <v>80</v>
      </c>
      <c r="Z106">
        <v>100</v>
      </c>
      <c r="AA106">
        <v>0</v>
      </c>
      <c r="AB106">
        <v>3</v>
      </c>
      <c r="AC106">
        <v>2</v>
      </c>
      <c r="AD106">
        <v>2</v>
      </c>
      <c r="AE106">
        <v>2</v>
      </c>
      <c r="AF106">
        <v>1</v>
      </c>
      <c r="AG106">
        <v>3</v>
      </c>
      <c r="AH106">
        <v>2</v>
      </c>
      <c r="AI106">
        <v>4</v>
      </c>
      <c r="AJ106">
        <v>3</v>
      </c>
      <c r="AK106">
        <v>3</v>
      </c>
      <c r="AL106">
        <v>3</v>
      </c>
      <c r="AM106">
        <v>2</v>
      </c>
      <c r="AN106">
        <v>2</v>
      </c>
      <c r="AO106">
        <v>298</v>
      </c>
      <c r="AP106">
        <v>1</v>
      </c>
      <c r="AQ106">
        <v>60</v>
      </c>
      <c r="AR106">
        <v>40</v>
      </c>
      <c r="AS106">
        <v>32</v>
      </c>
      <c r="AT106" t="s">
        <v>49</v>
      </c>
      <c r="AV106">
        <v>100</v>
      </c>
      <c r="AX106">
        <v>0</v>
      </c>
      <c r="AZ106">
        <v>0</v>
      </c>
      <c r="BB106">
        <v>100</v>
      </c>
      <c r="BD106">
        <v>20</v>
      </c>
      <c r="BF106">
        <v>80</v>
      </c>
      <c r="BJ106">
        <v>30000</v>
      </c>
      <c r="BL106">
        <v>0</v>
      </c>
      <c r="BN106">
        <v>0</v>
      </c>
      <c r="BP106">
        <v>20000</v>
      </c>
      <c r="BR106">
        <v>10000</v>
      </c>
      <c r="BT106">
        <v>40000</v>
      </c>
      <c r="BW106">
        <v>40000</v>
      </c>
      <c r="BX106">
        <v>60000</v>
      </c>
    </row>
    <row r="107" spans="1:76" x14ac:dyDescent="0.25">
      <c r="A107" s="1">
        <v>105</v>
      </c>
      <c r="B107">
        <v>42</v>
      </c>
      <c r="C107">
        <v>3</v>
      </c>
      <c r="D107">
        <v>4</v>
      </c>
      <c r="E107">
        <v>1</v>
      </c>
      <c r="F107">
        <v>8</v>
      </c>
      <c r="H107">
        <v>4</v>
      </c>
      <c r="J107">
        <v>8</v>
      </c>
      <c r="K107">
        <v>4</v>
      </c>
      <c r="L107">
        <v>5</v>
      </c>
      <c r="M107">
        <v>5</v>
      </c>
      <c r="N107">
        <v>1</v>
      </c>
      <c r="O107">
        <v>5</v>
      </c>
      <c r="P107">
        <v>1</v>
      </c>
      <c r="Q107">
        <v>2</v>
      </c>
      <c r="R107">
        <v>1</v>
      </c>
      <c r="S107">
        <v>5</v>
      </c>
      <c r="T107">
        <v>0</v>
      </c>
      <c r="U107">
        <v>100</v>
      </c>
      <c r="AB107">
        <v>2</v>
      </c>
      <c r="AC107">
        <v>1</v>
      </c>
      <c r="AD107">
        <v>2</v>
      </c>
      <c r="AE107">
        <v>2</v>
      </c>
      <c r="AF107">
        <v>1</v>
      </c>
      <c r="AG107">
        <v>2</v>
      </c>
      <c r="AH107">
        <v>1</v>
      </c>
      <c r="AI107">
        <v>2</v>
      </c>
      <c r="AJ107">
        <v>1</v>
      </c>
      <c r="AK107">
        <v>3</v>
      </c>
      <c r="AL107">
        <v>1</v>
      </c>
      <c r="AM107">
        <v>1</v>
      </c>
      <c r="AN107">
        <v>1</v>
      </c>
      <c r="AO107">
        <v>402</v>
      </c>
      <c r="AP107">
        <v>1</v>
      </c>
      <c r="AQ107">
        <v>100</v>
      </c>
      <c r="AR107">
        <v>0</v>
      </c>
      <c r="AS107">
        <v>20</v>
      </c>
      <c r="AT107" t="s">
        <v>51</v>
      </c>
      <c r="BG107">
        <v>0</v>
      </c>
      <c r="BH107">
        <v>100</v>
      </c>
      <c r="BU107">
        <v>0</v>
      </c>
      <c r="BV107">
        <v>100000</v>
      </c>
      <c r="BW107">
        <v>0</v>
      </c>
      <c r="BX107">
        <v>100000</v>
      </c>
    </row>
    <row r="108" spans="1:76" x14ac:dyDescent="0.25">
      <c r="A108" s="1">
        <v>106</v>
      </c>
      <c r="B108">
        <v>42</v>
      </c>
      <c r="C108">
        <v>1</v>
      </c>
      <c r="D108">
        <v>3</v>
      </c>
      <c r="E108">
        <v>1</v>
      </c>
      <c r="F108">
        <v>8</v>
      </c>
      <c r="H108">
        <v>3</v>
      </c>
      <c r="J108">
        <v>4</v>
      </c>
      <c r="K108">
        <v>3</v>
      </c>
      <c r="L108">
        <v>5</v>
      </c>
      <c r="M108">
        <v>4</v>
      </c>
      <c r="N108">
        <v>4</v>
      </c>
      <c r="O108">
        <v>4</v>
      </c>
      <c r="P108">
        <v>4</v>
      </c>
      <c r="Q108">
        <v>2</v>
      </c>
      <c r="R108">
        <v>1</v>
      </c>
      <c r="S108">
        <v>5</v>
      </c>
      <c r="V108">
        <v>0</v>
      </c>
      <c r="W108">
        <v>100</v>
      </c>
      <c r="X108">
        <v>0</v>
      </c>
      <c r="Y108">
        <v>100</v>
      </c>
      <c r="Z108">
        <v>15</v>
      </c>
      <c r="AA108">
        <v>85</v>
      </c>
      <c r="AB108">
        <v>1</v>
      </c>
      <c r="AC108">
        <v>1</v>
      </c>
      <c r="AD108">
        <v>1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3</v>
      </c>
      <c r="AL108">
        <v>1</v>
      </c>
      <c r="AM108">
        <v>1</v>
      </c>
      <c r="AN108">
        <v>2</v>
      </c>
      <c r="AO108">
        <v>347</v>
      </c>
      <c r="AP108">
        <v>1</v>
      </c>
      <c r="AQ108">
        <v>98.5</v>
      </c>
      <c r="AR108">
        <v>1.5</v>
      </c>
      <c r="AS108">
        <v>19</v>
      </c>
      <c r="AT108" t="s">
        <v>51</v>
      </c>
      <c r="AU108">
        <v>15</v>
      </c>
      <c r="AW108">
        <v>85</v>
      </c>
      <c r="AY108">
        <v>0</v>
      </c>
      <c r="BA108">
        <v>100</v>
      </c>
      <c r="BC108">
        <v>0</v>
      </c>
      <c r="BE108">
        <v>100</v>
      </c>
      <c r="BI108">
        <v>1500</v>
      </c>
      <c r="BK108">
        <v>8500</v>
      </c>
      <c r="BM108">
        <v>0</v>
      </c>
      <c r="BO108">
        <v>20000</v>
      </c>
      <c r="BQ108">
        <v>0</v>
      </c>
      <c r="BS108">
        <v>70000</v>
      </c>
      <c r="BW108">
        <v>1500</v>
      </c>
      <c r="BX108">
        <v>98500</v>
      </c>
    </row>
    <row r="109" spans="1:76" x14ac:dyDescent="0.25">
      <c r="A109" s="1">
        <v>107</v>
      </c>
      <c r="B109">
        <v>43</v>
      </c>
      <c r="C109">
        <v>1</v>
      </c>
      <c r="D109">
        <v>3</v>
      </c>
      <c r="E109">
        <v>2</v>
      </c>
      <c r="F109">
        <v>7</v>
      </c>
      <c r="H109">
        <v>3</v>
      </c>
      <c r="J109">
        <v>3</v>
      </c>
      <c r="K109">
        <v>2</v>
      </c>
      <c r="L109">
        <v>5</v>
      </c>
      <c r="M109">
        <v>5</v>
      </c>
      <c r="N109">
        <v>5</v>
      </c>
      <c r="O109">
        <v>2</v>
      </c>
      <c r="P109">
        <v>4</v>
      </c>
      <c r="Q109">
        <v>2</v>
      </c>
      <c r="R109">
        <v>1</v>
      </c>
      <c r="S109">
        <v>5</v>
      </c>
      <c r="V109">
        <v>20</v>
      </c>
      <c r="W109">
        <v>80</v>
      </c>
      <c r="X109">
        <v>49</v>
      </c>
      <c r="Y109">
        <v>51</v>
      </c>
      <c r="Z109">
        <v>100</v>
      </c>
      <c r="AA109">
        <v>0</v>
      </c>
      <c r="AB109">
        <v>3</v>
      </c>
      <c r="AC109">
        <v>2</v>
      </c>
      <c r="AD109">
        <v>1</v>
      </c>
      <c r="AE109">
        <v>3</v>
      </c>
      <c r="AF109">
        <v>2</v>
      </c>
      <c r="AG109">
        <v>3</v>
      </c>
      <c r="AH109">
        <v>1</v>
      </c>
      <c r="AI109">
        <v>4</v>
      </c>
      <c r="AJ109">
        <v>1</v>
      </c>
      <c r="AK109">
        <v>1</v>
      </c>
      <c r="AL109">
        <v>4</v>
      </c>
      <c r="AM109">
        <v>2</v>
      </c>
      <c r="AN109">
        <v>2</v>
      </c>
      <c r="AO109">
        <v>291</v>
      </c>
      <c r="AP109">
        <v>1</v>
      </c>
      <c r="AQ109">
        <v>51.7</v>
      </c>
      <c r="AR109">
        <v>48.3</v>
      </c>
      <c r="AS109">
        <v>29</v>
      </c>
      <c r="AT109" t="s">
        <v>49</v>
      </c>
      <c r="AU109">
        <v>100</v>
      </c>
      <c r="AW109">
        <v>0</v>
      </c>
      <c r="AY109">
        <v>20</v>
      </c>
      <c r="BA109">
        <v>80</v>
      </c>
      <c r="BC109">
        <v>49</v>
      </c>
      <c r="BE109">
        <v>51</v>
      </c>
      <c r="BI109">
        <v>10000</v>
      </c>
      <c r="BK109">
        <v>0</v>
      </c>
      <c r="BM109">
        <v>4000</v>
      </c>
      <c r="BO109">
        <v>16000</v>
      </c>
      <c r="BQ109">
        <v>34300</v>
      </c>
      <c r="BS109">
        <v>35700</v>
      </c>
      <c r="BW109">
        <v>48300</v>
      </c>
      <c r="BX109">
        <v>51700</v>
      </c>
    </row>
    <row r="110" spans="1:76" x14ac:dyDescent="0.25">
      <c r="A110" s="1">
        <v>108</v>
      </c>
      <c r="B110">
        <v>43</v>
      </c>
      <c r="C110">
        <v>2</v>
      </c>
      <c r="D110">
        <v>3</v>
      </c>
      <c r="E110">
        <v>1</v>
      </c>
      <c r="F110">
        <v>7</v>
      </c>
      <c r="H110">
        <v>3</v>
      </c>
      <c r="J110">
        <v>5</v>
      </c>
      <c r="K110">
        <v>5</v>
      </c>
      <c r="L110">
        <v>4</v>
      </c>
      <c r="M110">
        <v>2</v>
      </c>
      <c r="N110">
        <v>4</v>
      </c>
      <c r="O110">
        <v>4</v>
      </c>
      <c r="P110">
        <v>4</v>
      </c>
      <c r="Q110">
        <v>2</v>
      </c>
      <c r="R110">
        <v>1</v>
      </c>
      <c r="S110">
        <v>2</v>
      </c>
      <c r="V110">
        <v>50</v>
      </c>
      <c r="W110">
        <v>50</v>
      </c>
      <c r="X110">
        <v>20</v>
      </c>
      <c r="Y110">
        <v>80</v>
      </c>
      <c r="Z110">
        <v>100</v>
      </c>
      <c r="AA110">
        <v>0</v>
      </c>
      <c r="AB110">
        <v>3</v>
      </c>
      <c r="AC110">
        <v>2</v>
      </c>
      <c r="AD110">
        <v>3</v>
      </c>
      <c r="AE110">
        <v>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3</v>
      </c>
      <c r="AL110">
        <v>4</v>
      </c>
      <c r="AM110">
        <v>1</v>
      </c>
      <c r="AN110">
        <v>2</v>
      </c>
      <c r="AO110">
        <v>351</v>
      </c>
      <c r="AP110">
        <v>1</v>
      </c>
      <c r="AQ110">
        <v>50</v>
      </c>
      <c r="AR110">
        <v>50</v>
      </c>
      <c r="AS110">
        <v>30</v>
      </c>
      <c r="AT110" t="s">
        <v>49</v>
      </c>
      <c r="AV110">
        <v>100</v>
      </c>
      <c r="AX110">
        <v>0</v>
      </c>
      <c r="AZ110">
        <v>50</v>
      </c>
      <c r="BB110">
        <v>50</v>
      </c>
      <c r="BD110">
        <v>20</v>
      </c>
      <c r="BF110">
        <v>80</v>
      </c>
      <c r="BJ110">
        <v>30000</v>
      </c>
      <c r="BL110">
        <v>0</v>
      </c>
      <c r="BN110">
        <v>10000</v>
      </c>
      <c r="BP110">
        <v>10000</v>
      </c>
      <c r="BR110">
        <v>10000</v>
      </c>
      <c r="BT110">
        <v>40000</v>
      </c>
      <c r="BW110">
        <v>50000</v>
      </c>
      <c r="BX110">
        <v>50000</v>
      </c>
    </row>
    <row r="111" spans="1:76" x14ac:dyDescent="0.25">
      <c r="A111" s="1">
        <v>109</v>
      </c>
      <c r="B111">
        <v>43</v>
      </c>
      <c r="C111">
        <v>3</v>
      </c>
      <c r="D111">
        <v>3</v>
      </c>
      <c r="E111">
        <v>1</v>
      </c>
      <c r="F111">
        <v>8</v>
      </c>
      <c r="H111">
        <v>3</v>
      </c>
      <c r="J111">
        <v>4</v>
      </c>
      <c r="K111">
        <v>2</v>
      </c>
      <c r="L111">
        <v>4</v>
      </c>
      <c r="M111">
        <v>3</v>
      </c>
      <c r="N111">
        <v>2</v>
      </c>
      <c r="O111">
        <v>5</v>
      </c>
      <c r="P111">
        <v>2</v>
      </c>
      <c r="Q111">
        <v>2</v>
      </c>
      <c r="R111">
        <v>1</v>
      </c>
      <c r="S111">
        <v>5</v>
      </c>
      <c r="T111">
        <v>0</v>
      </c>
      <c r="U111">
        <v>100</v>
      </c>
      <c r="AB111">
        <v>2</v>
      </c>
      <c r="AC111">
        <v>1</v>
      </c>
      <c r="AD111">
        <v>3</v>
      </c>
      <c r="AE111">
        <v>2</v>
      </c>
      <c r="AF111">
        <v>1</v>
      </c>
      <c r="AG111">
        <v>2</v>
      </c>
      <c r="AH111">
        <v>1</v>
      </c>
      <c r="AI111">
        <v>2</v>
      </c>
      <c r="AJ111">
        <v>1</v>
      </c>
      <c r="AK111">
        <v>1</v>
      </c>
      <c r="AL111">
        <v>2</v>
      </c>
      <c r="AM111">
        <v>1</v>
      </c>
      <c r="AN111">
        <v>1</v>
      </c>
      <c r="AO111">
        <v>267</v>
      </c>
      <c r="AP111">
        <v>1</v>
      </c>
      <c r="AQ111">
        <v>100</v>
      </c>
      <c r="AR111">
        <v>0</v>
      </c>
      <c r="AS111">
        <v>20</v>
      </c>
      <c r="AT111" t="s">
        <v>51</v>
      </c>
      <c r="BG111">
        <v>0</v>
      </c>
      <c r="BH111">
        <v>100</v>
      </c>
      <c r="BU111">
        <v>0</v>
      </c>
      <c r="BV111">
        <v>100000</v>
      </c>
      <c r="BW111">
        <v>0</v>
      </c>
      <c r="BX111">
        <v>100000</v>
      </c>
    </row>
    <row r="112" spans="1:76" x14ac:dyDescent="0.25">
      <c r="A112" s="1">
        <v>110</v>
      </c>
      <c r="B112">
        <v>44</v>
      </c>
      <c r="C112">
        <v>3</v>
      </c>
      <c r="D112">
        <v>3</v>
      </c>
      <c r="E112">
        <v>1</v>
      </c>
      <c r="F112">
        <v>8</v>
      </c>
      <c r="H112">
        <v>3</v>
      </c>
      <c r="J112">
        <v>4</v>
      </c>
      <c r="K112">
        <v>4</v>
      </c>
      <c r="L112">
        <v>5</v>
      </c>
      <c r="M112">
        <v>4</v>
      </c>
      <c r="N112">
        <v>3</v>
      </c>
      <c r="O112">
        <v>4</v>
      </c>
      <c r="P112">
        <v>3</v>
      </c>
      <c r="Q112">
        <v>2</v>
      </c>
      <c r="R112">
        <v>1</v>
      </c>
      <c r="S112">
        <v>4</v>
      </c>
      <c r="T112">
        <v>20</v>
      </c>
      <c r="U112">
        <v>80</v>
      </c>
      <c r="AB112">
        <v>1</v>
      </c>
      <c r="AC112">
        <v>1</v>
      </c>
      <c r="AD112">
        <v>3</v>
      </c>
      <c r="AE112">
        <v>1</v>
      </c>
      <c r="AF112">
        <v>2</v>
      </c>
      <c r="AG112">
        <v>2</v>
      </c>
      <c r="AH112">
        <v>2</v>
      </c>
      <c r="AI112">
        <v>2</v>
      </c>
      <c r="AJ112">
        <v>1</v>
      </c>
      <c r="AK112">
        <v>3</v>
      </c>
      <c r="AL112">
        <v>1</v>
      </c>
      <c r="AM112">
        <v>1</v>
      </c>
      <c r="AN112">
        <v>1</v>
      </c>
      <c r="AO112">
        <v>372</v>
      </c>
      <c r="AP112">
        <v>1</v>
      </c>
      <c r="AQ112">
        <v>80</v>
      </c>
      <c r="AR112">
        <v>20</v>
      </c>
      <c r="AS112">
        <v>21</v>
      </c>
      <c r="AT112" t="s">
        <v>51</v>
      </c>
      <c r="BG112">
        <v>20</v>
      </c>
      <c r="BH112">
        <v>80</v>
      </c>
      <c r="BU112">
        <v>20000</v>
      </c>
      <c r="BV112">
        <v>80000</v>
      </c>
      <c r="BW112">
        <v>20000</v>
      </c>
      <c r="BX112">
        <v>80000</v>
      </c>
    </row>
    <row r="113" spans="1:76" x14ac:dyDescent="0.25">
      <c r="A113" s="1">
        <v>111</v>
      </c>
      <c r="B113">
        <v>44</v>
      </c>
      <c r="C113">
        <v>2</v>
      </c>
      <c r="D113">
        <v>4</v>
      </c>
      <c r="E113">
        <v>2</v>
      </c>
      <c r="F113">
        <v>8</v>
      </c>
      <c r="H113">
        <v>3</v>
      </c>
      <c r="J113">
        <v>4</v>
      </c>
      <c r="K113">
        <v>1</v>
      </c>
      <c r="L113">
        <v>5</v>
      </c>
      <c r="M113">
        <v>5</v>
      </c>
      <c r="N113">
        <v>1</v>
      </c>
      <c r="O113">
        <v>5</v>
      </c>
      <c r="P113">
        <v>5</v>
      </c>
      <c r="Q113">
        <v>2</v>
      </c>
      <c r="R113">
        <v>1</v>
      </c>
      <c r="S113">
        <v>4</v>
      </c>
      <c r="V113">
        <v>0</v>
      </c>
      <c r="W113">
        <v>100</v>
      </c>
      <c r="X113">
        <v>1</v>
      </c>
      <c r="Y113">
        <v>99</v>
      </c>
      <c r="Z113">
        <v>0</v>
      </c>
      <c r="AA113">
        <v>100</v>
      </c>
      <c r="AB113">
        <v>2</v>
      </c>
      <c r="AC113">
        <v>2</v>
      </c>
      <c r="AD113">
        <v>1</v>
      </c>
      <c r="AE113">
        <v>3</v>
      </c>
      <c r="AF113">
        <v>3</v>
      </c>
      <c r="AG113">
        <v>1</v>
      </c>
      <c r="AH113">
        <v>1</v>
      </c>
      <c r="AI113">
        <v>3</v>
      </c>
      <c r="AJ113">
        <v>1</v>
      </c>
      <c r="AK113">
        <v>1</v>
      </c>
      <c r="AL113">
        <v>2</v>
      </c>
      <c r="AM113">
        <v>1</v>
      </c>
      <c r="AN113">
        <v>1</v>
      </c>
      <c r="AO113">
        <v>330</v>
      </c>
      <c r="AP113">
        <v>1</v>
      </c>
      <c r="AQ113">
        <v>99.5</v>
      </c>
      <c r="AR113">
        <v>0.5</v>
      </c>
      <c r="AS113">
        <v>22</v>
      </c>
      <c r="AT113" t="s">
        <v>51</v>
      </c>
      <c r="AV113">
        <v>0</v>
      </c>
      <c r="AX113">
        <v>100</v>
      </c>
      <c r="AZ113">
        <v>0</v>
      </c>
      <c r="BB113">
        <v>100</v>
      </c>
      <c r="BD113">
        <v>1</v>
      </c>
      <c r="BF113">
        <v>99</v>
      </c>
      <c r="BJ113">
        <v>0</v>
      </c>
      <c r="BL113">
        <v>30000</v>
      </c>
      <c r="BN113">
        <v>0</v>
      </c>
      <c r="BP113">
        <v>20000</v>
      </c>
      <c r="BR113">
        <v>500</v>
      </c>
      <c r="BT113">
        <v>49500</v>
      </c>
      <c r="BW113">
        <v>500</v>
      </c>
      <c r="BX113">
        <v>99500</v>
      </c>
    </row>
    <row r="114" spans="1:76" x14ac:dyDescent="0.25">
      <c r="A114" s="1">
        <v>112</v>
      </c>
      <c r="B114">
        <v>44</v>
      </c>
      <c r="C114">
        <v>1</v>
      </c>
      <c r="F114">
        <v>8</v>
      </c>
      <c r="H114">
        <v>3</v>
      </c>
      <c r="J114">
        <v>5</v>
      </c>
      <c r="K114">
        <v>4</v>
      </c>
      <c r="L114">
        <v>5</v>
      </c>
      <c r="M114">
        <v>3</v>
      </c>
      <c r="N114">
        <v>5</v>
      </c>
      <c r="O114">
        <v>4</v>
      </c>
      <c r="P114">
        <v>5</v>
      </c>
      <c r="Q114">
        <v>2</v>
      </c>
      <c r="R114">
        <v>1</v>
      </c>
      <c r="S114">
        <v>2</v>
      </c>
      <c r="V114">
        <v>25</v>
      </c>
      <c r="W114">
        <v>75</v>
      </c>
      <c r="X114">
        <v>20</v>
      </c>
      <c r="Y114">
        <v>80</v>
      </c>
      <c r="Z114">
        <v>100</v>
      </c>
      <c r="AA114">
        <v>0</v>
      </c>
      <c r="AB114">
        <v>3</v>
      </c>
      <c r="AC114">
        <v>2</v>
      </c>
      <c r="AD114">
        <v>1</v>
      </c>
      <c r="AE114">
        <v>3</v>
      </c>
      <c r="AF114">
        <v>2</v>
      </c>
      <c r="AG114">
        <v>2</v>
      </c>
      <c r="AH114">
        <v>1</v>
      </c>
      <c r="AI114">
        <v>3</v>
      </c>
      <c r="AJ114">
        <v>3</v>
      </c>
      <c r="AK114">
        <v>3</v>
      </c>
      <c r="AL114">
        <v>1</v>
      </c>
      <c r="AM114">
        <v>1</v>
      </c>
      <c r="AN114">
        <v>2</v>
      </c>
      <c r="AO114">
        <v>467</v>
      </c>
      <c r="AP114">
        <v>1</v>
      </c>
      <c r="AQ114">
        <v>71</v>
      </c>
      <c r="AR114">
        <v>29</v>
      </c>
      <c r="AS114">
        <v>27</v>
      </c>
      <c r="AT114" t="s">
        <v>47</v>
      </c>
      <c r="AU114">
        <v>100</v>
      </c>
      <c r="AW114">
        <v>0</v>
      </c>
      <c r="AY114">
        <v>25</v>
      </c>
      <c r="BA114">
        <v>75</v>
      </c>
      <c r="BC114">
        <v>20</v>
      </c>
      <c r="BE114">
        <v>80</v>
      </c>
      <c r="BI114">
        <v>10000</v>
      </c>
      <c r="BK114">
        <v>0</v>
      </c>
      <c r="BM114">
        <v>5000</v>
      </c>
      <c r="BO114">
        <v>15000</v>
      </c>
      <c r="BQ114">
        <v>14000</v>
      </c>
      <c r="BS114">
        <v>56000</v>
      </c>
      <c r="BW114">
        <v>29000</v>
      </c>
      <c r="BX114">
        <v>71000</v>
      </c>
    </row>
    <row r="115" spans="1:76" x14ac:dyDescent="0.25">
      <c r="A115" s="1">
        <v>113</v>
      </c>
      <c r="B115">
        <v>45</v>
      </c>
      <c r="C115">
        <v>2</v>
      </c>
      <c r="D115">
        <v>3</v>
      </c>
      <c r="E115">
        <v>1</v>
      </c>
      <c r="F115">
        <v>7</v>
      </c>
      <c r="H115">
        <v>3</v>
      </c>
      <c r="J115">
        <v>4</v>
      </c>
      <c r="K115">
        <v>4</v>
      </c>
      <c r="L115">
        <v>5</v>
      </c>
      <c r="M115">
        <v>4</v>
      </c>
      <c r="N115">
        <v>2</v>
      </c>
      <c r="O115">
        <v>3</v>
      </c>
      <c r="P115">
        <v>4</v>
      </c>
      <c r="Q115">
        <v>2</v>
      </c>
      <c r="R115">
        <v>1</v>
      </c>
      <c r="S115">
        <v>4</v>
      </c>
      <c r="V115">
        <v>15</v>
      </c>
      <c r="W115">
        <v>85</v>
      </c>
      <c r="X115">
        <v>22</v>
      </c>
      <c r="Y115">
        <v>78</v>
      </c>
      <c r="Z115">
        <v>22</v>
      </c>
      <c r="AA115">
        <v>78</v>
      </c>
      <c r="AB115">
        <v>3</v>
      </c>
      <c r="AC115">
        <v>2</v>
      </c>
      <c r="AD115">
        <v>2</v>
      </c>
      <c r="AE115">
        <v>2</v>
      </c>
      <c r="AF115">
        <v>2</v>
      </c>
      <c r="AG115">
        <v>4</v>
      </c>
      <c r="AH115">
        <v>2</v>
      </c>
      <c r="AI115">
        <v>3</v>
      </c>
      <c r="AJ115">
        <v>3</v>
      </c>
      <c r="AK115">
        <v>3</v>
      </c>
      <c r="AL115">
        <v>4</v>
      </c>
      <c r="AM115">
        <v>1</v>
      </c>
      <c r="AN115">
        <v>2</v>
      </c>
      <c r="AO115">
        <v>340</v>
      </c>
      <c r="AP115">
        <v>1</v>
      </c>
      <c r="AQ115">
        <v>79.400000000000006</v>
      </c>
      <c r="AR115">
        <v>20.6</v>
      </c>
      <c r="AS115">
        <v>33</v>
      </c>
      <c r="AT115" t="s">
        <v>48</v>
      </c>
      <c r="AV115">
        <v>22</v>
      </c>
      <c r="AX115">
        <v>78</v>
      </c>
      <c r="AZ115">
        <v>15</v>
      </c>
      <c r="BB115">
        <v>85</v>
      </c>
      <c r="BD115">
        <v>22</v>
      </c>
      <c r="BF115">
        <v>78</v>
      </c>
      <c r="BJ115">
        <v>6600</v>
      </c>
      <c r="BL115">
        <v>23400</v>
      </c>
      <c r="BN115">
        <v>3000</v>
      </c>
      <c r="BP115">
        <v>17000</v>
      </c>
      <c r="BR115">
        <v>11000</v>
      </c>
      <c r="BT115">
        <v>39000</v>
      </c>
      <c r="BW115">
        <v>20600</v>
      </c>
      <c r="BX115">
        <v>79400</v>
      </c>
    </row>
    <row r="116" spans="1:76" x14ac:dyDescent="0.25">
      <c r="A116" s="1">
        <v>114</v>
      </c>
      <c r="B116">
        <v>45</v>
      </c>
      <c r="C116">
        <v>3</v>
      </c>
      <c r="D116">
        <v>3</v>
      </c>
      <c r="E116">
        <v>1</v>
      </c>
      <c r="F116">
        <v>8</v>
      </c>
      <c r="H116">
        <v>3</v>
      </c>
      <c r="J116">
        <v>1</v>
      </c>
      <c r="K116">
        <v>3</v>
      </c>
      <c r="L116">
        <v>4</v>
      </c>
      <c r="M116">
        <v>5</v>
      </c>
      <c r="N116">
        <v>3</v>
      </c>
      <c r="O116">
        <v>3</v>
      </c>
      <c r="P116">
        <v>3</v>
      </c>
      <c r="Q116">
        <v>2</v>
      </c>
      <c r="R116">
        <v>1</v>
      </c>
      <c r="S116">
        <v>4</v>
      </c>
      <c r="T116">
        <v>20</v>
      </c>
      <c r="U116">
        <v>80</v>
      </c>
      <c r="AB116">
        <v>2</v>
      </c>
      <c r="AC116">
        <v>2</v>
      </c>
      <c r="AD116">
        <v>3</v>
      </c>
      <c r="AE116">
        <v>1</v>
      </c>
      <c r="AF116">
        <v>1</v>
      </c>
      <c r="AG116">
        <v>2</v>
      </c>
      <c r="AH116">
        <v>1</v>
      </c>
      <c r="AI116">
        <v>1</v>
      </c>
      <c r="AJ116">
        <v>1</v>
      </c>
      <c r="AK116">
        <v>3</v>
      </c>
      <c r="AL116">
        <v>1</v>
      </c>
      <c r="AM116">
        <v>1</v>
      </c>
      <c r="AN116">
        <v>1</v>
      </c>
      <c r="AO116">
        <v>512</v>
      </c>
      <c r="AP116">
        <v>1</v>
      </c>
      <c r="AQ116">
        <v>80</v>
      </c>
      <c r="AR116">
        <v>20</v>
      </c>
      <c r="AS116">
        <v>20</v>
      </c>
      <c r="AT116" t="s">
        <v>51</v>
      </c>
      <c r="BG116">
        <v>20</v>
      </c>
      <c r="BH116">
        <v>80</v>
      </c>
      <c r="BU116">
        <v>20000</v>
      </c>
      <c r="BV116">
        <v>80000</v>
      </c>
      <c r="BW116">
        <v>20000</v>
      </c>
      <c r="BX116">
        <v>80000</v>
      </c>
    </row>
    <row r="117" spans="1:76" x14ac:dyDescent="0.25">
      <c r="A117" s="1">
        <v>115</v>
      </c>
      <c r="B117">
        <v>45</v>
      </c>
      <c r="C117">
        <v>1</v>
      </c>
      <c r="D117">
        <v>4</v>
      </c>
      <c r="E117">
        <v>1</v>
      </c>
      <c r="F117">
        <v>8</v>
      </c>
      <c r="H117">
        <v>3</v>
      </c>
      <c r="J117">
        <v>4</v>
      </c>
      <c r="K117">
        <v>2</v>
      </c>
      <c r="L117">
        <v>5</v>
      </c>
      <c r="M117">
        <v>3</v>
      </c>
      <c r="N117">
        <v>5</v>
      </c>
      <c r="O117">
        <v>4</v>
      </c>
      <c r="P117">
        <v>3</v>
      </c>
      <c r="Q117">
        <v>2</v>
      </c>
      <c r="R117">
        <v>1</v>
      </c>
      <c r="S117">
        <v>4</v>
      </c>
      <c r="V117">
        <v>0</v>
      </c>
      <c r="W117">
        <v>100</v>
      </c>
      <c r="X117">
        <v>29</v>
      </c>
      <c r="Y117">
        <v>71</v>
      </c>
      <c r="Z117">
        <v>100</v>
      </c>
      <c r="AA117">
        <v>0</v>
      </c>
      <c r="AB117">
        <v>3</v>
      </c>
      <c r="AC117">
        <v>2</v>
      </c>
      <c r="AD117">
        <v>3</v>
      </c>
      <c r="AE117">
        <v>2</v>
      </c>
      <c r="AF117">
        <v>2</v>
      </c>
      <c r="AG117">
        <v>2</v>
      </c>
      <c r="AH117">
        <v>2</v>
      </c>
      <c r="AI117">
        <v>3</v>
      </c>
      <c r="AJ117">
        <v>1</v>
      </c>
      <c r="AK117">
        <v>3</v>
      </c>
      <c r="AL117">
        <v>2</v>
      </c>
      <c r="AM117">
        <v>2</v>
      </c>
      <c r="AN117">
        <v>2</v>
      </c>
      <c r="AO117">
        <v>519</v>
      </c>
      <c r="AP117">
        <v>1</v>
      </c>
      <c r="AQ117">
        <v>69.699999999999989</v>
      </c>
      <c r="AR117">
        <v>30.3</v>
      </c>
      <c r="AS117">
        <v>29</v>
      </c>
      <c r="AT117" t="s">
        <v>49</v>
      </c>
      <c r="AU117">
        <v>100</v>
      </c>
      <c r="AW117">
        <v>0</v>
      </c>
      <c r="AY117">
        <v>0</v>
      </c>
      <c r="BA117">
        <v>100</v>
      </c>
      <c r="BC117">
        <v>29</v>
      </c>
      <c r="BE117">
        <v>71</v>
      </c>
      <c r="BI117">
        <v>10000</v>
      </c>
      <c r="BK117">
        <v>0</v>
      </c>
      <c r="BM117">
        <v>0</v>
      </c>
      <c r="BO117">
        <v>20000</v>
      </c>
      <c r="BQ117">
        <v>20300</v>
      </c>
      <c r="BS117">
        <v>49700</v>
      </c>
      <c r="BW117">
        <v>30300</v>
      </c>
      <c r="BX117">
        <v>69700</v>
      </c>
    </row>
    <row r="118" spans="1:76" x14ac:dyDescent="0.25">
      <c r="A118" s="1">
        <v>116</v>
      </c>
      <c r="B118">
        <v>46</v>
      </c>
      <c r="C118">
        <v>3</v>
      </c>
      <c r="D118">
        <v>3</v>
      </c>
      <c r="E118">
        <v>1</v>
      </c>
      <c r="F118">
        <v>7</v>
      </c>
      <c r="H118">
        <v>3</v>
      </c>
      <c r="J118">
        <v>4</v>
      </c>
      <c r="K118">
        <v>2</v>
      </c>
      <c r="L118">
        <v>4</v>
      </c>
      <c r="M118">
        <v>3</v>
      </c>
      <c r="N118">
        <v>2</v>
      </c>
      <c r="O118">
        <v>4</v>
      </c>
      <c r="P118">
        <v>5</v>
      </c>
      <c r="Q118">
        <v>2</v>
      </c>
      <c r="R118">
        <v>1</v>
      </c>
      <c r="S118">
        <v>4</v>
      </c>
      <c r="T118">
        <v>20</v>
      </c>
      <c r="U118">
        <v>80</v>
      </c>
      <c r="AB118">
        <v>1</v>
      </c>
      <c r="AC118">
        <v>2</v>
      </c>
      <c r="AD118">
        <v>3</v>
      </c>
      <c r="AE118">
        <v>3</v>
      </c>
      <c r="AF118">
        <v>1</v>
      </c>
      <c r="AG118">
        <v>2</v>
      </c>
      <c r="AH118">
        <v>1</v>
      </c>
      <c r="AI118">
        <v>1</v>
      </c>
      <c r="AJ118">
        <v>1</v>
      </c>
      <c r="AK118">
        <v>3</v>
      </c>
      <c r="AL118">
        <v>3</v>
      </c>
      <c r="AM118">
        <v>2</v>
      </c>
      <c r="AN118">
        <v>2</v>
      </c>
      <c r="AO118">
        <v>302</v>
      </c>
      <c r="AP118">
        <v>1</v>
      </c>
      <c r="AQ118">
        <v>80</v>
      </c>
      <c r="AR118">
        <v>20</v>
      </c>
      <c r="AS118">
        <v>25</v>
      </c>
      <c r="AT118" t="s">
        <v>47</v>
      </c>
      <c r="BG118">
        <v>20</v>
      </c>
      <c r="BH118">
        <v>80</v>
      </c>
      <c r="BU118">
        <v>20000</v>
      </c>
      <c r="BV118">
        <v>80000</v>
      </c>
      <c r="BW118">
        <v>20000</v>
      </c>
      <c r="BX118">
        <v>80000</v>
      </c>
    </row>
    <row r="119" spans="1:76" x14ac:dyDescent="0.25">
      <c r="A119" s="1">
        <v>117</v>
      </c>
      <c r="B119">
        <v>46</v>
      </c>
      <c r="C119">
        <v>2</v>
      </c>
      <c r="D119">
        <v>5</v>
      </c>
      <c r="E119">
        <v>2</v>
      </c>
      <c r="F119">
        <v>8</v>
      </c>
      <c r="H119">
        <v>4</v>
      </c>
      <c r="J119">
        <v>7</v>
      </c>
      <c r="K119">
        <v>5</v>
      </c>
      <c r="L119">
        <v>4</v>
      </c>
      <c r="M119">
        <v>3</v>
      </c>
      <c r="N119">
        <v>5</v>
      </c>
      <c r="O119">
        <v>4</v>
      </c>
      <c r="P119">
        <v>4</v>
      </c>
      <c r="Q119">
        <v>2</v>
      </c>
      <c r="R119">
        <v>1</v>
      </c>
      <c r="S119">
        <v>4</v>
      </c>
      <c r="V119">
        <v>25</v>
      </c>
      <c r="W119">
        <v>75</v>
      </c>
      <c r="X119">
        <v>0</v>
      </c>
      <c r="Y119">
        <v>100</v>
      </c>
      <c r="Z119">
        <v>100</v>
      </c>
      <c r="AA119">
        <v>0</v>
      </c>
      <c r="AB119">
        <v>2</v>
      </c>
      <c r="AC119">
        <v>2</v>
      </c>
      <c r="AD119">
        <v>2</v>
      </c>
      <c r="AE119">
        <v>3</v>
      </c>
      <c r="AF119">
        <v>3</v>
      </c>
      <c r="AG119">
        <v>1</v>
      </c>
      <c r="AH119">
        <v>1</v>
      </c>
      <c r="AI119">
        <v>2</v>
      </c>
      <c r="AJ119">
        <v>1</v>
      </c>
      <c r="AK119">
        <v>3</v>
      </c>
      <c r="AL119">
        <v>3</v>
      </c>
      <c r="AM119">
        <v>1</v>
      </c>
      <c r="AN119">
        <v>2</v>
      </c>
      <c r="AO119">
        <v>280</v>
      </c>
      <c r="AP119">
        <v>1</v>
      </c>
      <c r="AQ119">
        <v>65</v>
      </c>
      <c r="AR119">
        <v>35</v>
      </c>
      <c r="AS119">
        <v>26</v>
      </c>
      <c r="AT119" t="s">
        <v>47</v>
      </c>
      <c r="AV119">
        <v>100</v>
      </c>
      <c r="AX119">
        <v>0</v>
      </c>
      <c r="AZ119">
        <v>25</v>
      </c>
      <c r="BB119">
        <v>75</v>
      </c>
      <c r="BD119">
        <v>0</v>
      </c>
      <c r="BF119">
        <v>100</v>
      </c>
      <c r="BJ119">
        <v>30000</v>
      </c>
      <c r="BL119">
        <v>0</v>
      </c>
      <c r="BN119">
        <v>5000</v>
      </c>
      <c r="BP119">
        <v>15000</v>
      </c>
      <c r="BR119">
        <v>0</v>
      </c>
      <c r="BT119">
        <v>50000</v>
      </c>
      <c r="BW119">
        <v>35000</v>
      </c>
      <c r="BX119">
        <v>65000</v>
      </c>
    </row>
    <row r="120" spans="1:76" x14ac:dyDescent="0.25">
      <c r="A120" s="1">
        <v>118</v>
      </c>
      <c r="B120">
        <v>47</v>
      </c>
      <c r="C120">
        <v>3</v>
      </c>
      <c r="D120">
        <v>3</v>
      </c>
      <c r="E120">
        <v>1</v>
      </c>
      <c r="F120">
        <v>7</v>
      </c>
      <c r="H120">
        <v>3</v>
      </c>
      <c r="J120">
        <v>4</v>
      </c>
      <c r="K120">
        <v>3</v>
      </c>
      <c r="L120">
        <v>5</v>
      </c>
      <c r="M120">
        <v>4</v>
      </c>
      <c r="N120">
        <v>2</v>
      </c>
      <c r="O120">
        <v>4</v>
      </c>
      <c r="P120">
        <v>3</v>
      </c>
      <c r="Q120">
        <v>2</v>
      </c>
      <c r="R120">
        <v>1</v>
      </c>
      <c r="S120">
        <v>4</v>
      </c>
      <c r="T120">
        <v>20</v>
      </c>
      <c r="U120">
        <v>80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3</v>
      </c>
      <c r="AJ120">
        <v>3</v>
      </c>
      <c r="AK120">
        <v>1</v>
      </c>
      <c r="AL120">
        <v>1</v>
      </c>
      <c r="AM120">
        <v>1</v>
      </c>
      <c r="AN120">
        <v>2</v>
      </c>
      <c r="AO120">
        <v>256</v>
      </c>
      <c r="AP120">
        <v>1</v>
      </c>
      <c r="AQ120">
        <v>80</v>
      </c>
      <c r="AR120">
        <v>20</v>
      </c>
      <c r="AS120">
        <v>20</v>
      </c>
      <c r="AT120" t="s">
        <v>51</v>
      </c>
      <c r="BG120">
        <v>20</v>
      </c>
      <c r="BH120">
        <v>80</v>
      </c>
      <c r="BU120">
        <v>20000</v>
      </c>
      <c r="BV120">
        <v>80000</v>
      </c>
      <c r="BW120">
        <v>20000</v>
      </c>
      <c r="BX120">
        <v>80000</v>
      </c>
    </row>
    <row r="121" spans="1:76" x14ac:dyDescent="0.25">
      <c r="A121" s="1">
        <v>119</v>
      </c>
      <c r="B121">
        <v>47</v>
      </c>
      <c r="C121">
        <v>2</v>
      </c>
      <c r="D121">
        <v>4</v>
      </c>
      <c r="E121">
        <v>2</v>
      </c>
      <c r="F121">
        <v>8</v>
      </c>
      <c r="H121">
        <v>3</v>
      </c>
      <c r="J121">
        <v>3</v>
      </c>
      <c r="K121">
        <v>4</v>
      </c>
      <c r="L121">
        <v>5</v>
      </c>
      <c r="M121">
        <v>3</v>
      </c>
      <c r="N121">
        <v>4</v>
      </c>
      <c r="O121">
        <v>4</v>
      </c>
      <c r="P121">
        <v>3</v>
      </c>
      <c r="Q121">
        <v>2</v>
      </c>
      <c r="R121">
        <v>1</v>
      </c>
      <c r="S121">
        <v>5</v>
      </c>
      <c r="V121">
        <v>5</v>
      </c>
      <c r="W121">
        <v>95</v>
      </c>
      <c r="X121">
        <v>5</v>
      </c>
      <c r="Y121">
        <v>95</v>
      </c>
      <c r="Z121">
        <v>17</v>
      </c>
      <c r="AA121">
        <v>83</v>
      </c>
      <c r="AB121">
        <v>2</v>
      </c>
      <c r="AC121">
        <v>2</v>
      </c>
      <c r="AD121">
        <v>3</v>
      </c>
      <c r="AE121">
        <v>2</v>
      </c>
      <c r="AF121">
        <v>2</v>
      </c>
      <c r="AG121">
        <v>2</v>
      </c>
      <c r="AH121">
        <v>1</v>
      </c>
      <c r="AI121">
        <v>3</v>
      </c>
      <c r="AJ121">
        <v>1</v>
      </c>
      <c r="AK121">
        <v>3</v>
      </c>
      <c r="AL121">
        <v>2</v>
      </c>
      <c r="AM121">
        <v>1</v>
      </c>
      <c r="AN121">
        <v>2</v>
      </c>
      <c r="AO121">
        <v>306</v>
      </c>
      <c r="AP121">
        <v>1</v>
      </c>
      <c r="AQ121">
        <v>91.4</v>
      </c>
      <c r="AR121">
        <v>8.6</v>
      </c>
      <c r="AS121">
        <v>26</v>
      </c>
      <c r="AT121" t="s">
        <v>47</v>
      </c>
      <c r="AV121">
        <v>17</v>
      </c>
      <c r="AX121">
        <v>83</v>
      </c>
      <c r="AZ121">
        <v>5</v>
      </c>
      <c r="BB121">
        <v>95</v>
      </c>
      <c r="BD121">
        <v>5</v>
      </c>
      <c r="BF121">
        <v>95</v>
      </c>
      <c r="BJ121">
        <v>5100</v>
      </c>
      <c r="BL121">
        <v>24900</v>
      </c>
      <c r="BN121">
        <v>1000</v>
      </c>
      <c r="BP121">
        <v>19000</v>
      </c>
      <c r="BR121">
        <v>2500</v>
      </c>
      <c r="BT121">
        <v>47500</v>
      </c>
      <c r="BW121">
        <v>8600</v>
      </c>
      <c r="BX121">
        <v>91400</v>
      </c>
    </row>
    <row r="122" spans="1:76" x14ac:dyDescent="0.25">
      <c r="A122" s="1">
        <v>120</v>
      </c>
      <c r="B122">
        <v>47</v>
      </c>
      <c r="C122">
        <v>1</v>
      </c>
      <c r="D122">
        <v>4</v>
      </c>
      <c r="E122">
        <v>1</v>
      </c>
      <c r="F122">
        <v>8</v>
      </c>
      <c r="H122">
        <v>4</v>
      </c>
      <c r="J122">
        <v>7</v>
      </c>
      <c r="K122">
        <v>4</v>
      </c>
      <c r="L122">
        <v>4</v>
      </c>
      <c r="M122">
        <v>3</v>
      </c>
      <c r="N122">
        <v>4</v>
      </c>
      <c r="O122">
        <v>5</v>
      </c>
      <c r="P122">
        <v>4</v>
      </c>
      <c r="Q122">
        <v>2</v>
      </c>
      <c r="R122">
        <v>1</v>
      </c>
      <c r="S122">
        <v>5</v>
      </c>
      <c r="V122">
        <v>0</v>
      </c>
      <c r="W122">
        <v>100</v>
      </c>
      <c r="X122">
        <v>15</v>
      </c>
      <c r="Y122">
        <v>85</v>
      </c>
      <c r="Z122">
        <v>96</v>
      </c>
      <c r="AA122">
        <v>4</v>
      </c>
      <c r="AB122">
        <v>2</v>
      </c>
      <c r="AC122">
        <v>1</v>
      </c>
      <c r="AD122">
        <v>4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1</v>
      </c>
      <c r="AK122">
        <v>3</v>
      </c>
      <c r="AL122">
        <v>3</v>
      </c>
      <c r="AM122">
        <v>1</v>
      </c>
      <c r="AN122">
        <v>2</v>
      </c>
      <c r="AO122">
        <v>250</v>
      </c>
      <c r="AP122">
        <v>1</v>
      </c>
      <c r="AQ122">
        <v>79.900000000000006</v>
      </c>
      <c r="AR122">
        <v>20.100000000000001</v>
      </c>
      <c r="AS122">
        <v>27</v>
      </c>
      <c r="AT122" t="s">
        <v>47</v>
      </c>
      <c r="AU122">
        <v>96</v>
      </c>
      <c r="AW122">
        <v>4</v>
      </c>
      <c r="AY122">
        <v>0</v>
      </c>
      <c r="BA122">
        <v>100</v>
      </c>
      <c r="BC122">
        <v>15</v>
      </c>
      <c r="BE122">
        <v>85</v>
      </c>
      <c r="BI122">
        <v>9600</v>
      </c>
      <c r="BK122">
        <v>400</v>
      </c>
      <c r="BM122">
        <v>0</v>
      </c>
      <c r="BO122">
        <v>20000</v>
      </c>
      <c r="BQ122">
        <v>10500</v>
      </c>
      <c r="BS122">
        <v>59500</v>
      </c>
      <c r="BW122">
        <v>20100</v>
      </c>
      <c r="BX122">
        <v>79900</v>
      </c>
    </row>
    <row r="123" spans="1:76" x14ac:dyDescent="0.25">
      <c r="A123" s="1">
        <v>121</v>
      </c>
      <c r="B123">
        <v>48</v>
      </c>
      <c r="C123">
        <v>2</v>
      </c>
      <c r="D123">
        <v>4</v>
      </c>
      <c r="E123">
        <v>1</v>
      </c>
      <c r="F123">
        <v>8</v>
      </c>
      <c r="H123">
        <v>3</v>
      </c>
      <c r="J123">
        <v>5</v>
      </c>
      <c r="K123">
        <v>4</v>
      </c>
      <c r="L123">
        <v>5</v>
      </c>
      <c r="M123">
        <v>2</v>
      </c>
      <c r="N123">
        <v>5</v>
      </c>
      <c r="O123">
        <v>5</v>
      </c>
      <c r="P123">
        <v>2</v>
      </c>
      <c r="Q123">
        <v>2</v>
      </c>
      <c r="R123">
        <v>1</v>
      </c>
      <c r="S123">
        <v>5</v>
      </c>
      <c r="V123">
        <v>0</v>
      </c>
      <c r="W123">
        <v>100</v>
      </c>
      <c r="X123">
        <v>0</v>
      </c>
      <c r="Y123">
        <v>100</v>
      </c>
      <c r="Z123">
        <v>12</v>
      </c>
      <c r="AA123">
        <v>88</v>
      </c>
      <c r="AB123">
        <v>2</v>
      </c>
      <c r="AC123">
        <v>1</v>
      </c>
      <c r="AD123">
        <v>4</v>
      </c>
      <c r="AE123">
        <v>2</v>
      </c>
      <c r="AF123">
        <v>1</v>
      </c>
      <c r="AG123">
        <v>2</v>
      </c>
      <c r="AH123">
        <v>1</v>
      </c>
      <c r="AI123">
        <v>1</v>
      </c>
      <c r="AJ123">
        <v>3</v>
      </c>
      <c r="AK123">
        <v>3</v>
      </c>
      <c r="AL123">
        <v>3</v>
      </c>
      <c r="AM123">
        <v>1</v>
      </c>
      <c r="AN123">
        <v>1</v>
      </c>
      <c r="AO123">
        <v>331</v>
      </c>
      <c r="AP123">
        <v>1</v>
      </c>
      <c r="AQ123">
        <v>96.4</v>
      </c>
      <c r="AR123">
        <v>3.6</v>
      </c>
      <c r="AS123">
        <v>25</v>
      </c>
      <c r="AT123" t="s">
        <v>47</v>
      </c>
      <c r="AV123">
        <v>12</v>
      </c>
      <c r="AX123">
        <v>88</v>
      </c>
      <c r="AZ123">
        <v>0</v>
      </c>
      <c r="BB123">
        <v>100</v>
      </c>
      <c r="BD123">
        <v>0</v>
      </c>
      <c r="BF123">
        <v>100</v>
      </c>
      <c r="BJ123">
        <v>3600</v>
      </c>
      <c r="BL123">
        <v>26400</v>
      </c>
      <c r="BN123">
        <v>0</v>
      </c>
      <c r="BP123">
        <v>20000</v>
      </c>
      <c r="BR123">
        <v>0</v>
      </c>
      <c r="BT123">
        <v>50000</v>
      </c>
      <c r="BW123">
        <v>3600</v>
      </c>
      <c r="BX123">
        <v>96400</v>
      </c>
    </row>
    <row r="124" spans="1:76" x14ac:dyDescent="0.25">
      <c r="A124" s="1">
        <v>122</v>
      </c>
      <c r="B124">
        <v>48</v>
      </c>
      <c r="C124">
        <v>3</v>
      </c>
      <c r="D124">
        <v>3</v>
      </c>
      <c r="E124">
        <v>1</v>
      </c>
      <c r="F124">
        <v>8</v>
      </c>
      <c r="H124">
        <v>3</v>
      </c>
      <c r="J124">
        <v>4</v>
      </c>
      <c r="K124">
        <v>1</v>
      </c>
      <c r="L124">
        <v>5</v>
      </c>
      <c r="M124">
        <v>3</v>
      </c>
      <c r="N124">
        <v>1</v>
      </c>
      <c r="O124">
        <v>3</v>
      </c>
      <c r="P124">
        <v>5</v>
      </c>
      <c r="Q124">
        <v>2</v>
      </c>
      <c r="R124">
        <v>1</v>
      </c>
      <c r="S124">
        <v>5</v>
      </c>
      <c r="T124">
        <v>20</v>
      </c>
      <c r="U124">
        <v>80</v>
      </c>
      <c r="AB124">
        <v>3</v>
      </c>
      <c r="AC124">
        <v>2</v>
      </c>
      <c r="AD124">
        <v>3</v>
      </c>
      <c r="AE124">
        <v>3</v>
      </c>
      <c r="AF124">
        <v>1</v>
      </c>
      <c r="AG124">
        <v>2</v>
      </c>
      <c r="AH124">
        <v>1</v>
      </c>
      <c r="AI124">
        <v>2</v>
      </c>
      <c r="AJ124">
        <v>3</v>
      </c>
      <c r="AK124">
        <v>3</v>
      </c>
      <c r="AL124">
        <v>2</v>
      </c>
      <c r="AM124">
        <v>2</v>
      </c>
      <c r="AN124">
        <v>2</v>
      </c>
      <c r="AO124">
        <v>387</v>
      </c>
      <c r="AP124">
        <v>1</v>
      </c>
      <c r="AQ124">
        <v>80</v>
      </c>
      <c r="AR124">
        <v>20</v>
      </c>
      <c r="AS124">
        <v>29</v>
      </c>
      <c r="AT124" t="s">
        <v>49</v>
      </c>
      <c r="BG124">
        <v>20</v>
      </c>
      <c r="BH124">
        <v>80</v>
      </c>
      <c r="BU124">
        <v>20000</v>
      </c>
      <c r="BV124">
        <v>80000</v>
      </c>
      <c r="BW124">
        <v>20000</v>
      </c>
      <c r="BX124">
        <v>80000</v>
      </c>
    </row>
    <row r="125" spans="1:76" x14ac:dyDescent="0.25">
      <c r="A125" s="1">
        <v>123</v>
      </c>
      <c r="B125">
        <v>48</v>
      </c>
      <c r="C125">
        <v>1</v>
      </c>
      <c r="D125">
        <v>4</v>
      </c>
      <c r="E125">
        <v>1</v>
      </c>
      <c r="F125">
        <v>8</v>
      </c>
      <c r="H125">
        <v>3</v>
      </c>
      <c r="J125">
        <v>4</v>
      </c>
      <c r="K125">
        <v>2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2</v>
      </c>
      <c r="R125">
        <v>1</v>
      </c>
      <c r="S125">
        <v>4</v>
      </c>
      <c r="V125">
        <v>25</v>
      </c>
      <c r="W125">
        <v>75</v>
      </c>
      <c r="X125">
        <v>28</v>
      </c>
      <c r="Y125">
        <v>72</v>
      </c>
      <c r="Z125">
        <v>50</v>
      </c>
      <c r="AA125">
        <v>50</v>
      </c>
      <c r="AB125">
        <v>2</v>
      </c>
      <c r="AC125">
        <v>2</v>
      </c>
      <c r="AD125">
        <v>3</v>
      </c>
      <c r="AE125">
        <v>2</v>
      </c>
      <c r="AF125">
        <v>1</v>
      </c>
      <c r="AG125">
        <v>2</v>
      </c>
      <c r="AH125">
        <v>2</v>
      </c>
      <c r="AI125">
        <v>3</v>
      </c>
      <c r="AJ125">
        <v>1</v>
      </c>
      <c r="AK125">
        <v>3</v>
      </c>
      <c r="AL125">
        <v>1</v>
      </c>
      <c r="AM125">
        <v>1</v>
      </c>
      <c r="AN125">
        <v>2</v>
      </c>
      <c r="AO125">
        <v>656</v>
      </c>
      <c r="AP125">
        <v>1</v>
      </c>
      <c r="AQ125">
        <v>70.400000000000006</v>
      </c>
      <c r="AR125">
        <v>29.6</v>
      </c>
      <c r="AS125">
        <v>25</v>
      </c>
      <c r="AT125" t="s">
        <v>47</v>
      </c>
      <c r="AU125">
        <v>50</v>
      </c>
      <c r="AW125">
        <v>50</v>
      </c>
      <c r="AY125">
        <v>25</v>
      </c>
      <c r="BA125">
        <v>75</v>
      </c>
      <c r="BC125">
        <v>28</v>
      </c>
      <c r="BE125">
        <v>72</v>
      </c>
      <c r="BI125">
        <v>5000</v>
      </c>
      <c r="BK125">
        <v>5000</v>
      </c>
      <c r="BM125">
        <v>5000</v>
      </c>
      <c r="BO125">
        <v>15000</v>
      </c>
      <c r="BQ125">
        <v>19600</v>
      </c>
      <c r="BS125">
        <v>50400</v>
      </c>
      <c r="BW125">
        <v>29600</v>
      </c>
      <c r="BX125">
        <v>70400</v>
      </c>
    </row>
    <row r="126" spans="1:76" x14ac:dyDescent="0.25">
      <c r="A126" s="1">
        <v>124</v>
      </c>
      <c r="B126">
        <v>49</v>
      </c>
      <c r="C126">
        <v>3</v>
      </c>
      <c r="D126">
        <v>3</v>
      </c>
      <c r="E126">
        <v>1</v>
      </c>
      <c r="F126">
        <v>7</v>
      </c>
      <c r="H126">
        <v>3</v>
      </c>
      <c r="J126">
        <v>12</v>
      </c>
      <c r="K126">
        <v>3</v>
      </c>
      <c r="L126">
        <v>5</v>
      </c>
      <c r="M126">
        <v>3</v>
      </c>
      <c r="N126">
        <v>2</v>
      </c>
      <c r="O126">
        <v>4</v>
      </c>
      <c r="P126">
        <v>3</v>
      </c>
      <c r="Q126">
        <v>2</v>
      </c>
      <c r="R126">
        <v>1</v>
      </c>
      <c r="S126">
        <v>4</v>
      </c>
      <c r="T126">
        <v>20</v>
      </c>
      <c r="U126">
        <v>80</v>
      </c>
      <c r="AB126">
        <v>1</v>
      </c>
      <c r="AC126">
        <v>1</v>
      </c>
      <c r="AD126">
        <v>3</v>
      </c>
      <c r="AE126">
        <v>1</v>
      </c>
      <c r="AF126">
        <v>1</v>
      </c>
      <c r="AG126">
        <v>2</v>
      </c>
      <c r="AH126">
        <v>2</v>
      </c>
      <c r="AI126">
        <v>2</v>
      </c>
      <c r="AJ126">
        <v>1</v>
      </c>
      <c r="AK126">
        <v>3</v>
      </c>
      <c r="AL126">
        <v>1</v>
      </c>
      <c r="AM126">
        <v>1</v>
      </c>
      <c r="AN126">
        <v>1</v>
      </c>
      <c r="AO126">
        <v>290</v>
      </c>
      <c r="AP126">
        <v>1</v>
      </c>
      <c r="AQ126">
        <v>80</v>
      </c>
      <c r="AR126">
        <v>20</v>
      </c>
      <c r="AS126">
        <v>20</v>
      </c>
      <c r="AT126" t="s">
        <v>51</v>
      </c>
      <c r="BG126">
        <v>20</v>
      </c>
      <c r="BH126">
        <v>80</v>
      </c>
      <c r="BU126">
        <v>20000</v>
      </c>
      <c r="BV126">
        <v>80000</v>
      </c>
      <c r="BW126">
        <v>20000</v>
      </c>
      <c r="BX126">
        <v>80000</v>
      </c>
    </row>
    <row r="127" spans="1:76" x14ac:dyDescent="0.25">
      <c r="A127" s="1">
        <v>125</v>
      </c>
      <c r="B127">
        <v>49</v>
      </c>
      <c r="C127">
        <v>1</v>
      </c>
      <c r="D127">
        <v>4</v>
      </c>
      <c r="E127">
        <v>1</v>
      </c>
      <c r="F127">
        <v>8</v>
      </c>
      <c r="H127">
        <v>3</v>
      </c>
      <c r="J127">
        <v>4</v>
      </c>
      <c r="K127">
        <v>3</v>
      </c>
      <c r="L127">
        <v>5</v>
      </c>
      <c r="M127">
        <v>4</v>
      </c>
      <c r="N127">
        <v>2</v>
      </c>
      <c r="O127">
        <v>5</v>
      </c>
      <c r="P127">
        <v>2</v>
      </c>
      <c r="Q127">
        <v>2</v>
      </c>
      <c r="R127">
        <v>1</v>
      </c>
      <c r="S127">
        <v>5</v>
      </c>
      <c r="V127">
        <v>100</v>
      </c>
      <c r="W127">
        <v>0</v>
      </c>
      <c r="X127">
        <v>100</v>
      </c>
      <c r="Y127">
        <v>0</v>
      </c>
      <c r="Z127">
        <v>100</v>
      </c>
      <c r="AA127">
        <v>0</v>
      </c>
      <c r="AB127">
        <v>1</v>
      </c>
      <c r="AC127">
        <v>1</v>
      </c>
      <c r="AD127">
        <v>3</v>
      </c>
      <c r="AE127">
        <v>1</v>
      </c>
      <c r="AF127">
        <v>1</v>
      </c>
      <c r="AG127">
        <v>2</v>
      </c>
      <c r="AH127">
        <v>1</v>
      </c>
      <c r="AI127">
        <v>2</v>
      </c>
      <c r="AJ127">
        <v>1</v>
      </c>
      <c r="AK127">
        <v>3</v>
      </c>
      <c r="AL127">
        <v>1</v>
      </c>
      <c r="AM127">
        <v>1</v>
      </c>
      <c r="AN127">
        <v>3</v>
      </c>
      <c r="AO127">
        <v>594</v>
      </c>
      <c r="AP127">
        <v>1</v>
      </c>
      <c r="AQ127">
        <v>0</v>
      </c>
      <c r="AR127">
        <v>100</v>
      </c>
      <c r="AS127">
        <v>21</v>
      </c>
      <c r="AT127" t="s">
        <v>51</v>
      </c>
      <c r="AU127">
        <v>100</v>
      </c>
      <c r="AW127">
        <v>0</v>
      </c>
      <c r="AY127">
        <v>100</v>
      </c>
      <c r="BA127">
        <v>0</v>
      </c>
      <c r="BC127">
        <v>100</v>
      </c>
      <c r="BE127">
        <v>0</v>
      </c>
      <c r="BI127">
        <v>10000</v>
      </c>
      <c r="BK127">
        <v>0</v>
      </c>
      <c r="BM127">
        <v>20000</v>
      </c>
      <c r="BO127">
        <v>0</v>
      </c>
      <c r="BQ127">
        <v>70000</v>
      </c>
      <c r="BS127">
        <v>0</v>
      </c>
      <c r="BW127">
        <v>100000</v>
      </c>
      <c r="BX127">
        <v>0</v>
      </c>
    </row>
    <row r="128" spans="1:76" x14ac:dyDescent="0.25">
      <c r="A128" s="1">
        <v>126</v>
      </c>
      <c r="B128">
        <v>49</v>
      </c>
      <c r="C128">
        <v>2</v>
      </c>
      <c r="D128">
        <v>6</v>
      </c>
      <c r="E128">
        <v>1</v>
      </c>
      <c r="F128">
        <v>8</v>
      </c>
      <c r="H128">
        <v>8</v>
      </c>
      <c r="I128" t="s">
        <v>58</v>
      </c>
      <c r="J128">
        <v>11</v>
      </c>
      <c r="K128">
        <v>4</v>
      </c>
      <c r="L128">
        <v>4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1</v>
      </c>
      <c r="S128">
        <v>5</v>
      </c>
      <c r="V128">
        <v>50</v>
      </c>
      <c r="W128">
        <v>50</v>
      </c>
      <c r="X128">
        <v>50</v>
      </c>
      <c r="Y128">
        <v>50</v>
      </c>
      <c r="Z128">
        <v>100</v>
      </c>
      <c r="AA128">
        <v>0</v>
      </c>
      <c r="AB128">
        <v>2</v>
      </c>
      <c r="AC128">
        <v>2</v>
      </c>
      <c r="AD128">
        <v>2</v>
      </c>
      <c r="AE128">
        <v>2</v>
      </c>
      <c r="AF128">
        <v>1</v>
      </c>
      <c r="AG128">
        <v>1</v>
      </c>
      <c r="AH128">
        <v>2</v>
      </c>
      <c r="AI128">
        <v>2</v>
      </c>
      <c r="AJ128">
        <v>1</v>
      </c>
      <c r="AK128">
        <v>3</v>
      </c>
      <c r="AL128">
        <v>1</v>
      </c>
      <c r="AM128">
        <v>2</v>
      </c>
      <c r="AN128">
        <v>2</v>
      </c>
      <c r="AO128">
        <v>423</v>
      </c>
      <c r="AP128">
        <v>1</v>
      </c>
      <c r="AQ128">
        <v>35</v>
      </c>
      <c r="AR128">
        <v>65</v>
      </c>
      <c r="AS128">
        <v>23</v>
      </c>
      <c r="AT128" t="s">
        <v>47</v>
      </c>
      <c r="AV128">
        <v>100</v>
      </c>
      <c r="AX128">
        <v>0</v>
      </c>
      <c r="AZ128">
        <v>50</v>
      </c>
      <c r="BB128">
        <v>50</v>
      </c>
      <c r="BD128">
        <v>50</v>
      </c>
      <c r="BF128">
        <v>50</v>
      </c>
      <c r="BJ128">
        <v>30000</v>
      </c>
      <c r="BL128">
        <v>0</v>
      </c>
      <c r="BN128">
        <v>10000</v>
      </c>
      <c r="BP128">
        <v>10000</v>
      </c>
      <c r="BR128">
        <v>25000</v>
      </c>
      <c r="BT128">
        <v>25000</v>
      </c>
      <c r="BW128">
        <v>65000</v>
      </c>
      <c r="BX128">
        <v>35000</v>
      </c>
    </row>
    <row r="129" spans="1:76" x14ac:dyDescent="0.25">
      <c r="A129" s="1">
        <v>127</v>
      </c>
      <c r="B129">
        <v>50</v>
      </c>
      <c r="C129">
        <v>3</v>
      </c>
      <c r="D129">
        <v>4</v>
      </c>
      <c r="E129">
        <v>2</v>
      </c>
      <c r="F129">
        <v>8</v>
      </c>
      <c r="H129">
        <v>3</v>
      </c>
      <c r="J129">
        <v>4</v>
      </c>
      <c r="K129">
        <v>1</v>
      </c>
      <c r="L129">
        <v>5</v>
      </c>
      <c r="M129">
        <v>4</v>
      </c>
      <c r="N129">
        <v>2</v>
      </c>
      <c r="O129">
        <v>4</v>
      </c>
      <c r="P129">
        <v>4</v>
      </c>
      <c r="Q129">
        <v>2</v>
      </c>
      <c r="R129">
        <v>1</v>
      </c>
      <c r="S129">
        <v>5</v>
      </c>
      <c r="T129">
        <v>30</v>
      </c>
      <c r="U129">
        <v>70</v>
      </c>
      <c r="AB129">
        <v>2</v>
      </c>
      <c r="AC129">
        <v>2</v>
      </c>
      <c r="AD129">
        <v>3</v>
      </c>
      <c r="AE129">
        <v>3</v>
      </c>
      <c r="AF129">
        <v>2</v>
      </c>
      <c r="AG129">
        <v>2</v>
      </c>
      <c r="AH129">
        <v>2</v>
      </c>
      <c r="AI129">
        <v>3</v>
      </c>
      <c r="AJ129">
        <v>1</v>
      </c>
      <c r="AK129">
        <v>3</v>
      </c>
      <c r="AL129">
        <v>2</v>
      </c>
      <c r="AM129">
        <v>1</v>
      </c>
      <c r="AN129">
        <v>2</v>
      </c>
      <c r="AO129">
        <v>353</v>
      </c>
      <c r="AP129">
        <v>1</v>
      </c>
      <c r="AQ129">
        <v>70</v>
      </c>
      <c r="AR129">
        <v>30</v>
      </c>
      <c r="AS129">
        <v>28</v>
      </c>
      <c r="AT129" t="s">
        <v>47</v>
      </c>
      <c r="BG129">
        <v>30</v>
      </c>
      <c r="BH129">
        <v>70</v>
      </c>
      <c r="BU129">
        <v>30000</v>
      </c>
      <c r="BV129">
        <v>70000</v>
      </c>
      <c r="BW129">
        <v>30000</v>
      </c>
      <c r="BX129">
        <v>70000</v>
      </c>
    </row>
    <row r="130" spans="1:76" x14ac:dyDescent="0.25">
      <c r="A130" s="1">
        <v>128</v>
      </c>
      <c r="B130">
        <v>50</v>
      </c>
      <c r="C130">
        <v>2</v>
      </c>
      <c r="D130">
        <v>3</v>
      </c>
      <c r="E130">
        <v>1</v>
      </c>
      <c r="F130">
        <v>8</v>
      </c>
      <c r="H130">
        <v>3</v>
      </c>
      <c r="J130">
        <v>4</v>
      </c>
      <c r="K130">
        <v>4</v>
      </c>
      <c r="L130">
        <v>5</v>
      </c>
      <c r="M130">
        <v>3</v>
      </c>
      <c r="N130">
        <v>4</v>
      </c>
      <c r="O130">
        <v>4</v>
      </c>
      <c r="P130">
        <v>2</v>
      </c>
      <c r="Q130">
        <v>2</v>
      </c>
      <c r="R130">
        <v>1</v>
      </c>
      <c r="S130">
        <v>5</v>
      </c>
      <c r="V130">
        <v>50</v>
      </c>
      <c r="W130">
        <v>50</v>
      </c>
      <c r="X130">
        <v>20</v>
      </c>
      <c r="Y130">
        <v>80</v>
      </c>
      <c r="Z130">
        <v>67</v>
      </c>
      <c r="AA130">
        <v>33</v>
      </c>
      <c r="AB130">
        <v>2</v>
      </c>
      <c r="AC130">
        <v>1</v>
      </c>
      <c r="AD130">
        <v>1</v>
      </c>
      <c r="AE130">
        <v>3</v>
      </c>
      <c r="AF130">
        <v>2</v>
      </c>
      <c r="AG130">
        <v>2</v>
      </c>
      <c r="AH130">
        <v>1</v>
      </c>
      <c r="AI130">
        <v>2</v>
      </c>
      <c r="AJ130">
        <v>3</v>
      </c>
      <c r="AK130">
        <v>3</v>
      </c>
      <c r="AL130">
        <v>1</v>
      </c>
      <c r="AM130">
        <v>2</v>
      </c>
      <c r="AN130">
        <v>2</v>
      </c>
      <c r="AO130">
        <v>277</v>
      </c>
      <c r="AP130">
        <v>1</v>
      </c>
      <c r="AQ130">
        <v>59.9</v>
      </c>
      <c r="AR130">
        <v>40.099999999999987</v>
      </c>
      <c r="AS130">
        <v>25</v>
      </c>
      <c r="AT130" t="s">
        <v>47</v>
      </c>
      <c r="AV130">
        <v>67</v>
      </c>
      <c r="AX130">
        <v>33</v>
      </c>
      <c r="AZ130">
        <v>50</v>
      </c>
      <c r="BB130">
        <v>50</v>
      </c>
      <c r="BD130">
        <v>20</v>
      </c>
      <c r="BF130">
        <v>80</v>
      </c>
      <c r="BJ130">
        <v>20100</v>
      </c>
      <c r="BL130">
        <v>9900</v>
      </c>
      <c r="BN130">
        <v>10000</v>
      </c>
      <c r="BP130">
        <v>10000</v>
      </c>
      <c r="BR130">
        <v>10000</v>
      </c>
      <c r="BT130">
        <v>40000</v>
      </c>
      <c r="BW130">
        <v>40100</v>
      </c>
      <c r="BX130">
        <v>59900</v>
      </c>
    </row>
    <row r="131" spans="1:76" x14ac:dyDescent="0.25">
      <c r="A131" s="1">
        <v>129</v>
      </c>
      <c r="B131">
        <v>51</v>
      </c>
      <c r="C131">
        <v>3</v>
      </c>
      <c r="D131">
        <v>3</v>
      </c>
      <c r="E131">
        <v>1</v>
      </c>
      <c r="F131">
        <v>7</v>
      </c>
      <c r="H131">
        <v>3</v>
      </c>
      <c r="J131">
        <v>3</v>
      </c>
      <c r="K131">
        <v>4</v>
      </c>
      <c r="L131">
        <v>5</v>
      </c>
      <c r="M131">
        <v>4</v>
      </c>
      <c r="N131">
        <v>4</v>
      </c>
      <c r="O131">
        <v>4</v>
      </c>
      <c r="P131">
        <v>2</v>
      </c>
      <c r="Q131">
        <v>2</v>
      </c>
      <c r="R131">
        <v>1</v>
      </c>
      <c r="S131">
        <v>5</v>
      </c>
      <c r="T131">
        <v>20</v>
      </c>
      <c r="U131">
        <v>80</v>
      </c>
      <c r="AB131">
        <v>2</v>
      </c>
      <c r="AC131">
        <v>2</v>
      </c>
      <c r="AD131">
        <v>1</v>
      </c>
      <c r="AE131">
        <v>1</v>
      </c>
      <c r="AF131">
        <v>1</v>
      </c>
      <c r="AG131">
        <v>2</v>
      </c>
      <c r="AH131">
        <v>1</v>
      </c>
      <c r="AI131">
        <v>4</v>
      </c>
      <c r="AJ131">
        <v>1</v>
      </c>
      <c r="AK131">
        <v>1</v>
      </c>
      <c r="AL131">
        <v>1</v>
      </c>
      <c r="AM131">
        <v>1</v>
      </c>
      <c r="AN131">
        <v>2</v>
      </c>
      <c r="AO131">
        <v>242</v>
      </c>
      <c r="AP131">
        <v>1</v>
      </c>
      <c r="AQ131">
        <v>80</v>
      </c>
      <c r="AR131">
        <v>20</v>
      </c>
      <c r="AS131">
        <v>20</v>
      </c>
      <c r="AT131" t="s">
        <v>51</v>
      </c>
      <c r="BG131">
        <v>20</v>
      </c>
      <c r="BH131">
        <v>80</v>
      </c>
      <c r="BU131">
        <v>20000</v>
      </c>
      <c r="BV131">
        <v>80000</v>
      </c>
      <c r="BW131">
        <v>20000</v>
      </c>
      <c r="BX131">
        <v>80000</v>
      </c>
    </row>
    <row r="132" spans="1:76" x14ac:dyDescent="0.25">
      <c r="A132" s="1">
        <v>130</v>
      </c>
      <c r="B132">
        <v>51</v>
      </c>
      <c r="C132">
        <v>2</v>
      </c>
      <c r="D132">
        <v>3</v>
      </c>
      <c r="E132">
        <v>1</v>
      </c>
      <c r="F132">
        <v>7</v>
      </c>
      <c r="H132">
        <v>3</v>
      </c>
      <c r="J132">
        <v>5</v>
      </c>
      <c r="K132">
        <v>4</v>
      </c>
      <c r="L132">
        <v>4</v>
      </c>
      <c r="M132">
        <v>3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5</v>
      </c>
      <c r="V132">
        <v>57</v>
      </c>
      <c r="W132">
        <v>43</v>
      </c>
      <c r="X132">
        <v>0</v>
      </c>
      <c r="Y132">
        <v>100</v>
      </c>
      <c r="Z132">
        <v>100</v>
      </c>
      <c r="AA132">
        <v>0</v>
      </c>
      <c r="AB132">
        <v>2</v>
      </c>
      <c r="AC132">
        <v>2</v>
      </c>
      <c r="AD132">
        <v>3</v>
      </c>
      <c r="AE132">
        <v>1</v>
      </c>
      <c r="AF132">
        <v>2</v>
      </c>
      <c r="AG132">
        <v>2</v>
      </c>
      <c r="AH132">
        <v>3</v>
      </c>
      <c r="AI132">
        <v>2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337</v>
      </c>
      <c r="AP132">
        <v>1</v>
      </c>
      <c r="AQ132">
        <v>58.6</v>
      </c>
      <c r="AR132">
        <v>41.4</v>
      </c>
      <c r="AS132">
        <v>28</v>
      </c>
      <c r="AT132" t="s">
        <v>47</v>
      </c>
      <c r="AV132">
        <v>100</v>
      </c>
      <c r="AX132">
        <v>0</v>
      </c>
      <c r="AZ132">
        <v>57</v>
      </c>
      <c r="BB132">
        <v>43</v>
      </c>
      <c r="BD132">
        <v>0</v>
      </c>
      <c r="BF132">
        <v>100</v>
      </c>
      <c r="BJ132">
        <v>30000</v>
      </c>
      <c r="BL132">
        <v>0</v>
      </c>
      <c r="BN132">
        <v>11400</v>
      </c>
      <c r="BP132">
        <v>8600</v>
      </c>
      <c r="BR132">
        <v>0</v>
      </c>
      <c r="BT132">
        <v>50000</v>
      </c>
      <c r="BW132">
        <v>41400</v>
      </c>
      <c r="BX132">
        <v>58600</v>
      </c>
    </row>
    <row r="133" spans="1:76" x14ac:dyDescent="0.25">
      <c r="A133" s="1">
        <v>131</v>
      </c>
      <c r="B133">
        <v>51</v>
      </c>
      <c r="C133">
        <v>1</v>
      </c>
      <c r="D133">
        <v>3</v>
      </c>
      <c r="E133">
        <v>1</v>
      </c>
      <c r="F133">
        <v>7</v>
      </c>
      <c r="H133">
        <v>3</v>
      </c>
      <c r="J133">
        <v>3</v>
      </c>
      <c r="K133">
        <v>5</v>
      </c>
      <c r="L133">
        <v>2</v>
      </c>
      <c r="M133">
        <v>5</v>
      </c>
      <c r="N133">
        <v>2</v>
      </c>
      <c r="O133">
        <v>5</v>
      </c>
      <c r="P133">
        <v>1</v>
      </c>
      <c r="Q133">
        <v>2</v>
      </c>
      <c r="R133">
        <v>1</v>
      </c>
      <c r="S133">
        <v>4</v>
      </c>
      <c r="V133">
        <v>0</v>
      </c>
      <c r="W133">
        <v>100</v>
      </c>
      <c r="X133">
        <v>0</v>
      </c>
      <c r="Y133">
        <v>100</v>
      </c>
      <c r="Z133">
        <v>0</v>
      </c>
      <c r="AA133">
        <v>100</v>
      </c>
      <c r="AB133">
        <v>2</v>
      </c>
      <c r="AC133">
        <v>2</v>
      </c>
      <c r="AD133">
        <v>3</v>
      </c>
      <c r="AE133">
        <v>2</v>
      </c>
      <c r="AF133">
        <v>1</v>
      </c>
      <c r="AG133">
        <v>2</v>
      </c>
      <c r="AH133">
        <v>1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679</v>
      </c>
      <c r="AP133">
        <v>1</v>
      </c>
      <c r="AQ133">
        <v>100</v>
      </c>
      <c r="AR133">
        <v>0</v>
      </c>
      <c r="AS133">
        <v>20</v>
      </c>
      <c r="AT133" t="s">
        <v>51</v>
      </c>
      <c r="AU133">
        <v>0</v>
      </c>
      <c r="AW133">
        <v>100</v>
      </c>
      <c r="AY133">
        <v>0</v>
      </c>
      <c r="BA133">
        <v>100</v>
      </c>
      <c r="BC133">
        <v>0</v>
      </c>
      <c r="BE133">
        <v>100</v>
      </c>
      <c r="BI133">
        <v>0</v>
      </c>
      <c r="BK133">
        <v>10000</v>
      </c>
      <c r="BM133">
        <v>0</v>
      </c>
      <c r="BO133">
        <v>20000</v>
      </c>
      <c r="BQ133">
        <v>0</v>
      </c>
      <c r="BS133">
        <v>70000</v>
      </c>
      <c r="BW133">
        <v>0</v>
      </c>
      <c r="BX133">
        <v>100000</v>
      </c>
    </row>
    <row r="134" spans="1:76" x14ac:dyDescent="0.25">
      <c r="A134" s="1">
        <v>132</v>
      </c>
      <c r="B134">
        <v>52</v>
      </c>
      <c r="C134">
        <v>2</v>
      </c>
      <c r="D134">
        <v>4</v>
      </c>
      <c r="E134">
        <v>1</v>
      </c>
      <c r="F134">
        <v>8</v>
      </c>
      <c r="H134">
        <v>4</v>
      </c>
      <c r="J134">
        <v>7</v>
      </c>
      <c r="K134">
        <v>4</v>
      </c>
      <c r="L134">
        <v>4</v>
      </c>
      <c r="M134">
        <v>5</v>
      </c>
      <c r="N134">
        <v>2</v>
      </c>
      <c r="O134">
        <v>4</v>
      </c>
      <c r="P134">
        <v>4</v>
      </c>
      <c r="Q134">
        <v>2</v>
      </c>
      <c r="R134">
        <v>1</v>
      </c>
      <c r="S134">
        <v>4</v>
      </c>
      <c r="V134">
        <v>16</v>
      </c>
      <c r="W134">
        <v>84</v>
      </c>
      <c r="X134">
        <v>6</v>
      </c>
      <c r="Y134">
        <v>94</v>
      </c>
      <c r="Z134">
        <v>17</v>
      </c>
      <c r="AA134">
        <v>83</v>
      </c>
      <c r="AB134">
        <v>3</v>
      </c>
      <c r="AC134">
        <v>1</v>
      </c>
      <c r="AD134">
        <v>2</v>
      </c>
      <c r="AE134">
        <v>3</v>
      </c>
      <c r="AF134">
        <v>3</v>
      </c>
      <c r="AG134">
        <v>3</v>
      </c>
      <c r="AH134">
        <v>1</v>
      </c>
      <c r="AI134">
        <v>2</v>
      </c>
      <c r="AJ134">
        <v>1</v>
      </c>
      <c r="AK134">
        <v>3</v>
      </c>
      <c r="AL134">
        <v>2</v>
      </c>
      <c r="AM134">
        <v>2</v>
      </c>
      <c r="AN134">
        <v>2</v>
      </c>
      <c r="AO134">
        <v>234</v>
      </c>
      <c r="AP134">
        <v>1</v>
      </c>
      <c r="AQ134">
        <v>88.699999999999989</v>
      </c>
      <c r="AR134">
        <v>11.3</v>
      </c>
      <c r="AS134">
        <v>28</v>
      </c>
      <c r="AT134" t="s">
        <v>47</v>
      </c>
      <c r="AV134">
        <v>17</v>
      </c>
      <c r="AX134">
        <v>83</v>
      </c>
      <c r="AZ134">
        <v>16</v>
      </c>
      <c r="BB134">
        <v>84</v>
      </c>
      <c r="BD134">
        <v>6</v>
      </c>
      <c r="BF134">
        <v>94</v>
      </c>
      <c r="BJ134">
        <v>5100</v>
      </c>
      <c r="BL134">
        <v>24900</v>
      </c>
      <c r="BN134">
        <v>3200</v>
      </c>
      <c r="BP134">
        <v>16800</v>
      </c>
      <c r="BR134">
        <v>3000</v>
      </c>
      <c r="BT134">
        <v>47000</v>
      </c>
      <c r="BW134">
        <v>11300</v>
      </c>
      <c r="BX134">
        <v>88700</v>
      </c>
    </row>
    <row r="135" spans="1:76" x14ac:dyDescent="0.25">
      <c r="A135" s="1">
        <v>133</v>
      </c>
      <c r="B135">
        <v>52</v>
      </c>
      <c r="C135">
        <v>1</v>
      </c>
      <c r="D135">
        <v>12</v>
      </c>
      <c r="E135">
        <v>2</v>
      </c>
      <c r="F135">
        <v>8</v>
      </c>
      <c r="H135">
        <v>8</v>
      </c>
      <c r="I135" t="s">
        <v>59</v>
      </c>
      <c r="J135">
        <v>8</v>
      </c>
      <c r="K135">
        <v>3</v>
      </c>
      <c r="L135">
        <v>5</v>
      </c>
      <c r="M135">
        <v>3</v>
      </c>
      <c r="N135">
        <v>5</v>
      </c>
      <c r="O135">
        <v>2</v>
      </c>
      <c r="P135">
        <v>4</v>
      </c>
      <c r="Q135">
        <v>2</v>
      </c>
      <c r="R135">
        <v>1</v>
      </c>
      <c r="S135">
        <v>3</v>
      </c>
      <c r="V135">
        <v>50</v>
      </c>
      <c r="W135">
        <v>50</v>
      </c>
      <c r="X135">
        <v>50</v>
      </c>
      <c r="Y135">
        <v>50</v>
      </c>
      <c r="Z135">
        <v>50</v>
      </c>
      <c r="AA135">
        <v>50</v>
      </c>
      <c r="AB135">
        <v>3</v>
      </c>
      <c r="AC135">
        <v>3</v>
      </c>
      <c r="AD135">
        <v>1</v>
      </c>
      <c r="AE135">
        <v>3</v>
      </c>
      <c r="AF135">
        <v>3</v>
      </c>
      <c r="AG135">
        <v>3</v>
      </c>
      <c r="AH135">
        <v>1</v>
      </c>
      <c r="AI135">
        <v>3</v>
      </c>
      <c r="AJ135">
        <v>1</v>
      </c>
      <c r="AK135">
        <v>3</v>
      </c>
      <c r="AL135">
        <v>2</v>
      </c>
      <c r="AM135">
        <v>2</v>
      </c>
      <c r="AN135">
        <v>2</v>
      </c>
      <c r="AO135">
        <v>545</v>
      </c>
      <c r="AP135">
        <v>1</v>
      </c>
      <c r="AQ135">
        <v>50</v>
      </c>
      <c r="AR135">
        <v>50</v>
      </c>
      <c r="AS135">
        <v>30</v>
      </c>
      <c r="AT135" t="s">
        <v>49</v>
      </c>
      <c r="AU135">
        <v>50</v>
      </c>
      <c r="AW135">
        <v>50</v>
      </c>
      <c r="AY135">
        <v>50</v>
      </c>
      <c r="BA135">
        <v>50</v>
      </c>
      <c r="BC135">
        <v>50</v>
      </c>
      <c r="BE135">
        <v>50</v>
      </c>
      <c r="BI135">
        <v>5000</v>
      </c>
      <c r="BK135">
        <v>5000</v>
      </c>
      <c r="BM135">
        <v>10000</v>
      </c>
      <c r="BO135">
        <v>10000</v>
      </c>
      <c r="BQ135">
        <v>35000</v>
      </c>
      <c r="BS135">
        <v>35000</v>
      </c>
      <c r="BW135">
        <v>50000</v>
      </c>
      <c r="BX135">
        <v>50000</v>
      </c>
    </row>
    <row r="136" spans="1:76" x14ac:dyDescent="0.25">
      <c r="A136" s="1">
        <v>134</v>
      </c>
      <c r="B136">
        <v>52</v>
      </c>
      <c r="C136">
        <v>3</v>
      </c>
      <c r="D136">
        <v>4</v>
      </c>
      <c r="E136">
        <v>1</v>
      </c>
      <c r="F136">
        <v>7</v>
      </c>
      <c r="H136">
        <v>3</v>
      </c>
      <c r="J136">
        <v>4</v>
      </c>
      <c r="K136">
        <v>1</v>
      </c>
      <c r="L136">
        <v>4</v>
      </c>
      <c r="M136">
        <v>4</v>
      </c>
      <c r="N136">
        <v>1</v>
      </c>
      <c r="O136">
        <v>4</v>
      </c>
      <c r="P136">
        <v>4</v>
      </c>
      <c r="Q136">
        <v>2</v>
      </c>
      <c r="R136">
        <v>1</v>
      </c>
      <c r="S136">
        <v>4</v>
      </c>
      <c r="T136">
        <v>45</v>
      </c>
      <c r="U136">
        <v>55</v>
      </c>
      <c r="AB136">
        <v>2</v>
      </c>
      <c r="AC136">
        <v>2</v>
      </c>
      <c r="AD136">
        <v>1</v>
      </c>
      <c r="AE136">
        <v>3</v>
      </c>
      <c r="AF136">
        <v>2</v>
      </c>
      <c r="AG136">
        <v>1</v>
      </c>
      <c r="AH136">
        <v>1</v>
      </c>
      <c r="AI136">
        <v>2</v>
      </c>
      <c r="AJ136">
        <v>1</v>
      </c>
      <c r="AK136">
        <v>3</v>
      </c>
      <c r="AL136">
        <v>2</v>
      </c>
      <c r="AM136">
        <v>2</v>
      </c>
      <c r="AN136">
        <v>2</v>
      </c>
      <c r="AO136">
        <v>183</v>
      </c>
      <c r="AP136">
        <v>1</v>
      </c>
      <c r="AQ136">
        <v>55</v>
      </c>
      <c r="AR136">
        <v>45</v>
      </c>
      <c r="AS136">
        <v>24</v>
      </c>
      <c r="AT136" t="s">
        <v>47</v>
      </c>
      <c r="BG136">
        <v>45</v>
      </c>
      <c r="BH136">
        <v>55</v>
      </c>
      <c r="BU136">
        <v>45000</v>
      </c>
      <c r="BV136">
        <v>55000</v>
      </c>
      <c r="BW136">
        <v>45000</v>
      </c>
      <c r="BX136">
        <v>55000</v>
      </c>
    </row>
    <row r="137" spans="1:76" x14ac:dyDescent="0.25">
      <c r="A137" s="1">
        <v>135</v>
      </c>
      <c r="B137">
        <v>53</v>
      </c>
      <c r="C137">
        <v>2</v>
      </c>
      <c r="D137">
        <v>3</v>
      </c>
      <c r="E137">
        <v>1</v>
      </c>
      <c r="F137">
        <v>7</v>
      </c>
      <c r="H137">
        <v>3</v>
      </c>
      <c r="J137">
        <v>5</v>
      </c>
      <c r="K137">
        <v>4</v>
      </c>
      <c r="L137">
        <v>5</v>
      </c>
      <c r="M137">
        <v>4</v>
      </c>
      <c r="N137">
        <v>5</v>
      </c>
      <c r="O137">
        <v>4</v>
      </c>
      <c r="P137">
        <v>2</v>
      </c>
      <c r="Q137">
        <v>2</v>
      </c>
      <c r="R137">
        <v>1</v>
      </c>
      <c r="S137">
        <v>3</v>
      </c>
      <c r="V137">
        <v>31</v>
      </c>
      <c r="W137">
        <v>69</v>
      </c>
      <c r="X137">
        <v>30</v>
      </c>
      <c r="Y137">
        <v>70</v>
      </c>
      <c r="Z137">
        <v>67</v>
      </c>
      <c r="AA137">
        <v>33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3</v>
      </c>
      <c r="AJ137">
        <v>1</v>
      </c>
      <c r="AK137">
        <v>3</v>
      </c>
      <c r="AL137">
        <v>1</v>
      </c>
      <c r="AM137">
        <v>1</v>
      </c>
      <c r="AN137">
        <v>2</v>
      </c>
      <c r="AO137">
        <v>280</v>
      </c>
      <c r="AP137">
        <v>1</v>
      </c>
      <c r="AQ137">
        <v>58.7</v>
      </c>
      <c r="AR137">
        <v>41.3</v>
      </c>
      <c r="AS137">
        <v>22</v>
      </c>
      <c r="AT137" t="s">
        <v>51</v>
      </c>
      <c r="AV137">
        <v>67</v>
      </c>
      <c r="AX137">
        <v>33</v>
      </c>
      <c r="AZ137">
        <v>31</v>
      </c>
      <c r="BB137">
        <v>69</v>
      </c>
      <c r="BD137">
        <v>30</v>
      </c>
      <c r="BF137">
        <v>70</v>
      </c>
      <c r="BJ137">
        <v>20100</v>
      </c>
      <c r="BL137">
        <v>9900</v>
      </c>
      <c r="BN137">
        <v>6200</v>
      </c>
      <c r="BP137">
        <v>13800</v>
      </c>
      <c r="BR137">
        <v>15000</v>
      </c>
      <c r="BT137">
        <v>35000</v>
      </c>
      <c r="BW137">
        <v>41300</v>
      </c>
      <c r="BX137">
        <v>58700</v>
      </c>
    </row>
    <row r="138" spans="1:76" x14ac:dyDescent="0.25">
      <c r="A138" s="1">
        <v>136</v>
      </c>
      <c r="B138">
        <v>53</v>
      </c>
      <c r="C138">
        <v>1</v>
      </c>
      <c r="D138">
        <v>4</v>
      </c>
      <c r="E138">
        <v>1</v>
      </c>
      <c r="F138">
        <v>8</v>
      </c>
      <c r="H138">
        <v>3</v>
      </c>
      <c r="J138">
        <v>4</v>
      </c>
      <c r="K138">
        <v>5</v>
      </c>
      <c r="L138">
        <v>4</v>
      </c>
      <c r="M138">
        <v>4</v>
      </c>
      <c r="N138">
        <v>3</v>
      </c>
      <c r="O138">
        <v>4</v>
      </c>
      <c r="P138">
        <v>4</v>
      </c>
      <c r="Q138">
        <v>2</v>
      </c>
      <c r="R138">
        <v>1</v>
      </c>
      <c r="S138">
        <v>5</v>
      </c>
      <c r="V138">
        <v>10</v>
      </c>
      <c r="W138">
        <v>90</v>
      </c>
      <c r="X138">
        <v>1</v>
      </c>
      <c r="Y138">
        <v>99</v>
      </c>
      <c r="Z138">
        <v>10</v>
      </c>
      <c r="AA138">
        <v>90</v>
      </c>
      <c r="AB138">
        <v>3</v>
      </c>
      <c r="AC138">
        <v>3</v>
      </c>
      <c r="AD138">
        <v>3</v>
      </c>
      <c r="AE138">
        <v>1</v>
      </c>
      <c r="AF138">
        <v>2</v>
      </c>
      <c r="AG138">
        <v>1</v>
      </c>
      <c r="AH138">
        <v>1</v>
      </c>
      <c r="AI138">
        <v>1</v>
      </c>
      <c r="AJ138">
        <v>1</v>
      </c>
      <c r="AK138">
        <v>3</v>
      </c>
      <c r="AL138">
        <v>3</v>
      </c>
      <c r="AM138">
        <v>1</v>
      </c>
      <c r="AN138">
        <v>2</v>
      </c>
      <c r="AO138">
        <v>368</v>
      </c>
      <c r="AP138">
        <v>1</v>
      </c>
      <c r="AQ138">
        <v>96.3</v>
      </c>
      <c r="AR138">
        <v>3.7</v>
      </c>
      <c r="AS138">
        <v>25</v>
      </c>
      <c r="AT138" t="s">
        <v>47</v>
      </c>
      <c r="AU138">
        <v>10</v>
      </c>
      <c r="AW138">
        <v>90</v>
      </c>
      <c r="AY138">
        <v>10</v>
      </c>
      <c r="BA138">
        <v>90</v>
      </c>
      <c r="BC138">
        <v>1</v>
      </c>
      <c r="BE138">
        <v>99</v>
      </c>
      <c r="BI138">
        <v>1000</v>
      </c>
      <c r="BK138">
        <v>9000</v>
      </c>
      <c r="BM138">
        <v>2000</v>
      </c>
      <c r="BO138">
        <v>18000</v>
      </c>
      <c r="BQ138">
        <v>700</v>
      </c>
      <c r="BS138">
        <v>69300</v>
      </c>
      <c r="BW138">
        <v>3700</v>
      </c>
      <c r="BX138">
        <v>96300</v>
      </c>
    </row>
    <row r="139" spans="1:76" x14ac:dyDescent="0.25">
      <c r="A139" s="1">
        <v>137</v>
      </c>
      <c r="B139">
        <v>53</v>
      </c>
      <c r="C139">
        <v>3</v>
      </c>
      <c r="D139">
        <v>5</v>
      </c>
      <c r="E139">
        <v>2</v>
      </c>
      <c r="F139">
        <v>4</v>
      </c>
      <c r="H139">
        <v>4</v>
      </c>
      <c r="J139">
        <v>9</v>
      </c>
      <c r="K139">
        <v>1</v>
      </c>
      <c r="L139">
        <v>3</v>
      </c>
      <c r="M139">
        <v>1</v>
      </c>
      <c r="N139">
        <v>1</v>
      </c>
      <c r="O139">
        <v>5</v>
      </c>
      <c r="P139">
        <v>2</v>
      </c>
      <c r="Q139">
        <v>2</v>
      </c>
      <c r="R139">
        <v>1</v>
      </c>
      <c r="S139">
        <v>5</v>
      </c>
      <c r="T139">
        <v>0</v>
      </c>
      <c r="U139">
        <v>100</v>
      </c>
      <c r="AB139">
        <v>1</v>
      </c>
      <c r="AC139">
        <v>4</v>
      </c>
      <c r="AD139">
        <v>1</v>
      </c>
      <c r="AE139">
        <v>2</v>
      </c>
      <c r="AF139">
        <v>1</v>
      </c>
      <c r="AG139">
        <v>3</v>
      </c>
      <c r="AH139">
        <v>3</v>
      </c>
      <c r="AI139">
        <v>4</v>
      </c>
      <c r="AJ139">
        <v>1</v>
      </c>
      <c r="AK139">
        <v>1</v>
      </c>
      <c r="AL139">
        <v>4</v>
      </c>
      <c r="AM139">
        <v>1</v>
      </c>
      <c r="AN139">
        <v>1</v>
      </c>
      <c r="AO139">
        <v>234</v>
      </c>
      <c r="AP139">
        <v>1</v>
      </c>
      <c r="AQ139">
        <v>100</v>
      </c>
      <c r="AR139">
        <v>0</v>
      </c>
      <c r="AS139">
        <v>27</v>
      </c>
      <c r="AT139" t="s">
        <v>47</v>
      </c>
      <c r="BG139">
        <v>0</v>
      </c>
      <c r="BH139">
        <v>100</v>
      </c>
      <c r="BU139">
        <v>0</v>
      </c>
      <c r="BV139">
        <v>100000</v>
      </c>
      <c r="BW139">
        <v>0</v>
      </c>
      <c r="BX139">
        <v>100000</v>
      </c>
    </row>
    <row r="140" spans="1:76" x14ac:dyDescent="0.25">
      <c r="A140" s="1">
        <v>138</v>
      </c>
      <c r="B140">
        <v>54</v>
      </c>
      <c r="C140">
        <v>2</v>
      </c>
      <c r="D140">
        <v>3</v>
      </c>
      <c r="E140">
        <v>1</v>
      </c>
      <c r="F140">
        <v>6</v>
      </c>
      <c r="H140">
        <v>3</v>
      </c>
      <c r="J140">
        <v>1</v>
      </c>
      <c r="K140">
        <v>5</v>
      </c>
      <c r="L140">
        <v>4</v>
      </c>
      <c r="N140">
        <v>5</v>
      </c>
      <c r="O140">
        <v>4</v>
      </c>
      <c r="P140">
        <v>2</v>
      </c>
      <c r="Q140">
        <v>2</v>
      </c>
      <c r="R140">
        <v>1</v>
      </c>
      <c r="S140">
        <v>5</v>
      </c>
      <c r="V140">
        <v>25</v>
      </c>
      <c r="W140">
        <v>75</v>
      </c>
      <c r="X140">
        <v>20</v>
      </c>
      <c r="Y140">
        <v>80</v>
      </c>
      <c r="Z140">
        <v>14</v>
      </c>
      <c r="AA140">
        <v>86</v>
      </c>
      <c r="AB140">
        <v>2</v>
      </c>
      <c r="AC140">
        <v>1</v>
      </c>
      <c r="AD140">
        <v>3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3</v>
      </c>
      <c r="AL140">
        <v>1</v>
      </c>
      <c r="AM140">
        <v>1</v>
      </c>
      <c r="AN140">
        <v>2</v>
      </c>
      <c r="AO140">
        <v>367</v>
      </c>
      <c r="AP140">
        <v>1</v>
      </c>
      <c r="AQ140">
        <v>80.8</v>
      </c>
      <c r="AR140">
        <v>19.2</v>
      </c>
      <c r="AS140">
        <v>21</v>
      </c>
      <c r="AT140" t="s">
        <v>51</v>
      </c>
      <c r="AV140">
        <v>14</v>
      </c>
      <c r="AX140">
        <v>86</v>
      </c>
      <c r="AZ140">
        <v>25</v>
      </c>
      <c r="BB140">
        <v>75</v>
      </c>
      <c r="BD140">
        <v>20</v>
      </c>
      <c r="BF140">
        <v>80</v>
      </c>
      <c r="BJ140">
        <v>4200</v>
      </c>
      <c r="BL140">
        <v>25800</v>
      </c>
      <c r="BN140">
        <v>5000</v>
      </c>
      <c r="BP140">
        <v>15000</v>
      </c>
      <c r="BR140">
        <v>10000</v>
      </c>
      <c r="BT140">
        <v>40000</v>
      </c>
      <c r="BW140">
        <v>19200</v>
      </c>
      <c r="BX140">
        <v>80800</v>
      </c>
    </row>
    <row r="141" spans="1:76" x14ac:dyDescent="0.25">
      <c r="A141" s="1">
        <v>139</v>
      </c>
      <c r="B141">
        <v>54</v>
      </c>
      <c r="C141">
        <v>1</v>
      </c>
      <c r="D141">
        <v>3</v>
      </c>
      <c r="E141">
        <v>1</v>
      </c>
      <c r="F141">
        <v>7</v>
      </c>
      <c r="H141">
        <v>3</v>
      </c>
      <c r="J141">
        <v>4</v>
      </c>
      <c r="K141">
        <v>5</v>
      </c>
      <c r="L141">
        <v>5</v>
      </c>
      <c r="M141">
        <v>2</v>
      </c>
      <c r="N141">
        <v>4</v>
      </c>
      <c r="O141">
        <v>4</v>
      </c>
      <c r="P141">
        <v>4</v>
      </c>
      <c r="Q141">
        <v>2</v>
      </c>
      <c r="R141">
        <v>1</v>
      </c>
      <c r="S141">
        <v>5</v>
      </c>
      <c r="V141">
        <v>15</v>
      </c>
      <c r="W141">
        <v>85</v>
      </c>
      <c r="X141">
        <v>10</v>
      </c>
      <c r="Y141">
        <v>90</v>
      </c>
      <c r="Z141">
        <v>10</v>
      </c>
      <c r="AA141">
        <v>90</v>
      </c>
      <c r="AB141">
        <v>2</v>
      </c>
      <c r="AC141">
        <v>3</v>
      </c>
      <c r="AD141">
        <v>3</v>
      </c>
      <c r="AE141">
        <v>2</v>
      </c>
      <c r="AF141">
        <v>2</v>
      </c>
      <c r="AG141">
        <v>3</v>
      </c>
      <c r="AH141">
        <v>1</v>
      </c>
      <c r="AI141">
        <v>2</v>
      </c>
      <c r="AJ141">
        <v>3</v>
      </c>
      <c r="AK141">
        <v>3</v>
      </c>
      <c r="AL141">
        <v>3</v>
      </c>
      <c r="AM141">
        <v>2</v>
      </c>
      <c r="AN141">
        <v>1</v>
      </c>
      <c r="AO141">
        <v>287</v>
      </c>
      <c r="AP141">
        <v>1</v>
      </c>
      <c r="AQ141">
        <v>89</v>
      </c>
      <c r="AR141">
        <v>11</v>
      </c>
      <c r="AS141">
        <v>30</v>
      </c>
      <c r="AT141" t="s">
        <v>49</v>
      </c>
      <c r="AU141">
        <v>10</v>
      </c>
      <c r="AW141">
        <v>90</v>
      </c>
      <c r="AY141">
        <v>15</v>
      </c>
      <c r="BA141">
        <v>85</v>
      </c>
      <c r="BC141">
        <v>10</v>
      </c>
      <c r="BE141">
        <v>90</v>
      </c>
      <c r="BI141">
        <v>1000</v>
      </c>
      <c r="BK141">
        <v>9000</v>
      </c>
      <c r="BM141">
        <v>3000</v>
      </c>
      <c r="BO141">
        <v>17000</v>
      </c>
      <c r="BQ141">
        <v>7000</v>
      </c>
      <c r="BS141">
        <v>63000</v>
      </c>
      <c r="BW141">
        <v>11000</v>
      </c>
      <c r="BX141">
        <v>89000</v>
      </c>
    </row>
    <row r="142" spans="1:76" x14ac:dyDescent="0.25">
      <c r="A142" s="1">
        <v>140</v>
      </c>
      <c r="B142">
        <v>55</v>
      </c>
      <c r="C142">
        <v>3</v>
      </c>
      <c r="D142">
        <v>3</v>
      </c>
      <c r="E142">
        <v>1</v>
      </c>
      <c r="F142">
        <v>7</v>
      </c>
      <c r="H142">
        <v>3</v>
      </c>
      <c r="J142">
        <v>3</v>
      </c>
      <c r="K142">
        <v>4</v>
      </c>
      <c r="L142">
        <v>5</v>
      </c>
      <c r="M142">
        <v>3</v>
      </c>
      <c r="N142">
        <v>4</v>
      </c>
      <c r="O142">
        <v>4</v>
      </c>
      <c r="P142">
        <v>3</v>
      </c>
      <c r="Q142">
        <v>2</v>
      </c>
      <c r="R142">
        <v>1</v>
      </c>
      <c r="S142">
        <v>5</v>
      </c>
      <c r="T142">
        <v>4</v>
      </c>
      <c r="U142">
        <v>96</v>
      </c>
      <c r="AB142">
        <v>2</v>
      </c>
      <c r="AC142">
        <v>1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2</v>
      </c>
      <c r="AJ142">
        <v>3</v>
      </c>
      <c r="AK142">
        <v>1</v>
      </c>
      <c r="AL142">
        <v>2</v>
      </c>
      <c r="AM142">
        <v>1</v>
      </c>
      <c r="AN142">
        <v>1</v>
      </c>
      <c r="AO142">
        <v>378</v>
      </c>
      <c r="AP142">
        <v>1</v>
      </c>
      <c r="AQ142">
        <v>96</v>
      </c>
      <c r="AR142">
        <v>4</v>
      </c>
      <c r="AS142">
        <v>23</v>
      </c>
      <c r="AT142" t="s">
        <v>47</v>
      </c>
      <c r="BG142">
        <v>4</v>
      </c>
      <c r="BH142">
        <v>96</v>
      </c>
      <c r="BU142">
        <v>4000</v>
      </c>
      <c r="BV142">
        <v>96000</v>
      </c>
      <c r="BW142">
        <v>4000</v>
      </c>
      <c r="BX142">
        <v>96000</v>
      </c>
    </row>
    <row r="143" spans="1:76" x14ac:dyDescent="0.25">
      <c r="A143" s="1">
        <v>141</v>
      </c>
      <c r="B143">
        <v>55</v>
      </c>
      <c r="C143">
        <v>1</v>
      </c>
      <c r="D143">
        <v>4</v>
      </c>
      <c r="E143">
        <v>2</v>
      </c>
      <c r="F143">
        <v>8</v>
      </c>
      <c r="H143">
        <v>4</v>
      </c>
      <c r="J143">
        <v>7</v>
      </c>
      <c r="K143">
        <v>5</v>
      </c>
      <c r="L143">
        <v>5</v>
      </c>
      <c r="M143">
        <v>2</v>
      </c>
      <c r="N143">
        <v>5</v>
      </c>
      <c r="O143">
        <v>4</v>
      </c>
      <c r="P143">
        <v>5</v>
      </c>
      <c r="Q143">
        <v>2</v>
      </c>
      <c r="R143">
        <v>1</v>
      </c>
      <c r="S143">
        <v>5</v>
      </c>
      <c r="V143">
        <v>6</v>
      </c>
      <c r="W143">
        <v>94</v>
      </c>
      <c r="X143">
        <v>26</v>
      </c>
      <c r="Y143">
        <v>74</v>
      </c>
      <c r="Z143">
        <v>16</v>
      </c>
      <c r="AA143">
        <v>84</v>
      </c>
      <c r="AB143">
        <v>3</v>
      </c>
      <c r="AC143">
        <v>2</v>
      </c>
      <c r="AD143">
        <v>1</v>
      </c>
      <c r="AE143">
        <v>2</v>
      </c>
      <c r="AF143">
        <v>1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2</v>
      </c>
      <c r="AM143">
        <v>2</v>
      </c>
      <c r="AN143">
        <v>1</v>
      </c>
      <c r="AO143">
        <v>351</v>
      </c>
      <c r="AP143">
        <v>1</v>
      </c>
      <c r="AQ143">
        <v>79</v>
      </c>
      <c r="AR143">
        <v>21</v>
      </c>
      <c r="AS143">
        <v>27</v>
      </c>
      <c r="AT143" t="s">
        <v>47</v>
      </c>
      <c r="AU143">
        <v>16</v>
      </c>
      <c r="AW143">
        <v>84</v>
      </c>
      <c r="AY143">
        <v>6</v>
      </c>
      <c r="BA143">
        <v>94</v>
      </c>
      <c r="BC143">
        <v>26</v>
      </c>
      <c r="BE143">
        <v>74</v>
      </c>
      <c r="BI143">
        <v>1600</v>
      </c>
      <c r="BK143">
        <v>8400</v>
      </c>
      <c r="BM143">
        <v>1200</v>
      </c>
      <c r="BO143">
        <v>18800</v>
      </c>
      <c r="BQ143">
        <v>18200</v>
      </c>
      <c r="BS143">
        <v>51800</v>
      </c>
      <c r="BW143">
        <v>21000</v>
      </c>
      <c r="BX143">
        <v>79000</v>
      </c>
    </row>
    <row r="144" spans="1:76" x14ac:dyDescent="0.25">
      <c r="A144" s="1">
        <v>142</v>
      </c>
      <c r="B144">
        <v>55</v>
      </c>
      <c r="C144">
        <v>2</v>
      </c>
      <c r="D144">
        <v>8</v>
      </c>
      <c r="F144">
        <v>8</v>
      </c>
      <c r="H144">
        <v>4</v>
      </c>
      <c r="J144">
        <v>11</v>
      </c>
      <c r="K144">
        <v>4</v>
      </c>
      <c r="L144">
        <v>5</v>
      </c>
      <c r="M144">
        <v>5</v>
      </c>
      <c r="N144">
        <v>2</v>
      </c>
      <c r="O144">
        <v>3</v>
      </c>
      <c r="P144">
        <v>5</v>
      </c>
      <c r="Q144">
        <v>2</v>
      </c>
      <c r="R144">
        <v>1</v>
      </c>
      <c r="S144">
        <v>4</v>
      </c>
      <c r="V144">
        <v>25</v>
      </c>
      <c r="W144">
        <v>75</v>
      </c>
      <c r="X144">
        <v>20</v>
      </c>
      <c r="Y144">
        <v>80</v>
      </c>
      <c r="Z144">
        <v>50</v>
      </c>
      <c r="AA144">
        <v>50</v>
      </c>
      <c r="AB144">
        <v>3</v>
      </c>
      <c r="AC144">
        <v>2</v>
      </c>
      <c r="AD144">
        <v>4</v>
      </c>
      <c r="AE144">
        <v>3</v>
      </c>
      <c r="AF144">
        <v>2</v>
      </c>
      <c r="AG144">
        <v>2</v>
      </c>
      <c r="AH144">
        <v>1</v>
      </c>
      <c r="AI144">
        <v>2</v>
      </c>
      <c r="AJ144">
        <v>1</v>
      </c>
      <c r="AK144">
        <v>3</v>
      </c>
      <c r="AL144">
        <v>2</v>
      </c>
      <c r="AM144">
        <v>1</v>
      </c>
      <c r="AN144">
        <v>2</v>
      </c>
      <c r="AO144">
        <v>376</v>
      </c>
      <c r="AP144">
        <v>1</v>
      </c>
      <c r="AQ144">
        <v>70</v>
      </c>
      <c r="AR144">
        <v>30</v>
      </c>
      <c r="AS144">
        <v>28</v>
      </c>
      <c r="AT144" t="s">
        <v>47</v>
      </c>
      <c r="AV144">
        <v>50</v>
      </c>
      <c r="AX144">
        <v>50</v>
      </c>
      <c r="AZ144">
        <v>25</v>
      </c>
      <c r="BB144">
        <v>75</v>
      </c>
      <c r="BD144">
        <v>20</v>
      </c>
      <c r="BF144">
        <v>80</v>
      </c>
      <c r="BJ144">
        <v>15000</v>
      </c>
      <c r="BL144">
        <v>15000</v>
      </c>
      <c r="BN144">
        <v>5000</v>
      </c>
      <c r="BP144">
        <v>15000</v>
      </c>
      <c r="BR144">
        <v>10000</v>
      </c>
      <c r="BT144">
        <v>40000</v>
      </c>
      <c r="BW144">
        <v>30000</v>
      </c>
      <c r="BX144">
        <v>70000</v>
      </c>
    </row>
    <row r="145" spans="1:76" x14ac:dyDescent="0.25">
      <c r="A145" s="1">
        <v>143</v>
      </c>
      <c r="B145">
        <v>56</v>
      </c>
      <c r="C145">
        <v>1</v>
      </c>
      <c r="D145">
        <v>4</v>
      </c>
      <c r="E145">
        <v>1</v>
      </c>
      <c r="F145">
        <v>8</v>
      </c>
      <c r="H145">
        <v>4</v>
      </c>
      <c r="J145">
        <v>7</v>
      </c>
      <c r="K145">
        <v>3</v>
      </c>
      <c r="L145">
        <v>5</v>
      </c>
      <c r="M145">
        <v>4</v>
      </c>
      <c r="N145">
        <v>4</v>
      </c>
      <c r="O145">
        <v>3</v>
      </c>
      <c r="P145">
        <v>5</v>
      </c>
      <c r="Q145">
        <v>2</v>
      </c>
      <c r="R145">
        <v>1</v>
      </c>
      <c r="S145">
        <v>5</v>
      </c>
      <c r="V145">
        <v>37</v>
      </c>
      <c r="W145">
        <v>63</v>
      </c>
      <c r="X145">
        <v>36</v>
      </c>
      <c r="Y145">
        <v>64</v>
      </c>
      <c r="Z145">
        <v>36</v>
      </c>
      <c r="AA145">
        <v>64</v>
      </c>
      <c r="AB145">
        <v>3</v>
      </c>
      <c r="AC145">
        <v>2</v>
      </c>
      <c r="AD145">
        <v>3</v>
      </c>
      <c r="AE145">
        <v>3</v>
      </c>
      <c r="AF145">
        <v>1</v>
      </c>
      <c r="AG145">
        <v>2</v>
      </c>
      <c r="AH145">
        <v>2</v>
      </c>
      <c r="AI145">
        <v>3</v>
      </c>
      <c r="AJ145">
        <v>1</v>
      </c>
      <c r="AK145">
        <v>3</v>
      </c>
      <c r="AL145">
        <v>2</v>
      </c>
      <c r="AM145">
        <v>2</v>
      </c>
      <c r="AN145">
        <v>2</v>
      </c>
      <c r="AO145">
        <v>414</v>
      </c>
      <c r="AP145">
        <v>1</v>
      </c>
      <c r="AQ145">
        <v>63.8</v>
      </c>
      <c r="AR145">
        <v>36.200000000000003</v>
      </c>
      <c r="AS145">
        <v>29</v>
      </c>
      <c r="AT145" t="s">
        <v>49</v>
      </c>
      <c r="AU145">
        <v>36</v>
      </c>
      <c r="AW145">
        <v>64</v>
      </c>
      <c r="AY145">
        <v>37</v>
      </c>
      <c r="BA145">
        <v>63</v>
      </c>
      <c r="BC145">
        <v>36</v>
      </c>
      <c r="BE145">
        <v>64</v>
      </c>
      <c r="BI145">
        <v>3600</v>
      </c>
      <c r="BK145">
        <v>6400</v>
      </c>
      <c r="BM145">
        <v>7400</v>
      </c>
      <c r="BO145">
        <v>12600</v>
      </c>
      <c r="BQ145">
        <v>25200</v>
      </c>
      <c r="BS145">
        <v>44800</v>
      </c>
      <c r="BW145">
        <v>36200</v>
      </c>
      <c r="BX145">
        <v>63800</v>
      </c>
    </row>
    <row r="146" spans="1:76" x14ac:dyDescent="0.25">
      <c r="A146" s="1">
        <v>144</v>
      </c>
      <c r="B146">
        <v>56</v>
      </c>
      <c r="C146">
        <v>2</v>
      </c>
      <c r="D146">
        <v>4</v>
      </c>
      <c r="E146">
        <v>2</v>
      </c>
      <c r="F146">
        <v>8</v>
      </c>
      <c r="H146">
        <v>3</v>
      </c>
      <c r="J146">
        <v>1</v>
      </c>
      <c r="K146">
        <v>4</v>
      </c>
      <c r="L146">
        <v>4</v>
      </c>
      <c r="M146">
        <v>2</v>
      </c>
      <c r="N146">
        <v>4</v>
      </c>
      <c r="O146">
        <v>4</v>
      </c>
      <c r="P146">
        <v>3</v>
      </c>
      <c r="Q146">
        <v>2</v>
      </c>
      <c r="R146">
        <v>1</v>
      </c>
      <c r="S146">
        <v>4</v>
      </c>
      <c r="V146">
        <v>0</v>
      </c>
      <c r="W146">
        <v>100</v>
      </c>
      <c r="X146">
        <v>0</v>
      </c>
      <c r="Y146">
        <v>100</v>
      </c>
      <c r="Z146">
        <v>17</v>
      </c>
      <c r="AA146">
        <v>83</v>
      </c>
      <c r="AB146">
        <v>3</v>
      </c>
      <c r="AC146">
        <v>1</v>
      </c>
      <c r="AD146">
        <v>3</v>
      </c>
      <c r="AE146">
        <v>1</v>
      </c>
      <c r="AF146">
        <v>1</v>
      </c>
      <c r="AG146">
        <v>2</v>
      </c>
      <c r="AH146">
        <v>1</v>
      </c>
      <c r="AI146">
        <v>3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513</v>
      </c>
      <c r="AP146">
        <v>1</v>
      </c>
      <c r="AQ146">
        <v>94.9</v>
      </c>
      <c r="AR146">
        <v>5.0999999999999996</v>
      </c>
      <c r="AS146">
        <v>20</v>
      </c>
      <c r="AT146" t="s">
        <v>51</v>
      </c>
      <c r="AV146">
        <v>17</v>
      </c>
      <c r="AX146">
        <v>83</v>
      </c>
      <c r="AZ146">
        <v>0</v>
      </c>
      <c r="BB146">
        <v>100</v>
      </c>
      <c r="BD146">
        <v>0</v>
      </c>
      <c r="BF146">
        <v>100</v>
      </c>
      <c r="BJ146">
        <v>5100</v>
      </c>
      <c r="BL146">
        <v>24900</v>
      </c>
      <c r="BN146">
        <v>0</v>
      </c>
      <c r="BP146">
        <v>20000</v>
      </c>
      <c r="BR146">
        <v>0</v>
      </c>
      <c r="BT146">
        <v>50000</v>
      </c>
      <c r="BW146">
        <v>5100</v>
      </c>
      <c r="BX146">
        <v>94900</v>
      </c>
    </row>
    <row r="147" spans="1:76" x14ac:dyDescent="0.25">
      <c r="A147" s="1">
        <v>145</v>
      </c>
      <c r="B147">
        <v>56</v>
      </c>
      <c r="C147">
        <v>3</v>
      </c>
      <c r="D147">
        <v>4</v>
      </c>
      <c r="E147">
        <v>1</v>
      </c>
      <c r="F147">
        <v>8</v>
      </c>
      <c r="H147">
        <v>3</v>
      </c>
      <c r="J147">
        <v>2</v>
      </c>
      <c r="K147">
        <v>5</v>
      </c>
      <c r="L147">
        <v>5</v>
      </c>
      <c r="M147">
        <v>3</v>
      </c>
      <c r="N147">
        <v>4</v>
      </c>
      <c r="O147">
        <v>3</v>
      </c>
      <c r="P147">
        <v>4</v>
      </c>
      <c r="Q147">
        <v>2</v>
      </c>
      <c r="R147">
        <v>1</v>
      </c>
      <c r="S147">
        <v>3</v>
      </c>
      <c r="T147">
        <v>10</v>
      </c>
      <c r="U147">
        <v>90</v>
      </c>
      <c r="AB147">
        <v>2</v>
      </c>
      <c r="AC147">
        <v>1</v>
      </c>
      <c r="AD147">
        <v>2</v>
      </c>
      <c r="AE147">
        <v>3</v>
      </c>
      <c r="AF147">
        <v>2</v>
      </c>
      <c r="AG147">
        <v>4</v>
      </c>
      <c r="AH147">
        <v>1</v>
      </c>
      <c r="AI147">
        <v>3</v>
      </c>
      <c r="AJ147">
        <v>3</v>
      </c>
      <c r="AK147">
        <v>3</v>
      </c>
      <c r="AL147">
        <v>2</v>
      </c>
      <c r="AM147">
        <v>1</v>
      </c>
      <c r="AN147">
        <v>1</v>
      </c>
      <c r="AO147">
        <v>407</v>
      </c>
      <c r="AP147">
        <v>1</v>
      </c>
      <c r="AQ147">
        <v>90</v>
      </c>
      <c r="AR147">
        <v>10</v>
      </c>
      <c r="AS147">
        <v>28</v>
      </c>
      <c r="AT147" t="s">
        <v>47</v>
      </c>
      <c r="BG147">
        <v>10</v>
      </c>
      <c r="BH147">
        <v>90</v>
      </c>
      <c r="BU147">
        <v>10000</v>
      </c>
      <c r="BV147">
        <v>90000</v>
      </c>
      <c r="BW147">
        <v>10000</v>
      </c>
      <c r="BX147">
        <v>90000</v>
      </c>
    </row>
    <row r="148" spans="1:76" x14ac:dyDescent="0.25">
      <c r="A148" s="1">
        <v>146</v>
      </c>
      <c r="B148">
        <v>57</v>
      </c>
      <c r="C148">
        <v>2</v>
      </c>
      <c r="D148">
        <v>4</v>
      </c>
      <c r="E148">
        <v>1</v>
      </c>
      <c r="F148">
        <v>6</v>
      </c>
      <c r="H148">
        <v>3</v>
      </c>
      <c r="J148">
        <v>5</v>
      </c>
      <c r="K148">
        <v>5</v>
      </c>
      <c r="L148">
        <v>4</v>
      </c>
      <c r="M148">
        <v>2</v>
      </c>
      <c r="N148">
        <v>3</v>
      </c>
      <c r="O148">
        <v>3</v>
      </c>
      <c r="P148">
        <v>4</v>
      </c>
      <c r="Q148">
        <v>2</v>
      </c>
      <c r="R148">
        <v>1</v>
      </c>
      <c r="S148">
        <v>5</v>
      </c>
      <c r="V148">
        <v>50</v>
      </c>
      <c r="W148">
        <v>50</v>
      </c>
      <c r="X148">
        <v>0</v>
      </c>
      <c r="Y148">
        <v>100</v>
      </c>
      <c r="Z148">
        <v>50</v>
      </c>
      <c r="AA148">
        <v>50</v>
      </c>
      <c r="AB148">
        <v>3</v>
      </c>
      <c r="AC148">
        <v>2</v>
      </c>
      <c r="AD148">
        <v>3</v>
      </c>
      <c r="AE148">
        <v>2</v>
      </c>
      <c r="AF148">
        <v>2</v>
      </c>
      <c r="AG148">
        <v>3</v>
      </c>
      <c r="AH148">
        <v>3</v>
      </c>
      <c r="AI148">
        <v>4</v>
      </c>
      <c r="AJ148">
        <v>1</v>
      </c>
      <c r="AK148">
        <v>3</v>
      </c>
      <c r="AL148">
        <v>2</v>
      </c>
      <c r="AM148">
        <v>2</v>
      </c>
      <c r="AN148">
        <v>2</v>
      </c>
      <c r="AO148">
        <v>399</v>
      </c>
      <c r="AP148">
        <v>1</v>
      </c>
      <c r="AQ148">
        <v>75</v>
      </c>
      <c r="AR148">
        <v>25</v>
      </c>
      <c r="AS148">
        <v>32</v>
      </c>
      <c r="AT148" t="s">
        <v>49</v>
      </c>
      <c r="AV148">
        <v>50</v>
      </c>
      <c r="AX148">
        <v>50</v>
      </c>
      <c r="AZ148">
        <v>50</v>
      </c>
      <c r="BB148">
        <v>50</v>
      </c>
      <c r="BD148">
        <v>0</v>
      </c>
      <c r="BF148">
        <v>100</v>
      </c>
      <c r="BJ148">
        <v>15000</v>
      </c>
      <c r="BL148">
        <v>15000</v>
      </c>
      <c r="BN148">
        <v>10000</v>
      </c>
      <c r="BP148">
        <v>10000</v>
      </c>
      <c r="BR148">
        <v>0</v>
      </c>
      <c r="BT148">
        <v>50000</v>
      </c>
      <c r="BW148">
        <v>25000</v>
      </c>
      <c r="BX148">
        <v>75000</v>
      </c>
    </row>
    <row r="149" spans="1:76" x14ac:dyDescent="0.25">
      <c r="A149" s="1">
        <v>147</v>
      </c>
      <c r="B149">
        <v>57</v>
      </c>
      <c r="C149">
        <v>3</v>
      </c>
      <c r="D149">
        <v>3</v>
      </c>
      <c r="E149">
        <v>2</v>
      </c>
      <c r="F149">
        <v>8</v>
      </c>
      <c r="H149">
        <v>4</v>
      </c>
      <c r="J149">
        <v>12</v>
      </c>
      <c r="K149">
        <v>1</v>
      </c>
      <c r="L149">
        <v>4</v>
      </c>
      <c r="M149">
        <v>5</v>
      </c>
      <c r="O149">
        <v>2</v>
      </c>
      <c r="P149">
        <v>4</v>
      </c>
      <c r="Q149">
        <v>2</v>
      </c>
      <c r="R149">
        <v>1</v>
      </c>
      <c r="S149">
        <v>3</v>
      </c>
      <c r="T149">
        <v>75</v>
      </c>
      <c r="U149">
        <v>25</v>
      </c>
      <c r="AB149">
        <v>3</v>
      </c>
      <c r="AC149">
        <v>4</v>
      </c>
      <c r="AD149">
        <v>3</v>
      </c>
      <c r="AE149">
        <v>3</v>
      </c>
      <c r="AF149">
        <v>3</v>
      </c>
      <c r="AG149">
        <v>3</v>
      </c>
      <c r="AH149">
        <v>3</v>
      </c>
      <c r="AI149">
        <v>3</v>
      </c>
      <c r="AJ149">
        <v>3</v>
      </c>
      <c r="AK149">
        <v>3</v>
      </c>
      <c r="AL149">
        <v>2</v>
      </c>
      <c r="AM149">
        <v>3</v>
      </c>
      <c r="AN149">
        <v>3</v>
      </c>
      <c r="AO149">
        <v>240</v>
      </c>
      <c r="AP149">
        <v>1</v>
      </c>
      <c r="AQ149">
        <v>25</v>
      </c>
      <c r="AR149">
        <v>75</v>
      </c>
      <c r="AS149">
        <v>39</v>
      </c>
      <c r="AT149" t="s">
        <v>48</v>
      </c>
      <c r="BG149">
        <v>75</v>
      </c>
      <c r="BH149">
        <v>25</v>
      </c>
      <c r="BU149">
        <v>75000</v>
      </c>
      <c r="BV149">
        <v>25000</v>
      </c>
      <c r="BW149">
        <v>75000</v>
      </c>
      <c r="BX149">
        <v>25000</v>
      </c>
    </row>
    <row r="150" spans="1:76" x14ac:dyDescent="0.25">
      <c r="A150" s="1">
        <v>148</v>
      </c>
      <c r="B150">
        <v>58</v>
      </c>
      <c r="C150">
        <v>2</v>
      </c>
      <c r="D150">
        <v>3</v>
      </c>
      <c r="E150">
        <v>1</v>
      </c>
      <c r="F150">
        <v>8</v>
      </c>
      <c r="H150">
        <v>3</v>
      </c>
      <c r="J150">
        <v>5</v>
      </c>
      <c r="K150">
        <v>4</v>
      </c>
      <c r="L150">
        <v>5</v>
      </c>
      <c r="M150">
        <v>2</v>
      </c>
      <c r="N150">
        <v>4</v>
      </c>
      <c r="O150">
        <v>3</v>
      </c>
      <c r="P150">
        <v>4</v>
      </c>
      <c r="Q150">
        <v>2</v>
      </c>
      <c r="R150">
        <v>1</v>
      </c>
      <c r="S150">
        <v>4</v>
      </c>
      <c r="V150">
        <v>29</v>
      </c>
      <c r="W150">
        <v>71</v>
      </c>
      <c r="X150">
        <v>31</v>
      </c>
      <c r="Y150">
        <v>69</v>
      </c>
      <c r="Z150">
        <v>50</v>
      </c>
      <c r="AA150">
        <v>50</v>
      </c>
      <c r="AB150">
        <v>3</v>
      </c>
      <c r="AC150">
        <v>2</v>
      </c>
      <c r="AD150">
        <v>3</v>
      </c>
      <c r="AE150">
        <v>3</v>
      </c>
      <c r="AF150">
        <v>2</v>
      </c>
      <c r="AG150">
        <v>2</v>
      </c>
      <c r="AH150">
        <v>1</v>
      </c>
      <c r="AI150">
        <v>2</v>
      </c>
      <c r="AJ150">
        <v>1</v>
      </c>
      <c r="AK150">
        <v>3</v>
      </c>
      <c r="AL150">
        <v>3</v>
      </c>
      <c r="AM150">
        <v>1</v>
      </c>
      <c r="AN150">
        <v>3</v>
      </c>
      <c r="AO150">
        <v>388</v>
      </c>
      <c r="AP150">
        <v>1</v>
      </c>
      <c r="AQ150">
        <v>63.7</v>
      </c>
      <c r="AR150">
        <v>36.299999999999997</v>
      </c>
      <c r="AS150">
        <v>29</v>
      </c>
      <c r="AT150" t="s">
        <v>49</v>
      </c>
      <c r="AV150">
        <v>50</v>
      </c>
      <c r="AX150">
        <v>50</v>
      </c>
      <c r="AZ150">
        <v>29</v>
      </c>
      <c r="BB150">
        <v>71</v>
      </c>
      <c r="BD150">
        <v>31</v>
      </c>
      <c r="BF150">
        <v>69</v>
      </c>
      <c r="BJ150">
        <v>15000</v>
      </c>
      <c r="BL150">
        <v>15000</v>
      </c>
      <c r="BN150">
        <v>5800</v>
      </c>
      <c r="BP150">
        <v>14200</v>
      </c>
      <c r="BR150">
        <v>15500</v>
      </c>
      <c r="BT150">
        <v>34500</v>
      </c>
      <c r="BW150">
        <v>36300</v>
      </c>
      <c r="BX150">
        <v>63700</v>
      </c>
    </row>
    <row r="151" spans="1:76" x14ac:dyDescent="0.25">
      <c r="A151" s="1">
        <v>149</v>
      </c>
      <c r="B151">
        <v>58</v>
      </c>
      <c r="C151">
        <v>3</v>
      </c>
      <c r="D151">
        <v>5</v>
      </c>
      <c r="E151">
        <v>1</v>
      </c>
      <c r="F151">
        <v>7</v>
      </c>
      <c r="H151">
        <v>4</v>
      </c>
      <c r="J151">
        <v>7</v>
      </c>
      <c r="K151">
        <v>4</v>
      </c>
      <c r="L151">
        <v>4</v>
      </c>
      <c r="M151">
        <v>3</v>
      </c>
      <c r="N151">
        <v>2</v>
      </c>
      <c r="O151">
        <v>5</v>
      </c>
      <c r="P151">
        <v>1</v>
      </c>
      <c r="Q151">
        <v>2</v>
      </c>
      <c r="R151">
        <v>1</v>
      </c>
      <c r="S151">
        <v>4</v>
      </c>
      <c r="T151">
        <v>16</v>
      </c>
      <c r="U151">
        <v>84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2</v>
      </c>
      <c r="AH151">
        <v>1</v>
      </c>
      <c r="AI151">
        <v>2</v>
      </c>
      <c r="AJ151">
        <v>1</v>
      </c>
      <c r="AK151">
        <v>1</v>
      </c>
      <c r="AL151">
        <v>2</v>
      </c>
      <c r="AM151">
        <v>1</v>
      </c>
      <c r="AN151">
        <v>1</v>
      </c>
      <c r="AO151">
        <v>289</v>
      </c>
      <c r="AP151">
        <v>1</v>
      </c>
      <c r="AQ151">
        <v>84</v>
      </c>
      <c r="AR151">
        <v>16</v>
      </c>
      <c r="AS151">
        <v>21</v>
      </c>
      <c r="AT151" t="s">
        <v>51</v>
      </c>
      <c r="BG151">
        <v>16</v>
      </c>
      <c r="BH151">
        <v>84</v>
      </c>
      <c r="BU151">
        <v>16000</v>
      </c>
      <c r="BV151">
        <v>84000</v>
      </c>
      <c r="BW151">
        <v>16000</v>
      </c>
      <c r="BX151">
        <v>84000</v>
      </c>
    </row>
    <row r="152" spans="1:76" x14ac:dyDescent="0.25">
      <c r="A152" s="1">
        <v>150</v>
      </c>
      <c r="B152">
        <v>59</v>
      </c>
      <c r="C152">
        <v>3</v>
      </c>
      <c r="D152">
        <v>3</v>
      </c>
      <c r="E152">
        <v>2</v>
      </c>
      <c r="F152">
        <v>8</v>
      </c>
      <c r="H152">
        <v>3</v>
      </c>
      <c r="J152">
        <v>5</v>
      </c>
      <c r="K152">
        <v>2</v>
      </c>
      <c r="L152">
        <v>5</v>
      </c>
      <c r="M152">
        <v>4</v>
      </c>
      <c r="N152">
        <v>1</v>
      </c>
      <c r="O152">
        <v>2</v>
      </c>
      <c r="P152">
        <v>4</v>
      </c>
      <c r="Q152">
        <v>2</v>
      </c>
      <c r="R152">
        <v>1</v>
      </c>
      <c r="S152">
        <v>5</v>
      </c>
      <c r="T152">
        <v>26</v>
      </c>
      <c r="U152">
        <v>74</v>
      </c>
      <c r="AB152">
        <v>2</v>
      </c>
      <c r="AC152">
        <v>3</v>
      </c>
      <c r="AD152">
        <v>2</v>
      </c>
      <c r="AE152">
        <v>3</v>
      </c>
      <c r="AF152">
        <v>2</v>
      </c>
      <c r="AG152">
        <v>3</v>
      </c>
      <c r="AH152">
        <v>1</v>
      </c>
      <c r="AI152">
        <v>3</v>
      </c>
      <c r="AJ152">
        <v>1</v>
      </c>
      <c r="AK152">
        <v>3</v>
      </c>
      <c r="AL152">
        <v>3</v>
      </c>
      <c r="AM152">
        <v>1</v>
      </c>
      <c r="AN152">
        <v>3</v>
      </c>
      <c r="AO152">
        <v>326</v>
      </c>
      <c r="AP152">
        <v>1</v>
      </c>
      <c r="AQ152">
        <v>74</v>
      </c>
      <c r="AR152">
        <v>26</v>
      </c>
      <c r="AS152">
        <v>30</v>
      </c>
      <c r="AT152" t="s">
        <v>49</v>
      </c>
      <c r="BG152">
        <v>26</v>
      </c>
      <c r="BH152">
        <v>74</v>
      </c>
      <c r="BU152">
        <v>26000</v>
      </c>
      <c r="BV152">
        <v>74000</v>
      </c>
      <c r="BW152">
        <v>26000</v>
      </c>
      <c r="BX152">
        <v>74000</v>
      </c>
    </row>
    <row r="153" spans="1:76" x14ac:dyDescent="0.25">
      <c r="A153" s="1">
        <v>151</v>
      </c>
      <c r="B153">
        <v>59</v>
      </c>
      <c r="C153">
        <v>2</v>
      </c>
      <c r="D153">
        <v>3</v>
      </c>
      <c r="E153">
        <v>1</v>
      </c>
      <c r="F153">
        <v>4</v>
      </c>
      <c r="H153">
        <v>1</v>
      </c>
      <c r="J153">
        <v>3</v>
      </c>
      <c r="K153">
        <v>4</v>
      </c>
      <c r="L153">
        <v>5</v>
      </c>
      <c r="M153">
        <v>1</v>
      </c>
      <c r="N153">
        <v>2</v>
      </c>
      <c r="O153">
        <v>5</v>
      </c>
      <c r="P153">
        <v>2</v>
      </c>
      <c r="Q153">
        <v>2</v>
      </c>
      <c r="R153">
        <v>1</v>
      </c>
      <c r="S153">
        <v>4</v>
      </c>
      <c r="V153">
        <v>15</v>
      </c>
      <c r="W153">
        <v>85</v>
      </c>
      <c r="X153">
        <v>20</v>
      </c>
      <c r="Y153">
        <v>80</v>
      </c>
      <c r="Z153">
        <v>11</v>
      </c>
      <c r="AA153">
        <v>89</v>
      </c>
      <c r="AB153">
        <v>1</v>
      </c>
      <c r="AC153">
        <v>2</v>
      </c>
      <c r="AD153">
        <v>4</v>
      </c>
      <c r="AE153">
        <v>3</v>
      </c>
      <c r="AF153">
        <v>1</v>
      </c>
      <c r="AG153">
        <v>1</v>
      </c>
      <c r="AH153">
        <v>2</v>
      </c>
      <c r="AI153">
        <v>2</v>
      </c>
      <c r="AJ153">
        <v>1</v>
      </c>
      <c r="AK153">
        <v>3</v>
      </c>
      <c r="AL153">
        <v>2</v>
      </c>
      <c r="AM153">
        <v>1</v>
      </c>
      <c r="AN153">
        <v>1</v>
      </c>
      <c r="AO153">
        <v>426</v>
      </c>
      <c r="AP153">
        <v>1</v>
      </c>
      <c r="AQ153">
        <v>83.7</v>
      </c>
      <c r="AR153">
        <v>16.3</v>
      </c>
      <c r="AS153">
        <v>24</v>
      </c>
      <c r="AT153" t="s">
        <v>47</v>
      </c>
      <c r="AV153">
        <v>11</v>
      </c>
      <c r="AX153">
        <v>89</v>
      </c>
      <c r="AZ153">
        <v>15</v>
      </c>
      <c r="BB153">
        <v>85</v>
      </c>
      <c r="BD153">
        <v>20</v>
      </c>
      <c r="BF153">
        <v>80</v>
      </c>
      <c r="BJ153">
        <v>3300</v>
      </c>
      <c r="BL153">
        <v>26700</v>
      </c>
      <c r="BN153">
        <v>3000</v>
      </c>
      <c r="BP153">
        <v>17000</v>
      </c>
      <c r="BR153">
        <v>10000</v>
      </c>
      <c r="BT153">
        <v>40000</v>
      </c>
      <c r="BW153">
        <v>16300</v>
      </c>
      <c r="BX153">
        <v>83700</v>
      </c>
    </row>
    <row r="154" spans="1:76" x14ac:dyDescent="0.25">
      <c r="A154" s="1">
        <v>152</v>
      </c>
      <c r="B154">
        <v>59</v>
      </c>
      <c r="C154">
        <v>1</v>
      </c>
      <c r="D154">
        <v>3</v>
      </c>
      <c r="E154">
        <v>1</v>
      </c>
      <c r="F154">
        <v>7</v>
      </c>
      <c r="H154">
        <v>3</v>
      </c>
      <c r="J154">
        <v>3</v>
      </c>
      <c r="K154">
        <v>2</v>
      </c>
      <c r="L154">
        <v>4</v>
      </c>
      <c r="M154">
        <v>2</v>
      </c>
      <c r="N154">
        <v>2</v>
      </c>
      <c r="O154">
        <v>4</v>
      </c>
      <c r="P154">
        <v>2</v>
      </c>
      <c r="Q154">
        <v>2</v>
      </c>
      <c r="R154">
        <v>1</v>
      </c>
      <c r="S154">
        <v>5</v>
      </c>
      <c r="V154">
        <v>41</v>
      </c>
      <c r="W154">
        <v>59</v>
      </c>
      <c r="X154">
        <v>28</v>
      </c>
      <c r="Y154">
        <v>72</v>
      </c>
      <c r="Z154">
        <v>32</v>
      </c>
      <c r="AA154">
        <v>68</v>
      </c>
      <c r="AB154">
        <v>2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2</v>
      </c>
      <c r="AJ154">
        <v>1</v>
      </c>
      <c r="AK154">
        <v>3</v>
      </c>
      <c r="AL154">
        <v>1</v>
      </c>
      <c r="AM154">
        <v>1</v>
      </c>
      <c r="AN154">
        <v>2</v>
      </c>
      <c r="AO154">
        <v>374</v>
      </c>
      <c r="AP154">
        <v>1</v>
      </c>
      <c r="AQ154">
        <v>69</v>
      </c>
      <c r="AR154">
        <v>31</v>
      </c>
      <c r="AS154">
        <v>22</v>
      </c>
      <c r="AT154" t="s">
        <v>51</v>
      </c>
      <c r="AU154">
        <v>32</v>
      </c>
      <c r="AW154">
        <v>68</v>
      </c>
      <c r="AY154">
        <v>41</v>
      </c>
      <c r="BA154">
        <v>59</v>
      </c>
      <c r="BC154">
        <v>28</v>
      </c>
      <c r="BE154">
        <v>72</v>
      </c>
      <c r="BI154">
        <v>3200</v>
      </c>
      <c r="BK154">
        <v>6800</v>
      </c>
      <c r="BM154">
        <v>8200</v>
      </c>
      <c r="BO154">
        <v>11800</v>
      </c>
      <c r="BQ154">
        <v>19600</v>
      </c>
      <c r="BS154">
        <v>50400</v>
      </c>
      <c r="BW154">
        <v>31000</v>
      </c>
      <c r="BX154">
        <v>69000</v>
      </c>
    </row>
    <row r="155" spans="1:76" x14ac:dyDescent="0.25">
      <c r="A155" s="1">
        <v>153</v>
      </c>
      <c r="B155">
        <v>60</v>
      </c>
      <c r="C155">
        <v>2</v>
      </c>
      <c r="D155">
        <v>4</v>
      </c>
      <c r="E155">
        <v>1</v>
      </c>
      <c r="F155">
        <v>7</v>
      </c>
      <c r="H155">
        <v>3</v>
      </c>
      <c r="J155">
        <v>4</v>
      </c>
      <c r="K155">
        <v>4</v>
      </c>
      <c r="L155">
        <v>4</v>
      </c>
      <c r="M155">
        <v>3</v>
      </c>
      <c r="N155">
        <v>5</v>
      </c>
      <c r="O155">
        <v>4</v>
      </c>
      <c r="P155">
        <v>3</v>
      </c>
      <c r="Q155">
        <v>2</v>
      </c>
      <c r="R155">
        <v>1</v>
      </c>
      <c r="S155">
        <v>5</v>
      </c>
      <c r="V155">
        <v>16</v>
      </c>
      <c r="W155">
        <v>84</v>
      </c>
      <c r="X155">
        <v>18</v>
      </c>
      <c r="Y155">
        <v>82</v>
      </c>
      <c r="Z155">
        <v>81</v>
      </c>
      <c r="AA155">
        <v>19</v>
      </c>
      <c r="AB155">
        <v>2</v>
      </c>
      <c r="AC155">
        <v>2</v>
      </c>
      <c r="AD155">
        <v>2</v>
      </c>
      <c r="AE155">
        <v>2</v>
      </c>
      <c r="AF155">
        <v>1</v>
      </c>
      <c r="AG155">
        <v>2</v>
      </c>
      <c r="AH155">
        <v>1</v>
      </c>
      <c r="AI155">
        <v>2</v>
      </c>
      <c r="AJ155">
        <v>1</v>
      </c>
      <c r="AK155">
        <v>1</v>
      </c>
      <c r="AL155">
        <v>3</v>
      </c>
      <c r="AM155">
        <v>1</v>
      </c>
      <c r="AN155">
        <v>2</v>
      </c>
      <c r="AO155">
        <v>450</v>
      </c>
      <c r="AP155">
        <v>1</v>
      </c>
      <c r="AQ155">
        <v>63.5</v>
      </c>
      <c r="AR155">
        <v>36.5</v>
      </c>
      <c r="AS155">
        <v>22</v>
      </c>
      <c r="AT155" t="s">
        <v>51</v>
      </c>
      <c r="AV155">
        <v>81</v>
      </c>
      <c r="AX155">
        <v>19</v>
      </c>
      <c r="AZ155">
        <v>16</v>
      </c>
      <c r="BB155">
        <v>84</v>
      </c>
      <c r="BD155">
        <v>18</v>
      </c>
      <c r="BF155">
        <v>82</v>
      </c>
      <c r="BJ155">
        <v>24300</v>
      </c>
      <c r="BL155">
        <v>5700</v>
      </c>
      <c r="BN155">
        <v>3200</v>
      </c>
      <c r="BP155">
        <v>16800</v>
      </c>
      <c r="BR155">
        <v>9000</v>
      </c>
      <c r="BT155">
        <v>41000</v>
      </c>
      <c r="BW155">
        <v>36500</v>
      </c>
      <c r="BX155">
        <v>63500</v>
      </c>
    </row>
    <row r="156" spans="1:76" x14ac:dyDescent="0.25">
      <c r="A156" s="1">
        <v>154</v>
      </c>
      <c r="B156">
        <v>60</v>
      </c>
      <c r="C156">
        <v>1</v>
      </c>
      <c r="D156">
        <v>3</v>
      </c>
      <c r="E156">
        <v>2</v>
      </c>
      <c r="F156">
        <v>8</v>
      </c>
      <c r="H156">
        <v>3</v>
      </c>
      <c r="J156">
        <v>5</v>
      </c>
      <c r="K156">
        <v>4</v>
      </c>
      <c r="L156">
        <v>4</v>
      </c>
      <c r="M156">
        <v>3</v>
      </c>
      <c r="N156">
        <v>4</v>
      </c>
      <c r="O156">
        <v>3</v>
      </c>
      <c r="P156">
        <v>4</v>
      </c>
      <c r="Q156">
        <v>2</v>
      </c>
      <c r="R156">
        <v>1</v>
      </c>
      <c r="S156">
        <v>4</v>
      </c>
      <c r="V156">
        <v>0</v>
      </c>
      <c r="W156">
        <v>100</v>
      </c>
      <c r="X156">
        <v>0</v>
      </c>
      <c r="Y156">
        <v>100</v>
      </c>
      <c r="Z156">
        <v>50</v>
      </c>
      <c r="AA156">
        <v>50</v>
      </c>
      <c r="AB156">
        <v>2</v>
      </c>
      <c r="AC156">
        <v>1</v>
      </c>
      <c r="AD156">
        <v>3</v>
      </c>
      <c r="AE156">
        <v>2</v>
      </c>
      <c r="AF156">
        <v>2</v>
      </c>
      <c r="AG156">
        <v>2</v>
      </c>
      <c r="AH156">
        <v>2</v>
      </c>
      <c r="AI156">
        <v>2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242</v>
      </c>
      <c r="AP156">
        <v>1</v>
      </c>
      <c r="AQ156">
        <v>95</v>
      </c>
      <c r="AR156">
        <v>5</v>
      </c>
      <c r="AS156">
        <v>21</v>
      </c>
      <c r="AT156" t="s">
        <v>51</v>
      </c>
      <c r="AU156">
        <v>50</v>
      </c>
      <c r="AW156">
        <v>50</v>
      </c>
      <c r="AY156">
        <v>0</v>
      </c>
      <c r="BA156">
        <v>100</v>
      </c>
      <c r="BC156">
        <v>0</v>
      </c>
      <c r="BE156">
        <v>100</v>
      </c>
      <c r="BI156">
        <v>5000</v>
      </c>
      <c r="BK156">
        <v>5000</v>
      </c>
      <c r="BM156">
        <v>0</v>
      </c>
      <c r="BO156">
        <v>20000</v>
      </c>
      <c r="BQ156">
        <v>0</v>
      </c>
      <c r="BS156">
        <v>70000</v>
      </c>
      <c r="BW156">
        <v>5000</v>
      </c>
      <c r="BX156">
        <v>95000</v>
      </c>
    </row>
    <row r="157" spans="1:76" x14ac:dyDescent="0.25">
      <c r="A157" s="1">
        <v>155</v>
      </c>
      <c r="B157">
        <v>60</v>
      </c>
      <c r="C157">
        <v>3</v>
      </c>
      <c r="D157">
        <v>4</v>
      </c>
      <c r="E157">
        <v>1</v>
      </c>
      <c r="F157">
        <v>8</v>
      </c>
      <c r="H157">
        <v>3</v>
      </c>
      <c r="J157">
        <v>1</v>
      </c>
      <c r="K157">
        <v>3</v>
      </c>
      <c r="L157">
        <v>4</v>
      </c>
      <c r="M157">
        <v>2</v>
      </c>
      <c r="N157">
        <v>2</v>
      </c>
      <c r="O157">
        <v>4</v>
      </c>
      <c r="P157">
        <v>4</v>
      </c>
      <c r="Q157">
        <v>2</v>
      </c>
      <c r="R157">
        <v>1</v>
      </c>
      <c r="S157">
        <v>2</v>
      </c>
      <c r="T157">
        <v>30</v>
      </c>
      <c r="U157">
        <v>70</v>
      </c>
      <c r="AB157">
        <v>3</v>
      </c>
      <c r="AC157">
        <v>2</v>
      </c>
      <c r="AD157">
        <v>3</v>
      </c>
      <c r="AE157">
        <v>2</v>
      </c>
      <c r="AF157">
        <v>1</v>
      </c>
      <c r="AG157">
        <v>1</v>
      </c>
      <c r="AH157">
        <v>2</v>
      </c>
      <c r="AI157">
        <v>3</v>
      </c>
      <c r="AJ157">
        <v>1</v>
      </c>
      <c r="AK157">
        <v>3</v>
      </c>
      <c r="AL157">
        <v>1</v>
      </c>
      <c r="AM157">
        <v>1</v>
      </c>
      <c r="AN157">
        <v>2</v>
      </c>
      <c r="AO157">
        <v>361</v>
      </c>
      <c r="AP157">
        <v>1</v>
      </c>
      <c r="AQ157">
        <v>70</v>
      </c>
      <c r="AR157">
        <v>30</v>
      </c>
      <c r="AS157">
        <v>25</v>
      </c>
      <c r="AT157" t="s">
        <v>47</v>
      </c>
      <c r="BG157">
        <v>30</v>
      </c>
      <c r="BH157">
        <v>70</v>
      </c>
      <c r="BU157">
        <v>30000</v>
      </c>
      <c r="BV157">
        <v>70000</v>
      </c>
      <c r="BW157">
        <v>30000</v>
      </c>
      <c r="BX157">
        <v>70000</v>
      </c>
    </row>
    <row r="158" spans="1:76" x14ac:dyDescent="0.25">
      <c r="A158" s="1">
        <v>156</v>
      </c>
      <c r="B158">
        <v>61</v>
      </c>
      <c r="C158">
        <v>2</v>
      </c>
      <c r="D158">
        <v>4</v>
      </c>
      <c r="E158">
        <v>2</v>
      </c>
      <c r="F158">
        <v>8</v>
      </c>
      <c r="H158">
        <v>4</v>
      </c>
      <c r="J158">
        <v>7</v>
      </c>
      <c r="K158">
        <v>4</v>
      </c>
      <c r="L158">
        <v>5</v>
      </c>
      <c r="M158">
        <v>4</v>
      </c>
      <c r="N158">
        <v>3</v>
      </c>
      <c r="O158">
        <v>4</v>
      </c>
      <c r="P158">
        <v>3</v>
      </c>
      <c r="Q158">
        <v>2</v>
      </c>
      <c r="R158">
        <v>1</v>
      </c>
      <c r="S158">
        <v>5</v>
      </c>
      <c r="V158">
        <v>25</v>
      </c>
      <c r="W158">
        <v>75</v>
      </c>
      <c r="X158">
        <v>18</v>
      </c>
      <c r="Y158">
        <v>82</v>
      </c>
      <c r="Z158">
        <v>70</v>
      </c>
      <c r="AA158">
        <v>30</v>
      </c>
      <c r="AB158">
        <v>3</v>
      </c>
      <c r="AC158">
        <v>2</v>
      </c>
      <c r="AD158">
        <v>2</v>
      </c>
      <c r="AE158">
        <v>2</v>
      </c>
      <c r="AF158">
        <v>3</v>
      </c>
      <c r="AG158">
        <v>3</v>
      </c>
      <c r="AH158">
        <v>2</v>
      </c>
      <c r="AI158">
        <v>2</v>
      </c>
      <c r="AJ158">
        <v>1</v>
      </c>
      <c r="AK158">
        <v>3</v>
      </c>
      <c r="AL158">
        <v>2</v>
      </c>
      <c r="AM158">
        <v>2</v>
      </c>
      <c r="AN158">
        <v>2</v>
      </c>
      <c r="AO158">
        <v>232</v>
      </c>
      <c r="AP158">
        <v>1</v>
      </c>
      <c r="AQ158">
        <v>65</v>
      </c>
      <c r="AR158">
        <v>35</v>
      </c>
      <c r="AS158">
        <v>29</v>
      </c>
      <c r="AT158" t="s">
        <v>49</v>
      </c>
      <c r="AV158">
        <v>70</v>
      </c>
      <c r="AX158">
        <v>30</v>
      </c>
      <c r="AZ158">
        <v>25</v>
      </c>
      <c r="BB158">
        <v>75</v>
      </c>
      <c r="BD158">
        <v>18</v>
      </c>
      <c r="BF158">
        <v>82</v>
      </c>
      <c r="BJ158">
        <v>21000</v>
      </c>
      <c r="BL158">
        <v>9000</v>
      </c>
      <c r="BN158">
        <v>5000</v>
      </c>
      <c r="BP158">
        <v>15000</v>
      </c>
      <c r="BR158">
        <v>9000</v>
      </c>
      <c r="BT158">
        <v>41000</v>
      </c>
      <c r="BW158">
        <v>35000</v>
      </c>
      <c r="BX158">
        <v>65000</v>
      </c>
    </row>
    <row r="159" spans="1:76" x14ac:dyDescent="0.25">
      <c r="A159" s="1">
        <v>157</v>
      </c>
      <c r="B159">
        <v>61</v>
      </c>
      <c r="C159">
        <v>3</v>
      </c>
      <c r="D159">
        <v>7</v>
      </c>
      <c r="E159">
        <v>1</v>
      </c>
      <c r="F159">
        <v>8</v>
      </c>
      <c r="H159">
        <v>4</v>
      </c>
      <c r="J159">
        <v>8</v>
      </c>
      <c r="K159">
        <v>4</v>
      </c>
      <c r="L159">
        <v>5</v>
      </c>
      <c r="M159">
        <v>4</v>
      </c>
      <c r="N159">
        <v>2</v>
      </c>
      <c r="O159">
        <v>4</v>
      </c>
      <c r="P159">
        <v>4</v>
      </c>
      <c r="Q159">
        <v>2</v>
      </c>
      <c r="R159">
        <v>1</v>
      </c>
      <c r="S159">
        <v>4</v>
      </c>
      <c r="T159">
        <v>20</v>
      </c>
      <c r="U159">
        <v>80</v>
      </c>
      <c r="AB159">
        <v>2</v>
      </c>
      <c r="AC159">
        <v>1</v>
      </c>
      <c r="AD159">
        <v>1</v>
      </c>
      <c r="AE159">
        <v>1</v>
      </c>
      <c r="AF159">
        <v>2</v>
      </c>
      <c r="AG159">
        <v>1</v>
      </c>
      <c r="AH159">
        <v>1</v>
      </c>
      <c r="AI159">
        <v>1</v>
      </c>
      <c r="AJ159">
        <v>1</v>
      </c>
      <c r="AK159">
        <v>3</v>
      </c>
      <c r="AL159">
        <v>1</v>
      </c>
      <c r="AM159">
        <v>1</v>
      </c>
      <c r="AN159">
        <v>1</v>
      </c>
      <c r="AO159">
        <v>332</v>
      </c>
      <c r="AP159">
        <v>1</v>
      </c>
      <c r="AQ159">
        <v>80</v>
      </c>
      <c r="AR159">
        <v>20</v>
      </c>
      <c r="AS159">
        <v>17</v>
      </c>
      <c r="AT159" t="s">
        <v>52</v>
      </c>
      <c r="BG159">
        <v>20</v>
      </c>
      <c r="BH159">
        <v>80</v>
      </c>
      <c r="BU159">
        <v>20000</v>
      </c>
      <c r="BV159">
        <v>80000</v>
      </c>
      <c r="BW159">
        <v>20000</v>
      </c>
      <c r="BX159">
        <v>80000</v>
      </c>
    </row>
    <row r="160" spans="1:76" x14ac:dyDescent="0.25">
      <c r="A160" s="1">
        <v>158</v>
      </c>
      <c r="B160">
        <v>61</v>
      </c>
      <c r="C160">
        <v>1</v>
      </c>
      <c r="D160">
        <v>4</v>
      </c>
      <c r="E160">
        <v>2</v>
      </c>
      <c r="F160">
        <v>7</v>
      </c>
      <c r="H160">
        <v>4</v>
      </c>
      <c r="J160">
        <v>7</v>
      </c>
      <c r="K160">
        <v>4</v>
      </c>
      <c r="L160">
        <v>5</v>
      </c>
      <c r="M160">
        <v>4</v>
      </c>
      <c r="N160">
        <v>4</v>
      </c>
      <c r="O160">
        <v>3</v>
      </c>
      <c r="P160">
        <v>4</v>
      </c>
      <c r="Q160">
        <v>2</v>
      </c>
      <c r="R160">
        <v>1</v>
      </c>
      <c r="S160">
        <v>5</v>
      </c>
      <c r="V160">
        <v>16</v>
      </c>
      <c r="W160">
        <v>84</v>
      </c>
      <c r="X160">
        <v>19</v>
      </c>
      <c r="Y160">
        <v>81</v>
      </c>
      <c r="Z160">
        <v>72</v>
      </c>
      <c r="AA160">
        <v>28</v>
      </c>
      <c r="AB160">
        <v>3</v>
      </c>
      <c r="AC160">
        <v>3</v>
      </c>
      <c r="AD160">
        <v>2</v>
      </c>
      <c r="AE160">
        <v>3</v>
      </c>
      <c r="AF160">
        <v>3</v>
      </c>
      <c r="AG160">
        <v>3</v>
      </c>
      <c r="AH160">
        <v>2</v>
      </c>
      <c r="AI160">
        <v>2</v>
      </c>
      <c r="AJ160">
        <v>1</v>
      </c>
      <c r="AK160">
        <v>3</v>
      </c>
      <c r="AL160">
        <v>2</v>
      </c>
      <c r="AM160">
        <v>2</v>
      </c>
      <c r="AN160">
        <v>2</v>
      </c>
      <c r="AO160">
        <v>302</v>
      </c>
      <c r="AP160">
        <v>1</v>
      </c>
      <c r="AQ160">
        <v>76.3</v>
      </c>
      <c r="AR160">
        <v>23.7</v>
      </c>
      <c r="AS160">
        <v>31</v>
      </c>
      <c r="AT160" t="s">
        <v>49</v>
      </c>
      <c r="AU160">
        <v>72</v>
      </c>
      <c r="AW160">
        <v>28</v>
      </c>
      <c r="AY160">
        <v>16</v>
      </c>
      <c r="BA160">
        <v>84</v>
      </c>
      <c r="BC160">
        <v>19</v>
      </c>
      <c r="BE160">
        <v>81</v>
      </c>
      <c r="BI160">
        <v>7200</v>
      </c>
      <c r="BK160">
        <v>2800</v>
      </c>
      <c r="BM160">
        <v>3200</v>
      </c>
      <c r="BO160">
        <v>16800</v>
      </c>
      <c r="BQ160">
        <v>13300</v>
      </c>
      <c r="BS160">
        <v>56700</v>
      </c>
      <c r="BW160">
        <v>23700</v>
      </c>
      <c r="BX160">
        <v>76300</v>
      </c>
    </row>
    <row r="161" spans="1:76" x14ac:dyDescent="0.25">
      <c r="A161" s="1">
        <v>159</v>
      </c>
      <c r="B161">
        <v>62</v>
      </c>
      <c r="C161">
        <v>2</v>
      </c>
      <c r="D161">
        <v>8</v>
      </c>
      <c r="E161">
        <v>1</v>
      </c>
      <c r="F161">
        <v>4</v>
      </c>
      <c r="H161">
        <v>4</v>
      </c>
      <c r="J161">
        <v>5</v>
      </c>
      <c r="K161">
        <v>5</v>
      </c>
      <c r="L161">
        <v>5</v>
      </c>
      <c r="M161">
        <v>5</v>
      </c>
      <c r="N161">
        <v>4</v>
      </c>
      <c r="O161">
        <v>4</v>
      </c>
      <c r="P161">
        <v>4</v>
      </c>
      <c r="Q161">
        <v>2</v>
      </c>
      <c r="R161">
        <v>1</v>
      </c>
      <c r="S161">
        <v>5</v>
      </c>
      <c r="V161">
        <v>56</v>
      </c>
      <c r="W161">
        <v>44</v>
      </c>
      <c r="X161">
        <v>80</v>
      </c>
      <c r="Y161">
        <v>20</v>
      </c>
      <c r="Z161">
        <v>86</v>
      </c>
      <c r="AA161">
        <v>14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2</v>
      </c>
      <c r="AH161">
        <v>1</v>
      </c>
      <c r="AI161">
        <v>3</v>
      </c>
      <c r="AJ161">
        <v>3</v>
      </c>
      <c r="AK161">
        <v>3</v>
      </c>
      <c r="AL161">
        <v>1</v>
      </c>
      <c r="AM161">
        <v>1</v>
      </c>
      <c r="AN161">
        <v>1</v>
      </c>
      <c r="AO161">
        <v>382</v>
      </c>
      <c r="AP161">
        <v>1</v>
      </c>
      <c r="AQ161">
        <v>23</v>
      </c>
      <c r="AR161">
        <v>77</v>
      </c>
      <c r="AS161">
        <v>22</v>
      </c>
      <c r="AT161" t="s">
        <v>51</v>
      </c>
      <c r="AV161">
        <v>86</v>
      </c>
      <c r="AX161">
        <v>14</v>
      </c>
      <c r="AZ161">
        <v>56</v>
      </c>
      <c r="BB161">
        <v>44</v>
      </c>
      <c r="BD161">
        <v>80</v>
      </c>
      <c r="BF161">
        <v>20</v>
      </c>
      <c r="BJ161">
        <v>25800</v>
      </c>
      <c r="BL161">
        <v>4200</v>
      </c>
      <c r="BN161">
        <v>11200</v>
      </c>
      <c r="BP161">
        <v>8800</v>
      </c>
      <c r="BR161">
        <v>40000</v>
      </c>
      <c r="BT161">
        <v>10000</v>
      </c>
      <c r="BW161">
        <v>77000</v>
      </c>
      <c r="BX161">
        <v>23000</v>
      </c>
    </row>
    <row r="162" spans="1:76" x14ac:dyDescent="0.25">
      <c r="A162" s="1">
        <v>160</v>
      </c>
      <c r="B162">
        <v>62</v>
      </c>
      <c r="C162">
        <v>3</v>
      </c>
      <c r="D162">
        <v>11</v>
      </c>
      <c r="E162">
        <v>1</v>
      </c>
      <c r="F162">
        <v>8</v>
      </c>
      <c r="H162">
        <v>8</v>
      </c>
      <c r="I162" t="s">
        <v>60</v>
      </c>
      <c r="J162">
        <v>1</v>
      </c>
      <c r="K162">
        <v>5</v>
      </c>
      <c r="L162">
        <v>5</v>
      </c>
      <c r="M162">
        <v>4</v>
      </c>
      <c r="N162">
        <v>4</v>
      </c>
      <c r="O162">
        <v>4</v>
      </c>
      <c r="P162">
        <v>2</v>
      </c>
      <c r="Q162">
        <v>2</v>
      </c>
      <c r="R162">
        <v>1</v>
      </c>
      <c r="S162">
        <v>5</v>
      </c>
      <c r="T162">
        <v>0</v>
      </c>
      <c r="U162">
        <v>100</v>
      </c>
      <c r="AB162">
        <v>2</v>
      </c>
      <c r="AC162">
        <v>3</v>
      </c>
      <c r="AD162">
        <v>1</v>
      </c>
      <c r="AE162">
        <v>2</v>
      </c>
      <c r="AF162">
        <v>2</v>
      </c>
      <c r="AG162">
        <v>1</v>
      </c>
      <c r="AH162">
        <v>1</v>
      </c>
      <c r="AI162">
        <v>3</v>
      </c>
      <c r="AJ162">
        <v>3</v>
      </c>
      <c r="AK162">
        <v>3</v>
      </c>
      <c r="AL162">
        <v>3</v>
      </c>
      <c r="AM162">
        <v>1</v>
      </c>
      <c r="AN162">
        <v>1</v>
      </c>
      <c r="AO162">
        <v>486</v>
      </c>
      <c r="AP162">
        <v>1</v>
      </c>
      <c r="AQ162">
        <v>100</v>
      </c>
      <c r="AR162">
        <v>0</v>
      </c>
      <c r="AS162">
        <v>26</v>
      </c>
      <c r="AT162" t="s">
        <v>47</v>
      </c>
      <c r="BG162">
        <v>0</v>
      </c>
      <c r="BH162">
        <v>100</v>
      </c>
      <c r="BU162">
        <v>0</v>
      </c>
      <c r="BV162">
        <v>100000</v>
      </c>
      <c r="BW162">
        <v>0</v>
      </c>
      <c r="BX162">
        <v>100000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E869-C1C8-4E26-9FA0-438CF6EE1EEA}">
  <dimension ref="A1:P162"/>
  <sheetViews>
    <sheetView zoomScale="70" zoomScaleNormal="70" workbookViewId="0">
      <selection activeCell="O33" sqref="O33"/>
    </sheetView>
  </sheetViews>
  <sheetFormatPr baseColWidth="10" defaultRowHeight="15" x14ac:dyDescent="0.25"/>
  <cols>
    <col min="4" max="4" width="31.7109375" bestFit="1" customWidth="1"/>
    <col min="5" max="5" width="16.140625" bestFit="1" customWidth="1"/>
    <col min="6" max="6" width="18.7109375" bestFit="1" customWidth="1"/>
    <col min="7" max="7" width="19.7109375" bestFit="1" customWidth="1"/>
    <col min="8" max="13" width="20.7109375" bestFit="1" customWidth="1"/>
    <col min="14" max="14" width="16.28515625" bestFit="1" customWidth="1"/>
    <col min="15" max="15" width="28.42578125" bestFit="1" customWidth="1"/>
  </cols>
  <sheetData>
    <row r="1" spans="1:16" x14ac:dyDescent="0.25">
      <c r="A1" s="1" t="s">
        <v>8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</row>
    <row r="2" spans="1:16" x14ac:dyDescent="0.25">
      <c r="A2">
        <v>7</v>
      </c>
      <c r="D2">
        <f>COUNTIFS($A:$A,1)</f>
        <v>9</v>
      </c>
      <c r="E2">
        <f>COUNTIFS($A:$A,2)</f>
        <v>2</v>
      </c>
      <c r="F2">
        <f>COUNTIFS($A:$A,3)</f>
        <v>14</v>
      </c>
      <c r="G2">
        <f>COUNTIFS($A:$A,4)</f>
        <v>38</v>
      </c>
      <c r="H2">
        <f>COUNTIFS($A:$A,5)</f>
        <v>29</v>
      </c>
      <c r="I2">
        <f>COUNTIFS($A:$A,6)</f>
        <v>9</v>
      </c>
      <c r="J2">
        <f>COUNTIFS($A:$A,7)</f>
        <v>23</v>
      </c>
      <c r="K2">
        <f>COUNTIFS($A:$A,8)</f>
        <v>16</v>
      </c>
      <c r="L2">
        <f>COUNTIFS($A:$A,9)</f>
        <v>6</v>
      </c>
      <c r="M2">
        <f>COUNTIFS($A:$A,10)</f>
        <v>3</v>
      </c>
      <c r="N2">
        <f>COUNTIFS($A:$A,11)</f>
        <v>7</v>
      </c>
      <c r="O2">
        <f>COUNTIFS($A:$A,12)</f>
        <v>5</v>
      </c>
      <c r="P2">
        <f>SUM(D2:O2)</f>
        <v>161</v>
      </c>
    </row>
    <row r="3" spans="1:16" x14ac:dyDescent="0.25">
      <c r="A3">
        <v>11</v>
      </c>
    </row>
    <row r="4" spans="1:16" x14ac:dyDescent="0.25">
      <c r="A4">
        <v>4</v>
      </c>
    </row>
    <row r="5" spans="1:16" x14ac:dyDescent="0.25">
      <c r="A5">
        <v>5</v>
      </c>
    </row>
    <row r="6" spans="1:16" x14ac:dyDescent="0.25">
      <c r="A6">
        <v>6</v>
      </c>
    </row>
    <row r="7" spans="1:16" x14ac:dyDescent="0.25">
      <c r="A7">
        <v>8</v>
      </c>
    </row>
    <row r="8" spans="1:16" x14ac:dyDescent="0.25">
      <c r="A8">
        <v>7</v>
      </c>
    </row>
    <row r="9" spans="1:16" x14ac:dyDescent="0.25">
      <c r="A9">
        <v>7</v>
      </c>
    </row>
    <row r="10" spans="1:16" x14ac:dyDescent="0.25">
      <c r="A10">
        <v>5</v>
      </c>
    </row>
    <row r="11" spans="1:16" x14ac:dyDescent="0.25">
      <c r="A11">
        <v>8</v>
      </c>
    </row>
    <row r="12" spans="1:16" x14ac:dyDescent="0.25">
      <c r="A12">
        <v>8</v>
      </c>
    </row>
    <row r="13" spans="1:16" x14ac:dyDescent="0.25">
      <c r="A13">
        <v>9</v>
      </c>
    </row>
    <row r="14" spans="1:16" x14ac:dyDescent="0.25">
      <c r="A14">
        <v>8</v>
      </c>
    </row>
    <row r="15" spans="1:16" x14ac:dyDescent="0.25">
      <c r="A15">
        <v>8</v>
      </c>
    </row>
    <row r="16" spans="1:16" x14ac:dyDescent="0.25">
      <c r="A16">
        <v>3</v>
      </c>
    </row>
    <row r="17" spans="1:1" x14ac:dyDescent="0.25">
      <c r="A17">
        <v>1</v>
      </c>
    </row>
    <row r="18" spans="1:1" x14ac:dyDescent="0.25">
      <c r="A18">
        <v>9</v>
      </c>
    </row>
    <row r="19" spans="1:1" x14ac:dyDescent="0.25">
      <c r="A19">
        <v>7</v>
      </c>
    </row>
    <row r="20" spans="1:1" x14ac:dyDescent="0.25">
      <c r="A20">
        <v>5</v>
      </c>
    </row>
    <row r="21" spans="1:1" x14ac:dyDescent="0.25">
      <c r="A21">
        <v>5</v>
      </c>
    </row>
    <row r="22" spans="1:1" x14ac:dyDescent="0.25">
      <c r="A22">
        <v>7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6</v>
      </c>
    </row>
    <row r="26" spans="1:1" x14ac:dyDescent="0.25">
      <c r="A26">
        <v>10</v>
      </c>
    </row>
    <row r="27" spans="1:1" x14ac:dyDescent="0.25">
      <c r="A27">
        <v>5</v>
      </c>
    </row>
    <row r="28" spans="1:1" x14ac:dyDescent="0.25">
      <c r="A28">
        <v>5</v>
      </c>
    </row>
    <row r="29" spans="1:1" x14ac:dyDescent="0.25">
      <c r="A29">
        <v>7</v>
      </c>
    </row>
    <row r="30" spans="1:1" x14ac:dyDescent="0.25">
      <c r="A30">
        <v>9</v>
      </c>
    </row>
    <row r="31" spans="1:1" x14ac:dyDescent="0.25">
      <c r="A31">
        <v>6</v>
      </c>
    </row>
    <row r="32" spans="1:1" x14ac:dyDescent="0.25">
      <c r="A32">
        <v>11</v>
      </c>
    </row>
    <row r="33" spans="1:1" x14ac:dyDescent="0.25">
      <c r="A33">
        <v>8</v>
      </c>
    </row>
    <row r="34" spans="1:1" x14ac:dyDescent="0.25">
      <c r="A34">
        <v>5</v>
      </c>
    </row>
    <row r="35" spans="1:1" x14ac:dyDescent="0.25">
      <c r="A35">
        <v>9</v>
      </c>
    </row>
    <row r="36" spans="1:1" x14ac:dyDescent="0.25">
      <c r="A36">
        <v>7</v>
      </c>
    </row>
    <row r="37" spans="1:1" x14ac:dyDescent="0.25">
      <c r="A37">
        <v>5</v>
      </c>
    </row>
    <row r="38" spans="1:1" x14ac:dyDescent="0.25">
      <c r="A38">
        <v>6</v>
      </c>
    </row>
    <row r="39" spans="1:1" x14ac:dyDescent="0.25">
      <c r="A39">
        <v>8</v>
      </c>
    </row>
    <row r="40" spans="1:1" x14ac:dyDescent="0.25">
      <c r="A40">
        <v>6</v>
      </c>
    </row>
    <row r="41" spans="1:1" x14ac:dyDescent="0.25">
      <c r="A41">
        <v>7</v>
      </c>
    </row>
    <row r="42" spans="1:1" x14ac:dyDescent="0.25">
      <c r="A42">
        <v>5</v>
      </c>
    </row>
    <row r="43" spans="1:1" x14ac:dyDescent="0.25">
      <c r="A43">
        <v>6</v>
      </c>
    </row>
    <row r="44" spans="1:1" x14ac:dyDescent="0.25">
      <c r="A44">
        <v>3</v>
      </c>
    </row>
    <row r="45" spans="1:1" x14ac:dyDescent="0.25">
      <c r="A45">
        <v>4</v>
      </c>
    </row>
    <row r="46" spans="1:1" x14ac:dyDescent="0.25">
      <c r="A46">
        <v>1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7</v>
      </c>
    </row>
    <row r="52" spans="1:1" x14ac:dyDescent="0.25">
      <c r="A52">
        <v>5</v>
      </c>
    </row>
    <row r="53" spans="1:1" x14ac:dyDescent="0.25">
      <c r="A53">
        <v>3</v>
      </c>
    </row>
    <row r="54" spans="1:1" x14ac:dyDescent="0.25">
      <c r="A54">
        <v>10</v>
      </c>
    </row>
    <row r="55" spans="1:1" x14ac:dyDescent="0.25">
      <c r="A55">
        <v>4</v>
      </c>
    </row>
    <row r="56" spans="1:1" x14ac:dyDescent="0.25">
      <c r="A56">
        <v>12</v>
      </c>
    </row>
    <row r="57" spans="1:1" x14ac:dyDescent="0.25">
      <c r="A57">
        <v>12</v>
      </c>
    </row>
    <row r="58" spans="1:1" x14ac:dyDescent="0.25">
      <c r="A58">
        <v>4</v>
      </c>
    </row>
    <row r="59" spans="1:1" x14ac:dyDescent="0.25">
      <c r="A59">
        <v>3</v>
      </c>
    </row>
    <row r="60" spans="1:1" x14ac:dyDescent="0.25">
      <c r="A60">
        <v>7</v>
      </c>
    </row>
    <row r="61" spans="1:1" x14ac:dyDescent="0.25">
      <c r="A61">
        <v>4</v>
      </c>
    </row>
    <row r="62" spans="1:1" x14ac:dyDescent="0.25">
      <c r="A62">
        <v>6</v>
      </c>
    </row>
    <row r="63" spans="1:1" x14ac:dyDescent="0.25">
      <c r="A63">
        <v>7</v>
      </c>
    </row>
    <row r="64" spans="1:1" x14ac:dyDescent="0.25">
      <c r="A64">
        <v>3</v>
      </c>
    </row>
    <row r="65" spans="1:1" x14ac:dyDescent="0.25">
      <c r="A65">
        <v>4</v>
      </c>
    </row>
    <row r="66" spans="1:1" x14ac:dyDescent="0.25">
      <c r="A66">
        <v>4</v>
      </c>
    </row>
    <row r="67" spans="1:1" x14ac:dyDescent="0.25">
      <c r="A67">
        <v>4</v>
      </c>
    </row>
    <row r="68" spans="1:1" x14ac:dyDescent="0.25">
      <c r="A68">
        <v>7</v>
      </c>
    </row>
    <row r="69" spans="1:1" x14ac:dyDescent="0.25">
      <c r="A69">
        <v>5</v>
      </c>
    </row>
    <row r="70" spans="1:1" x14ac:dyDescent="0.25">
      <c r="A70">
        <v>4</v>
      </c>
    </row>
    <row r="71" spans="1:1" x14ac:dyDescent="0.25">
      <c r="A71">
        <v>2</v>
      </c>
    </row>
    <row r="72" spans="1:1" x14ac:dyDescent="0.25">
      <c r="A72">
        <v>5</v>
      </c>
    </row>
    <row r="73" spans="1:1" x14ac:dyDescent="0.25">
      <c r="A73">
        <v>5</v>
      </c>
    </row>
    <row r="74" spans="1:1" x14ac:dyDescent="0.25">
      <c r="A74">
        <v>3</v>
      </c>
    </row>
    <row r="75" spans="1:1" x14ac:dyDescent="0.25">
      <c r="A75">
        <v>5</v>
      </c>
    </row>
    <row r="76" spans="1:1" x14ac:dyDescent="0.25">
      <c r="A76">
        <v>4</v>
      </c>
    </row>
    <row r="77" spans="1:1" x14ac:dyDescent="0.25">
      <c r="A77">
        <v>7</v>
      </c>
    </row>
    <row r="78" spans="1:1" x14ac:dyDescent="0.25">
      <c r="A78">
        <v>4</v>
      </c>
    </row>
    <row r="79" spans="1:1" x14ac:dyDescent="0.25">
      <c r="A79">
        <v>4</v>
      </c>
    </row>
    <row r="80" spans="1:1" x14ac:dyDescent="0.25">
      <c r="A80">
        <v>4</v>
      </c>
    </row>
    <row r="81" spans="1:1" x14ac:dyDescent="0.25">
      <c r="A81">
        <v>7</v>
      </c>
    </row>
    <row r="82" spans="1:1" x14ac:dyDescent="0.25">
      <c r="A82">
        <v>8</v>
      </c>
    </row>
    <row r="83" spans="1:1" x14ac:dyDescent="0.25">
      <c r="A83">
        <v>11</v>
      </c>
    </row>
    <row r="84" spans="1:1" x14ac:dyDescent="0.25">
      <c r="A84">
        <v>5</v>
      </c>
    </row>
    <row r="85" spans="1:1" x14ac:dyDescent="0.25">
      <c r="A85">
        <v>8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4</v>
      </c>
    </row>
    <row r="89" spans="1:1" x14ac:dyDescent="0.25">
      <c r="A89">
        <v>8</v>
      </c>
    </row>
    <row r="90" spans="1:1" x14ac:dyDescent="0.25">
      <c r="A90">
        <v>8</v>
      </c>
    </row>
    <row r="91" spans="1:1" x14ac:dyDescent="0.25">
      <c r="A91">
        <v>6</v>
      </c>
    </row>
    <row r="92" spans="1:1" x14ac:dyDescent="0.25">
      <c r="A92">
        <v>5</v>
      </c>
    </row>
    <row r="93" spans="1:1" x14ac:dyDescent="0.25">
      <c r="A93">
        <v>4</v>
      </c>
    </row>
    <row r="94" spans="1:1" x14ac:dyDescent="0.25">
      <c r="A94">
        <v>11</v>
      </c>
    </row>
    <row r="95" spans="1:1" x14ac:dyDescent="0.25">
      <c r="A95">
        <v>10</v>
      </c>
    </row>
    <row r="96" spans="1:1" x14ac:dyDescent="0.25">
      <c r="A96">
        <v>8</v>
      </c>
    </row>
    <row r="97" spans="1:1" x14ac:dyDescent="0.25">
      <c r="A97">
        <v>4</v>
      </c>
    </row>
    <row r="98" spans="1:1" x14ac:dyDescent="0.25">
      <c r="A98">
        <v>4</v>
      </c>
    </row>
    <row r="99" spans="1:1" x14ac:dyDescent="0.25">
      <c r="A99">
        <v>4</v>
      </c>
    </row>
    <row r="100" spans="1:1" x14ac:dyDescent="0.25">
      <c r="A100">
        <v>1</v>
      </c>
    </row>
    <row r="101" spans="1:1" x14ac:dyDescent="0.25">
      <c r="A101">
        <v>7</v>
      </c>
    </row>
    <row r="102" spans="1:1" x14ac:dyDescent="0.25">
      <c r="A102">
        <v>5</v>
      </c>
    </row>
    <row r="103" spans="1:1" x14ac:dyDescent="0.25">
      <c r="A103">
        <v>9</v>
      </c>
    </row>
    <row r="104" spans="1:1" x14ac:dyDescent="0.25">
      <c r="A104">
        <v>1</v>
      </c>
    </row>
    <row r="105" spans="1:1" x14ac:dyDescent="0.25">
      <c r="A105">
        <v>12</v>
      </c>
    </row>
    <row r="106" spans="1:1" x14ac:dyDescent="0.25">
      <c r="A106">
        <v>5</v>
      </c>
    </row>
    <row r="107" spans="1:1" x14ac:dyDescent="0.25">
      <c r="A107">
        <v>8</v>
      </c>
    </row>
    <row r="108" spans="1:1" x14ac:dyDescent="0.25">
      <c r="A108">
        <v>4</v>
      </c>
    </row>
    <row r="109" spans="1:1" x14ac:dyDescent="0.25">
      <c r="A109">
        <v>3</v>
      </c>
    </row>
    <row r="110" spans="1:1" x14ac:dyDescent="0.25">
      <c r="A110">
        <v>5</v>
      </c>
    </row>
    <row r="111" spans="1:1" x14ac:dyDescent="0.25">
      <c r="A111">
        <v>4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5</v>
      </c>
    </row>
    <row r="115" spans="1:1" x14ac:dyDescent="0.25">
      <c r="A115">
        <v>4</v>
      </c>
    </row>
    <row r="116" spans="1:1" x14ac:dyDescent="0.25">
      <c r="A116">
        <v>1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7</v>
      </c>
    </row>
    <row r="120" spans="1:1" x14ac:dyDescent="0.25">
      <c r="A120">
        <v>4</v>
      </c>
    </row>
    <row r="121" spans="1:1" x14ac:dyDescent="0.25">
      <c r="A121">
        <v>3</v>
      </c>
    </row>
    <row r="122" spans="1:1" x14ac:dyDescent="0.25">
      <c r="A122">
        <v>7</v>
      </c>
    </row>
    <row r="123" spans="1:1" x14ac:dyDescent="0.25">
      <c r="A123">
        <v>5</v>
      </c>
    </row>
    <row r="124" spans="1:1" x14ac:dyDescent="0.25">
      <c r="A124">
        <v>4</v>
      </c>
    </row>
    <row r="125" spans="1:1" x14ac:dyDescent="0.25">
      <c r="A125">
        <v>4</v>
      </c>
    </row>
    <row r="126" spans="1:1" x14ac:dyDescent="0.25">
      <c r="A126">
        <v>12</v>
      </c>
    </row>
    <row r="127" spans="1:1" x14ac:dyDescent="0.25">
      <c r="A127">
        <v>4</v>
      </c>
    </row>
    <row r="128" spans="1:1" x14ac:dyDescent="0.25">
      <c r="A128">
        <v>11</v>
      </c>
    </row>
    <row r="129" spans="1:1" x14ac:dyDescent="0.25">
      <c r="A129">
        <v>4</v>
      </c>
    </row>
    <row r="130" spans="1:1" x14ac:dyDescent="0.25">
      <c r="A130">
        <v>4</v>
      </c>
    </row>
    <row r="131" spans="1:1" x14ac:dyDescent="0.25">
      <c r="A131">
        <v>3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7</v>
      </c>
    </row>
    <row r="135" spans="1:1" x14ac:dyDescent="0.25">
      <c r="A135">
        <v>8</v>
      </c>
    </row>
    <row r="136" spans="1:1" x14ac:dyDescent="0.25">
      <c r="A136">
        <v>4</v>
      </c>
    </row>
    <row r="137" spans="1:1" x14ac:dyDescent="0.25">
      <c r="A137">
        <v>5</v>
      </c>
    </row>
    <row r="138" spans="1:1" x14ac:dyDescent="0.25">
      <c r="A138">
        <v>4</v>
      </c>
    </row>
    <row r="139" spans="1:1" x14ac:dyDescent="0.25">
      <c r="A139">
        <v>9</v>
      </c>
    </row>
    <row r="140" spans="1:1" x14ac:dyDescent="0.25">
      <c r="A140">
        <v>1</v>
      </c>
    </row>
    <row r="141" spans="1:1" x14ac:dyDescent="0.25">
      <c r="A141">
        <v>4</v>
      </c>
    </row>
    <row r="142" spans="1:1" x14ac:dyDescent="0.25">
      <c r="A142">
        <v>3</v>
      </c>
    </row>
    <row r="143" spans="1:1" x14ac:dyDescent="0.25">
      <c r="A143">
        <v>7</v>
      </c>
    </row>
    <row r="144" spans="1:1" x14ac:dyDescent="0.25">
      <c r="A144">
        <v>11</v>
      </c>
    </row>
    <row r="145" spans="1:1" x14ac:dyDescent="0.25">
      <c r="A145">
        <v>7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5</v>
      </c>
    </row>
    <row r="149" spans="1:1" x14ac:dyDescent="0.25">
      <c r="A149">
        <v>12</v>
      </c>
    </row>
    <row r="150" spans="1:1" x14ac:dyDescent="0.25">
      <c r="A150">
        <v>5</v>
      </c>
    </row>
    <row r="151" spans="1:1" x14ac:dyDescent="0.25">
      <c r="A151">
        <v>7</v>
      </c>
    </row>
    <row r="152" spans="1:1" x14ac:dyDescent="0.25">
      <c r="A152">
        <v>5</v>
      </c>
    </row>
    <row r="153" spans="1:1" x14ac:dyDescent="0.25">
      <c r="A153">
        <v>3</v>
      </c>
    </row>
    <row r="154" spans="1:1" x14ac:dyDescent="0.25">
      <c r="A154">
        <v>3</v>
      </c>
    </row>
    <row r="155" spans="1:1" x14ac:dyDescent="0.25">
      <c r="A155">
        <v>4</v>
      </c>
    </row>
    <row r="156" spans="1:1" x14ac:dyDescent="0.25">
      <c r="A156">
        <v>5</v>
      </c>
    </row>
    <row r="157" spans="1:1" x14ac:dyDescent="0.25">
      <c r="A157">
        <v>1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7</v>
      </c>
    </row>
    <row r="161" spans="1:1" x14ac:dyDescent="0.25">
      <c r="A161">
        <v>5</v>
      </c>
    </row>
    <row r="162" spans="1:1" x14ac:dyDescent="0.25">
      <c r="A162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F4F8-A36C-425F-8C8A-2597D2DF26EC}">
  <dimension ref="A1:E162"/>
  <sheetViews>
    <sheetView workbookViewId="0">
      <selection activeCell="D1" sqref="D1"/>
    </sheetView>
  </sheetViews>
  <sheetFormatPr baseColWidth="10" defaultRowHeight="15" x14ac:dyDescent="0.25"/>
  <cols>
    <col min="5" max="5" width="14.42578125" bestFit="1" customWidth="1"/>
  </cols>
  <sheetData>
    <row r="1" spans="1:5" x14ac:dyDescent="0.25">
      <c r="A1" s="1" t="s">
        <v>1</v>
      </c>
      <c r="C1" t="s">
        <v>144</v>
      </c>
      <c r="D1" t="s">
        <v>133</v>
      </c>
      <c r="E1" t="s">
        <v>143</v>
      </c>
    </row>
    <row r="2" spans="1:5" x14ac:dyDescent="0.25">
      <c r="A2">
        <v>1</v>
      </c>
      <c r="C2">
        <f>COUNTIFS($A:$A,1)</f>
        <v>48</v>
      </c>
      <c r="D2">
        <f>COUNTIFS($A:$A,2)</f>
        <v>58</v>
      </c>
      <c r="E2">
        <f>COUNTIFS($A:$A,3)</f>
        <v>55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3</v>
      </c>
    </row>
    <row r="6" spans="1:5" x14ac:dyDescent="0.25">
      <c r="A6">
        <v>2</v>
      </c>
    </row>
    <row r="7" spans="1:5" x14ac:dyDescent="0.25">
      <c r="A7">
        <v>2</v>
      </c>
    </row>
    <row r="8" spans="1:5" x14ac:dyDescent="0.25">
      <c r="A8">
        <v>3</v>
      </c>
    </row>
    <row r="9" spans="1:5" x14ac:dyDescent="0.25">
      <c r="A9">
        <v>2</v>
      </c>
    </row>
    <row r="10" spans="1:5" x14ac:dyDescent="0.25">
      <c r="A10">
        <v>1</v>
      </c>
    </row>
    <row r="11" spans="1:5" x14ac:dyDescent="0.25">
      <c r="A11">
        <v>3</v>
      </c>
    </row>
    <row r="12" spans="1:5" x14ac:dyDescent="0.25">
      <c r="A12">
        <v>3</v>
      </c>
    </row>
    <row r="13" spans="1:5" x14ac:dyDescent="0.25">
      <c r="A13">
        <v>2</v>
      </c>
    </row>
    <row r="14" spans="1:5" x14ac:dyDescent="0.25">
      <c r="A14">
        <v>2</v>
      </c>
    </row>
    <row r="15" spans="1:5" x14ac:dyDescent="0.25">
      <c r="A15">
        <v>1</v>
      </c>
    </row>
    <row r="16" spans="1:5" x14ac:dyDescent="0.25">
      <c r="A16">
        <v>3</v>
      </c>
    </row>
    <row r="17" spans="1:1" x14ac:dyDescent="0.25">
      <c r="A17">
        <v>3</v>
      </c>
    </row>
    <row r="18" spans="1:1" x14ac:dyDescent="0.25">
      <c r="A18">
        <v>2</v>
      </c>
    </row>
    <row r="19" spans="1:1" x14ac:dyDescent="0.25">
      <c r="A19">
        <v>1</v>
      </c>
    </row>
    <row r="20" spans="1:1" x14ac:dyDescent="0.25">
      <c r="A20">
        <v>2</v>
      </c>
    </row>
    <row r="21" spans="1:1" x14ac:dyDescent="0.25">
      <c r="A21">
        <v>3</v>
      </c>
    </row>
    <row r="22" spans="1:1" x14ac:dyDescent="0.25">
      <c r="A22">
        <v>1</v>
      </c>
    </row>
    <row r="23" spans="1:1" x14ac:dyDescent="0.25">
      <c r="A23">
        <v>3</v>
      </c>
    </row>
    <row r="24" spans="1:1" x14ac:dyDescent="0.25">
      <c r="A24">
        <v>1</v>
      </c>
    </row>
    <row r="25" spans="1:1" x14ac:dyDescent="0.25">
      <c r="A25">
        <v>2</v>
      </c>
    </row>
    <row r="26" spans="1:1" x14ac:dyDescent="0.25">
      <c r="A26">
        <v>3</v>
      </c>
    </row>
    <row r="27" spans="1:1" x14ac:dyDescent="0.25">
      <c r="A27">
        <v>2</v>
      </c>
    </row>
    <row r="28" spans="1:1" x14ac:dyDescent="0.25">
      <c r="A28">
        <v>1</v>
      </c>
    </row>
    <row r="29" spans="1:1" x14ac:dyDescent="0.25">
      <c r="A29">
        <v>3</v>
      </c>
    </row>
    <row r="30" spans="1:1" x14ac:dyDescent="0.25">
      <c r="A30">
        <v>2</v>
      </c>
    </row>
    <row r="31" spans="1:1" x14ac:dyDescent="0.25">
      <c r="A31">
        <v>3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3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2</v>
      </c>
    </row>
    <row r="40" spans="1:1" x14ac:dyDescent="0.25">
      <c r="A40">
        <v>2</v>
      </c>
    </row>
    <row r="41" spans="1:1" x14ac:dyDescent="0.25">
      <c r="A41">
        <v>1</v>
      </c>
    </row>
    <row r="42" spans="1:1" x14ac:dyDescent="0.25">
      <c r="A42">
        <v>3</v>
      </c>
    </row>
    <row r="43" spans="1:1" x14ac:dyDescent="0.25">
      <c r="A43">
        <v>3</v>
      </c>
    </row>
    <row r="44" spans="1:1" x14ac:dyDescent="0.25">
      <c r="A44">
        <v>2</v>
      </c>
    </row>
    <row r="45" spans="1:1" x14ac:dyDescent="0.25">
      <c r="A45">
        <v>1</v>
      </c>
    </row>
    <row r="46" spans="1:1" x14ac:dyDescent="0.25">
      <c r="A46">
        <v>3</v>
      </c>
    </row>
    <row r="47" spans="1:1" x14ac:dyDescent="0.25">
      <c r="A47">
        <v>3</v>
      </c>
    </row>
    <row r="48" spans="1:1" x14ac:dyDescent="0.25">
      <c r="A48">
        <v>2</v>
      </c>
    </row>
    <row r="49" spans="1:1" x14ac:dyDescent="0.25">
      <c r="A49">
        <v>1</v>
      </c>
    </row>
    <row r="50" spans="1:1" x14ac:dyDescent="0.25">
      <c r="A50">
        <v>3</v>
      </c>
    </row>
    <row r="51" spans="1:1" x14ac:dyDescent="0.25">
      <c r="A51">
        <v>2</v>
      </c>
    </row>
    <row r="52" spans="1:1" x14ac:dyDescent="0.25">
      <c r="A52">
        <v>1</v>
      </c>
    </row>
    <row r="53" spans="1:1" x14ac:dyDescent="0.25">
      <c r="A53">
        <v>2</v>
      </c>
    </row>
    <row r="54" spans="1:1" x14ac:dyDescent="0.25">
      <c r="A54">
        <v>3</v>
      </c>
    </row>
    <row r="55" spans="1:1" x14ac:dyDescent="0.25">
      <c r="A55">
        <v>1</v>
      </c>
    </row>
    <row r="56" spans="1:1" x14ac:dyDescent="0.25">
      <c r="A56">
        <v>3</v>
      </c>
    </row>
    <row r="57" spans="1:1" x14ac:dyDescent="0.25">
      <c r="A57">
        <v>2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3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3</v>
      </c>
    </row>
    <row r="66" spans="1:1" x14ac:dyDescent="0.25">
      <c r="A66">
        <v>1</v>
      </c>
    </row>
    <row r="67" spans="1:1" x14ac:dyDescent="0.25">
      <c r="A67">
        <v>3</v>
      </c>
    </row>
    <row r="68" spans="1:1" x14ac:dyDescent="0.25">
      <c r="A68">
        <v>2</v>
      </c>
    </row>
    <row r="69" spans="1:1" x14ac:dyDescent="0.25">
      <c r="A69">
        <v>2</v>
      </c>
    </row>
    <row r="70" spans="1:1" x14ac:dyDescent="0.25">
      <c r="A70">
        <v>3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3</v>
      </c>
    </row>
    <row r="74" spans="1:1" x14ac:dyDescent="0.25">
      <c r="A74">
        <v>2</v>
      </c>
    </row>
    <row r="75" spans="1:1" x14ac:dyDescent="0.25">
      <c r="A75">
        <v>1</v>
      </c>
    </row>
    <row r="76" spans="1:1" x14ac:dyDescent="0.25">
      <c r="A76">
        <v>2</v>
      </c>
    </row>
    <row r="77" spans="1:1" x14ac:dyDescent="0.25">
      <c r="A77">
        <v>3</v>
      </c>
    </row>
    <row r="78" spans="1:1" x14ac:dyDescent="0.25">
      <c r="A78">
        <v>3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2</v>
      </c>
    </row>
    <row r="82" spans="1:1" x14ac:dyDescent="0.25">
      <c r="A82">
        <v>2</v>
      </c>
    </row>
    <row r="83" spans="1:1" x14ac:dyDescent="0.25">
      <c r="A83">
        <v>3</v>
      </c>
    </row>
    <row r="84" spans="1:1" x14ac:dyDescent="0.25">
      <c r="A84">
        <v>1</v>
      </c>
    </row>
    <row r="85" spans="1:1" x14ac:dyDescent="0.25">
      <c r="A85">
        <v>1</v>
      </c>
    </row>
    <row r="86" spans="1:1" x14ac:dyDescent="0.25">
      <c r="A86">
        <v>2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2</v>
      </c>
    </row>
    <row r="90" spans="1:1" x14ac:dyDescent="0.25">
      <c r="A90">
        <v>1</v>
      </c>
    </row>
    <row r="91" spans="1:1" x14ac:dyDescent="0.25">
      <c r="A91">
        <v>3</v>
      </c>
    </row>
    <row r="92" spans="1:1" x14ac:dyDescent="0.25">
      <c r="A92">
        <v>2</v>
      </c>
    </row>
    <row r="93" spans="1:1" x14ac:dyDescent="0.25">
      <c r="A93">
        <v>2</v>
      </c>
    </row>
    <row r="94" spans="1:1" x14ac:dyDescent="0.25">
      <c r="A94">
        <v>3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3</v>
      </c>
    </row>
    <row r="98" spans="1:1" x14ac:dyDescent="0.25">
      <c r="A98">
        <v>2</v>
      </c>
    </row>
    <row r="99" spans="1:1" x14ac:dyDescent="0.25">
      <c r="A99">
        <v>1</v>
      </c>
    </row>
    <row r="100" spans="1:1" x14ac:dyDescent="0.25">
      <c r="A100">
        <v>2</v>
      </c>
    </row>
    <row r="101" spans="1:1" x14ac:dyDescent="0.25">
      <c r="A101">
        <v>1</v>
      </c>
    </row>
    <row r="102" spans="1:1" x14ac:dyDescent="0.25">
      <c r="A102">
        <v>3</v>
      </c>
    </row>
    <row r="103" spans="1:1" x14ac:dyDescent="0.25">
      <c r="A103">
        <v>3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2</v>
      </c>
    </row>
    <row r="107" spans="1:1" x14ac:dyDescent="0.25">
      <c r="A107">
        <v>3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3</v>
      </c>
    </row>
    <row r="112" spans="1:1" x14ac:dyDescent="0.25">
      <c r="A112">
        <v>3</v>
      </c>
    </row>
    <row r="113" spans="1:1" x14ac:dyDescent="0.25">
      <c r="A113">
        <v>2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3</v>
      </c>
    </row>
    <row r="117" spans="1:1" x14ac:dyDescent="0.25">
      <c r="A117">
        <v>1</v>
      </c>
    </row>
    <row r="118" spans="1:1" x14ac:dyDescent="0.25">
      <c r="A118">
        <v>3</v>
      </c>
    </row>
    <row r="119" spans="1:1" x14ac:dyDescent="0.25">
      <c r="A119">
        <v>2</v>
      </c>
    </row>
    <row r="120" spans="1:1" x14ac:dyDescent="0.25">
      <c r="A120">
        <v>3</v>
      </c>
    </row>
    <row r="121" spans="1:1" x14ac:dyDescent="0.25">
      <c r="A121">
        <v>2</v>
      </c>
    </row>
    <row r="122" spans="1:1" x14ac:dyDescent="0.25">
      <c r="A122">
        <v>1</v>
      </c>
    </row>
    <row r="123" spans="1:1" x14ac:dyDescent="0.25">
      <c r="A123">
        <v>2</v>
      </c>
    </row>
    <row r="124" spans="1:1" x14ac:dyDescent="0.25">
      <c r="A124">
        <v>3</v>
      </c>
    </row>
    <row r="125" spans="1:1" x14ac:dyDescent="0.25">
      <c r="A125">
        <v>1</v>
      </c>
    </row>
    <row r="126" spans="1:1" x14ac:dyDescent="0.25">
      <c r="A126">
        <v>3</v>
      </c>
    </row>
    <row r="127" spans="1:1" x14ac:dyDescent="0.25">
      <c r="A127">
        <v>1</v>
      </c>
    </row>
    <row r="128" spans="1:1" x14ac:dyDescent="0.25">
      <c r="A128">
        <v>2</v>
      </c>
    </row>
    <row r="129" spans="1:1" x14ac:dyDescent="0.25">
      <c r="A129">
        <v>3</v>
      </c>
    </row>
    <row r="130" spans="1:1" x14ac:dyDescent="0.25">
      <c r="A130">
        <v>2</v>
      </c>
    </row>
    <row r="131" spans="1:1" x14ac:dyDescent="0.25">
      <c r="A131">
        <v>3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1</v>
      </c>
    </row>
    <row r="136" spans="1:1" x14ac:dyDescent="0.25">
      <c r="A136">
        <v>3</v>
      </c>
    </row>
    <row r="137" spans="1:1" x14ac:dyDescent="0.25">
      <c r="A137">
        <v>2</v>
      </c>
    </row>
    <row r="138" spans="1:1" x14ac:dyDescent="0.25">
      <c r="A138">
        <v>1</v>
      </c>
    </row>
    <row r="139" spans="1:1" x14ac:dyDescent="0.25">
      <c r="A139">
        <v>3</v>
      </c>
    </row>
    <row r="140" spans="1:1" x14ac:dyDescent="0.25">
      <c r="A140">
        <v>2</v>
      </c>
    </row>
    <row r="141" spans="1:1" x14ac:dyDescent="0.25">
      <c r="A141">
        <v>1</v>
      </c>
    </row>
    <row r="142" spans="1:1" x14ac:dyDescent="0.25">
      <c r="A142">
        <v>3</v>
      </c>
    </row>
    <row r="143" spans="1:1" x14ac:dyDescent="0.25">
      <c r="A143">
        <v>1</v>
      </c>
    </row>
    <row r="144" spans="1:1" x14ac:dyDescent="0.25">
      <c r="A144">
        <v>2</v>
      </c>
    </row>
    <row r="145" spans="1:1" x14ac:dyDescent="0.25">
      <c r="A145">
        <v>1</v>
      </c>
    </row>
    <row r="146" spans="1:1" x14ac:dyDescent="0.25">
      <c r="A146">
        <v>2</v>
      </c>
    </row>
    <row r="147" spans="1:1" x14ac:dyDescent="0.25">
      <c r="A147">
        <v>3</v>
      </c>
    </row>
    <row r="148" spans="1:1" x14ac:dyDescent="0.25">
      <c r="A148">
        <v>2</v>
      </c>
    </row>
    <row r="149" spans="1:1" x14ac:dyDescent="0.25">
      <c r="A149">
        <v>3</v>
      </c>
    </row>
    <row r="150" spans="1:1" x14ac:dyDescent="0.25">
      <c r="A150">
        <v>2</v>
      </c>
    </row>
    <row r="151" spans="1:1" x14ac:dyDescent="0.25">
      <c r="A151">
        <v>3</v>
      </c>
    </row>
    <row r="152" spans="1:1" x14ac:dyDescent="0.25">
      <c r="A152">
        <v>3</v>
      </c>
    </row>
    <row r="153" spans="1:1" x14ac:dyDescent="0.25">
      <c r="A153">
        <v>2</v>
      </c>
    </row>
    <row r="154" spans="1:1" x14ac:dyDescent="0.25">
      <c r="A154">
        <v>1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3</v>
      </c>
    </row>
    <row r="158" spans="1:1" x14ac:dyDescent="0.25">
      <c r="A158">
        <v>2</v>
      </c>
    </row>
    <row r="159" spans="1:1" x14ac:dyDescent="0.25">
      <c r="A159">
        <v>3</v>
      </c>
    </row>
    <row r="160" spans="1:1" x14ac:dyDescent="0.25">
      <c r="A160">
        <v>1</v>
      </c>
    </row>
    <row r="161" spans="1:1" x14ac:dyDescent="0.25">
      <c r="A161">
        <v>2</v>
      </c>
    </row>
    <row r="162" spans="1:1" x14ac:dyDescent="0.25">
      <c r="A162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B0118-F93C-4AA4-A990-7FED5D641EC6}">
  <dimension ref="A1:Q203"/>
  <sheetViews>
    <sheetView tabSelected="1" topLeftCell="A64" workbookViewId="0">
      <selection activeCell="F205" sqref="A1:XFD1048576"/>
    </sheetView>
  </sheetViews>
  <sheetFormatPr baseColWidth="10" defaultRowHeight="15" x14ac:dyDescent="0.25"/>
  <cols>
    <col min="1" max="1" width="9.140625"/>
    <col min="2" max="2" width="23.7109375" bestFit="1" customWidth="1"/>
    <col min="3" max="3" width="22.28515625" bestFit="1" customWidth="1"/>
    <col min="4" max="4" width="22.85546875" bestFit="1" customWidth="1"/>
    <col min="5" max="5" width="22.7109375" bestFit="1" customWidth="1"/>
    <col min="6" max="6" width="24.42578125" bestFit="1" customWidth="1"/>
    <col min="7" max="7" width="24.28515625" bestFit="1" customWidth="1"/>
    <col min="8" max="8" width="24.85546875" bestFit="1" customWidth="1"/>
    <col min="9" max="9" width="24.7109375" bestFit="1" customWidth="1"/>
    <col min="10" max="10" width="20.85546875" bestFit="1" customWidth="1"/>
    <col min="11" max="11" width="20.7109375" bestFit="1" customWidth="1"/>
    <col min="12" max="12" width="21.42578125" bestFit="1" customWidth="1"/>
    <col min="13" max="13" width="21.28515625" bestFit="1" customWidth="1"/>
    <col min="14" max="14" width="16.28515625" bestFit="1" customWidth="1"/>
    <col min="15" max="15" width="16.7109375" bestFit="1" customWidth="1"/>
    <col min="16" max="16" width="13.42578125" bestFit="1" customWidth="1"/>
    <col min="17" max="17" width="11.85546875" bestFit="1" customWidth="1"/>
  </cols>
  <sheetData>
    <row r="1" spans="1:17" x14ac:dyDescent="0.25">
      <c r="A1" s="1" t="s">
        <v>1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45</v>
      </c>
      <c r="O1" s="1" t="s">
        <v>46</v>
      </c>
      <c r="P1" s="1" t="s">
        <v>112</v>
      </c>
      <c r="Q1" s="1" t="s">
        <v>113</v>
      </c>
    </row>
    <row r="2" spans="1:17" x14ac:dyDescent="0.25">
      <c r="A2">
        <v>1</v>
      </c>
      <c r="B2">
        <v>8200</v>
      </c>
      <c r="D2">
        <v>1800</v>
      </c>
      <c r="F2">
        <v>1600</v>
      </c>
      <c r="H2">
        <v>18400</v>
      </c>
      <c r="J2">
        <v>36400</v>
      </c>
      <c r="L2">
        <v>33600</v>
      </c>
      <c r="P2">
        <v>46200</v>
      </c>
      <c r="Q2">
        <v>53800</v>
      </c>
    </row>
    <row r="3" spans="1:17" x14ac:dyDescent="0.25">
      <c r="A3">
        <v>2</v>
      </c>
      <c r="C3">
        <v>6000</v>
      </c>
      <c r="E3">
        <v>24000</v>
      </c>
      <c r="G3">
        <v>4000</v>
      </c>
      <c r="I3">
        <v>16000</v>
      </c>
      <c r="K3">
        <v>10000</v>
      </c>
      <c r="M3">
        <v>40000</v>
      </c>
      <c r="P3">
        <v>20000</v>
      </c>
      <c r="Q3">
        <v>80000</v>
      </c>
    </row>
    <row r="4" spans="1:17" x14ac:dyDescent="0.25">
      <c r="A4">
        <v>3</v>
      </c>
      <c r="N4">
        <v>28000</v>
      </c>
      <c r="O4">
        <v>72000</v>
      </c>
      <c r="P4">
        <v>28000</v>
      </c>
      <c r="Q4">
        <v>72000</v>
      </c>
    </row>
    <row r="5" spans="1:17" x14ac:dyDescent="0.25">
      <c r="A5">
        <v>3</v>
      </c>
      <c r="N5">
        <v>50000</v>
      </c>
      <c r="O5">
        <v>50000</v>
      </c>
      <c r="P5">
        <v>50000</v>
      </c>
      <c r="Q5">
        <v>50000</v>
      </c>
    </row>
    <row r="6" spans="1:17" x14ac:dyDescent="0.25">
      <c r="A6">
        <v>2</v>
      </c>
      <c r="C6">
        <v>0</v>
      </c>
      <c r="E6">
        <v>30000</v>
      </c>
      <c r="G6">
        <v>0</v>
      </c>
      <c r="I6">
        <v>20000</v>
      </c>
      <c r="K6">
        <v>50000</v>
      </c>
      <c r="M6">
        <v>0</v>
      </c>
      <c r="P6">
        <v>50000</v>
      </c>
      <c r="Q6">
        <v>50000</v>
      </c>
    </row>
    <row r="7" spans="1:17" x14ac:dyDescent="0.25">
      <c r="A7">
        <v>2</v>
      </c>
      <c r="C7">
        <v>0</v>
      </c>
      <c r="E7">
        <v>30000</v>
      </c>
      <c r="G7">
        <v>0</v>
      </c>
      <c r="I7">
        <v>20000</v>
      </c>
      <c r="K7">
        <v>0</v>
      </c>
      <c r="M7">
        <v>50000</v>
      </c>
      <c r="P7">
        <v>0</v>
      </c>
      <c r="Q7">
        <v>100000</v>
      </c>
    </row>
    <row r="8" spans="1:17" x14ac:dyDescent="0.25">
      <c r="A8">
        <v>3</v>
      </c>
      <c r="N8">
        <v>50000</v>
      </c>
      <c r="O8">
        <v>50000</v>
      </c>
      <c r="P8">
        <v>50000</v>
      </c>
      <c r="Q8">
        <v>50000</v>
      </c>
    </row>
    <row r="9" spans="1:17" x14ac:dyDescent="0.25">
      <c r="A9">
        <v>2</v>
      </c>
      <c r="C9">
        <v>11700</v>
      </c>
      <c r="E9">
        <v>18300</v>
      </c>
      <c r="G9">
        <v>2200</v>
      </c>
      <c r="I9">
        <v>17800</v>
      </c>
      <c r="K9">
        <v>12000</v>
      </c>
      <c r="M9">
        <v>38000</v>
      </c>
      <c r="P9">
        <v>25900</v>
      </c>
      <c r="Q9">
        <v>74100</v>
      </c>
    </row>
    <row r="10" spans="1:17" x14ac:dyDescent="0.25">
      <c r="A10">
        <v>1</v>
      </c>
      <c r="B10">
        <v>100</v>
      </c>
      <c r="D10">
        <v>9900</v>
      </c>
      <c r="F10">
        <v>2800</v>
      </c>
      <c r="H10">
        <v>17200</v>
      </c>
      <c r="J10">
        <v>2100</v>
      </c>
      <c r="L10">
        <v>67900</v>
      </c>
      <c r="P10">
        <v>5000</v>
      </c>
      <c r="Q10">
        <v>95000</v>
      </c>
    </row>
    <row r="11" spans="1:17" x14ac:dyDescent="0.25">
      <c r="A11">
        <v>3</v>
      </c>
      <c r="N11">
        <v>50000</v>
      </c>
      <c r="O11">
        <v>50000</v>
      </c>
      <c r="P11">
        <v>50000</v>
      </c>
      <c r="Q11">
        <v>50000</v>
      </c>
    </row>
    <row r="12" spans="1:17" x14ac:dyDescent="0.25">
      <c r="A12">
        <v>3</v>
      </c>
      <c r="N12">
        <v>50000</v>
      </c>
      <c r="O12">
        <v>50000</v>
      </c>
      <c r="P12">
        <v>50000</v>
      </c>
      <c r="Q12">
        <v>50000</v>
      </c>
    </row>
    <row r="13" spans="1:17" x14ac:dyDescent="0.25">
      <c r="A13">
        <v>2</v>
      </c>
      <c r="C13">
        <v>30000</v>
      </c>
      <c r="E13">
        <v>0</v>
      </c>
      <c r="G13">
        <v>0</v>
      </c>
      <c r="I13">
        <v>20000</v>
      </c>
      <c r="K13">
        <v>30000</v>
      </c>
      <c r="M13">
        <v>20000</v>
      </c>
      <c r="P13">
        <v>60000</v>
      </c>
      <c r="Q13">
        <v>40000</v>
      </c>
    </row>
    <row r="14" spans="1:17" x14ac:dyDescent="0.25">
      <c r="A14">
        <v>2</v>
      </c>
      <c r="C14">
        <v>20100</v>
      </c>
      <c r="E14">
        <v>9900</v>
      </c>
      <c r="G14">
        <v>0</v>
      </c>
      <c r="I14">
        <v>20000</v>
      </c>
      <c r="K14">
        <v>9500</v>
      </c>
      <c r="M14">
        <v>40500</v>
      </c>
      <c r="P14">
        <v>29600</v>
      </c>
      <c r="Q14">
        <v>70400</v>
      </c>
    </row>
    <row r="15" spans="1:17" x14ac:dyDescent="0.25">
      <c r="A15">
        <v>1</v>
      </c>
      <c r="B15">
        <v>2700</v>
      </c>
      <c r="D15">
        <v>7300</v>
      </c>
      <c r="F15">
        <v>4600</v>
      </c>
      <c r="H15">
        <v>15400</v>
      </c>
      <c r="J15">
        <v>5600</v>
      </c>
      <c r="L15">
        <v>64400</v>
      </c>
      <c r="P15">
        <v>12900</v>
      </c>
      <c r="Q15">
        <v>87100</v>
      </c>
    </row>
    <row r="16" spans="1:17" x14ac:dyDescent="0.25">
      <c r="A16">
        <v>3</v>
      </c>
      <c r="N16">
        <v>25000</v>
      </c>
      <c r="O16">
        <v>75000</v>
      </c>
      <c r="P16">
        <v>25000</v>
      </c>
      <c r="Q16">
        <v>75000</v>
      </c>
    </row>
    <row r="17" spans="1:17" x14ac:dyDescent="0.25">
      <c r="A17">
        <v>3</v>
      </c>
      <c r="N17">
        <v>15000</v>
      </c>
      <c r="O17">
        <v>85000</v>
      </c>
      <c r="P17">
        <v>15000</v>
      </c>
      <c r="Q17">
        <v>85000</v>
      </c>
    </row>
    <row r="18" spans="1:17" x14ac:dyDescent="0.25">
      <c r="A18">
        <v>2</v>
      </c>
      <c r="C18">
        <v>0</v>
      </c>
      <c r="E18">
        <v>30000</v>
      </c>
      <c r="G18">
        <v>0</v>
      </c>
      <c r="I18">
        <v>20000</v>
      </c>
      <c r="K18">
        <v>25000</v>
      </c>
      <c r="M18">
        <v>25000</v>
      </c>
      <c r="P18">
        <v>25000</v>
      </c>
      <c r="Q18">
        <v>75000</v>
      </c>
    </row>
    <row r="19" spans="1:17" x14ac:dyDescent="0.25">
      <c r="A19">
        <v>1</v>
      </c>
      <c r="B19">
        <v>8000</v>
      </c>
      <c r="D19">
        <v>2000</v>
      </c>
      <c r="F19">
        <v>6600</v>
      </c>
      <c r="H19">
        <v>13400</v>
      </c>
      <c r="J19">
        <v>21000</v>
      </c>
      <c r="L19">
        <v>49000</v>
      </c>
      <c r="P19">
        <v>35600</v>
      </c>
      <c r="Q19">
        <v>64400</v>
      </c>
    </row>
    <row r="20" spans="1:17" x14ac:dyDescent="0.25">
      <c r="A20">
        <v>2</v>
      </c>
      <c r="C20">
        <v>15300</v>
      </c>
      <c r="E20">
        <v>14700</v>
      </c>
      <c r="G20">
        <v>9600</v>
      </c>
      <c r="I20">
        <v>10400</v>
      </c>
      <c r="K20">
        <v>24500</v>
      </c>
      <c r="M20">
        <v>25500</v>
      </c>
      <c r="P20">
        <v>49400</v>
      </c>
      <c r="Q20">
        <v>50600</v>
      </c>
    </row>
    <row r="21" spans="1:17" x14ac:dyDescent="0.25">
      <c r="A21">
        <v>3</v>
      </c>
      <c r="N21">
        <v>70000</v>
      </c>
      <c r="O21">
        <v>30000</v>
      </c>
      <c r="P21">
        <v>70000</v>
      </c>
      <c r="Q21">
        <v>30000</v>
      </c>
    </row>
    <row r="22" spans="1:17" x14ac:dyDescent="0.25">
      <c r="A22">
        <v>1</v>
      </c>
      <c r="B22">
        <v>0</v>
      </c>
      <c r="D22">
        <v>10000</v>
      </c>
      <c r="F22">
        <v>0</v>
      </c>
      <c r="H22">
        <v>20000</v>
      </c>
      <c r="J22">
        <v>30100</v>
      </c>
      <c r="L22">
        <v>39900</v>
      </c>
      <c r="P22">
        <v>30100</v>
      </c>
      <c r="Q22">
        <v>69900</v>
      </c>
    </row>
    <row r="23" spans="1:17" x14ac:dyDescent="0.25">
      <c r="A23">
        <v>3</v>
      </c>
      <c r="N23">
        <v>100000</v>
      </c>
      <c r="O23">
        <v>0</v>
      </c>
      <c r="P23">
        <v>100000</v>
      </c>
      <c r="Q23">
        <v>0</v>
      </c>
    </row>
    <row r="24" spans="1:17" x14ac:dyDescent="0.25">
      <c r="A24">
        <v>1</v>
      </c>
      <c r="B24">
        <v>10000</v>
      </c>
      <c r="D24">
        <v>0</v>
      </c>
      <c r="F24">
        <v>0</v>
      </c>
      <c r="H24">
        <v>20000</v>
      </c>
      <c r="J24">
        <v>0</v>
      </c>
      <c r="L24">
        <v>70000</v>
      </c>
      <c r="P24">
        <v>10000</v>
      </c>
      <c r="Q24">
        <v>90000</v>
      </c>
    </row>
    <row r="25" spans="1:17" x14ac:dyDescent="0.25">
      <c r="A25">
        <v>2</v>
      </c>
      <c r="C25">
        <v>25200</v>
      </c>
      <c r="E25">
        <v>4800</v>
      </c>
      <c r="G25">
        <v>1200</v>
      </c>
      <c r="I25">
        <v>18800</v>
      </c>
      <c r="K25">
        <v>5000</v>
      </c>
      <c r="M25">
        <v>45000</v>
      </c>
      <c r="P25">
        <v>31400</v>
      </c>
      <c r="Q25">
        <v>68600</v>
      </c>
    </row>
    <row r="26" spans="1:17" x14ac:dyDescent="0.25">
      <c r="A26">
        <v>3</v>
      </c>
      <c r="N26">
        <v>0</v>
      </c>
      <c r="O26">
        <v>100000</v>
      </c>
      <c r="P26">
        <v>0</v>
      </c>
      <c r="Q26">
        <v>100000</v>
      </c>
    </row>
    <row r="27" spans="1:17" x14ac:dyDescent="0.25">
      <c r="A27">
        <v>2</v>
      </c>
      <c r="C27">
        <v>30000</v>
      </c>
      <c r="E27">
        <v>0</v>
      </c>
      <c r="G27">
        <v>16400</v>
      </c>
      <c r="I27">
        <v>3600</v>
      </c>
      <c r="K27">
        <v>15500</v>
      </c>
      <c r="M27">
        <v>34500</v>
      </c>
      <c r="P27">
        <v>61900</v>
      </c>
      <c r="Q27">
        <v>38100</v>
      </c>
    </row>
    <row r="28" spans="1:17" x14ac:dyDescent="0.25">
      <c r="A28">
        <v>1</v>
      </c>
      <c r="B28">
        <v>7900</v>
      </c>
      <c r="D28">
        <v>2100</v>
      </c>
      <c r="F28">
        <v>14400</v>
      </c>
      <c r="H28">
        <v>5600</v>
      </c>
      <c r="J28">
        <v>50400</v>
      </c>
      <c r="L28">
        <v>19600</v>
      </c>
      <c r="P28">
        <v>72700</v>
      </c>
      <c r="Q28">
        <v>27300</v>
      </c>
    </row>
    <row r="29" spans="1:17" x14ac:dyDescent="0.25">
      <c r="A29">
        <v>3</v>
      </c>
      <c r="N29">
        <v>25000</v>
      </c>
      <c r="O29">
        <v>75000</v>
      </c>
      <c r="P29">
        <v>25000</v>
      </c>
      <c r="Q29">
        <v>75000</v>
      </c>
    </row>
    <row r="30" spans="1:17" x14ac:dyDescent="0.25">
      <c r="A30">
        <v>2</v>
      </c>
      <c r="C30">
        <v>0</v>
      </c>
      <c r="E30">
        <v>30000</v>
      </c>
      <c r="G30">
        <v>0</v>
      </c>
      <c r="I30">
        <v>20000</v>
      </c>
      <c r="K30">
        <v>0</v>
      </c>
      <c r="M30">
        <v>50000</v>
      </c>
      <c r="P30">
        <v>0</v>
      </c>
      <c r="Q30">
        <v>100000</v>
      </c>
    </row>
    <row r="31" spans="1:17" x14ac:dyDescent="0.25">
      <c r="A31">
        <v>3</v>
      </c>
      <c r="N31">
        <v>10000</v>
      </c>
      <c r="O31">
        <v>90000</v>
      </c>
      <c r="P31">
        <v>10000</v>
      </c>
      <c r="Q31">
        <v>90000</v>
      </c>
    </row>
    <row r="32" spans="1:17" x14ac:dyDescent="0.25">
      <c r="A32">
        <v>1</v>
      </c>
      <c r="B32">
        <v>10000</v>
      </c>
      <c r="D32">
        <v>0</v>
      </c>
      <c r="F32">
        <v>10000</v>
      </c>
      <c r="H32">
        <v>10000</v>
      </c>
      <c r="J32">
        <v>35000</v>
      </c>
      <c r="L32">
        <v>35000</v>
      </c>
      <c r="P32">
        <v>55000</v>
      </c>
      <c r="Q32">
        <v>45000</v>
      </c>
    </row>
    <row r="33" spans="1:17" x14ac:dyDescent="0.25">
      <c r="A33">
        <v>1</v>
      </c>
      <c r="B33">
        <v>10000</v>
      </c>
      <c r="D33">
        <v>0</v>
      </c>
      <c r="F33">
        <v>0</v>
      </c>
      <c r="H33">
        <v>20000</v>
      </c>
      <c r="J33">
        <v>0</v>
      </c>
      <c r="L33">
        <v>70000</v>
      </c>
      <c r="P33">
        <v>10000</v>
      </c>
      <c r="Q33">
        <v>90000</v>
      </c>
    </row>
    <row r="34" spans="1:17" x14ac:dyDescent="0.25">
      <c r="A34">
        <v>3</v>
      </c>
      <c r="N34">
        <v>10000</v>
      </c>
      <c r="O34">
        <v>90000</v>
      </c>
      <c r="P34">
        <v>10000</v>
      </c>
      <c r="Q34">
        <v>90000</v>
      </c>
    </row>
    <row r="35" spans="1:17" x14ac:dyDescent="0.25">
      <c r="A35">
        <v>2</v>
      </c>
      <c r="C35">
        <v>5400</v>
      </c>
      <c r="E35">
        <v>24600</v>
      </c>
      <c r="G35">
        <v>5800</v>
      </c>
      <c r="I35">
        <v>14200</v>
      </c>
      <c r="K35">
        <v>10000</v>
      </c>
      <c r="M35">
        <v>40000</v>
      </c>
      <c r="P35">
        <v>21200</v>
      </c>
      <c r="Q35">
        <v>78800</v>
      </c>
    </row>
    <row r="36" spans="1:17" x14ac:dyDescent="0.25">
      <c r="A36">
        <v>2</v>
      </c>
      <c r="C36">
        <v>300</v>
      </c>
      <c r="E36">
        <v>29700</v>
      </c>
      <c r="G36">
        <v>0</v>
      </c>
      <c r="I36">
        <v>20000</v>
      </c>
      <c r="K36">
        <v>0</v>
      </c>
      <c r="M36">
        <v>50000</v>
      </c>
      <c r="P36">
        <v>300</v>
      </c>
      <c r="Q36">
        <v>99700</v>
      </c>
    </row>
    <row r="37" spans="1:17" x14ac:dyDescent="0.25">
      <c r="A37">
        <v>1</v>
      </c>
      <c r="B37">
        <v>7000</v>
      </c>
      <c r="D37">
        <v>3000</v>
      </c>
      <c r="F37">
        <v>1200</v>
      </c>
      <c r="H37">
        <v>18800</v>
      </c>
      <c r="J37">
        <v>10500</v>
      </c>
      <c r="L37">
        <v>59500</v>
      </c>
      <c r="P37">
        <v>18700</v>
      </c>
      <c r="Q37">
        <v>81300</v>
      </c>
    </row>
    <row r="38" spans="1:17" x14ac:dyDescent="0.25">
      <c r="A38">
        <v>1</v>
      </c>
      <c r="B38">
        <v>8000</v>
      </c>
      <c r="D38">
        <v>2000</v>
      </c>
      <c r="F38">
        <v>5200</v>
      </c>
      <c r="H38">
        <v>14800</v>
      </c>
      <c r="J38">
        <v>25900</v>
      </c>
      <c r="L38">
        <v>44100</v>
      </c>
      <c r="P38">
        <v>39100</v>
      </c>
      <c r="Q38">
        <v>60900</v>
      </c>
    </row>
    <row r="39" spans="1:17" x14ac:dyDescent="0.25">
      <c r="A39">
        <v>2</v>
      </c>
      <c r="C39">
        <v>30000</v>
      </c>
      <c r="E39">
        <v>0</v>
      </c>
      <c r="G39">
        <v>0</v>
      </c>
      <c r="I39">
        <v>20000</v>
      </c>
      <c r="K39">
        <v>0</v>
      </c>
      <c r="M39">
        <v>50000</v>
      </c>
      <c r="P39">
        <v>30000</v>
      </c>
      <c r="Q39">
        <v>70000</v>
      </c>
    </row>
    <row r="40" spans="1:17" x14ac:dyDescent="0.25">
      <c r="A40">
        <v>2</v>
      </c>
      <c r="C40">
        <v>0</v>
      </c>
      <c r="E40">
        <v>30000</v>
      </c>
      <c r="G40">
        <v>0</v>
      </c>
      <c r="I40">
        <v>20000</v>
      </c>
      <c r="K40">
        <v>0</v>
      </c>
      <c r="M40">
        <v>50000</v>
      </c>
      <c r="P40">
        <v>0</v>
      </c>
      <c r="Q40">
        <v>100000</v>
      </c>
    </row>
    <row r="41" spans="1:17" x14ac:dyDescent="0.25">
      <c r="A41">
        <v>1</v>
      </c>
      <c r="B41">
        <v>6100</v>
      </c>
      <c r="D41">
        <v>3900</v>
      </c>
      <c r="F41">
        <v>8400</v>
      </c>
      <c r="H41">
        <v>11600</v>
      </c>
      <c r="J41">
        <v>42700</v>
      </c>
      <c r="L41">
        <v>27300</v>
      </c>
      <c r="P41">
        <v>57200</v>
      </c>
      <c r="Q41">
        <v>42800</v>
      </c>
    </row>
    <row r="42" spans="1:17" x14ac:dyDescent="0.25">
      <c r="A42">
        <v>3</v>
      </c>
      <c r="N42">
        <v>100000</v>
      </c>
      <c r="O42">
        <v>0</v>
      </c>
      <c r="P42">
        <v>100000</v>
      </c>
      <c r="Q42">
        <v>0</v>
      </c>
    </row>
    <row r="43" spans="1:17" x14ac:dyDescent="0.25">
      <c r="A43">
        <v>3</v>
      </c>
      <c r="N43">
        <v>30000</v>
      </c>
      <c r="O43">
        <v>70000</v>
      </c>
      <c r="P43">
        <v>30000</v>
      </c>
      <c r="Q43">
        <v>70000</v>
      </c>
    </row>
    <row r="44" spans="1:17" x14ac:dyDescent="0.25">
      <c r="A44">
        <v>2</v>
      </c>
      <c r="C44">
        <v>24000</v>
      </c>
      <c r="E44">
        <v>6000</v>
      </c>
      <c r="G44">
        <v>0</v>
      </c>
      <c r="I44">
        <v>20000</v>
      </c>
      <c r="K44">
        <v>25000</v>
      </c>
      <c r="M44">
        <v>25000</v>
      </c>
      <c r="P44">
        <v>49000</v>
      </c>
      <c r="Q44">
        <v>51000</v>
      </c>
    </row>
    <row r="45" spans="1:17" x14ac:dyDescent="0.25">
      <c r="A45">
        <v>1</v>
      </c>
      <c r="B45">
        <v>1900</v>
      </c>
      <c r="D45">
        <v>8100</v>
      </c>
      <c r="F45">
        <v>5000</v>
      </c>
      <c r="H45">
        <v>15000</v>
      </c>
      <c r="J45">
        <v>20300</v>
      </c>
      <c r="L45">
        <v>49700</v>
      </c>
      <c r="P45">
        <v>27200</v>
      </c>
      <c r="Q45">
        <v>72800</v>
      </c>
    </row>
    <row r="46" spans="1:17" x14ac:dyDescent="0.25">
      <c r="A46">
        <v>3</v>
      </c>
      <c r="N46">
        <v>5000</v>
      </c>
      <c r="O46">
        <v>95000</v>
      </c>
      <c r="P46">
        <v>5000</v>
      </c>
      <c r="Q46">
        <v>95000</v>
      </c>
    </row>
    <row r="47" spans="1:17" x14ac:dyDescent="0.25">
      <c r="A47">
        <v>3</v>
      </c>
      <c r="N47">
        <v>90000</v>
      </c>
      <c r="O47">
        <v>10000</v>
      </c>
      <c r="P47">
        <v>90000</v>
      </c>
      <c r="Q47">
        <v>10000</v>
      </c>
    </row>
    <row r="48" spans="1:17" x14ac:dyDescent="0.25">
      <c r="A48">
        <v>2</v>
      </c>
      <c r="C48">
        <v>300</v>
      </c>
      <c r="E48">
        <v>29700</v>
      </c>
      <c r="G48">
        <v>200</v>
      </c>
      <c r="I48">
        <v>19800</v>
      </c>
      <c r="K48">
        <v>500</v>
      </c>
      <c r="M48">
        <v>49500</v>
      </c>
      <c r="P48">
        <v>1000</v>
      </c>
      <c r="Q48">
        <v>99000</v>
      </c>
    </row>
    <row r="49" spans="1:17" x14ac:dyDescent="0.25">
      <c r="A49">
        <v>1</v>
      </c>
      <c r="B49">
        <v>5000</v>
      </c>
      <c r="D49">
        <v>5000</v>
      </c>
      <c r="F49">
        <v>0</v>
      </c>
      <c r="H49">
        <v>20000</v>
      </c>
      <c r="J49">
        <v>0</v>
      </c>
      <c r="L49">
        <v>70000</v>
      </c>
      <c r="P49">
        <v>5000</v>
      </c>
      <c r="Q49">
        <v>95000</v>
      </c>
    </row>
    <row r="50" spans="1:17" x14ac:dyDescent="0.25">
      <c r="A50">
        <v>3</v>
      </c>
      <c r="N50">
        <v>10000</v>
      </c>
      <c r="O50">
        <v>90000</v>
      </c>
      <c r="P50">
        <v>10000</v>
      </c>
      <c r="Q50">
        <v>90000</v>
      </c>
    </row>
    <row r="51" spans="1:17" x14ac:dyDescent="0.25">
      <c r="A51">
        <v>2</v>
      </c>
      <c r="C51">
        <v>15000</v>
      </c>
      <c r="E51">
        <v>15000</v>
      </c>
      <c r="G51">
        <v>10000</v>
      </c>
      <c r="I51">
        <v>10000</v>
      </c>
      <c r="K51">
        <v>20000</v>
      </c>
      <c r="M51">
        <v>30000</v>
      </c>
      <c r="P51">
        <v>45000</v>
      </c>
      <c r="Q51">
        <v>55000</v>
      </c>
    </row>
    <row r="52" spans="1:17" x14ac:dyDescent="0.25">
      <c r="A52">
        <v>1</v>
      </c>
      <c r="B52">
        <v>4500</v>
      </c>
      <c r="D52">
        <v>5500</v>
      </c>
      <c r="F52">
        <v>5600</v>
      </c>
      <c r="H52">
        <v>14400</v>
      </c>
      <c r="J52">
        <v>22400</v>
      </c>
      <c r="L52">
        <v>47600</v>
      </c>
      <c r="P52">
        <v>32500</v>
      </c>
      <c r="Q52">
        <v>67500</v>
      </c>
    </row>
    <row r="53" spans="1:17" x14ac:dyDescent="0.25">
      <c r="A53">
        <v>2</v>
      </c>
      <c r="C53">
        <v>15000</v>
      </c>
      <c r="E53">
        <v>15000</v>
      </c>
      <c r="G53">
        <v>13400</v>
      </c>
      <c r="I53">
        <v>6600</v>
      </c>
      <c r="K53">
        <v>5500</v>
      </c>
      <c r="M53">
        <v>44500</v>
      </c>
      <c r="P53">
        <v>33900</v>
      </c>
      <c r="Q53">
        <v>66100</v>
      </c>
    </row>
    <row r="54" spans="1:17" x14ac:dyDescent="0.25">
      <c r="A54">
        <v>3</v>
      </c>
      <c r="N54">
        <v>50000</v>
      </c>
      <c r="O54">
        <v>50000</v>
      </c>
      <c r="P54">
        <v>50000</v>
      </c>
      <c r="Q54">
        <v>50000</v>
      </c>
    </row>
    <row r="55" spans="1:17" x14ac:dyDescent="0.25">
      <c r="A55">
        <v>1</v>
      </c>
      <c r="B55">
        <v>1000</v>
      </c>
      <c r="D55">
        <v>9000</v>
      </c>
      <c r="F55">
        <v>1000</v>
      </c>
      <c r="H55">
        <v>19000</v>
      </c>
      <c r="J55">
        <v>4200</v>
      </c>
      <c r="L55">
        <v>65800</v>
      </c>
      <c r="P55">
        <v>6200</v>
      </c>
      <c r="Q55">
        <v>93800</v>
      </c>
    </row>
    <row r="56" spans="1:17" x14ac:dyDescent="0.25">
      <c r="A56">
        <v>3</v>
      </c>
      <c r="N56">
        <v>43000</v>
      </c>
      <c r="O56">
        <v>57000</v>
      </c>
      <c r="P56">
        <v>43000</v>
      </c>
      <c r="Q56">
        <v>57000</v>
      </c>
    </row>
    <row r="57" spans="1:17" x14ac:dyDescent="0.25">
      <c r="A57">
        <v>2</v>
      </c>
      <c r="C57">
        <v>30000</v>
      </c>
      <c r="E57">
        <v>0</v>
      </c>
      <c r="G57">
        <v>2000</v>
      </c>
      <c r="I57">
        <v>18000</v>
      </c>
      <c r="K57">
        <v>5000</v>
      </c>
      <c r="M57">
        <v>45000</v>
      </c>
      <c r="P57">
        <v>37000</v>
      </c>
      <c r="Q57">
        <v>63000</v>
      </c>
    </row>
    <row r="58" spans="1:17" x14ac:dyDescent="0.25">
      <c r="A58">
        <v>1</v>
      </c>
      <c r="B58">
        <v>5600</v>
      </c>
      <c r="D58">
        <v>4400</v>
      </c>
      <c r="F58">
        <v>0</v>
      </c>
      <c r="H58">
        <v>20000</v>
      </c>
      <c r="J58">
        <v>0</v>
      </c>
      <c r="L58">
        <v>70000</v>
      </c>
      <c r="P58">
        <v>5600</v>
      </c>
      <c r="Q58">
        <v>94400</v>
      </c>
    </row>
    <row r="59" spans="1:17" x14ac:dyDescent="0.25">
      <c r="A59">
        <v>2</v>
      </c>
      <c r="C59">
        <v>30000</v>
      </c>
      <c r="E59">
        <v>0</v>
      </c>
      <c r="G59">
        <v>10000</v>
      </c>
      <c r="I59">
        <v>10000</v>
      </c>
      <c r="K59">
        <v>0</v>
      </c>
      <c r="M59">
        <v>50000</v>
      </c>
      <c r="P59">
        <v>40000</v>
      </c>
      <c r="Q59">
        <v>60000</v>
      </c>
    </row>
    <row r="60" spans="1:17" x14ac:dyDescent="0.25">
      <c r="A60">
        <v>3</v>
      </c>
      <c r="N60">
        <v>37000</v>
      </c>
      <c r="O60">
        <v>63000</v>
      </c>
      <c r="P60">
        <v>37000</v>
      </c>
      <c r="Q60">
        <v>63000</v>
      </c>
    </row>
    <row r="61" spans="1:17" x14ac:dyDescent="0.25">
      <c r="A61">
        <v>1</v>
      </c>
      <c r="B61">
        <v>500</v>
      </c>
      <c r="D61">
        <v>9500</v>
      </c>
      <c r="F61">
        <v>1000</v>
      </c>
      <c r="H61">
        <v>19000</v>
      </c>
      <c r="J61">
        <v>3500</v>
      </c>
      <c r="L61">
        <v>66500</v>
      </c>
      <c r="P61">
        <v>5000</v>
      </c>
      <c r="Q61">
        <v>95000</v>
      </c>
    </row>
    <row r="62" spans="1:17" x14ac:dyDescent="0.25">
      <c r="A62">
        <v>2</v>
      </c>
      <c r="C62">
        <v>4800</v>
      </c>
      <c r="E62">
        <v>25200</v>
      </c>
      <c r="G62">
        <v>0</v>
      </c>
      <c r="I62">
        <v>20000</v>
      </c>
      <c r="K62">
        <v>5000</v>
      </c>
      <c r="M62">
        <v>45000</v>
      </c>
      <c r="P62">
        <v>9800</v>
      </c>
      <c r="Q62">
        <v>90200</v>
      </c>
    </row>
    <row r="63" spans="1:17" x14ac:dyDescent="0.25">
      <c r="A63">
        <v>1</v>
      </c>
      <c r="B63">
        <v>10000</v>
      </c>
      <c r="D63">
        <v>0</v>
      </c>
      <c r="F63">
        <v>0</v>
      </c>
      <c r="H63">
        <v>20000</v>
      </c>
      <c r="J63">
        <v>42000</v>
      </c>
      <c r="L63">
        <v>28000</v>
      </c>
      <c r="P63">
        <v>52000</v>
      </c>
      <c r="Q63">
        <v>48000</v>
      </c>
    </row>
    <row r="64" spans="1:17" x14ac:dyDescent="0.25">
      <c r="A64">
        <v>2</v>
      </c>
      <c r="C64">
        <v>0</v>
      </c>
      <c r="E64">
        <v>30000</v>
      </c>
      <c r="G64">
        <v>0</v>
      </c>
      <c r="I64">
        <v>20000</v>
      </c>
      <c r="K64">
        <v>0</v>
      </c>
      <c r="M64">
        <v>50000</v>
      </c>
      <c r="P64">
        <v>0</v>
      </c>
      <c r="Q64">
        <v>100000</v>
      </c>
    </row>
    <row r="65" spans="1:17" x14ac:dyDescent="0.25">
      <c r="A65">
        <v>3</v>
      </c>
      <c r="N65">
        <v>27000</v>
      </c>
      <c r="O65">
        <v>73000</v>
      </c>
      <c r="P65">
        <v>27000</v>
      </c>
      <c r="Q65">
        <v>73000</v>
      </c>
    </row>
    <row r="66" spans="1:17" x14ac:dyDescent="0.25">
      <c r="A66">
        <v>1</v>
      </c>
      <c r="B66">
        <v>10000</v>
      </c>
      <c r="D66">
        <v>0</v>
      </c>
      <c r="F66">
        <v>20000</v>
      </c>
      <c r="H66">
        <v>0</v>
      </c>
      <c r="J66">
        <v>39200</v>
      </c>
      <c r="L66">
        <v>30800</v>
      </c>
      <c r="P66">
        <v>69200</v>
      </c>
      <c r="Q66">
        <v>30800</v>
      </c>
    </row>
    <row r="67" spans="1:17" x14ac:dyDescent="0.25">
      <c r="A67">
        <v>3</v>
      </c>
      <c r="N67">
        <v>0</v>
      </c>
      <c r="O67">
        <v>100000</v>
      </c>
      <c r="P67">
        <v>0</v>
      </c>
      <c r="Q67">
        <v>100000</v>
      </c>
    </row>
    <row r="68" spans="1:17" x14ac:dyDescent="0.25">
      <c r="A68">
        <v>2</v>
      </c>
      <c r="C68">
        <v>30000</v>
      </c>
      <c r="E68">
        <v>0</v>
      </c>
      <c r="G68">
        <v>12600</v>
      </c>
      <c r="I68">
        <v>7400</v>
      </c>
      <c r="K68">
        <v>40000</v>
      </c>
      <c r="M68">
        <v>10000</v>
      </c>
      <c r="P68">
        <v>82600</v>
      </c>
      <c r="Q68">
        <v>17400</v>
      </c>
    </row>
    <row r="69" spans="1:17" x14ac:dyDescent="0.25">
      <c r="A69">
        <v>2</v>
      </c>
      <c r="C69">
        <v>30000</v>
      </c>
      <c r="E69">
        <v>0</v>
      </c>
      <c r="G69">
        <v>0</v>
      </c>
      <c r="I69">
        <v>20000</v>
      </c>
      <c r="K69">
        <v>10000</v>
      </c>
      <c r="M69">
        <v>40000</v>
      </c>
      <c r="P69">
        <v>40000</v>
      </c>
      <c r="Q69">
        <v>60000</v>
      </c>
    </row>
    <row r="70" spans="1:17" x14ac:dyDescent="0.25">
      <c r="A70">
        <v>3</v>
      </c>
      <c r="N70">
        <v>25000</v>
      </c>
      <c r="O70">
        <v>75000</v>
      </c>
      <c r="P70">
        <v>25000</v>
      </c>
      <c r="Q70">
        <v>75000</v>
      </c>
    </row>
    <row r="71" spans="1:17" x14ac:dyDescent="0.25">
      <c r="A71">
        <v>1</v>
      </c>
      <c r="B71">
        <v>8000</v>
      </c>
      <c r="D71">
        <v>2000</v>
      </c>
      <c r="F71">
        <v>2000</v>
      </c>
      <c r="H71">
        <v>18000</v>
      </c>
      <c r="J71">
        <v>0</v>
      </c>
      <c r="L71">
        <v>70000</v>
      </c>
      <c r="P71">
        <v>10000</v>
      </c>
      <c r="Q71">
        <v>90000</v>
      </c>
    </row>
    <row r="72" spans="1:17" x14ac:dyDescent="0.25">
      <c r="A72">
        <v>1</v>
      </c>
      <c r="B72">
        <v>0</v>
      </c>
      <c r="D72">
        <v>10000</v>
      </c>
      <c r="F72">
        <v>0</v>
      </c>
      <c r="H72">
        <v>20000</v>
      </c>
      <c r="J72">
        <v>0</v>
      </c>
      <c r="L72">
        <v>70000</v>
      </c>
      <c r="P72">
        <v>0</v>
      </c>
      <c r="Q72">
        <v>100000</v>
      </c>
    </row>
    <row r="73" spans="1:17" x14ac:dyDescent="0.25">
      <c r="A73">
        <v>3</v>
      </c>
      <c r="N73">
        <v>31000</v>
      </c>
      <c r="O73">
        <v>69000</v>
      </c>
      <c r="P73">
        <v>31000</v>
      </c>
      <c r="Q73">
        <v>69000</v>
      </c>
    </row>
    <row r="74" spans="1:17" x14ac:dyDescent="0.25">
      <c r="A74">
        <v>2</v>
      </c>
      <c r="C74">
        <v>3000</v>
      </c>
      <c r="E74">
        <v>27000</v>
      </c>
      <c r="G74">
        <v>0</v>
      </c>
      <c r="I74">
        <v>20000</v>
      </c>
      <c r="K74">
        <v>2000</v>
      </c>
      <c r="M74">
        <v>48000</v>
      </c>
      <c r="P74">
        <v>5000</v>
      </c>
      <c r="Q74">
        <v>95000</v>
      </c>
    </row>
    <row r="75" spans="1:17" x14ac:dyDescent="0.25">
      <c r="A75">
        <v>1</v>
      </c>
      <c r="B75">
        <v>10000</v>
      </c>
      <c r="D75">
        <v>0</v>
      </c>
      <c r="F75">
        <v>20000</v>
      </c>
      <c r="H75">
        <v>0</v>
      </c>
      <c r="J75">
        <v>10500</v>
      </c>
      <c r="L75">
        <v>59500</v>
      </c>
      <c r="P75">
        <v>40500</v>
      </c>
      <c r="Q75">
        <v>59500</v>
      </c>
    </row>
    <row r="76" spans="1:17" x14ac:dyDescent="0.25">
      <c r="A76">
        <v>2</v>
      </c>
      <c r="C76">
        <v>30000</v>
      </c>
      <c r="E76">
        <v>0</v>
      </c>
      <c r="G76">
        <v>0</v>
      </c>
      <c r="I76">
        <v>20000</v>
      </c>
      <c r="K76">
        <v>0</v>
      </c>
      <c r="M76">
        <v>50000</v>
      </c>
      <c r="P76">
        <v>30000</v>
      </c>
      <c r="Q76">
        <v>70000</v>
      </c>
    </row>
    <row r="77" spans="1:17" x14ac:dyDescent="0.25">
      <c r="A77">
        <v>3</v>
      </c>
      <c r="N77">
        <v>65000</v>
      </c>
      <c r="O77">
        <v>35000</v>
      </c>
      <c r="P77">
        <v>65000</v>
      </c>
      <c r="Q77">
        <v>35000</v>
      </c>
    </row>
    <row r="78" spans="1:17" x14ac:dyDescent="0.25">
      <c r="A78">
        <v>3</v>
      </c>
      <c r="N78">
        <v>0</v>
      </c>
      <c r="O78">
        <v>100000</v>
      </c>
      <c r="P78">
        <v>0</v>
      </c>
      <c r="Q78">
        <v>100000</v>
      </c>
    </row>
    <row r="79" spans="1:17" x14ac:dyDescent="0.25">
      <c r="A79">
        <v>1</v>
      </c>
      <c r="B79">
        <v>0</v>
      </c>
      <c r="D79">
        <v>10000</v>
      </c>
      <c r="F79">
        <v>0</v>
      </c>
      <c r="H79">
        <v>20000</v>
      </c>
      <c r="J79">
        <v>0</v>
      </c>
      <c r="L79">
        <v>70000</v>
      </c>
      <c r="P79">
        <v>0</v>
      </c>
      <c r="Q79">
        <v>100000</v>
      </c>
    </row>
    <row r="80" spans="1:17" x14ac:dyDescent="0.25">
      <c r="A80">
        <v>1</v>
      </c>
      <c r="B80">
        <v>6600</v>
      </c>
      <c r="D80">
        <v>3400</v>
      </c>
      <c r="F80">
        <v>10400</v>
      </c>
      <c r="H80">
        <v>9600</v>
      </c>
      <c r="J80">
        <v>20300</v>
      </c>
      <c r="L80">
        <v>49700</v>
      </c>
      <c r="P80">
        <v>37300</v>
      </c>
      <c r="Q80">
        <v>62700</v>
      </c>
    </row>
    <row r="81" spans="1:17" x14ac:dyDescent="0.25">
      <c r="A81">
        <v>2</v>
      </c>
      <c r="C81">
        <v>0</v>
      </c>
      <c r="E81">
        <v>30000</v>
      </c>
      <c r="G81">
        <v>0</v>
      </c>
      <c r="I81">
        <v>20000</v>
      </c>
      <c r="K81">
        <v>0</v>
      </c>
      <c r="M81">
        <v>50000</v>
      </c>
      <c r="P81">
        <v>0</v>
      </c>
      <c r="Q81">
        <v>100000</v>
      </c>
    </row>
    <row r="82" spans="1:17" x14ac:dyDescent="0.25">
      <c r="A82">
        <v>2</v>
      </c>
      <c r="C82">
        <v>0</v>
      </c>
      <c r="E82">
        <v>30000</v>
      </c>
      <c r="G82">
        <v>5200</v>
      </c>
      <c r="I82">
        <v>14800</v>
      </c>
      <c r="K82">
        <v>10000</v>
      </c>
      <c r="M82">
        <v>40000</v>
      </c>
      <c r="P82">
        <v>15200</v>
      </c>
      <c r="Q82">
        <v>84800</v>
      </c>
    </row>
    <row r="83" spans="1:17" x14ac:dyDescent="0.25">
      <c r="A83">
        <v>3</v>
      </c>
      <c r="N83">
        <v>10000</v>
      </c>
      <c r="O83">
        <v>90000</v>
      </c>
      <c r="P83">
        <v>10000</v>
      </c>
      <c r="Q83">
        <v>90000</v>
      </c>
    </row>
    <row r="84" spans="1:17" x14ac:dyDescent="0.25">
      <c r="A84">
        <v>1</v>
      </c>
      <c r="B84">
        <v>1100</v>
      </c>
      <c r="D84">
        <v>8900</v>
      </c>
      <c r="F84">
        <v>1600</v>
      </c>
      <c r="H84">
        <v>18400</v>
      </c>
      <c r="J84">
        <v>4900</v>
      </c>
      <c r="L84">
        <v>65100</v>
      </c>
      <c r="P84">
        <v>7600</v>
      </c>
      <c r="Q84">
        <v>92400</v>
      </c>
    </row>
    <row r="85" spans="1:17" x14ac:dyDescent="0.25">
      <c r="A85">
        <v>1</v>
      </c>
      <c r="B85">
        <v>5000</v>
      </c>
      <c r="D85">
        <v>5000</v>
      </c>
      <c r="F85">
        <v>0</v>
      </c>
      <c r="H85">
        <v>20000</v>
      </c>
      <c r="J85">
        <v>0</v>
      </c>
      <c r="L85">
        <v>70000</v>
      </c>
      <c r="P85">
        <v>5000</v>
      </c>
      <c r="Q85">
        <v>95000</v>
      </c>
    </row>
    <row r="86" spans="1:17" x14ac:dyDescent="0.25">
      <c r="A86">
        <v>2</v>
      </c>
      <c r="C86">
        <v>18900</v>
      </c>
      <c r="E86">
        <v>11100</v>
      </c>
      <c r="G86">
        <v>10600</v>
      </c>
      <c r="I86">
        <v>9400</v>
      </c>
      <c r="K86">
        <v>4000</v>
      </c>
      <c r="M86">
        <v>46000</v>
      </c>
      <c r="P86">
        <v>33500</v>
      </c>
      <c r="Q86">
        <v>66500</v>
      </c>
    </row>
    <row r="87" spans="1:17" x14ac:dyDescent="0.25">
      <c r="A87">
        <v>3</v>
      </c>
      <c r="N87">
        <v>20000</v>
      </c>
      <c r="O87">
        <v>80000</v>
      </c>
      <c r="P87">
        <v>20000</v>
      </c>
      <c r="Q87">
        <v>80000</v>
      </c>
    </row>
    <row r="88" spans="1:17" x14ac:dyDescent="0.25">
      <c r="A88">
        <v>3</v>
      </c>
      <c r="N88">
        <v>10000</v>
      </c>
      <c r="O88">
        <v>90000</v>
      </c>
      <c r="P88">
        <v>10000</v>
      </c>
      <c r="Q88">
        <v>90000</v>
      </c>
    </row>
    <row r="89" spans="1:17" x14ac:dyDescent="0.25">
      <c r="A89">
        <v>2</v>
      </c>
      <c r="C89">
        <v>21000</v>
      </c>
      <c r="E89">
        <v>9000</v>
      </c>
      <c r="G89">
        <v>3800</v>
      </c>
      <c r="I89">
        <v>16200</v>
      </c>
      <c r="K89">
        <v>28500</v>
      </c>
      <c r="M89">
        <v>21500</v>
      </c>
      <c r="P89">
        <v>53300</v>
      </c>
      <c r="Q89">
        <v>46700</v>
      </c>
    </row>
    <row r="90" spans="1:17" x14ac:dyDescent="0.25">
      <c r="A90">
        <v>1</v>
      </c>
      <c r="B90">
        <v>3000</v>
      </c>
      <c r="D90">
        <v>7000</v>
      </c>
      <c r="F90">
        <v>1000</v>
      </c>
      <c r="H90">
        <v>19000</v>
      </c>
      <c r="J90">
        <v>4900</v>
      </c>
      <c r="L90">
        <v>65100</v>
      </c>
      <c r="P90">
        <v>8900</v>
      </c>
      <c r="Q90">
        <v>91100</v>
      </c>
    </row>
    <row r="91" spans="1:17" x14ac:dyDescent="0.25">
      <c r="A91">
        <v>3</v>
      </c>
      <c r="N91">
        <v>20000</v>
      </c>
      <c r="O91">
        <v>80000</v>
      </c>
      <c r="P91">
        <v>20000</v>
      </c>
      <c r="Q91">
        <v>80000</v>
      </c>
    </row>
    <row r="92" spans="1:17" x14ac:dyDescent="0.25">
      <c r="A92">
        <v>2</v>
      </c>
      <c r="C92">
        <v>6000</v>
      </c>
      <c r="E92">
        <v>24000</v>
      </c>
      <c r="G92">
        <v>4000</v>
      </c>
      <c r="I92">
        <v>16000</v>
      </c>
      <c r="K92">
        <v>10000</v>
      </c>
      <c r="M92">
        <v>40000</v>
      </c>
      <c r="P92">
        <v>20000</v>
      </c>
      <c r="Q92">
        <v>80000</v>
      </c>
    </row>
    <row r="93" spans="1:17" x14ac:dyDescent="0.25">
      <c r="A93">
        <v>2</v>
      </c>
      <c r="C93">
        <v>26700</v>
      </c>
      <c r="E93">
        <v>3300</v>
      </c>
      <c r="G93">
        <v>14800</v>
      </c>
      <c r="I93">
        <v>5200</v>
      </c>
      <c r="K93">
        <v>10500</v>
      </c>
      <c r="M93">
        <v>39500</v>
      </c>
      <c r="P93">
        <v>52000</v>
      </c>
      <c r="Q93">
        <v>48000</v>
      </c>
    </row>
    <row r="94" spans="1:17" x14ac:dyDescent="0.25">
      <c r="A94">
        <v>3</v>
      </c>
      <c r="N94">
        <v>33000</v>
      </c>
      <c r="O94">
        <v>67000</v>
      </c>
      <c r="P94">
        <v>33000</v>
      </c>
      <c r="Q94">
        <v>67000</v>
      </c>
    </row>
    <row r="95" spans="1:17" x14ac:dyDescent="0.25">
      <c r="A95">
        <v>1</v>
      </c>
      <c r="B95">
        <v>5100</v>
      </c>
      <c r="D95">
        <v>4900</v>
      </c>
      <c r="F95">
        <v>5000</v>
      </c>
      <c r="H95">
        <v>15000</v>
      </c>
      <c r="J95">
        <v>21000</v>
      </c>
      <c r="L95">
        <v>49000</v>
      </c>
      <c r="P95">
        <v>31100</v>
      </c>
      <c r="Q95">
        <v>68900</v>
      </c>
    </row>
    <row r="96" spans="1:17" x14ac:dyDescent="0.25">
      <c r="A96">
        <v>2</v>
      </c>
      <c r="C96">
        <v>10200</v>
      </c>
      <c r="E96">
        <v>19800</v>
      </c>
      <c r="G96">
        <v>0</v>
      </c>
      <c r="I96">
        <v>20000</v>
      </c>
      <c r="K96">
        <v>10500</v>
      </c>
      <c r="M96">
        <v>39500</v>
      </c>
      <c r="P96">
        <v>20700</v>
      </c>
      <c r="Q96">
        <v>79300</v>
      </c>
    </row>
    <row r="97" spans="1:17" x14ac:dyDescent="0.25">
      <c r="A97">
        <v>3</v>
      </c>
      <c r="N97">
        <v>28000</v>
      </c>
      <c r="O97">
        <v>72000</v>
      </c>
      <c r="P97">
        <v>28000</v>
      </c>
      <c r="Q97">
        <v>72000</v>
      </c>
    </row>
    <row r="98" spans="1:17" x14ac:dyDescent="0.25">
      <c r="A98">
        <v>2</v>
      </c>
      <c r="C98">
        <v>20100</v>
      </c>
      <c r="E98">
        <v>9900</v>
      </c>
      <c r="G98">
        <v>10000</v>
      </c>
      <c r="I98">
        <v>10000</v>
      </c>
      <c r="K98">
        <v>50000</v>
      </c>
      <c r="M98">
        <v>0</v>
      </c>
      <c r="P98">
        <v>80100</v>
      </c>
      <c r="Q98">
        <v>19900</v>
      </c>
    </row>
    <row r="99" spans="1:17" x14ac:dyDescent="0.25">
      <c r="A99">
        <v>1</v>
      </c>
      <c r="B99">
        <v>5200</v>
      </c>
      <c r="D99">
        <v>4800</v>
      </c>
      <c r="F99">
        <v>8400</v>
      </c>
      <c r="H99">
        <v>11600</v>
      </c>
      <c r="J99">
        <v>70000</v>
      </c>
      <c r="L99">
        <v>0</v>
      </c>
      <c r="P99">
        <v>83600</v>
      </c>
      <c r="Q99">
        <v>16400</v>
      </c>
    </row>
    <row r="100" spans="1:17" x14ac:dyDescent="0.25">
      <c r="A100">
        <v>2</v>
      </c>
      <c r="C100">
        <v>15000</v>
      </c>
      <c r="E100">
        <v>15000</v>
      </c>
      <c r="G100">
        <v>0</v>
      </c>
      <c r="I100">
        <v>20000</v>
      </c>
      <c r="K100">
        <v>0</v>
      </c>
      <c r="M100">
        <v>50000</v>
      </c>
      <c r="P100">
        <v>15000</v>
      </c>
      <c r="Q100">
        <v>85000</v>
      </c>
    </row>
    <row r="101" spans="1:17" x14ac:dyDescent="0.25">
      <c r="A101">
        <v>1</v>
      </c>
      <c r="B101">
        <v>0</v>
      </c>
      <c r="D101">
        <v>10000</v>
      </c>
      <c r="F101">
        <v>0</v>
      </c>
      <c r="H101">
        <v>20000</v>
      </c>
      <c r="J101">
        <v>0</v>
      </c>
      <c r="L101">
        <v>70000</v>
      </c>
      <c r="P101">
        <v>0</v>
      </c>
      <c r="Q101">
        <v>100000</v>
      </c>
    </row>
    <row r="102" spans="1:17" x14ac:dyDescent="0.25">
      <c r="A102">
        <v>3</v>
      </c>
      <c r="N102">
        <v>34000</v>
      </c>
      <c r="O102">
        <v>66000</v>
      </c>
      <c r="P102">
        <v>34000</v>
      </c>
      <c r="Q102">
        <v>66000</v>
      </c>
    </row>
    <row r="103" spans="1:17" x14ac:dyDescent="0.25">
      <c r="A103">
        <v>3</v>
      </c>
      <c r="N103">
        <v>30000</v>
      </c>
      <c r="O103">
        <v>70000</v>
      </c>
      <c r="P103">
        <v>30000</v>
      </c>
      <c r="Q103">
        <v>70000</v>
      </c>
    </row>
    <row r="104" spans="1:17" x14ac:dyDescent="0.25">
      <c r="A104">
        <v>2</v>
      </c>
      <c r="C104">
        <v>22500</v>
      </c>
      <c r="E104">
        <v>7500</v>
      </c>
      <c r="G104">
        <v>11600</v>
      </c>
      <c r="I104">
        <v>8400</v>
      </c>
      <c r="K104">
        <v>0</v>
      </c>
      <c r="M104">
        <v>50000</v>
      </c>
      <c r="P104">
        <v>34100</v>
      </c>
      <c r="Q104">
        <v>65900</v>
      </c>
    </row>
    <row r="105" spans="1:17" x14ac:dyDescent="0.25">
      <c r="A105">
        <v>1</v>
      </c>
      <c r="B105">
        <v>10000</v>
      </c>
      <c r="D105">
        <v>0</v>
      </c>
      <c r="F105">
        <v>20000</v>
      </c>
      <c r="H105">
        <v>0</v>
      </c>
      <c r="J105">
        <v>70000</v>
      </c>
      <c r="L105">
        <v>0</v>
      </c>
      <c r="P105">
        <v>100000</v>
      </c>
      <c r="Q105">
        <v>0</v>
      </c>
    </row>
    <row r="106" spans="1:17" x14ac:dyDescent="0.25">
      <c r="A106">
        <v>2</v>
      </c>
      <c r="C106">
        <v>30000</v>
      </c>
      <c r="E106">
        <v>0</v>
      </c>
      <c r="G106">
        <v>0</v>
      </c>
      <c r="I106">
        <v>20000</v>
      </c>
      <c r="K106">
        <v>10000</v>
      </c>
      <c r="M106">
        <v>40000</v>
      </c>
      <c r="P106">
        <v>40000</v>
      </c>
      <c r="Q106">
        <v>60000</v>
      </c>
    </row>
    <row r="107" spans="1:17" x14ac:dyDescent="0.25">
      <c r="A107">
        <v>3</v>
      </c>
      <c r="N107">
        <v>0</v>
      </c>
      <c r="O107">
        <v>100000</v>
      </c>
      <c r="P107">
        <v>0</v>
      </c>
      <c r="Q107">
        <v>100000</v>
      </c>
    </row>
    <row r="108" spans="1:17" x14ac:dyDescent="0.25">
      <c r="A108">
        <v>1</v>
      </c>
      <c r="B108">
        <v>1500</v>
      </c>
      <c r="D108">
        <v>8500</v>
      </c>
      <c r="F108">
        <v>0</v>
      </c>
      <c r="H108">
        <v>20000</v>
      </c>
      <c r="J108">
        <v>0</v>
      </c>
      <c r="L108">
        <v>70000</v>
      </c>
      <c r="P108">
        <v>1500</v>
      </c>
      <c r="Q108">
        <v>98500</v>
      </c>
    </row>
    <row r="109" spans="1:17" x14ac:dyDescent="0.25">
      <c r="A109">
        <v>1</v>
      </c>
      <c r="B109">
        <v>10000</v>
      </c>
      <c r="D109">
        <v>0</v>
      </c>
      <c r="F109">
        <v>4000</v>
      </c>
      <c r="H109">
        <v>16000</v>
      </c>
      <c r="J109">
        <v>34300</v>
      </c>
      <c r="L109">
        <v>35700</v>
      </c>
      <c r="P109">
        <v>48300</v>
      </c>
      <c r="Q109">
        <v>51700</v>
      </c>
    </row>
    <row r="110" spans="1:17" x14ac:dyDescent="0.25">
      <c r="A110">
        <v>2</v>
      </c>
      <c r="C110">
        <v>30000</v>
      </c>
      <c r="E110">
        <v>0</v>
      </c>
      <c r="G110">
        <v>10000</v>
      </c>
      <c r="I110">
        <v>10000</v>
      </c>
      <c r="K110">
        <v>10000</v>
      </c>
      <c r="M110">
        <v>40000</v>
      </c>
      <c r="P110">
        <v>50000</v>
      </c>
      <c r="Q110">
        <v>50000</v>
      </c>
    </row>
    <row r="111" spans="1:17" x14ac:dyDescent="0.25">
      <c r="A111">
        <v>3</v>
      </c>
      <c r="N111">
        <v>0</v>
      </c>
      <c r="O111">
        <v>100000</v>
      </c>
      <c r="P111">
        <v>0</v>
      </c>
      <c r="Q111">
        <v>100000</v>
      </c>
    </row>
    <row r="112" spans="1:17" x14ac:dyDescent="0.25">
      <c r="A112">
        <v>3</v>
      </c>
      <c r="N112">
        <v>20000</v>
      </c>
      <c r="O112">
        <v>80000</v>
      </c>
      <c r="P112">
        <v>20000</v>
      </c>
      <c r="Q112">
        <v>80000</v>
      </c>
    </row>
    <row r="113" spans="1:17" x14ac:dyDescent="0.25">
      <c r="A113">
        <v>2</v>
      </c>
      <c r="C113">
        <v>0</v>
      </c>
      <c r="E113">
        <v>30000</v>
      </c>
      <c r="G113">
        <v>0</v>
      </c>
      <c r="I113">
        <v>20000</v>
      </c>
      <c r="K113">
        <v>500</v>
      </c>
      <c r="M113">
        <v>49500</v>
      </c>
      <c r="P113">
        <v>500</v>
      </c>
      <c r="Q113">
        <v>99500</v>
      </c>
    </row>
    <row r="114" spans="1:17" x14ac:dyDescent="0.25">
      <c r="A114">
        <v>1</v>
      </c>
      <c r="B114">
        <v>10000</v>
      </c>
      <c r="D114">
        <v>0</v>
      </c>
      <c r="F114">
        <v>5000</v>
      </c>
      <c r="H114">
        <v>15000</v>
      </c>
      <c r="J114">
        <v>14000</v>
      </c>
      <c r="L114">
        <v>56000</v>
      </c>
      <c r="P114">
        <v>29000</v>
      </c>
      <c r="Q114">
        <v>71000</v>
      </c>
    </row>
    <row r="115" spans="1:17" x14ac:dyDescent="0.25">
      <c r="A115">
        <v>2</v>
      </c>
      <c r="C115">
        <v>6600</v>
      </c>
      <c r="E115">
        <v>23400</v>
      </c>
      <c r="G115">
        <v>3000</v>
      </c>
      <c r="I115">
        <v>17000</v>
      </c>
      <c r="K115">
        <v>11000</v>
      </c>
      <c r="M115">
        <v>39000</v>
      </c>
      <c r="P115">
        <v>20600</v>
      </c>
      <c r="Q115">
        <v>79400</v>
      </c>
    </row>
    <row r="116" spans="1:17" x14ac:dyDescent="0.25">
      <c r="A116">
        <v>3</v>
      </c>
      <c r="N116">
        <v>20000</v>
      </c>
      <c r="O116">
        <v>80000</v>
      </c>
      <c r="P116">
        <v>20000</v>
      </c>
      <c r="Q116">
        <v>80000</v>
      </c>
    </row>
    <row r="117" spans="1:17" x14ac:dyDescent="0.25">
      <c r="A117">
        <v>1</v>
      </c>
      <c r="B117">
        <v>10000</v>
      </c>
      <c r="D117">
        <v>0</v>
      </c>
      <c r="F117">
        <v>0</v>
      </c>
      <c r="H117">
        <v>20000</v>
      </c>
      <c r="J117">
        <v>20300</v>
      </c>
      <c r="L117">
        <v>49700</v>
      </c>
      <c r="P117">
        <v>30300</v>
      </c>
      <c r="Q117">
        <v>69700</v>
      </c>
    </row>
    <row r="118" spans="1:17" x14ac:dyDescent="0.25">
      <c r="A118">
        <v>3</v>
      </c>
      <c r="N118">
        <v>20000</v>
      </c>
      <c r="O118">
        <v>80000</v>
      </c>
      <c r="P118">
        <v>20000</v>
      </c>
      <c r="Q118">
        <v>80000</v>
      </c>
    </row>
    <row r="119" spans="1:17" x14ac:dyDescent="0.25">
      <c r="A119">
        <v>2</v>
      </c>
      <c r="C119">
        <v>30000</v>
      </c>
      <c r="E119">
        <v>0</v>
      </c>
      <c r="G119">
        <v>5000</v>
      </c>
      <c r="I119">
        <v>15000</v>
      </c>
      <c r="K119">
        <v>0</v>
      </c>
      <c r="M119">
        <v>50000</v>
      </c>
      <c r="P119">
        <v>35000</v>
      </c>
      <c r="Q119">
        <v>65000</v>
      </c>
    </row>
    <row r="120" spans="1:17" x14ac:dyDescent="0.25">
      <c r="A120">
        <v>3</v>
      </c>
      <c r="N120">
        <v>20000</v>
      </c>
      <c r="O120">
        <v>80000</v>
      </c>
      <c r="P120">
        <v>20000</v>
      </c>
      <c r="Q120">
        <v>80000</v>
      </c>
    </row>
    <row r="121" spans="1:17" x14ac:dyDescent="0.25">
      <c r="A121">
        <v>2</v>
      </c>
      <c r="C121">
        <v>5100</v>
      </c>
      <c r="E121">
        <v>24900</v>
      </c>
      <c r="G121">
        <v>1000</v>
      </c>
      <c r="I121">
        <v>19000</v>
      </c>
      <c r="K121">
        <v>2500</v>
      </c>
      <c r="M121">
        <v>47500</v>
      </c>
      <c r="P121">
        <v>8600</v>
      </c>
      <c r="Q121">
        <v>91400</v>
      </c>
    </row>
    <row r="122" spans="1:17" x14ac:dyDescent="0.25">
      <c r="A122">
        <v>1</v>
      </c>
      <c r="B122">
        <v>9600</v>
      </c>
      <c r="D122">
        <v>400</v>
      </c>
      <c r="F122">
        <v>0</v>
      </c>
      <c r="H122">
        <v>20000</v>
      </c>
      <c r="J122">
        <v>10500</v>
      </c>
      <c r="L122">
        <v>59500</v>
      </c>
      <c r="P122">
        <v>20100</v>
      </c>
      <c r="Q122">
        <v>79900</v>
      </c>
    </row>
    <row r="123" spans="1:17" x14ac:dyDescent="0.25">
      <c r="A123">
        <v>2</v>
      </c>
      <c r="C123">
        <v>3600</v>
      </c>
      <c r="E123">
        <v>26400</v>
      </c>
      <c r="G123">
        <v>0</v>
      </c>
      <c r="I123">
        <v>20000</v>
      </c>
      <c r="K123">
        <v>0</v>
      </c>
      <c r="M123">
        <v>50000</v>
      </c>
      <c r="P123">
        <v>3600</v>
      </c>
      <c r="Q123">
        <v>96400</v>
      </c>
    </row>
    <row r="124" spans="1:17" x14ac:dyDescent="0.25">
      <c r="A124">
        <v>3</v>
      </c>
      <c r="N124">
        <v>20000</v>
      </c>
      <c r="O124">
        <v>80000</v>
      </c>
      <c r="P124">
        <v>20000</v>
      </c>
      <c r="Q124">
        <v>80000</v>
      </c>
    </row>
    <row r="125" spans="1:17" x14ac:dyDescent="0.25">
      <c r="A125">
        <v>1</v>
      </c>
      <c r="B125">
        <v>5000</v>
      </c>
      <c r="D125">
        <v>5000</v>
      </c>
      <c r="F125">
        <v>5000</v>
      </c>
      <c r="H125">
        <v>15000</v>
      </c>
      <c r="J125">
        <v>19600</v>
      </c>
      <c r="L125">
        <v>50400</v>
      </c>
      <c r="P125">
        <v>29600</v>
      </c>
      <c r="Q125">
        <v>70400</v>
      </c>
    </row>
    <row r="126" spans="1:17" x14ac:dyDescent="0.25">
      <c r="A126">
        <v>3</v>
      </c>
      <c r="N126">
        <v>20000</v>
      </c>
      <c r="O126">
        <v>80000</v>
      </c>
      <c r="P126">
        <v>20000</v>
      </c>
      <c r="Q126">
        <v>80000</v>
      </c>
    </row>
    <row r="127" spans="1:17" x14ac:dyDescent="0.25">
      <c r="A127">
        <v>1</v>
      </c>
      <c r="B127">
        <v>10000</v>
      </c>
      <c r="D127">
        <v>0</v>
      </c>
      <c r="F127">
        <v>20000</v>
      </c>
      <c r="H127">
        <v>0</v>
      </c>
      <c r="J127">
        <v>70000</v>
      </c>
      <c r="L127">
        <v>0</v>
      </c>
      <c r="P127">
        <v>100000</v>
      </c>
      <c r="Q127">
        <v>0</v>
      </c>
    </row>
    <row r="128" spans="1:17" x14ac:dyDescent="0.25">
      <c r="A128">
        <v>2</v>
      </c>
      <c r="C128">
        <v>30000</v>
      </c>
      <c r="E128">
        <v>0</v>
      </c>
      <c r="G128">
        <v>10000</v>
      </c>
      <c r="I128">
        <v>10000</v>
      </c>
      <c r="K128">
        <v>25000</v>
      </c>
      <c r="M128">
        <v>25000</v>
      </c>
      <c r="P128">
        <v>65000</v>
      </c>
      <c r="Q128">
        <v>35000</v>
      </c>
    </row>
    <row r="129" spans="1:17" x14ac:dyDescent="0.25">
      <c r="A129">
        <v>3</v>
      </c>
      <c r="N129">
        <v>30000</v>
      </c>
      <c r="O129">
        <v>70000</v>
      </c>
      <c r="P129">
        <v>30000</v>
      </c>
      <c r="Q129">
        <v>70000</v>
      </c>
    </row>
    <row r="130" spans="1:17" x14ac:dyDescent="0.25">
      <c r="A130">
        <v>2</v>
      </c>
      <c r="C130">
        <v>20100</v>
      </c>
      <c r="E130">
        <v>9900</v>
      </c>
      <c r="G130">
        <v>10000</v>
      </c>
      <c r="I130">
        <v>10000</v>
      </c>
      <c r="K130">
        <v>10000</v>
      </c>
      <c r="M130">
        <v>40000</v>
      </c>
      <c r="P130">
        <v>40100</v>
      </c>
      <c r="Q130">
        <v>59900</v>
      </c>
    </row>
    <row r="131" spans="1:17" x14ac:dyDescent="0.25">
      <c r="A131">
        <v>3</v>
      </c>
      <c r="N131">
        <v>20000</v>
      </c>
      <c r="O131">
        <v>80000</v>
      </c>
      <c r="P131">
        <v>20000</v>
      </c>
      <c r="Q131">
        <v>80000</v>
      </c>
    </row>
    <row r="132" spans="1:17" x14ac:dyDescent="0.25">
      <c r="A132">
        <v>2</v>
      </c>
      <c r="C132">
        <v>30000</v>
      </c>
      <c r="E132">
        <v>0</v>
      </c>
      <c r="G132">
        <v>11400</v>
      </c>
      <c r="I132">
        <v>8600</v>
      </c>
      <c r="K132">
        <v>0</v>
      </c>
      <c r="M132">
        <v>50000</v>
      </c>
      <c r="P132">
        <v>41400</v>
      </c>
      <c r="Q132">
        <v>58600</v>
      </c>
    </row>
    <row r="133" spans="1:17" x14ac:dyDescent="0.25">
      <c r="A133">
        <v>1</v>
      </c>
      <c r="B133">
        <v>0</v>
      </c>
      <c r="D133">
        <v>10000</v>
      </c>
      <c r="F133">
        <v>0</v>
      </c>
      <c r="H133">
        <v>20000</v>
      </c>
      <c r="J133">
        <v>0</v>
      </c>
      <c r="L133">
        <v>70000</v>
      </c>
      <c r="P133">
        <v>0</v>
      </c>
      <c r="Q133">
        <v>100000</v>
      </c>
    </row>
    <row r="134" spans="1:17" x14ac:dyDescent="0.25">
      <c r="A134">
        <v>2</v>
      </c>
      <c r="C134">
        <v>5100</v>
      </c>
      <c r="E134">
        <v>24900</v>
      </c>
      <c r="G134">
        <v>3200</v>
      </c>
      <c r="I134">
        <v>16800</v>
      </c>
      <c r="K134">
        <v>3000</v>
      </c>
      <c r="M134">
        <v>47000</v>
      </c>
      <c r="P134">
        <v>11300</v>
      </c>
      <c r="Q134">
        <v>88700</v>
      </c>
    </row>
    <row r="135" spans="1:17" x14ac:dyDescent="0.25">
      <c r="A135">
        <v>1</v>
      </c>
      <c r="B135">
        <v>5000</v>
      </c>
      <c r="D135">
        <v>5000</v>
      </c>
      <c r="F135">
        <v>10000</v>
      </c>
      <c r="H135">
        <v>10000</v>
      </c>
      <c r="J135">
        <v>35000</v>
      </c>
      <c r="L135">
        <v>35000</v>
      </c>
      <c r="P135">
        <v>50000</v>
      </c>
      <c r="Q135">
        <v>50000</v>
      </c>
    </row>
    <row r="136" spans="1:17" x14ac:dyDescent="0.25">
      <c r="A136">
        <v>3</v>
      </c>
      <c r="N136">
        <v>45000</v>
      </c>
      <c r="O136">
        <v>55000</v>
      </c>
      <c r="P136">
        <v>45000</v>
      </c>
      <c r="Q136">
        <v>55000</v>
      </c>
    </row>
    <row r="137" spans="1:17" x14ac:dyDescent="0.25">
      <c r="A137">
        <v>2</v>
      </c>
      <c r="C137">
        <v>20100</v>
      </c>
      <c r="E137">
        <v>9900</v>
      </c>
      <c r="G137">
        <v>6200</v>
      </c>
      <c r="I137">
        <v>13800</v>
      </c>
      <c r="K137">
        <v>15000</v>
      </c>
      <c r="M137">
        <v>35000</v>
      </c>
      <c r="P137">
        <v>41300</v>
      </c>
      <c r="Q137">
        <v>58700</v>
      </c>
    </row>
    <row r="138" spans="1:17" x14ac:dyDescent="0.25">
      <c r="A138">
        <v>1</v>
      </c>
      <c r="B138">
        <v>1000</v>
      </c>
      <c r="D138">
        <v>9000</v>
      </c>
      <c r="F138">
        <v>2000</v>
      </c>
      <c r="H138">
        <v>18000</v>
      </c>
      <c r="J138">
        <v>700</v>
      </c>
      <c r="L138">
        <v>69300</v>
      </c>
      <c r="P138">
        <v>3700</v>
      </c>
      <c r="Q138">
        <v>96300</v>
      </c>
    </row>
    <row r="139" spans="1:17" x14ac:dyDescent="0.25">
      <c r="A139">
        <v>3</v>
      </c>
      <c r="N139">
        <v>0</v>
      </c>
      <c r="O139">
        <v>100000</v>
      </c>
      <c r="P139">
        <v>0</v>
      </c>
      <c r="Q139">
        <v>100000</v>
      </c>
    </row>
    <row r="140" spans="1:17" x14ac:dyDescent="0.25">
      <c r="A140">
        <v>2</v>
      </c>
      <c r="C140">
        <v>4200</v>
      </c>
      <c r="E140">
        <v>25800</v>
      </c>
      <c r="G140">
        <v>5000</v>
      </c>
      <c r="I140">
        <v>15000</v>
      </c>
      <c r="K140">
        <v>10000</v>
      </c>
      <c r="M140">
        <v>40000</v>
      </c>
      <c r="P140">
        <v>19200</v>
      </c>
      <c r="Q140">
        <v>80800</v>
      </c>
    </row>
    <row r="141" spans="1:17" x14ac:dyDescent="0.25">
      <c r="A141">
        <v>1</v>
      </c>
      <c r="B141">
        <v>1000</v>
      </c>
      <c r="D141">
        <v>9000</v>
      </c>
      <c r="F141">
        <v>3000</v>
      </c>
      <c r="H141">
        <v>17000</v>
      </c>
      <c r="J141">
        <v>7000</v>
      </c>
      <c r="L141">
        <v>63000</v>
      </c>
      <c r="P141">
        <v>11000</v>
      </c>
      <c r="Q141">
        <v>89000</v>
      </c>
    </row>
    <row r="142" spans="1:17" x14ac:dyDescent="0.25">
      <c r="A142">
        <v>3</v>
      </c>
      <c r="N142">
        <v>4000</v>
      </c>
      <c r="O142">
        <v>96000</v>
      </c>
      <c r="P142">
        <v>4000</v>
      </c>
      <c r="Q142">
        <v>96000</v>
      </c>
    </row>
    <row r="143" spans="1:17" x14ac:dyDescent="0.25">
      <c r="A143">
        <v>1</v>
      </c>
      <c r="B143">
        <v>1600</v>
      </c>
      <c r="D143">
        <v>8400</v>
      </c>
      <c r="F143">
        <v>1200</v>
      </c>
      <c r="H143">
        <v>18800</v>
      </c>
      <c r="J143">
        <v>18200</v>
      </c>
      <c r="L143">
        <v>51800</v>
      </c>
      <c r="P143">
        <v>21000</v>
      </c>
      <c r="Q143">
        <v>79000</v>
      </c>
    </row>
    <row r="144" spans="1:17" x14ac:dyDescent="0.25">
      <c r="A144">
        <v>2</v>
      </c>
      <c r="C144">
        <v>15000</v>
      </c>
      <c r="E144">
        <v>15000</v>
      </c>
      <c r="G144">
        <v>5000</v>
      </c>
      <c r="I144">
        <v>15000</v>
      </c>
      <c r="K144">
        <v>10000</v>
      </c>
      <c r="M144">
        <v>40000</v>
      </c>
      <c r="P144">
        <v>30000</v>
      </c>
      <c r="Q144">
        <v>70000</v>
      </c>
    </row>
    <row r="145" spans="1:17" x14ac:dyDescent="0.25">
      <c r="A145">
        <v>1</v>
      </c>
      <c r="B145">
        <v>3600</v>
      </c>
      <c r="D145">
        <v>6400</v>
      </c>
      <c r="F145">
        <v>7400</v>
      </c>
      <c r="H145">
        <v>12600</v>
      </c>
      <c r="J145">
        <v>25200</v>
      </c>
      <c r="L145">
        <v>44800</v>
      </c>
      <c r="P145">
        <v>36200</v>
      </c>
      <c r="Q145">
        <v>63800</v>
      </c>
    </row>
    <row r="146" spans="1:17" x14ac:dyDescent="0.25">
      <c r="A146">
        <v>2</v>
      </c>
      <c r="C146">
        <v>5100</v>
      </c>
      <c r="E146">
        <v>24900</v>
      </c>
      <c r="G146">
        <v>0</v>
      </c>
      <c r="I146">
        <v>20000</v>
      </c>
      <c r="K146">
        <v>0</v>
      </c>
      <c r="M146">
        <v>50000</v>
      </c>
      <c r="P146">
        <v>5100</v>
      </c>
      <c r="Q146">
        <v>94900</v>
      </c>
    </row>
    <row r="147" spans="1:17" x14ac:dyDescent="0.25">
      <c r="A147">
        <v>3</v>
      </c>
      <c r="N147">
        <v>10000</v>
      </c>
      <c r="O147">
        <v>90000</v>
      </c>
      <c r="P147">
        <v>10000</v>
      </c>
      <c r="Q147">
        <v>90000</v>
      </c>
    </row>
    <row r="148" spans="1:17" x14ac:dyDescent="0.25">
      <c r="A148">
        <v>2</v>
      </c>
      <c r="C148">
        <v>15000</v>
      </c>
      <c r="E148">
        <v>15000</v>
      </c>
      <c r="G148">
        <v>10000</v>
      </c>
      <c r="I148">
        <v>10000</v>
      </c>
      <c r="K148">
        <v>0</v>
      </c>
      <c r="M148">
        <v>50000</v>
      </c>
      <c r="P148">
        <v>25000</v>
      </c>
      <c r="Q148">
        <v>75000</v>
      </c>
    </row>
    <row r="149" spans="1:17" x14ac:dyDescent="0.25">
      <c r="A149">
        <v>3</v>
      </c>
      <c r="N149">
        <v>75000</v>
      </c>
      <c r="O149">
        <v>25000</v>
      </c>
      <c r="P149">
        <v>75000</v>
      </c>
      <c r="Q149">
        <v>25000</v>
      </c>
    </row>
    <row r="150" spans="1:17" x14ac:dyDescent="0.25">
      <c r="A150">
        <v>2</v>
      </c>
      <c r="C150">
        <v>15000</v>
      </c>
      <c r="E150">
        <v>15000</v>
      </c>
      <c r="G150">
        <v>5800</v>
      </c>
      <c r="I150">
        <v>14200</v>
      </c>
      <c r="K150">
        <v>15500</v>
      </c>
      <c r="M150">
        <v>34500</v>
      </c>
      <c r="P150">
        <v>36300</v>
      </c>
      <c r="Q150">
        <v>63700</v>
      </c>
    </row>
    <row r="151" spans="1:17" x14ac:dyDescent="0.25">
      <c r="A151">
        <v>3</v>
      </c>
      <c r="N151">
        <v>16000</v>
      </c>
      <c r="O151">
        <v>84000</v>
      </c>
      <c r="P151">
        <v>16000</v>
      </c>
      <c r="Q151">
        <v>84000</v>
      </c>
    </row>
    <row r="152" spans="1:17" x14ac:dyDescent="0.25">
      <c r="A152">
        <v>3</v>
      </c>
      <c r="N152">
        <v>26000</v>
      </c>
      <c r="O152">
        <v>74000</v>
      </c>
      <c r="P152">
        <v>26000</v>
      </c>
      <c r="Q152">
        <v>74000</v>
      </c>
    </row>
    <row r="153" spans="1:17" x14ac:dyDescent="0.25">
      <c r="A153">
        <v>2</v>
      </c>
      <c r="C153">
        <v>3300</v>
      </c>
      <c r="E153">
        <v>26700</v>
      </c>
      <c r="G153">
        <v>3000</v>
      </c>
      <c r="I153">
        <v>17000</v>
      </c>
      <c r="K153">
        <v>10000</v>
      </c>
      <c r="M153">
        <v>40000</v>
      </c>
      <c r="P153">
        <v>16300</v>
      </c>
      <c r="Q153">
        <v>83700</v>
      </c>
    </row>
    <row r="154" spans="1:17" x14ac:dyDescent="0.25">
      <c r="A154">
        <v>1</v>
      </c>
      <c r="B154">
        <v>3200</v>
      </c>
      <c r="D154">
        <v>6800</v>
      </c>
      <c r="F154">
        <v>8200</v>
      </c>
      <c r="H154">
        <v>11800</v>
      </c>
      <c r="J154">
        <v>19600</v>
      </c>
      <c r="L154">
        <v>50400</v>
      </c>
      <c r="P154">
        <v>31000</v>
      </c>
      <c r="Q154">
        <v>69000</v>
      </c>
    </row>
    <row r="155" spans="1:17" x14ac:dyDescent="0.25">
      <c r="A155">
        <v>2</v>
      </c>
      <c r="C155">
        <v>24300</v>
      </c>
      <c r="E155">
        <v>5700</v>
      </c>
      <c r="G155">
        <v>3200</v>
      </c>
      <c r="I155">
        <v>16800</v>
      </c>
      <c r="K155">
        <v>9000</v>
      </c>
      <c r="M155">
        <v>41000</v>
      </c>
      <c r="P155">
        <v>36500</v>
      </c>
      <c r="Q155">
        <v>63500</v>
      </c>
    </row>
    <row r="156" spans="1:17" x14ac:dyDescent="0.25">
      <c r="A156">
        <v>1</v>
      </c>
      <c r="B156">
        <v>5000</v>
      </c>
      <c r="D156">
        <v>5000</v>
      </c>
      <c r="F156">
        <v>0</v>
      </c>
      <c r="H156">
        <v>20000</v>
      </c>
      <c r="J156">
        <v>0</v>
      </c>
      <c r="L156">
        <v>70000</v>
      </c>
      <c r="P156">
        <v>5000</v>
      </c>
      <c r="Q156">
        <v>95000</v>
      </c>
    </row>
    <row r="157" spans="1:17" x14ac:dyDescent="0.25">
      <c r="A157">
        <v>3</v>
      </c>
      <c r="N157">
        <v>30000</v>
      </c>
      <c r="O157">
        <v>70000</v>
      </c>
      <c r="P157">
        <v>30000</v>
      </c>
      <c r="Q157">
        <v>70000</v>
      </c>
    </row>
    <row r="158" spans="1:17" x14ac:dyDescent="0.25">
      <c r="A158">
        <v>2</v>
      </c>
      <c r="C158">
        <v>21000</v>
      </c>
      <c r="E158">
        <v>9000</v>
      </c>
      <c r="G158">
        <v>5000</v>
      </c>
      <c r="I158">
        <v>15000</v>
      </c>
      <c r="K158">
        <v>9000</v>
      </c>
      <c r="M158">
        <v>41000</v>
      </c>
      <c r="P158">
        <v>35000</v>
      </c>
      <c r="Q158">
        <v>65000</v>
      </c>
    </row>
    <row r="159" spans="1:17" x14ac:dyDescent="0.25">
      <c r="A159">
        <v>3</v>
      </c>
      <c r="N159">
        <v>20000</v>
      </c>
      <c r="O159">
        <v>80000</v>
      </c>
      <c r="P159">
        <v>20000</v>
      </c>
      <c r="Q159">
        <v>80000</v>
      </c>
    </row>
    <row r="160" spans="1:17" x14ac:dyDescent="0.25">
      <c r="A160">
        <v>1</v>
      </c>
      <c r="B160">
        <v>7200</v>
      </c>
      <c r="D160">
        <v>2800</v>
      </c>
      <c r="F160">
        <v>3200</v>
      </c>
      <c r="H160">
        <v>16800</v>
      </c>
      <c r="J160">
        <v>13300</v>
      </c>
      <c r="L160">
        <v>56700</v>
      </c>
      <c r="P160">
        <v>23700</v>
      </c>
      <c r="Q160">
        <v>76300</v>
      </c>
    </row>
    <row r="161" spans="1:17" x14ac:dyDescent="0.25">
      <c r="A161">
        <v>2</v>
      </c>
      <c r="C161">
        <v>25800</v>
      </c>
      <c r="E161">
        <v>4200</v>
      </c>
      <c r="G161">
        <v>11200</v>
      </c>
      <c r="I161">
        <v>8800</v>
      </c>
      <c r="K161">
        <v>40000</v>
      </c>
      <c r="M161">
        <v>10000</v>
      </c>
      <c r="P161">
        <v>77000</v>
      </c>
      <c r="Q161">
        <v>23000</v>
      </c>
    </row>
    <row r="162" spans="1:17" x14ac:dyDescent="0.25">
      <c r="A162">
        <v>3</v>
      </c>
      <c r="N162">
        <v>0</v>
      </c>
      <c r="O162">
        <v>100000</v>
      </c>
      <c r="P162">
        <v>0</v>
      </c>
      <c r="Q162">
        <v>100000</v>
      </c>
    </row>
    <row r="163" spans="1:17" x14ac:dyDescent="0.25">
      <c r="B163" s="6">
        <f>ROUND(AVERAGE(B2:B162),0)</f>
        <v>5296</v>
      </c>
      <c r="C163" s="6">
        <f t="shared" ref="C163:Q163" si="0">ROUND(AVERAGE(C2:C162),0)</f>
        <v>14928</v>
      </c>
      <c r="D163" s="6">
        <f t="shared" si="0"/>
        <v>4704</v>
      </c>
      <c r="E163" s="6">
        <f t="shared" si="0"/>
        <v>15072</v>
      </c>
      <c r="F163" s="6">
        <f t="shared" si="0"/>
        <v>4683</v>
      </c>
      <c r="G163" s="6">
        <f t="shared" si="0"/>
        <v>4403</v>
      </c>
      <c r="H163" s="6">
        <f t="shared" si="0"/>
        <v>15317</v>
      </c>
      <c r="I163" s="6">
        <f t="shared" si="0"/>
        <v>15597</v>
      </c>
      <c r="J163" s="6">
        <f t="shared" si="0"/>
        <v>18346</v>
      </c>
      <c r="K163" s="6">
        <f t="shared" si="0"/>
        <v>10664</v>
      </c>
      <c r="L163" s="6">
        <f t="shared" si="0"/>
        <v>51654</v>
      </c>
      <c r="M163" s="6">
        <f t="shared" si="0"/>
        <v>39336</v>
      </c>
      <c r="N163" s="6">
        <f t="shared" si="0"/>
        <v>28673</v>
      </c>
      <c r="O163" s="6">
        <f t="shared" si="0"/>
        <v>71327</v>
      </c>
      <c r="P163" s="6">
        <f t="shared" si="0"/>
        <v>29045</v>
      </c>
      <c r="Q163" s="6">
        <f t="shared" si="0"/>
        <v>70955</v>
      </c>
    </row>
    <row r="164" spans="1:17" x14ac:dyDescent="0.25">
      <c r="B164" s="1" t="s">
        <v>114</v>
      </c>
      <c r="C164" s="1" t="s">
        <v>115</v>
      </c>
      <c r="D164" s="1" t="s">
        <v>116</v>
      </c>
      <c r="E164" s="1" t="s">
        <v>117</v>
      </c>
      <c r="F164" s="1" t="s">
        <v>118</v>
      </c>
      <c r="G164" s="1" t="s">
        <v>119</v>
      </c>
      <c r="H164" s="1" t="s">
        <v>120</v>
      </c>
      <c r="I164" s="1" t="s">
        <v>121</v>
      </c>
      <c r="J164" s="1" t="s">
        <v>122</v>
      </c>
      <c r="K164" s="1" t="s">
        <v>123</v>
      </c>
      <c r="L164" s="1" t="s">
        <v>124</v>
      </c>
      <c r="M164" s="1" t="s">
        <v>125</v>
      </c>
      <c r="N164" s="1" t="s">
        <v>45</v>
      </c>
      <c r="O164" s="1" t="s">
        <v>46</v>
      </c>
      <c r="P164" s="1" t="s">
        <v>112</v>
      </c>
      <c r="Q164" s="1" t="s">
        <v>113</v>
      </c>
    </row>
    <row r="167" spans="1:17" x14ac:dyDescent="0.25">
      <c r="B167" t="s">
        <v>132</v>
      </c>
    </row>
    <row r="168" spans="1:17" x14ac:dyDescent="0.25">
      <c r="B168" s="1" t="s">
        <v>127</v>
      </c>
      <c r="C168" s="1" t="s">
        <v>126</v>
      </c>
      <c r="E168" s="1" t="s">
        <v>128</v>
      </c>
      <c r="F168" s="1" t="s">
        <v>129</v>
      </c>
      <c r="H168" s="1" t="s">
        <v>130</v>
      </c>
      <c r="I168" s="1" t="s">
        <v>131</v>
      </c>
      <c r="K168" s="7" t="s">
        <v>136</v>
      </c>
      <c r="L168" s="7" t="s">
        <v>137</v>
      </c>
    </row>
    <row r="169" spans="1:17" x14ac:dyDescent="0.25">
      <c r="B169" s="6">
        <f>B163</f>
        <v>5296</v>
      </c>
      <c r="C169" s="6">
        <f>D163</f>
        <v>4704</v>
      </c>
      <c r="E169">
        <f>F163</f>
        <v>4683</v>
      </c>
      <c r="F169">
        <f>H163</f>
        <v>15317</v>
      </c>
      <c r="H169">
        <f>J163</f>
        <v>18346</v>
      </c>
      <c r="I169">
        <f>L163</f>
        <v>51654</v>
      </c>
      <c r="K169">
        <f>B169+E169+H169</f>
        <v>28325</v>
      </c>
      <c r="L169">
        <f>C169+F169+I169</f>
        <v>71675</v>
      </c>
    </row>
    <row r="170" spans="1:17" x14ac:dyDescent="0.25">
      <c r="B170">
        <f>ROUND(B169/100,2)</f>
        <v>52.96</v>
      </c>
      <c r="C170">
        <f>ROUND(C169/100,2)</f>
        <v>47.04</v>
      </c>
      <c r="E170">
        <f>ROUND(E169/200,2)</f>
        <v>23.42</v>
      </c>
      <c r="F170">
        <f>ROUND(F169/200,2)</f>
        <v>76.59</v>
      </c>
      <c r="H170">
        <f>ROUND(H169/700,2)</f>
        <v>26.21</v>
      </c>
      <c r="I170">
        <f>ROUND(I169/700,2)</f>
        <v>73.790000000000006</v>
      </c>
      <c r="K170">
        <f>ROUND(K169/1000,2)</f>
        <v>28.33</v>
      </c>
      <c r="L170">
        <f>ROUND(L169/1000,2)</f>
        <v>71.680000000000007</v>
      </c>
    </row>
    <row r="173" spans="1:17" x14ac:dyDescent="0.25">
      <c r="B173" t="s">
        <v>133</v>
      </c>
    </row>
    <row r="174" spans="1:17" x14ac:dyDescent="0.25">
      <c r="B174" s="1" t="s">
        <v>127</v>
      </c>
      <c r="C174" s="1" t="s">
        <v>126</v>
      </c>
      <c r="E174" s="1" t="s">
        <v>128</v>
      </c>
      <c r="F174" s="1" t="s">
        <v>129</v>
      </c>
      <c r="H174" s="1" t="s">
        <v>130</v>
      </c>
      <c r="I174" s="1" t="s">
        <v>131</v>
      </c>
      <c r="K174" s="7" t="s">
        <v>136</v>
      </c>
      <c r="L174" s="7" t="s">
        <v>137</v>
      </c>
    </row>
    <row r="175" spans="1:17" x14ac:dyDescent="0.25">
      <c r="B175">
        <f>C163</f>
        <v>14928</v>
      </c>
      <c r="C175">
        <f>E163</f>
        <v>15072</v>
      </c>
      <c r="E175">
        <f>G163</f>
        <v>4403</v>
      </c>
      <c r="F175">
        <f>I163</f>
        <v>15597</v>
      </c>
      <c r="H175">
        <f>K163</f>
        <v>10664</v>
      </c>
      <c r="I175">
        <f>M163</f>
        <v>39336</v>
      </c>
      <c r="K175">
        <f>B175+E175+H175</f>
        <v>29995</v>
      </c>
      <c r="L175">
        <f>C175+F175+I175</f>
        <v>70005</v>
      </c>
    </row>
    <row r="176" spans="1:17" x14ac:dyDescent="0.25">
      <c r="B176">
        <f>ROUND(B175/300,2)</f>
        <v>49.76</v>
      </c>
      <c r="C176">
        <f>ROUND(C175/300,2)</f>
        <v>50.24</v>
      </c>
      <c r="E176">
        <f>ROUND(E175/200,2)</f>
        <v>22.02</v>
      </c>
      <c r="F176">
        <f>ROUND(F175/200,2)</f>
        <v>77.989999999999995</v>
      </c>
      <c r="H176">
        <f>ROUND(H175/500,2)</f>
        <v>21.33</v>
      </c>
      <c r="I176">
        <f>ROUND(I175/500,2)</f>
        <v>78.67</v>
      </c>
      <c r="K176">
        <f>ROUND(K175/1000,2)</f>
        <v>30</v>
      </c>
      <c r="L176">
        <f>ROUND(L175/1000,2)</f>
        <v>70.010000000000005</v>
      </c>
    </row>
    <row r="179" spans="2:3" x14ac:dyDescent="0.25">
      <c r="B179" s="1" t="s">
        <v>134</v>
      </c>
      <c r="C179" s="1" t="s">
        <v>135</v>
      </c>
    </row>
    <row r="180" spans="2:3" x14ac:dyDescent="0.25">
      <c r="B180">
        <f>N163</f>
        <v>28673</v>
      </c>
      <c r="C180">
        <f>O163</f>
        <v>71327</v>
      </c>
    </row>
    <row r="181" spans="2:3" x14ac:dyDescent="0.25">
      <c r="B181">
        <f>ROUND(B180/1000,2)</f>
        <v>28.67</v>
      </c>
      <c r="C181">
        <f>ROUND(C180/1000,2)</f>
        <v>71.33</v>
      </c>
    </row>
    <row r="203" spans="2:4" x14ac:dyDescent="0.25">
      <c r="B203" t="s">
        <v>145</v>
      </c>
      <c r="C203" t="s">
        <v>145</v>
      </c>
      <c r="D203" t="s">
        <v>145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F716-B859-4022-B2FA-13D4F3362B0F}">
  <dimension ref="A1:B12"/>
  <sheetViews>
    <sheetView workbookViewId="0">
      <selection activeCell="E11" sqref="E11"/>
    </sheetView>
  </sheetViews>
  <sheetFormatPr baseColWidth="10" defaultRowHeight="15" x14ac:dyDescent="0.25"/>
  <cols>
    <col min="1" max="1" width="33.85546875" bestFit="1" customWidth="1"/>
    <col min="2" max="2" width="22.7109375" bestFit="1" customWidth="1"/>
  </cols>
  <sheetData>
    <row r="1" spans="1:2" x14ac:dyDescent="0.25">
      <c r="A1" s="2" t="s">
        <v>44</v>
      </c>
      <c r="B1" t="s">
        <v>106</v>
      </c>
    </row>
    <row r="2" spans="1:2" x14ac:dyDescent="0.25">
      <c r="A2" t="s">
        <v>49</v>
      </c>
      <c r="B2" s="3">
        <v>28</v>
      </c>
    </row>
    <row r="3" spans="1:2" x14ac:dyDescent="0.25">
      <c r="A3" t="s">
        <v>47</v>
      </c>
      <c r="B3" s="3">
        <v>76</v>
      </c>
    </row>
    <row r="4" spans="1:2" x14ac:dyDescent="0.25">
      <c r="A4" t="s">
        <v>51</v>
      </c>
      <c r="B4" s="3">
        <v>40</v>
      </c>
    </row>
    <row r="5" spans="1:2" x14ac:dyDescent="0.25">
      <c r="A5" t="s">
        <v>48</v>
      </c>
      <c r="B5" s="3">
        <v>12</v>
      </c>
    </row>
    <row r="6" spans="1:2" x14ac:dyDescent="0.25">
      <c r="A6" t="s">
        <v>52</v>
      </c>
      <c r="B6" s="3">
        <v>5</v>
      </c>
    </row>
    <row r="7" spans="1:2" ht="15.75" thickBot="1" x14ac:dyDescent="0.3"/>
    <row r="8" spans="1:2" ht="16.5" thickBot="1" x14ac:dyDescent="0.3">
      <c r="A8" s="4" t="s">
        <v>107</v>
      </c>
      <c r="B8" s="3">
        <v>12</v>
      </c>
    </row>
    <row r="9" spans="1:2" ht="33" thickTop="1" thickBot="1" x14ac:dyDescent="0.3">
      <c r="A9" s="5" t="s">
        <v>108</v>
      </c>
      <c r="B9" s="3">
        <v>28</v>
      </c>
    </row>
    <row r="10" spans="1:2" ht="32.25" thickBot="1" x14ac:dyDescent="0.3">
      <c r="A10" s="5" t="s">
        <v>109</v>
      </c>
      <c r="B10" s="3">
        <v>76</v>
      </c>
    </row>
    <row r="11" spans="1:2" ht="32.25" thickBot="1" x14ac:dyDescent="0.3">
      <c r="A11" s="5" t="s">
        <v>110</v>
      </c>
      <c r="B11" s="3">
        <v>40</v>
      </c>
    </row>
    <row r="12" spans="1:2" ht="16.5" thickBot="1" x14ac:dyDescent="0.3">
      <c r="A12" s="5" t="s">
        <v>111</v>
      </c>
      <c r="B12" s="3">
        <v>5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7886-2781-4135-8F52-346426F04CDE}">
  <dimension ref="A1:K162"/>
  <sheetViews>
    <sheetView workbookViewId="0">
      <selection activeCell="F3" sqref="F3"/>
    </sheetView>
  </sheetViews>
  <sheetFormatPr baseColWidth="10" defaultRowHeight="15" x14ac:dyDescent="0.25"/>
  <cols>
    <col min="6" max="6" width="12.5703125" bestFit="1" customWidth="1"/>
    <col min="7" max="7" width="8.28515625" bestFit="1" customWidth="1"/>
    <col min="8" max="8" width="7.42578125" bestFit="1" customWidth="1"/>
    <col min="9" max="9" width="3.85546875" bestFit="1" customWidth="1"/>
  </cols>
  <sheetData>
    <row r="1" spans="1:11" x14ac:dyDescent="0.25">
      <c r="A1" s="1" t="s">
        <v>17</v>
      </c>
    </row>
    <row r="2" spans="1:11" x14ac:dyDescent="0.25">
      <c r="A2">
        <v>5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</row>
    <row r="3" spans="1:11" x14ac:dyDescent="0.25">
      <c r="A3">
        <v>5</v>
      </c>
      <c r="F3">
        <f>COUNTIFS($A:$A,1)</f>
        <v>0</v>
      </c>
      <c r="G3">
        <f>COUNTIFS($A:$A,2)</f>
        <v>7</v>
      </c>
      <c r="H3">
        <f>COUNTIFS($A:$A,3)</f>
        <v>12</v>
      </c>
      <c r="I3">
        <f>COUNTIFS($A:$A,4)</f>
        <v>54</v>
      </c>
      <c r="J3">
        <f>COUNTIFS($A:$A,5)</f>
        <v>85</v>
      </c>
      <c r="K3">
        <f>SUM(F3:J3)</f>
        <v>158</v>
      </c>
    </row>
    <row r="4" spans="1:11" x14ac:dyDescent="0.25">
      <c r="A4">
        <v>5</v>
      </c>
      <c r="K4">
        <f>(I3+J3)/K3</f>
        <v>0.879746835443038</v>
      </c>
    </row>
    <row r="5" spans="1:11" x14ac:dyDescent="0.25">
      <c r="A5">
        <v>5</v>
      </c>
    </row>
    <row r="6" spans="1:11" x14ac:dyDescent="0.25">
      <c r="A6">
        <v>4</v>
      </c>
    </row>
    <row r="8" spans="1:11" x14ac:dyDescent="0.25">
      <c r="A8">
        <v>4</v>
      </c>
    </row>
    <row r="9" spans="1:11" x14ac:dyDescent="0.25">
      <c r="A9">
        <v>5</v>
      </c>
    </row>
    <row r="10" spans="1:11" x14ac:dyDescent="0.25">
      <c r="A10">
        <v>4</v>
      </c>
    </row>
    <row r="11" spans="1:11" x14ac:dyDescent="0.25">
      <c r="A11">
        <v>3</v>
      </c>
    </row>
    <row r="12" spans="1:11" x14ac:dyDescent="0.25">
      <c r="A12">
        <v>4</v>
      </c>
    </row>
    <row r="13" spans="1:11" x14ac:dyDescent="0.25">
      <c r="A13">
        <v>5</v>
      </c>
    </row>
    <row r="14" spans="1:11" x14ac:dyDescent="0.25">
      <c r="A14">
        <v>4</v>
      </c>
    </row>
    <row r="15" spans="1:11" x14ac:dyDescent="0.25">
      <c r="A15">
        <v>4</v>
      </c>
    </row>
    <row r="16" spans="1:11" x14ac:dyDescent="0.25">
      <c r="A16">
        <v>5</v>
      </c>
    </row>
    <row r="17" spans="1:1" x14ac:dyDescent="0.25">
      <c r="A17">
        <v>5</v>
      </c>
    </row>
    <row r="18" spans="1:1" x14ac:dyDescent="0.25">
      <c r="A18">
        <v>3</v>
      </c>
    </row>
    <row r="19" spans="1:1" x14ac:dyDescent="0.25">
      <c r="A19">
        <v>2</v>
      </c>
    </row>
    <row r="20" spans="1:1" x14ac:dyDescent="0.25">
      <c r="A20">
        <v>4</v>
      </c>
    </row>
    <row r="21" spans="1:1" x14ac:dyDescent="0.25">
      <c r="A21">
        <v>5</v>
      </c>
    </row>
    <row r="22" spans="1:1" x14ac:dyDescent="0.25">
      <c r="A22">
        <v>4</v>
      </c>
    </row>
    <row r="23" spans="1:1" x14ac:dyDescent="0.25">
      <c r="A23">
        <v>3</v>
      </c>
    </row>
    <row r="24" spans="1:1" x14ac:dyDescent="0.25">
      <c r="A24">
        <v>5</v>
      </c>
    </row>
    <row r="25" spans="1:1" x14ac:dyDescent="0.25">
      <c r="A25">
        <v>4</v>
      </c>
    </row>
    <row r="26" spans="1:1" x14ac:dyDescent="0.25">
      <c r="A26">
        <v>5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4</v>
      </c>
    </row>
    <row r="30" spans="1:1" x14ac:dyDescent="0.25">
      <c r="A30">
        <v>2</v>
      </c>
    </row>
    <row r="31" spans="1:1" x14ac:dyDescent="0.25">
      <c r="A31">
        <v>5</v>
      </c>
    </row>
    <row r="32" spans="1:1" x14ac:dyDescent="0.25">
      <c r="A32">
        <v>4</v>
      </c>
    </row>
    <row r="33" spans="1:1" x14ac:dyDescent="0.25">
      <c r="A33">
        <v>5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5</v>
      </c>
    </row>
    <row r="38" spans="1:1" x14ac:dyDescent="0.25">
      <c r="A38">
        <v>3</v>
      </c>
    </row>
    <row r="39" spans="1:1" x14ac:dyDescent="0.25">
      <c r="A39">
        <v>2</v>
      </c>
    </row>
    <row r="40" spans="1:1" x14ac:dyDescent="0.25">
      <c r="A40">
        <v>5</v>
      </c>
    </row>
    <row r="41" spans="1:1" x14ac:dyDescent="0.25">
      <c r="A41">
        <v>5</v>
      </c>
    </row>
    <row r="43" spans="1:1" x14ac:dyDescent="0.25">
      <c r="A43">
        <v>5</v>
      </c>
    </row>
    <row r="44" spans="1:1" x14ac:dyDescent="0.25">
      <c r="A44">
        <v>4</v>
      </c>
    </row>
    <row r="45" spans="1:1" x14ac:dyDescent="0.25">
      <c r="A45">
        <v>4</v>
      </c>
    </row>
    <row r="46" spans="1:1" x14ac:dyDescent="0.25">
      <c r="A46">
        <v>5</v>
      </c>
    </row>
    <row r="47" spans="1:1" x14ac:dyDescent="0.25">
      <c r="A47">
        <v>5</v>
      </c>
    </row>
    <row r="48" spans="1:1" x14ac:dyDescent="0.25">
      <c r="A48">
        <v>4</v>
      </c>
    </row>
    <row r="49" spans="1:1" x14ac:dyDescent="0.25">
      <c r="A49">
        <v>4</v>
      </c>
    </row>
    <row r="51" spans="1:1" x14ac:dyDescent="0.25">
      <c r="A51">
        <v>5</v>
      </c>
    </row>
    <row r="52" spans="1:1" x14ac:dyDescent="0.25">
      <c r="A52">
        <v>5</v>
      </c>
    </row>
    <row r="53" spans="1:1" x14ac:dyDescent="0.25">
      <c r="A53">
        <v>5</v>
      </c>
    </row>
    <row r="54" spans="1:1" x14ac:dyDescent="0.25">
      <c r="A54">
        <v>5</v>
      </c>
    </row>
    <row r="55" spans="1:1" x14ac:dyDescent="0.25">
      <c r="A55">
        <v>5</v>
      </c>
    </row>
    <row r="56" spans="1:1" x14ac:dyDescent="0.25">
      <c r="A56">
        <v>4</v>
      </c>
    </row>
    <row r="57" spans="1:1" x14ac:dyDescent="0.25">
      <c r="A57">
        <v>4</v>
      </c>
    </row>
    <row r="58" spans="1:1" x14ac:dyDescent="0.25">
      <c r="A58">
        <v>4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5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2</v>
      </c>
    </row>
    <row r="65" spans="1:1" x14ac:dyDescent="0.25">
      <c r="A65">
        <v>5</v>
      </c>
    </row>
    <row r="66" spans="1:1" x14ac:dyDescent="0.25">
      <c r="A66">
        <v>5</v>
      </c>
    </row>
    <row r="67" spans="1:1" x14ac:dyDescent="0.25">
      <c r="A67">
        <v>4</v>
      </c>
    </row>
    <row r="68" spans="1:1" x14ac:dyDescent="0.25">
      <c r="A68">
        <v>4</v>
      </c>
    </row>
    <row r="69" spans="1:1" x14ac:dyDescent="0.25">
      <c r="A69">
        <v>5</v>
      </c>
    </row>
    <row r="70" spans="1:1" x14ac:dyDescent="0.25">
      <c r="A70">
        <v>5</v>
      </c>
    </row>
    <row r="71" spans="1:1" x14ac:dyDescent="0.25">
      <c r="A71">
        <v>5</v>
      </c>
    </row>
    <row r="72" spans="1:1" x14ac:dyDescent="0.25">
      <c r="A72">
        <v>5</v>
      </c>
    </row>
    <row r="73" spans="1:1" x14ac:dyDescent="0.25">
      <c r="A73">
        <v>3</v>
      </c>
    </row>
    <row r="74" spans="1:1" x14ac:dyDescent="0.25">
      <c r="A74">
        <v>5</v>
      </c>
    </row>
    <row r="75" spans="1:1" x14ac:dyDescent="0.25">
      <c r="A75">
        <v>4</v>
      </c>
    </row>
    <row r="76" spans="1:1" x14ac:dyDescent="0.25">
      <c r="A76">
        <v>5</v>
      </c>
    </row>
    <row r="77" spans="1:1" x14ac:dyDescent="0.25">
      <c r="A77">
        <v>4</v>
      </c>
    </row>
    <row r="78" spans="1:1" x14ac:dyDescent="0.25">
      <c r="A78">
        <v>5</v>
      </c>
    </row>
    <row r="79" spans="1:1" x14ac:dyDescent="0.25">
      <c r="A79">
        <v>5</v>
      </c>
    </row>
    <row r="80" spans="1:1" x14ac:dyDescent="0.25">
      <c r="A80">
        <v>4</v>
      </c>
    </row>
    <row r="81" spans="1:1" x14ac:dyDescent="0.25">
      <c r="A81">
        <v>5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5</v>
      </c>
    </row>
    <row r="85" spans="1:1" x14ac:dyDescent="0.25">
      <c r="A85">
        <v>5</v>
      </c>
    </row>
    <row r="86" spans="1:1" x14ac:dyDescent="0.25">
      <c r="A86">
        <v>5</v>
      </c>
    </row>
    <row r="87" spans="1:1" x14ac:dyDescent="0.25">
      <c r="A87">
        <v>4</v>
      </c>
    </row>
    <row r="88" spans="1:1" x14ac:dyDescent="0.25">
      <c r="A88">
        <v>5</v>
      </c>
    </row>
    <row r="89" spans="1:1" x14ac:dyDescent="0.25">
      <c r="A89">
        <v>4</v>
      </c>
    </row>
    <row r="90" spans="1:1" x14ac:dyDescent="0.25">
      <c r="A90">
        <v>5</v>
      </c>
    </row>
    <row r="91" spans="1:1" x14ac:dyDescent="0.25">
      <c r="A91">
        <v>5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3</v>
      </c>
    </row>
    <row r="95" spans="1:1" x14ac:dyDescent="0.25">
      <c r="A95">
        <v>5</v>
      </c>
    </row>
    <row r="96" spans="1:1" x14ac:dyDescent="0.25">
      <c r="A96">
        <v>5</v>
      </c>
    </row>
    <row r="97" spans="1:1" x14ac:dyDescent="0.25">
      <c r="A97">
        <v>5</v>
      </c>
    </row>
    <row r="98" spans="1:1" x14ac:dyDescent="0.25">
      <c r="A98">
        <v>5</v>
      </c>
    </row>
    <row r="99" spans="1:1" x14ac:dyDescent="0.25">
      <c r="A99">
        <v>3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5</v>
      </c>
    </row>
    <row r="104" spans="1:1" x14ac:dyDescent="0.25">
      <c r="A104">
        <v>5</v>
      </c>
    </row>
    <row r="105" spans="1:1" x14ac:dyDescent="0.25">
      <c r="A105">
        <v>3</v>
      </c>
    </row>
    <row r="106" spans="1:1" x14ac:dyDescent="0.25">
      <c r="A106">
        <v>4</v>
      </c>
    </row>
    <row r="107" spans="1:1" x14ac:dyDescent="0.25">
      <c r="A107">
        <v>5</v>
      </c>
    </row>
    <row r="108" spans="1:1" x14ac:dyDescent="0.25">
      <c r="A108">
        <v>5</v>
      </c>
    </row>
    <row r="109" spans="1:1" x14ac:dyDescent="0.25">
      <c r="A109">
        <v>5</v>
      </c>
    </row>
    <row r="110" spans="1:1" x14ac:dyDescent="0.25">
      <c r="A110">
        <v>2</v>
      </c>
    </row>
    <row r="111" spans="1:1" x14ac:dyDescent="0.25">
      <c r="A111">
        <v>5</v>
      </c>
    </row>
    <row r="112" spans="1:1" x14ac:dyDescent="0.25">
      <c r="A112">
        <v>4</v>
      </c>
    </row>
    <row r="113" spans="1:1" x14ac:dyDescent="0.25">
      <c r="A113">
        <v>4</v>
      </c>
    </row>
    <row r="114" spans="1:1" x14ac:dyDescent="0.25">
      <c r="A114">
        <v>2</v>
      </c>
    </row>
    <row r="115" spans="1:1" x14ac:dyDescent="0.25">
      <c r="A115">
        <v>4</v>
      </c>
    </row>
    <row r="116" spans="1:1" x14ac:dyDescent="0.25">
      <c r="A116">
        <v>4</v>
      </c>
    </row>
    <row r="117" spans="1:1" x14ac:dyDescent="0.25">
      <c r="A117">
        <v>4</v>
      </c>
    </row>
    <row r="118" spans="1:1" x14ac:dyDescent="0.25">
      <c r="A118">
        <v>4</v>
      </c>
    </row>
    <row r="119" spans="1:1" x14ac:dyDescent="0.25">
      <c r="A119">
        <v>4</v>
      </c>
    </row>
    <row r="120" spans="1:1" x14ac:dyDescent="0.25">
      <c r="A120">
        <v>4</v>
      </c>
    </row>
    <row r="121" spans="1:1" x14ac:dyDescent="0.25">
      <c r="A121">
        <v>5</v>
      </c>
    </row>
    <row r="122" spans="1:1" x14ac:dyDescent="0.25">
      <c r="A122">
        <v>5</v>
      </c>
    </row>
    <row r="123" spans="1:1" x14ac:dyDescent="0.25">
      <c r="A123">
        <v>5</v>
      </c>
    </row>
    <row r="124" spans="1:1" x14ac:dyDescent="0.25">
      <c r="A124">
        <v>5</v>
      </c>
    </row>
    <row r="125" spans="1:1" x14ac:dyDescent="0.25">
      <c r="A125">
        <v>4</v>
      </c>
    </row>
    <row r="126" spans="1:1" x14ac:dyDescent="0.25">
      <c r="A126">
        <v>4</v>
      </c>
    </row>
    <row r="127" spans="1:1" x14ac:dyDescent="0.25">
      <c r="A127">
        <v>5</v>
      </c>
    </row>
    <row r="128" spans="1:1" x14ac:dyDescent="0.25">
      <c r="A128">
        <v>5</v>
      </c>
    </row>
    <row r="129" spans="1:1" x14ac:dyDescent="0.25">
      <c r="A129">
        <v>5</v>
      </c>
    </row>
    <row r="130" spans="1:1" x14ac:dyDescent="0.25">
      <c r="A130">
        <v>5</v>
      </c>
    </row>
    <row r="131" spans="1:1" x14ac:dyDescent="0.25">
      <c r="A131">
        <v>5</v>
      </c>
    </row>
    <row r="132" spans="1:1" x14ac:dyDescent="0.25">
      <c r="A132">
        <v>5</v>
      </c>
    </row>
    <row r="133" spans="1:1" x14ac:dyDescent="0.25">
      <c r="A133">
        <v>4</v>
      </c>
    </row>
    <row r="134" spans="1:1" x14ac:dyDescent="0.25">
      <c r="A134">
        <v>4</v>
      </c>
    </row>
    <row r="135" spans="1:1" x14ac:dyDescent="0.25">
      <c r="A135">
        <v>3</v>
      </c>
    </row>
    <row r="136" spans="1:1" x14ac:dyDescent="0.25">
      <c r="A136">
        <v>4</v>
      </c>
    </row>
    <row r="137" spans="1:1" x14ac:dyDescent="0.25">
      <c r="A137">
        <v>3</v>
      </c>
    </row>
    <row r="138" spans="1:1" x14ac:dyDescent="0.25">
      <c r="A138">
        <v>5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5</v>
      </c>
    </row>
    <row r="142" spans="1:1" x14ac:dyDescent="0.25">
      <c r="A142">
        <v>5</v>
      </c>
    </row>
    <row r="143" spans="1:1" x14ac:dyDescent="0.25">
      <c r="A143">
        <v>5</v>
      </c>
    </row>
    <row r="144" spans="1:1" x14ac:dyDescent="0.25">
      <c r="A144">
        <v>4</v>
      </c>
    </row>
    <row r="145" spans="1:1" x14ac:dyDescent="0.25">
      <c r="A145">
        <v>5</v>
      </c>
    </row>
    <row r="146" spans="1:1" x14ac:dyDescent="0.25">
      <c r="A146">
        <v>4</v>
      </c>
    </row>
    <row r="147" spans="1:1" x14ac:dyDescent="0.25">
      <c r="A147">
        <v>3</v>
      </c>
    </row>
    <row r="148" spans="1:1" x14ac:dyDescent="0.25">
      <c r="A148">
        <v>5</v>
      </c>
    </row>
    <row r="149" spans="1:1" x14ac:dyDescent="0.25">
      <c r="A149">
        <v>3</v>
      </c>
    </row>
    <row r="150" spans="1:1" x14ac:dyDescent="0.25">
      <c r="A150">
        <v>4</v>
      </c>
    </row>
    <row r="151" spans="1:1" x14ac:dyDescent="0.25">
      <c r="A151">
        <v>4</v>
      </c>
    </row>
    <row r="152" spans="1:1" x14ac:dyDescent="0.25">
      <c r="A152">
        <v>5</v>
      </c>
    </row>
    <row r="153" spans="1:1" x14ac:dyDescent="0.25">
      <c r="A153">
        <v>4</v>
      </c>
    </row>
    <row r="154" spans="1:1" x14ac:dyDescent="0.25">
      <c r="A154">
        <v>5</v>
      </c>
    </row>
    <row r="155" spans="1:1" x14ac:dyDescent="0.25">
      <c r="A155">
        <v>5</v>
      </c>
    </row>
    <row r="156" spans="1:1" x14ac:dyDescent="0.25">
      <c r="A156">
        <v>4</v>
      </c>
    </row>
    <row r="157" spans="1:1" x14ac:dyDescent="0.25">
      <c r="A157">
        <v>2</v>
      </c>
    </row>
    <row r="158" spans="1:1" x14ac:dyDescent="0.25">
      <c r="A158">
        <v>5</v>
      </c>
    </row>
    <row r="159" spans="1:1" x14ac:dyDescent="0.25">
      <c r="A159">
        <v>4</v>
      </c>
    </row>
    <row r="160" spans="1:1" x14ac:dyDescent="0.25">
      <c r="A160">
        <v>5</v>
      </c>
    </row>
    <row r="161" spans="1:1" x14ac:dyDescent="0.25">
      <c r="A161">
        <v>5</v>
      </c>
    </row>
    <row r="162" spans="1:1" x14ac:dyDescent="0.25">
      <c r="A162">
        <v>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108B2-E00B-4134-89E2-0454E1BE7331}">
  <dimension ref="B1:G162"/>
  <sheetViews>
    <sheetView workbookViewId="0">
      <selection activeCell="D2" sqref="D2"/>
    </sheetView>
  </sheetViews>
  <sheetFormatPr baseColWidth="10" defaultRowHeight="15" x14ac:dyDescent="0.25"/>
  <sheetData>
    <row r="1" spans="2:7" x14ac:dyDescent="0.25">
      <c r="B1" s="1" t="s">
        <v>3</v>
      </c>
      <c r="D1" t="s">
        <v>61</v>
      </c>
      <c r="E1" t="s">
        <v>62</v>
      </c>
      <c r="F1" t="s">
        <v>63</v>
      </c>
      <c r="G1" t="s">
        <v>64</v>
      </c>
    </row>
    <row r="2" spans="2:7" x14ac:dyDescent="0.25">
      <c r="B2">
        <v>2</v>
      </c>
      <c r="D2">
        <f>COUNTIFS(B:B,2)</f>
        <v>47</v>
      </c>
      <c r="E2">
        <f>COUNTIFS(B:B,1)</f>
        <v>108</v>
      </c>
      <c r="F2">
        <f>COUNTIFS(B:B,3)</f>
        <v>1</v>
      </c>
      <c r="G2">
        <f>COUNTIFS(B:B,0)</f>
        <v>5</v>
      </c>
    </row>
    <row r="3" spans="2:7" x14ac:dyDescent="0.25">
      <c r="B3">
        <v>2</v>
      </c>
    </row>
    <row r="4" spans="2:7" x14ac:dyDescent="0.25">
      <c r="B4">
        <v>1</v>
      </c>
    </row>
    <row r="5" spans="2:7" x14ac:dyDescent="0.25">
      <c r="B5">
        <v>1</v>
      </c>
    </row>
    <row r="6" spans="2:7" x14ac:dyDescent="0.25">
      <c r="B6">
        <v>2</v>
      </c>
    </row>
    <row r="7" spans="2:7" x14ac:dyDescent="0.25">
      <c r="B7">
        <v>2</v>
      </c>
    </row>
    <row r="8" spans="2:7" x14ac:dyDescent="0.25">
      <c r="B8">
        <v>2</v>
      </c>
    </row>
    <row r="9" spans="2:7" x14ac:dyDescent="0.25">
      <c r="B9">
        <v>1</v>
      </c>
    </row>
    <row r="10" spans="2:7" x14ac:dyDescent="0.25">
      <c r="B10">
        <v>1</v>
      </c>
    </row>
    <row r="11" spans="2:7" x14ac:dyDescent="0.25">
      <c r="B11">
        <v>1</v>
      </c>
    </row>
    <row r="12" spans="2:7" x14ac:dyDescent="0.25">
      <c r="B12">
        <v>1</v>
      </c>
    </row>
    <row r="13" spans="2:7" x14ac:dyDescent="0.25">
      <c r="B13">
        <v>1</v>
      </c>
    </row>
    <row r="14" spans="2:7" x14ac:dyDescent="0.25">
      <c r="B14">
        <v>2</v>
      </c>
    </row>
    <row r="15" spans="2:7" x14ac:dyDescent="0.25">
      <c r="B15">
        <v>2</v>
      </c>
    </row>
    <row r="16" spans="2:7" x14ac:dyDescent="0.25">
      <c r="B16">
        <v>1</v>
      </c>
    </row>
    <row r="17" spans="2:2" x14ac:dyDescent="0.25">
      <c r="B17">
        <v>1</v>
      </c>
    </row>
    <row r="18" spans="2:2" x14ac:dyDescent="0.25">
      <c r="B18">
        <v>1</v>
      </c>
    </row>
    <row r="19" spans="2:2" x14ac:dyDescent="0.25">
      <c r="B19">
        <v>1</v>
      </c>
    </row>
    <row r="20" spans="2:2" x14ac:dyDescent="0.25">
      <c r="B20">
        <v>1</v>
      </c>
    </row>
    <row r="21" spans="2:2" x14ac:dyDescent="0.25">
      <c r="B21">
        <v>2</v>
      </c>
    </row>
    <row r="22" spans="2:2" x14ac:dyDescent="0.25">
      <c r="B22">
        <v>2</v>
      </c>
    </row>
    <row r="23" spans="2:2" x14ac:dyDescent="0.25">
      <c r="B23">
        <v>2</v>
      </c>
    </row>
    <row r="24" spans="2:2" x14ac:dyDescent="0.25">
      <c r="B24">
        <v>2</v>
      </c>
    </row>
    <row r="25" spans="2:2" x14ac:dyDescent="0.25">
      <c r="B25">
        <v>2</v>
      </c>
    </row>
    <row r="26" spans="2:2" x14ac:dyDescent="0.25">
      <c r="B26">
        <v>2</v>
      </c>
    </row>
    <row r="27" spans="2:2" x14ac:dyDescent="0.25">
      <c r="B27">
        <v>1</v>
      </c>
    </row>
    <row r="28" spans="2:2" x14ac:dyDescent="0.25">
      <c r="B28">
        <v>2</v>
      </c>
    </row>
    <row r="29" spans="2:2" x14ac:dyDescent="0.25">
      <c r="B29">
        <v>0</v>
      </c>
    </row>
    <row r="30" spans="2:2" x14ac:dyDescent="0.25">
      <c r="B30">
        <v>1</v>
      </c>
    </row>
    <row r="31" spans="2:2" x14ac:dyDescent="0.25">
      <c r="B31">
        <v>1</v>
      </c>
    </row>
    <row r="32" spans="2:2" x14ac:dyDescent="0.25">
      <c r="B32">
        <v>2</v>
      </c>
    </row>
    <row r="33" spans="2:2" x14ac:dyDescent="0.25">
      <c r="B33">
        <v>1</v>
      </c>
    </row>
    <row r="34" spans="2:2" x14ac:dyDescent="0.25">
      <c r="B34">
        <v>1</v>
      </c>
    </row>
    <row r="35" spans="2:2" x14ac:dyDescent="0.25">
      <c r="B35">
        <v>2</v>
      </c>
    </row>
    <row r="36" spans="2:2" x14ac:dyDescent="0.25">
      <c r="B36">
        <v>1</v>
      </c>
    </row>
    <row r="37" spans="2:2" x14ac:dyDescent="0.25">
      <c r="B37">
        <v>1</v>
      </c>
    </row>
    <row r="38" spans="2:2" x14ac:dyDescent="0.25">
      <c r="B38">
        <v>2</v>
      </c>
    </row>
    <row r="39" spans="2:2" x14ac:dyDescent="0.25">
      <c r="B39">
        <v>2</v>
      </c>
    </row>
    <row r="40" spans="2:2" x14ac:dyDescent="0.25">
      <c r="B40">
        <v>1</v>
      </c>
    </row>
    <row r="41" spans="2:2" x14ac:dyDescent="0.25">
      <c r="B41">
        <v>1</v>
      </c>
    </row>
    <row r="42" spans="2:2" x14ac:dyDescent="0.25">
      <c r="B42">
        <v>1</v>
      </c>
    </row>
    <row r="43" spans="2:2" x14ac:dyDescent="0.25">
      <c r="B43">
        <v>1</v>
      </c>
    </row>
    <row r="44" spans="2:2" x14ac:dyDescent="0.25">
      <c r="B44">
        <v>1</v>
      </c>
    </row>
    <row r="45" spans="2:2" x14ac:dyDescent="0.25">
      <c r="B45">
        <v>2</v>
      </c>
    </row>
    <row r="46" spans="2:2" x14ac:dyDescent="0.25">
      <c r="B46">
        <v>1</v>
      </c>
    </row>
    <row r="47" spans="2:2" x14ac:dyDescent="0.25">
      <c r="B47">
        <v>1</v>
      </c>
    </row>
    <row r="48" spans="2:2" x14ac:dyDescent="0.25">
      <c r="B48">
        <v>1</v>
      </c>
    </row>
    <row r="49" spans="2:2" x14ac:dyDescent="0.25">
      <c r="B49">
        <v>1</v>
      </c>
    </row>
    <row r="50" spans="2:2" x14ac:dyDescent="0.25">
      <c r="B50">
        <v>1</v>
      </c>
    </row>
    <row r="51" spans="2:2" x14ac:dyDescent="0.25">
      <c r="B51">
        <v>1</v>
      </c>
    </row>
    <row r="52" spans="2:2" x14ac:dyDescent="0.25">
      <c r="B52">
        <v>1</v>
      </c>
    </row>
    <row r="53" spans="2:2" x14ac:dyDescent="0.25">
      <c r="B53">
        <v>1</v>
      </c>
    </row>
    <row r="54" spans="2:2" x14ac:dyDescent="0.25">
      <c r="B54">
        <v>1</v>
      </c>
    </row>
    <row r="55" spans="2:2" x14ac:dyDescent="0.25">
      <c r="B55">
        <v>2</v>
      </c>
    </row>
    <row r="56" spans="2:2" x14ac:dyDescent="0.25">
      <c r="B56">
        <v>1</v>
      </c>
    </row>
    <row r="57" spans="2:2" x14ac:dyDescent="0.25">
      <c r="B57">
        <v>1</v>
      </c>
    </row>
    <row r="58" spans="2:2" x14ac:dyDescent="0.25">
      <c r="B58">
        <v>1</v>
      </c>
    </row>
    <row r="59" spans="2:2" x14ac:dyDescent="0.25">
      <c r="B59">
        <v>1</v>
      </c>
    </row>
    <row r="60" spans="2:2" x14ac:dyDescent="0.25">
      <c r="B60">
        <v>2</v>
      </c>
    </row>
    <row r="61" spans="2:2" x14ac:dyDescent="0.25">
      <c r="B61">
        <v>1</v>
      </c>
    </row>
    <row r="62" spans="2:2" x14ac:dyDescent="0.25">
      <c r="B62">
        <v>1</v>
      </c>
    </row>
    <row r="63" spans="2:2" x14ac:dyDescent="0.25">
      <c r="B63">
        <v>1</v>
      </c>
    </row>
    <row r="64" spans="2:2" x14ac:dyDescent="0.25">
      <c r="B64">
        <v>1</v>
      </c>
    </row>
    <row r="65" spans="2:2" x14ac:dyDescent="0.25">
      <c r="B65">
        <v>1</v>
      </c>
    </row>
    <row r="66" spans="2:2" x14ac:dyDescent="0.25">
      <c r="B66">
        <v>2</v>
      </c>
    </row>
    <row r="67" spans="2:2" x14ac:dyDescent="0.25">
      <c r="B67">
        <v>1</v>
      </c>
    </row>
    <row r="68" spans="2:2" x14ac:dyDescent="0.25">
      <c r="B68">
        <v>1</v>
      </c>
    </row>
    <row r="69" spans="2:2" x14ac:dyDescent="0.25">
      <c r="B69">
        <v>1</v>
      </c>
    </row>
    <row r="70" spans="2:2" x14ac:dyDescent="0.25">
      <c r="B70">
        <v>1</v>
      </c>
    </row>
    <row r="71" spans="2:2" x14ac:dyDescent="0.25">
      <c r="B71">
        <v>1</v>
      </c>
    </row>
    <row r="72" spans="2:2" x14ac:dyDescent="0.25">
      <c r="B72">
        <v>2</v>
      </c>
    </row>
    <row r="73" spans="2:2" x14ac:dyDescent="0.25">
      <c r="B73">
        <v>1</v>
      </c>
    </row>
    <row r="74" spans="2:2" x14ac:dyDescent="0.25">
      <c r="B74">
        <v>1</v>
      </c>
    </row>
    <row r="75" spans="2:2" x14ac:dyDescent="0.25">
      <c r="B75">
        <v>2</v>
      </c>
    </row>
    <row r="76" spans="2:2" x14ac:dyDescent="0.25">
      <c r="B76">
        <v>1</v>
      </c>
    </row>
    <row r="77" spans="2:2" x14ac:dyDescent="0.25">
      <c r="B77">
        <v>2</v>
      </c>
    </row>
    <row r="78" spans="2:2" x14ac:dyDescent="0.25">
      <c r="B78">
        <v>1</v>
      </c>
    </row>
    <row r="79" spans="2:2" x14ac:dyDescent="0.25">
      <c r="B79">
        <v>2</v>
      </c>
    </row>
    <row r="80" spans="2:2" x14ac:dyDescent="0.25">
      <c r="B80">
        <v>1</v>
      </c>
    </row>
    <row r="81" spans="2:2" x14ac:dyDescent="0.25">
      <c r="B81">
        <v>1</v>
      </c>
    </row>
    <row r="82" spans="2:2" x14ac:dyDescent="0.25">
      <c r="B82">
        <v>2</v>
      </c>
    </row>
    <row r="83" spans="2:2" x14ac:dyDescent="0.25">
      <c r="B83">
        <v>2</v>
      </c>
    </row>
    <row r="84" spans="2:2" x14ac:dyDescent="0.25">
      <c r="B84">
        <v>1</v>
      </c>
    </row>
    <row r="85" spans="2:2" x14ac:dyDescent="0.25">
      <c r="B85">
        <v>3</v>
      </c>
    </row>
    <row r="86" spans="2:2" x14ac:dyDescent="0.25">
      <c r="B86">
        <v>0</v>
      </c>
    </row>
    <row r="87" spans="2:2" x14ac:dyDescent="0.25">
      <c r="B87">
        <v>1</v>
      </c>
    </row>
    <row r="88" spans="2:2" x14ac:dyDescent="0.25">
      <c r="B88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2" spans="2:2" x14ac:dyDescent="0.25">
      <c r="B92">
        <v>2</v>
      </c>
    </row>
    <row r="93" spans="2:2" x14ac:dyDescent="0.25">
      <c r="B93">
        <v>1</v>
      </c>
    </row>
    <row r="94" spans="2:2" x14ac:dyDescent="0.25">
      <c r="B94">
        <v>2</v>
      </c>
    </row>
    <row r="95" spans="2:2" x14ac:dyDescent="0.25">
      <c r="B95">
        <v>1</v>
      </c>
    </row>
    <row r="96" spans="2:2" x14ac:dyDescent="0.25">
      <c r="B96">
        <v>1</v>
      </c>
    </row>
    <row r="97" spans="2:2" x14ac:dyDescent="0.25">
      <c r="B97">
        <v>1</v>
      </c>
    </row>
    <row r="98" spans="2:2" x14ac:dyDescent="0.25">
      <c r="B98">
        <v>2</v>
      </c>
    </row>
    <row r="99" spans="2:2" x14ac:dyDescent="0.25">
      <c r="B99">
        <v>1</v>
      </c>
    </row>
    <row r="100" spans="2:2" x14ac:dyDescent="0.25">
      <c r="B100">
        <v>2</v>
      </c>
    </row>
    <row r="101" spans="2:2" x14ac:dyDescent="0.25">
      <c r="B101">
        <v>0</v>
      </c>
    </row>
    <row r="102" spans="2:2" x14ac:dyDescent="0.25">
      <c r="B102">
        <v>2</v>
      </c>
    </row>
    <row r="103" spans="2:2" x14ac:dyDescent="0.25">
      <c r="B103">
        <v>1</v>
      </c>
    </row>
    <row r="104" spans="2:2" x14ac:dyDescent="0.25">
      <c r="B104">
        <v>1</v>
      </c>
    </row>
    <row r="105" spans="2:2" x14ac:dyDescent="0.25">
      <c r="B105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09" spans="2:2" x14ac:dyDescent="0.25">
      <c r="B109">
        <v>2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3" spans="2:2" x14ac:dyDescent="0.25">
      <c r="B113">
        <v>2</v>
      </c>
    </row>
    <row r="114" spans="2:2" x14ac:dyDescent="0.25">
      <c r="B114">
        <v>0</v>
      </c>
    </row>
    <row r="115" spans="2:2" x14ac:dyDescent="0.25">
      <c r="B115">
        <v>1</v>
      </c>
    </row>
    <row r="116" spans="2:2" x14ac:dyDescent="0.25">
      <c r="B116">
        <v>1</v>
      </c>
    </row>
    <row r="117" spans="2:2" x14ac:dyDescent="0.25">
      <c r="B117">
        <v>1</v>
      </c>
    </row>
    <row r="118" spans="2:2" x14ac:dyDescent="0.25">
      <c r="B118">
        <v>1</v>
      </c>
    </row>
    <row r="119" spans="2:2" x14ac:dyDescent="0.25">
      <c r="B119">
        <v>2</v>
      </c>
    </row>
    <row r="120" spans="2:2" x14ac:dyDescent="0.25">
      <c r="B120">
        <v>1</v>
      </c>
    </row>
    <row r="121" spans="2:2" x14ac:dyDescent="0.25">
      <c r="B121">
        <v>2</v>
      </c>
    </row>
    <row r="122" spans="2:2" x14ac:dyDescent="0.25">
      <c r="B122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6" spans="2:2" x14ac:dyDescent="0.25">
      <c r="B126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2</v>
      </c>
    </row>
    <row r="130" spans="2:2" x14ac:dyDescent="0.25">
      <c r="B130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4" spans="2:2" x14ac:dyDescent="0.25">
      <c r="B134">
        <v>1</v>
      </c>
    </row>
    <row r="135" spans="2:2" x14ac:dyDescent="0.25">
      <c r="B135">
        <v>2</v>
      </c>
    </row>
    <row r="136" spans="2:2" x14ac:dyDescent="0.25">
      <c r="B136">
        <v>1</v>
      </c>
    </row>
    <row r="137" spans="2:2" x14ac:dyDescent="0.25">
      <c r="B137">
        <v>1</v>
      </c>
    </row>
    <row r="138" spans="2:2" x14ac:dyDescent="0.25">
      <c r="B138">
        <v>1</v>
      </c>
    </row>
    <row r="139" spans="2:2" x14ac:dyDescent="0.25">
      <c r="B139">
        <v>2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3" spans="2:2" x14ac:dyDescent="0.25">
      <c r="B143">
        <v>2</v>
      </c>
    </row>
    <row r="144" spans="2:2" x14ac:dyDescent="0.25">
      <c r="B144">
        <v>0</v>
      </c>
    </row>
    <row r="145" spans="2:2" x14ac:dyDescent="0.25">
      <c r="B145">
        <v>1</v>
      </c>
    </row>
    <row r="146" spans="2:2" x14ac:dyDescent="0.25">
      <c r="B146">
        <v>2</v>
      </c>
    </row>
    <row r="147" spans="2:2" x14ac:dyDescent="0.25">
      <c r="B147">
        <v>1</v>
      </c>
    </row>
    <row r="148" spans="2:2" x14ac:dyDescent="0.25">
      <c r="B148">
        <v>1</v>
      </c>
    </row>
    <row r="149" spans="2:2" x14ac:dyDescent="0.25">
      <c r="B149">
        <v>2</v>
      </c>
    </row>
    <row r="150" spans="2:2" x14ac:dyDescent="0.25">
      <c r="B150">
        <v>1</v>
      </c>
    </row>
    <row r="151" spans="2:2" x14ac:dyDescent="0.25">
      <c r="B151">
        <v>1</v>
      </c>
    </row>
    <row r="152" spans="2:2" x14ac:dyDescent="0.25">
      <c r="B152">
        <v>2</v>
      </c>
    </row>
    <row r="153" spans="2:2" x14ac:dyDescent="0.25">
      <c r="B153">
        <v>1</v>
      </c>
    </row>
    <row r="154" spans="2:2" x14ac:dyDescent="0.25">
      <c r="B154">
        <v>1</v>
      </c>
    </row>
    <row r="155" spans="2:2" x14ac:dyDescent="0.25">
      <c r="B155">
        <v>1</v>
      </c>
    </row>
    <row r="156" spans="2:2" x14ac:dyDescent="0.25">
      <c r="B156">
        <v>2</v>
      </c>
    </row>
    <row r="157" spans="2:2" x14ac:dyDescent="0.25">
      <c r="B157">
        <v>1</v>
      </c>
    </row>
    <row r="158" spans="2:2" x14ac:dyDescent="0.25">
      <c r="B158">
        <v>2</v>
      </c>
    </row>
    <row r="159" spans="2:2" x14ac:dyDescent="0.25">
      <c r="B159">
        <v>1</v>
      </c>
    </row>
    <row r="160" spans="2:2" x14ac:dyDescent="0.25">
      <c r="B160">
        <v>2</v>
      </c>
    </row>
    <row r="161" spans="2:2" x14ac:dyDescent="0.25">
      <c r="B161">
        <v>1</v>
      </c>
    </row>
    <row r="162" spans="2:2" x14ac:dyDescent="0.25">
      <c r="B162">
        <v>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9DE7-FF74-43B4-9B7A-328A624C4126}">
  <dimension ref="B1:Q162"/>
  <sheetViews>
    <sheetView topLeftCell="B1" workbookViewId="0">
      <selection activeCell="Q3" sqref="Q3"/>
    </sheetView>
  </sheetViews>
  <sheetFormatPr baseColWidth="10" defaultRowHeight="15" x14ac:dyDescent="0.25"/>
  <cols>
    <col min="5" max="14" width="13.5703125" bestFit="1" customWidth="1"/>
    <col min="15" max="15" width="17.42578125" bestFit="1" customWidth="1"/>
    <col min="16" max="16" width="13.28515625" bestFit="1" customWidth="1"/>
  </cols>
  <sheetData>
    <row r="1" spans="2:17" x14ac:dyDescent="0.25">
      <c r="B1" s="1" t="s">
        <v>2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64</v>
      </c>
    </row>
    <row r="2" spans="2:17" x14ac:dyDescent="0.25">
      <c r="B2">
        <v>4</v>
      </c>
      <c r="D2">
        <f>COUNTIFS($B:$B,1)</f>
        <v>0</v>
      </c>
      <c r="E2">
        <f>COUNTIFS($B:$B,2)</f>
        <v>0</v>
      </c>
      <c r="F2">
        <f>COUNTIFS($B:$B,3)</f>
        <v>53</v>
      </c>
      <c r="G2">
        <f>COUNTIFS($B:$B,4)</f>
        <v>57</v>
      </c>
      <c r="H2">
        <f>COUNTIFS($B:$B,5)</f>
        <v>11</v>
      </c>
      <c r="I2">
        <f>COUNTIFS($B:$B,6)</f>
        <v>1</v>
      </c>
      <c r="J2">
        <f>COUNTIFS($B:$B,7)</f>
        <v>2</v>
      </c>
      <c r="K2">
        <f>COUNTIFS($B:$B,8)</f>
        <v>10</v>
      </c>
      <c r="L2">
        <f>COUNTIFS($B:$B,9)</f>
        <v>3</v>
      </c>
      <c r="M2">
        <f>COUNTIFS($B:$B,10)</f>
        <v>12</v>
      </c>
      <c r="N2">
        <f>COUNTIFS($B:$B,11)</f>
        <v>5</v>
      </c>
      <c r="O2">
        <f>COUNTIFS($B:$B,12)</f>
        <v>2</v>
      </c>
      <c r="P2">
        <f>COUNTIFS($B:$B,0)</f>
        <v>5</v>
      </c>
      <c r="Q2">
        <f>SUM(D2:P2)</f>
        <v>161</v>
      </c>
    </row>
    <row r="3" spans="2:17" x14ac:dyDescent="0.25">
      <c r="B3">
        <v>11</v>
      </c>
    </row>
    <row r="4" spans="2:17" x14ac:dyDescent="0.25">
      <c r="B4">
        <v>3</v>
      </c>
    </row>
    <row r="5" spans="2:17" x14ac:dyDescent="0.25">
      <c r="B5">
        <v>3</v>
      </c>
    </row>
    <row r="6" spans="2:17" x14ac:dyDescent="0.25">
      <c r="B6">
        <v>5</v>
      </c>
    </row>
    <row r="7" spans="2:17" x14ac:dyDescent="0.25">
      <c r="B7">
        <v>10</v>
      </c>
    </row>
    <row r="8" spans="2:17" x14ac:dyDescent="0.25">
      <c r="B8">
        <v>8</v>
      </c>
    </row>
    <row r="9" spans="2:17" x14ac:dyDescent="0.25">
      <c r="B9">
        <v>8</v>
      </c>
    </row>
    <row r="10" spans="2:17" x14ac:dyDescent="0.25">
      <c r="B10">
        <v>10</v>
      </c>
    </row>
    <row r="11" spans="2:17" x14ac:dyDescent="0.25">
      <c r="B11">
        <v>10</v>
      </c>
    </row>
    <row r="12" spans="2:17" x14ac:dyDescent="0.25">
      <c r="B12">
        <v>9</v>
      </c>
    </row>
    <row r="13" spans="2:17" x14ac:dyDescent="0.25">
      <c r="B13">
        <v>4</v>
      </c>
    </row>
    <row r="14" spans="2:17" x14ac:dyDescent="0.25">
      <c r="B14">
        <v>8</v>
      </c>
    </row>
    <row r="15" spans="2:17" x14ac:dyDescent="0.25">
      <c r="B15">
        <v>11</v>
      </c>
    </row>
    <row r="16" spans="2:17" x14ac:dyDescent="0.25">
      <c r="B16">
        <v>3</v>
      </c>
    </row>
    <row r="17" spans="2:2" x14ac:dyDescent="0.25">
      <c r="B17">
        <v>3</v>
      </c>
    </row>
    <row r="18" spans="2:2" x14ac:dyDescent="0.25">
      <c r="B18">
        <v>10</v>
      </c>
    </row>
    <row r="19" spans="2:2" x14ac:dyDescent="0.25">
      <c r="B19">
        <v>4</v>
      </c>
    </row>
    <row r="20" spans="2:2" x14ac:dyDescent="0.25">
      <c r="B20">
        <v>7</v>
      </c>
    </row>
    <row r="21" spans="2:2" x14ac:dyDescent="0.25">
      <c r="B21">
        <v>5</v>
      </c>
    </row>
    <row r="22" spans="2:2" x14ac:dyDescent="0.25">
      <c r="B22">
        <v>4</v>
      </c>
    </row>
    <row r="23" spans="2:2" x14ac:dyDescent="0.25">
      <c r="B23">
        <v>4</v>
      </c>
    </row>
    <row r="24" spans="2:2" x14ac:dyDescent="0.25">
      <c r="B24">
        <v>10</v>
      </c>
    </row>
    <row r="25" spans="2:2" x14ac:dyDescent="0.25">
      <c r="B25">
        <v>12</v>
      </c>
    </row>
    <row r="26" spans="2:2" x14ac:dyDescent="0.25">
      <c r="B26">
        <v>10</v>
      </c>
    </row>
    <row r="27" spans="2:2" x14ac:dyDescent="0.25">
      <c r="B27">
        <v>5</v>
      </c>
    </row>
    <row r="28" spans="2:2" x14ac:dyDescent="0.25">
      <c r="B28">
        <v>3</v>
      </c>
    </row>
    <row r="29" spans="2:2" x14ac:dyDescent="0.25">
      <c r="B29">
        <v>0</v>
      </c>
    </row>
    <row r="30" spans="2:2" x14ac:dyDescent="0.25">
      <c r="B30">
        <v>0</v>
      </c>
    </row>
    <row r="31" spans="2:2" x14ac:dyDescent="0.25">
      <c r="B31">
        <v>8</v>
      </c>
    </row>
    <row r="32" spans="2:2" x14ac:dyDescent="0.25">
      <c r="B32">
        <v>8</v>
      </c>
    </row>
    <row r="33" spans="2:2" x14ac:dyDescent="0.25">
      <c r="B33">
        <v>10</v>
      </c>
    </row>
    <row r="34" spans="2:2" x14ac:dyDescent="0.25">
      <c r="B34">
        <v>4</v>
      </c>
    </row>
    <row r="35" spans="2:2" x14ac:dyDescent="0.25">
      <c r="B35">
        <v>11</v>
      </c>
    </row>
    <row r="36" spans="2:2" x14ac:dyDescent="0.25">
      <c r="B36">
        <v>4</v>
      </c>
    </row>
    <row r="37" spans="2:2" x14ac:dyDescent="0.25">
      <c r="B37">
        <v>9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4</v>
      </c>
    </row>
    <row r="41" spans="2:2" x14ac:dyDescent="0.25">
      <c r="B41">
        <v>9</v>
      </c>
    </row>
    <row r="42" spans="2:2" x14ac:dyDescent="0.25">
      <c r="B42">
        <v>3</v>
      </c>
    </row>
    <row r="43" spans="2:2" x14ac:dyDescent="0.25">
      <c r="B43">
        <v>4</v>
      </c>
    </row>
    <row r="44" spans="2:2" x14ac:dyDescent="0.25">
      <c r="B44">
        <v>3</v>
      </c>
    </row>
    <row r="45" spans="2:2" x14ac:dyDescent="0.25">
      <c r="B45">
        <v>3</v>
      </c>
    </row>
    <row r="46" spans="2:2" x14ac:dyDescent="0.25">
      <c r="B46">
        <v>3</v>
      </c>
    </row>
    <row r="47" spans="2:2" x14ac:dyDescent="0.25">
      <c r="B47">
        <v>3</v>
      </c>
    </row>
    <row r="48" spans="2:2" x14ac:dyDescent="0.25">
      <c r="B48">
        <v>3</v>
      </c>
    </row>
    <row r="49" spans="2:2" x14ac:dyDescent="0.25">
      <c r="B49">
        <v>3</v>
      </c>
    </row>
    <row r="50" spans="2:2" x14ac:dyDescent="0.25">
      <c r="B50">
        <v>4</v>
      </c>
    </row>
    <row r="51" spans="2:2" x14ac:dyDescent="0.25">
      <c r="B51">
        <v>11</v>
      </c>
    </row>
    <row r="52" spans="2:2" x14ac:dyDescent="0.25">
      <c r="B52">
        <v>3</v>
      </c>
    </row>
    <row r="53" spans="2:2" x14ac:dyDescent="0.25">
      <c r="B53">
        <v>3</v>
      </c>
    </row>
    <row r="54" spans="2:2" x14ac:dyDescent="0.25">
      <c r="B54">
        <v>4</v>
      </c>
    </row>
    <row r="55" spans="2:2" x14ac:dyDescent="0.25">
      <c r="B55">
        <v>3</v>
      </c>
    </row>
    <row r="56" spans="2:2" x14ac:dyDescent="0.25">
      <c r="B56">
        <v>3</v>
      </c>
    </row>
    <row r="57" spans="2:2" x14ac:dyDescent="0.25">
      <c r="B57">
        <v>8</v>
      </c>
    </row>
    <row r="58" spans="2:2" x14ac:dyDescent="0.25">
      <c r="B58">
        <v>4</v>
      </c>
    </row>
    <row r="59" spans="2:2" x14ac:dyDescent="0.25">
      <c r="B59">
        <v>3</v>
      </c>
    </row>
    <row r="60" spans="2:2" x14ac:dyDescent="0.25">
      <c r="B60">
        <v>4</v>
      </c>
    </row>
    <row r="61" spans="2:2" x14ac:dyDescent="0.25">
      <c r="B61">
        <v>4</v>
      </c>
    </row>
    <row r="62" spans="2:2" x14ac:dyDescent="0.25">
      <c r="B62">
        <v>4</v>
      </c>
    </row>
    <row r="63" spans="2:2" x14ac:dyDescent="0.25">
      <c r="B63">
        <v>4</v>
      </c>
    </row>
    <row r="64" spans="2:2" x14ac:dyDescent="0.25">
      <c r="B64">
        <v>4</v>
      </c>
    </row>
    <row r="65" spans="2:2" x14ac:dyDescent="0.25">
      <c r="B65">
        <v>4</v>
      </c>
    </row>
    <row r="66" spans="2:2" x14ac:dyDescent="0.25">
      <c r="B66">
        <v>4</v>
      </c>
    </row>
    <row r="67" spans="2:2" x14ac:dyDescent="0.25">
      <c r="B67">
        <v>4</v>
      </c>
    </row>
    <row r="68" spans="2:2" x14ac:dyDescent="0.25">
      <c r="B68">
        <v>3</v>
      </c>
    </row>
    <row r="69" spans="2:2" x14ac:dyDescent="0.25">
      <c r="B69">
        <v>3</v>
      </c>
    </row>
    <row r="70" spans="2:2" x14ac:dyDescent="0.25">
      <c r="B70">
        <v>3</v>
      </c>
    </row>
    <row r="71" spans="2:2" x14ac:dyDescent="0.25">
      <c r="B71">
        <v>4</v>
      </c>
    </row>
    <row r="72" spans="2:2" x14ac:dyDescent="0.25">
      <c r="B72">
        <v>5</v>
      </c>
    </row>
    <row r="73" spans="2:2" x14ac:dyDescent="0.25">
      <c r="B73">
        <v>3</v>
      </c>
    </row>
    <row r="74" spans="2:2" x14ac:dyDescent="0.25">
      <c r="B74">
        <v>4</v>
      </c>
    </row>
    <row r="75" spans="2:2" x14ac:dyDescent="0.25">
      <c r="B75">
        <v>5</v>
      </c>
    </row>
    <row r="76" spans="2:2" x14ac:dyDescent="0.25">
      <c r="B76">
        <v>4</v>
      </c>
    </row>
    <row r="77" spans="2:2" x14ac:dyDescent="0.25">
      <c r="B77">
        <v>4</v>
      </c>
    </row>
    <row r="78" spans="2:2" x14ac:dyDescent="0.25">
      <c r="B78">
        <v>4</v>
      </c>
    </row>
    <row r="79" spans="2:2" x14ac:dyDescent="0.25">
      <c r="B79">
        <v>4</v>
      </c>
    </row>
    <row r="80" spans="2:2" x14ac:dyDescent="0.25">
      <c r="B80">
        <v>3</v>
      </c>
    </row>
    <row r="81" spans="2:2" x14ac:dyDescent="0.25">
      <c r="B81">
        <v>5</v>
      </c>
    </row>
    <row r="82" spans="2:2" x14ac:dyDescent="0.25">
      <c r="B82">
        <v>4</v>
      </c>
    </row>
    <row r="83" spans="2:2" x14ac:dyDescent="0.25">
      <c r="B83">
        <v>8</v>
      </c>
    </row>
    <row r="84" spans="2:2" x14ac:dyDescent="0.25">
      <c r="B84">
        <v>3</v>
      </c>
    </row>
    <row r="85" spans="2:2" x14ac:dyDescent="0.25">
      <c r="B85">
        <v>8</v>
      </c>
    </row>
    <row r="86" spans="2:2" x14ac:dyDescent="0.25">
      <c r="B86">
        <v>0</v>
      </c>
    </row>
    <row r="87" spans="2:2" x14ac:dyDescent="0.25">
      <c r="B87">
        <v>4</v>
      </c>
    </row>
    <row r="88" spans="2:2" x14ac:dyDescent="0.25">
      <c r="B88">
        <v>3</v>
      </c>
    </row>
    <row r="89" spans="2:2" x14ac:dyDescent="0.25">
      <c r="B89">
        <v>4</v>
      </c>
    </row>
    <row r="90" spans="2:2" x14ac:dyDescent="0.25">
      <c r="B90">
        <v>5</v>
      </c>
    </row>
    <row r="91" spans="2:2" x14ac:dyDescent="0.25">
      <c r="B91">
        <v>4</v>
      </c>
    </row>
    <row r="92" spans="2:2" x14ac:dyDescent="0.25">
      <c r="B92">
        <v>3</v>
      </c>
    </row>
    <row r="93" spans="2:2" x14ac:dyDescent="0.25">
      <c r="B93">
        <v>4</v>
      </c>
    </row>
    <row r="94" spans="2:2" x14ac:dyDescent="0.25">
      <c r="B94">
        <v>10</v>
      </c>
    </row>
    <row r="95" spans="2:2" x14ac:dyDescent="0.25">
      <c r="B95">
        <v>10</v>
      </c>
    </row>
    <row r="96" spans="2:2" x14ac:dyDescent="0.25">
      <c r="B96">
        <v>5</v>
      </c>
    </row>
    <row r="97" spans="2:2" x14ac:dyDescent="0.25">
      <c r="B97">
        <v>4</v>
      </c>
    </row>
    <row r="98" spans="2:2" x14ac:dyDescent="0.25">
      <c r="B98">
        <v>4</v>
      </c>
    </row>
    <row r="99" spans="2:2" x14ac:dyDescent="0.25">
      <c r="B99">
        <v>3</v>
      </c>
    </row>
    <row r="100" spans="2:2" x14ac:dyDescent="0.25">
      <c r="B100">
        <v>3</v>
      </c>
    </row>
    <row r="101" spans="2:2" x14ac:dyDescent="0.25">
      <c r="B101">
        <v>0</v>
      </c>
    </row>
    <row r="102" spans="2:2" x14ac:dyDescent="0.25">
      <c r="B102">
        <v>3</v>
      </c>
    </row>
    <row r="103" spans="2:2" x14ac:dyDescent="0.25">
      <c r="B103">
        <v>10</v>
      </c>
    </row>
    <row r="104" spans="2:2" x14ac:dyDescent="0.25">
      <c r="B104">
        <v>4</v>
      </c>
    </row>
    <row r="105" spans="2:2" x14ac:dyDescent="0.25">
      <c r="B105">
        <v>4</v>
      </c>
    </row>
    <row r="106" spans="2:2" x14ac:dyDescent="0.25">
      <c r="B106">
        <v>4</v>
      </c>
    </row>
    <row r="107" spans="2:2" x14ac:dyDescent="0.25">
      <c r="B107">
        <v>4</v>
      </c>
    </row>
    <row r="108" spans="2:2" x14ac:dyDescent="0.25">
      <c r="B108">
        <v>3</v>
      </c>
    </row>
    <row r="109" spans="2:2" x14ac:dyDescent="0.25">
      <c r="B109">
        <v>3</v>
      </c>
    </row>
    <row r="110" spans="2:2" x14ac:dyDescent="0.25">
      <c r="B110">
        <v>3</v>
      </c>
    </row>
    <row r="111" spans="2:2" x14ac:dyDescent="0.25">
      <c r="B111">
        <v>3</v>
      </c>
    </row>
    <row r="112" spans="2:2" x14ac:dyDescent="0.25">
      <c r="B112">
        <v>3</v>
      </c>
    </row>
    <row r="113" spans="2:2" x14ac:dyDescent="0.25">
      <c r="B113">
        <v>4</v>
      </c>
    </row>
    <row r="114" spans="2:2" x14ac:dyDescent="0.25">
      <c r="B114">
        <v>0</v>
      </c>
    </row>
    <row r="115" spans="2:2" x14ac:dyDescent="0.25">
      <c r="B115">
        <v>3</v>
      </c>
    </row>
    <row r="116" spans="2:2" x14ac:dyDescent="0.25">
      <c r="B116">
        <v>3</v>
      </c>
    </row>
    <row r="117" spans="2:2" x14ac:dyDescent="0.25">
      <c r="B117">
        <v>4</v>
      </c>
    </row>
    <row r="118" spans="2:2" x14ac:dyDescent="0.25">
      <c r="B118">
        <v>3</v>
      </c>
    </row>
    <row r="119" spans="2:2" x14ac:dyDescent="0.25">
      <c r="B119">
        <v>5</v>
      </c>
    </row>
    <row r="120" spans="2:2" x14ac:dyDescent="0.25">
      <c r="B120">
        <v>3</v>
      </c>
    </row>
    <row r="121" spans="2:2" x14ac:dyDescent="0.25">
      <c r="B121">
        <v>4</v>
      </c>
    </row>
    <row r="122" spans="2:2" x14ac:dyDescent="0.25">
      <c r="B122">
        <v>4</v>
      </c>
    </row>
    <row r="123" spans="2:2" x14ac:dyDescent="0.25">
      <c r="B123">
        <v>4</v>
      </c>
    </row>
    <row r="124" spans="2:2" x14ac:dyDescent="0.25">
      <c r="B124">
        <v>3</v>
      </c>
    </row>
    <row r="125" spans="2:2" x14ac:dyDescent="0.25">
      <c r="B125">
        <v>4</v>
      </c>
    </row>
    <row r="126" spans="2:2" x14ac:dyDescent="0.25">
      <c r="B126">
        <v>3</v>
      </c>
    </row>
    <row r="127" spans="2:2" x14ac:dyDescent="0.25">
      <c r="B127">
        <v>4</v>
      </c>
    </row>
    <row r="128" spans="2:2" x14ac:dyDescent="0.25">
      <c r="B128">
        <v>6</v>
      </c>
    </row>
    <row r="129" spans="2:2" x14ac:dyDescent="0.25">
      <c r="B129">
        <v>4</v>
      </c>
    </row>
    <row r="130" spans="2:2" x14ac:dyDescent="0.25">
      <c r="B130">
        <v>3</v>
      </c>
    </row>
    <row r="131" spans="2:2" x14ac:dyDescent="0.25">
      <c r="B131">
        <v>3</v>
      </c>
    </row>
    <row r="132" spans="2:2" x14ac:dyDescent="0.25">
      <c r="B132">
        <v>3</v>
      </c>
    </row>
    <row r="133" spans="2:2" x14ac:dyDescent="0.25">
      <c r="B133">
        <v>3</v>
      </c>
    </row>
    <row r="134" spans="2:2" x14ac:dyDescent="0.25">
      <c r="B134">
        <v>4</v>
      </c>
    </row>
    <row r="135" spans="2:2" x14ac:dyDescent="0.25">
      <c r="B135">
        <v>12</v>
      </c>
    </row>
    <row r="136" spans="2:2" x14ac:dyDescent="0.25">
      <c r="B136">
        <v>4</v>
      </c>
    </row>
    <row r="137" spans="2:2" x14ac:dyDescent="0.25">
      <c r="B137">
        <v>3</v>
      </c>
    </row>
    <row r="138" spans="2:2" x14ac:dyDescent="0.25">
      <c r="B138">
        <v>4</v>
      </c>
    </row>
    <row r="139" spans="2:2" x14ac:dyDescent="0.25">
      <c r="B139">
        <v>5</v>
      </c>
    </row>
    <row r="140" spans="2:2" x14ac:dyDescent="0.25">
      <c r="B140">
        <v>3</v>
      </c>
    </row>
    <row r="141" spans="2:2" x14ac:dyDescent="0.25">
      <c r="B141">
        <v>3</v>
      </c>
    </row>
    <row r="142" spans="2:2" x14ac:dyDescent="0.25">
      <c r="B142">
        <v>3</v>
      </c>
    </row>
    <row r="143" spans="2:2" x14ac:dyDescent="0.25">
      <c r="B143">
        <v>4</v>
      </c>
    </row>
    <row r="144" spans="2:2" x14ac:dyDescent="0.25">
      <c r="B144">
        <v>8</v>
      </c>
    </row>
    <row r="145" spans="2:2" x14ac:dyDescent="0.25">
      <c r="B145">
        <v>4</v>
      </c>
    </row>
    <row r="146" spans="2:2" x14ac:dyDescent="0.25">
      <c r="B146">
        <v>4</v>
      </c>
    </row>
    <row r="147" spans="2:2" x14ac:dyDescent="0.25">
      <c r="B147">
        <v>4</v>
      </c>
    </row>
    <row r="148" spans="2:2" x14ac:dyDescent="0.25">
      <c r="B148">
        <v>4</v>
      </c>
    </row>
    <row r="149" spans="2:2" x14ac:dyDescent="0.25">
      <c r="B149">
        <v>3</v>
      </c>
    </row>
    <row r="150" spans="2:2" x14ac:dyDescent="0.25">
      <c r="B150">
        <v>3</v>
      </c>
    </row>
    <row r="151" spans="2:2" x14ac:dyDescent="0.25">
      <c r="B151">
        <v>5</v>
      </c>
    </row>
    <row r="152" spans="2:2" x14ac:dyDescent="0.25">
      <c r="B152">
        <v>3</v>
      </c>
    </row>
    <row r="153" spans="2:2" x14ac:dyDescent="0.25">
      <c r="B153">
        <v>3</v>
      </c>
    </row>
    <row r="154" spans="2:2" x14ac:dyDescent="0.25">
      <c r="B154">
        <v>3</v>
      </c>
    </row>
    <row r="155" spans="2:2" x14ac:dyDescent="0.25">
      <c r="B155">
        <v>4</v>
      </c>
    </row>
    <row r="156" spans="2:2" x14ac:dyDescent="0.25">
      <c r="B156">
        <v>3</v>
      </c>
    </row>
    <row r="157" spans="2:2" x14ac:dyDescent="0.25">
      <c r="B157">
        <v>4</v>
      </c>
    </row>
    <row r="158" spans="2:2" x14ac:dyDescent="0.25">
      <c r="B158">
        <v>4</v>
      </c>
    </row>
    <row r="159" spans="2:2" x14ac:dyDescent="0.25">
      <c r="B159">
        <v>7</v>
      </c>
    </row>
    <row r="160" spans="2:2" x14ac:dyDescent="0.25">
      <c r="B160">
        <v>4</v>
      </c>
    </row>
    <row r="161" spans="2:2" x14ac:dyDescent="0.25">
      <c r="B161">
        <v>8</v>
      </c>
    </row>
    <row r="162" spans="2:2" x14ac:dyDescent="0.25">
      <c r="B162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C1AA-9236-48AE-91A0-044213758E6B}">
  <dimension ref="B1:P162"/>
  <sheetViews>
    <sheetView topLeftCell="C1" zoomScale="70" zoomScaleNormal="70" workbookViewId="0">
      <selection activeCell="P3" sqref="P3"/>
    </sheetView>
  </sheetViews>
  <sheetFormatPr baseColWidth="10" defaultRowHeight="15" x14ac:dyDescent="0.25"/>
  <cols>
    <col min="7" max="7" width="32.140625" bestFit="1" customWidth="1"/>
    <col min="8" max="8" width="51.5703125" bestFit="1" customWidth="1"/>
    <col min="9" max="9" width="20.85546875" bestFit="1" customWidth="1"/>
    <col min="10" max="10" width="28.85546875" bestFit="1" customWidth="1"/>
    <col min="11" max="11" width="21" bestFit="1" customWidth="1"/>
    <col min="12" max="12" width="33.42578125" bestFit="1" customWidth="1"/>
    <col min="13" max="13" width="11.85546875" customWidth="1"/>
    <col min="14" max="14" width="33.42578125" bestFit="1" customWidth="1"/>
  </cols>
  <sheetData>
    <row r="1" spans="2:16" x14ac:dyDescent="0.25">
      <c r="B1" s="1" t="s">
        <v>4</v>
      </c>
      <c r="C1" s="1" t="s">
        <v>5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55</v>
      </c>
      <c r="N1" t="s">
        <v>83</v>
      </c>
    </row>
    <row r="2" spans="2:16" x14ac:dyDescent="0.25">
      <c r="B2">
        <v>8</v>
      </c>
      <c r="G2">
        <f>COUNTIFS($B:$B,3)</f>
        <v>1</v>
      </c>
      <c r="H2">
        <f>COUNTIFS($B:$B,4)</f>
        <v>6</v>
      </c>
      <c r="I2">
        <f>COUNTIFS($B:$B,5)</f>
        <v>4</v>
      </c>
      <c r="J2">
        <f>COUNTIFS($B:$B,6)</f>
        <v>7</v>
      </c>
      <c r="K2">
        <f>COUNTIFS($B:$B,7)</f>
        <v>36</v>
      </c>
      <c r="L2">
        <f>COUNTIFS($B:$B,8)</f>
        <v>103</v>
      </c>
      <c r="M2">
        <f>COUNTIFS($B:$B,11)</f>
        <v>1</v>
      </c>
      <c r="N2">
        <f>COUNTIFS($B:$B,10)</f>
        <v>3</v>
      </c>
      <c r="P2">
        <f>SUM(G2:N2)</f>
        <v>161</v>
      </c>
    </row>
    <row r="3" spans="2:16" x14ac:dyDescent="0.25">
      <c r="B3">
        <v>8</v>
      </c>
    </row>
    <row r="4" spans="2:16" x14ac:dyDescent="0.25">
      <c r="B4">
        <v>7</v>
      </c>
    </row>
    <row r="5" spans="2:16" x14ac:dyDescent="0.25">
      <c r="B5">
        <v>8</v>
      </c>
    </row>
    <row r="6" spans="2:16" x14ac:dyDescent="0.25">
      <c r="B6">
        <v>8</v>
      </c>
    </row>
    <row r="7" spans="2:16" x14ac:dyDescent="0.25">
      <c r="B7">
        <v>8</v>
      </c>
    </row>
    <row r="8" spans="2:16" x14ac:dyDescent="0.25">
      <c r="B8">
        <v>8</v>
      </c>
    </row>
    <row r="9" spans="2:16" x14ac:dyDescent="0.25">
      <c r="B9">
        <v>8</v>
      </c>
    </row>
    <row r="10" spans="2:16" x14ac:dyDescent="0.25">
      <c r="B10">
        <v>10</v>
      </c>
      <c r="C10" t="s">
        <v>50</v>
      </c>
    </row>
    <row r="11" spans="2:16" x14ac:dyDescent="0.25">
      <c r="B11">
        <v>8</v>
      </c>
    </row>
    <row r="12" spans="2:16" x14ac:dyDescent="0.25">
      <c r="B12">
        <v>8</v>
      </c>
    </row>
    <row r="13" spans="2:16" x14ac:dyDescent="0.25">
      <c r="B13">
        <v>8</v>
      </c>
    </row>
    <row r="14" spans="2:16" x14ac:dyDescent="0.25">
      <c r="B14">
        <v>8</v>
      </c>
    </row>
    <row r="15" spans="2:16" x14ac:dyDescent="0.25">
      <c r="B15">
        <v>6</v>
      </c>
    </row>
    <row r="16" spans="2:16" x14ac:dyDescent="0.25">
      <c r="B16">
        <v>7</v>
      </c>
    </row>
    <row r="17" spans="2:3" x14ac:dyDescent="0.25">
      <c r="B17">
        <v>8</v>
      </c>
    </row>
    <row r="18" spans="2:3" x14ac:dyDescent="0.25">
      <c r="B18">
        <v>8</v>
      </c>
    </row>
    <row r="19" spans="2:3" x14ac:dyDescent="0.25">
      <c r="B19">
        <v>8</v>
      </c>
    </row>
    <row r="20" spans="2:3" x14ac:dyDescent="0.25">
      <c r="B20">
        <v>6</v>
      </c>
    </row>
    <row r="21" spans="2:3" x14ac:dyDescent="0.25">
      <c r="B21">
        <v>8</v>
      </c>
    </row>
    <row r="22" spans="2:3" x14ac:dyDescent="0.25">
      <c r="B22">
        <v>8</v>
      </c>
    </row>
    <row r="23" spans="2:3" x14ac:dyDescent="0.25">
      <c r="B23">
        <v>8</v>
      </c>
    </row>
    <row r="24" spans="2:3" x14ac:dyDescent="0.25">
      <c r="B24">
        <v>8</v>
      </c>
    </row>
    <row r="25" spans="2:3" x14ac:dyDescent="0.25">
      <c r="B25">
        <v>8</v>
      </c>
    </row>
    <row r="26" spans="2:3" x14ac:dyDescent="0.25">
      <c r="B26">
        <v>8</v>
      </c>
    </row>
    <row r="27" spans="2:3" x14ac:dyDescent="0.25">
      <c r="B27">
        <v>8</v>
      </c>
    </row>
    <row r="28" spans="2:3" x14ac:dyDescent="0.25">
      <c r="B28">
        <v>7</v>
      </c>
    </row>
    <row r="29" spans="2:3" x14ac:dyDescent="0.25">
      <c r="B29">
        <v>5</v>
      </c>
    </row>
    <row r="30" spans="2:3" x14ac:dyDescent="0.25">
      <c r="B30">
        <v>10</v>
      </c>
      <c r="C30" t="s">
        <v>54</v>
      </c>
    </row>
    <row r="31" spans="2:3" x14ac:dyDescent="0.25">
      <c r="B31">
        <v>7</v>
      </c>
    </row>
    <row r="32" spans="2:3" x14ac:dyDescent="0.25">
      <c r="B32">
        <v>8</v>
      </c>
    </row>
    <row r="33" spans="2:2" x14ac:dyDescent="0.25">
      <c r="B33">
        <v>4</v>
      </c>
    </row>
    <row r="34" spans="2:2" x14ac:dyDescent="0.25">
      <c r="B34">
        <v>8</v>
      </c>
    </row>
    <row r="35" spans="2:2" x14ac:dyDescent="0.25">
      <c r="B35">
        <v>11</v>
      </c>
    </row>
    <row r="36" spans="2:2" x14ac:dyDescent="0.25">
      <c r="B36">
        <v>8</v>
      </c>
    </row>
    <row r="37" spans="2:2" x14ac:dyDescent="0.25">
      <c r="B37">
        <v>3</v>
      </c>
    </row>
    <row r="38" spans="2:2" x14ac:dyDescent="0.25">
      <c r="B38">
        <v>5</v>
      </c>
    </row>
    <row r="39" spans="2:2" x14ac:dyDescent="0.25">
      <c r="B39">
        <v>4</v>
      </c>
    </row>
    <row r="40" spans="2:2" x14ac:dyDescent="0.25">
      <c r="B40">
        <v>8</v>
      </c>
    </row>
    <row r="41" spans="2:2" x14ac:dyDescent="0.25">
      <c r="B41">
        <v>8</v>
      </c>
    </row>
    <row r="42" spans="2:2" x14ac:dyDescent="0.25">
      <c r="B42">
        <v>8</v>
      </c>
    </row>
    <row r="43" spans="2:2" x14ac:dyDescent="0.25">
      <c r="B43">
        <v>8</v>
      </c>
    </row>
    <row r="44" spans="2:2" x14ac:dyDescent="0.25">
      <c r="B44">
        <v>7</v>
      </c>
    </row>
    <row r="45" spans="2:2" x14ac:dyDescent="0.25">
      <c r="B45">
        <v>7</v>
      </c>
    </row>
    <row r="46" spans="2:2" x14ac:dyDescent="0.25">
      <c r="B46">
        <v>6</v>
      </c>
    </row>
    <row r="47" spans="2:2" x14ac:dyDescent="0.25">
      <c r="B47">
        <v>8</v>
      </c>
    </row>
    <row r="48" spans="2:2" x14ac:dyDescent="0.25">
      <c r="B48">
        <v>6</v>
      </c>
    </row>
    <row r="49" spans="2:2" x14ac:dyDescent="0.25">
      <c r="B49">
        <v>7</v>
      </c>
    </row>
    <row r="50" spans="2:2" x14ac:dyDescent="0.25">
      <c r="B50">
        <v>5</v>
      </c>
    </row>
    <row r="51" spans="2:2" x14ac:dyDescent="0.25">
      <c r="B51">
        <v>5</v>
      </c>
    </row>
    <row r="52" spans="2:2" x14ac:dyDescent="0.25">
      <c r="B52">
        <v>7</v>
      </c>
    </row>
    <row r="53" spans="2:2" x14ac:dyDescent="0.25">
      <c r="B53">
        <v>7</v>
      </c>
    </row>
    <row r="54" spans="2:2" x14ac:dyDescent="0.25">
      <c r="B54">
        <v>8</v>
      </c>
    </row>
    <row r="55" spans="2:2" x14ac:dyDescent="0.25">
      <c r="B55">
        <v>8</v>
      </c>
    </row>
    <row r="56" spans="2:2" x14ac:dyDescent="0.25">
      <c r="B56">
        <v>7</v>
      </c>
    </row>
    <row r="57" spans="2:2" x14ac:dyDescent="0.25">
      <c r="B57">
        <v>8</v>
      </c>
    </row>
    <row r="58" spans="2:2" x14ac:dyDescent="0.25">
      <c r="B58">
        <v>8</v>
      </c>
    </row>
    <row r="59" spans="2:2" x14ac:dyDescent="0.25">
      <c r="B59">
        <v>7</v>
      </c>
    </row>
    <row r="60" spans="2:2" x14ac:dyDescent="0.25">
      <c r="B60">
        <v>8</v>
      </c>
    </row>
    <row r="61" spans="2:2" x14ac:dyDescent="0.25">
      <c r="B61">
        <v>8</v>
      </c>
    </row>
    <row r="62" spans="2:2" x14ac:dyDescent="0.25">
      <c r="B62">
        <v>8</v>
      </c>
    </row>
    <row r="63" spans="2:2" x14ac:dyDescent="0.25">
      <c r="B63">
        <v>8</v>
      </c>
    </row>
    <row r="64" spans="2:2" x14ac:dyDescent="0.25">
      <c r="B64">
        <v>8</v>
      </c>
    </row>
    <row r="65" spans="2:2" x14ac:dyDescent="0.25">
      <c r="B65">
        <v>8</v>
      </c>
    </row>
    <row r="66" spans="2:2" x14ac:dyDescent="0.25">
      <c r="B66">
        <v>8</v>
      </c>
    </row>
    <row r="67" spans="2:2" x14ac:dyDescent="0.25">
      <c r="B67">
        <v>8</v>
      </c>
    </row>
    <row r="68" spans="2:2" x14ac:dyDescent="0.25">
      <c r="B68">
        <v>7</v>
      </c>
    </row>
    <row r="69" spans="2:2" x14ac:dyDescent="0.25">
      <c r="B69">
        <v>8</v>
      </c>
    </row>
    <row r="70" spans="2:2" x14ac:dyDescent="0.25">
      <c r="B70">
        <v>7</v>
      </c>
    </row>
    <row r="71" spans="2:2" x14ac:dyDescent="0.25">
      <c r="B71">
        <v>8</v>
      </c>
    </row>
    <row r="72" spans="2:2" x14ac:dyDescent="0.25">
      <c r="B72">
        <v>8</v>
      </c>
    </row>
    <row r="73" spans="2:2" x14ac:dyDescent="0.25">
      <c r="B73">
        <v>8</v>
      </c>
    </row>
    <row r="74" spans="2:2" x14ac:dyDescent="0.25">
      <c r="B74">
        <v>8</v>
      </c>
    </row>
    <row r="75" spans="2:2" x14ac:dyDescent="0.25">
      <c r="B75">
        <v>8</v>
      </c>
    </row>
    <row r="76" spans="2:2" x14ac:dyDescent="0.25">
      <c r="B76">
        <v>8</v>
      </c>
    </row>
    <row r="77" spans="2:2" x14ac:dyDescent="0.25">
      <c r="B77">
        <v>8</v>
      </c>
    </row>
    <row r="78" spans="2:2" x14ac:dyDescent="0.25">
      <c r="B78">
        <v>8</v>
      </c>
    </row>
    <row r="79" spans="2:2" x14ac:dyDescent="0.25">
      <c r="B79">
        <v>8</v>
      </c>
    </row>
    <row r="80" spans="2:2" x14ac:dyDescent="0.25">
      <c r="B80">
        <v>7</v>
      </c>
    </row>
    <row r="81" spans="2:3" x14ac:dyDescent="0.25">
      <c r="B81">
        <v>8</v>
      </c>
    </row>
    <row r="82" spans="2:3" x14ac:dyDescent="0.25">
      <c r="B82">
        <v>8</v>
      </c>
    </row>
    <row r="83" spans="2:3" x14ac:dyDescent="0.25">
      <c r="B83">
        <v>8</v>
      </c>
    </row>
    <row r="84" spans="2:3" x14ac:dyDescent="0.25">
      <c r="B84">
        <v>8</v>
      </c>
    </row>
    <row r="85" spans="2:3" x14ac:dyDescent="0.25">
      <c r="B85">
        <v>8</v>
      </c>
    </row>
    <row r="86" spans="2:3" x14ac:dyDescent="0.25">
      <c r="B86">
        <v>8</v>
      </c>
    </row>
    <row r="87" spans="2:3" x14ac:dyDescent="0.25">
      <c r="B87">
        <v>8</v>
      </c>
    </row>
    <row r="88" spans="2:3" x14ac:dyDescent="0.25">
      <c r="B88">
        <v>7</v>
      </c>
    </row>
    <row r="89" spans="2:3" x14ac:dyDescent="0.25">
      <c r="B89">
        <v>8</v>
      </c>
    </row>
    <row r="90" spans="2:3" x14ac:dyDescent="0.25">
      <c r="B90">
        <v>8</v>
      </c>
    </row>
    <row r="91" spans="2:3" x14ac:dyDescent="0.25">
      <c r="B91">
        <v>8</v>
      </c>
    </row>
    <row r="92" spans="2:3" x14ac:dyDescent="0.25">
      <c r="B92">
        <v>7</v>
      </c>
    </row>
    <row r="93" spans="2:3" x14ac:dyDescent="0.25">
      <c r="B93">
        <v>8</v>
      </c>
    </row>
    <row r="94" spans="2:3" x14ac:dyDescent="0.25">
      <c r="B94">
        <v>10</v>
      </c>
      <c r="C94" t="s">
        <v>57</v>
      </c>
    </row>
    <row r="95" spans="2:3" x14ac:dyDescent="0.25">
      <c r="B95">
        <v>8</v>
      </c>
    </row>
    <row r="96" spans="2:3" x14ac:dyDescent="0.25">
      <c r="B96">
        <v>8</v>
      </c>
    </row>
    <row r="97" spans="2:2" x14ac:dyDescent="0.25">
      <c r="B97">
        <v>8</v>
      </c>
    </row>
    <row r="98" spans="2:2" x14ac:dyDescent="0.25">
      <c r="B98">
        <v>8</v>
      </c>
    </row>
    <row r="99" spans="2:2" x14ac:dyDescent="0.25">
      <c r="B99">
        <v>6</v>
      </c>
    </row>
    <row r="100" spans="2:2" x14ac:dyDescent="0.25">
      <c r="B100">
        <v>7</v>
      </c>
    </row>
    <row r="101" spans="2:2" x14ac:dyDescent="0.25">
      <c r="B101">
        <v>8</v>
      </c>
    </row>
    <row r="102" spans="2:2" x14ac:dyDescent="0.25">
      <c r="B102">
        <v>8</v>
      </c>
    </row>
    <row r="103" spans="2:2" x14ac:dyDescent="0.25">
      <c r="B103">
        <v>4</v>
      </c>
    </row>
    <row r="104" spans="2:2" x14ac:dyDescent="0.25">
      <c r="B104">
        <v>8</v>
      </c>
    </row>
    <row r="105" spans="2:2" x14ac:dyDescent="0.25">
      <c r="B105">
        <v>7</v>
      </c>
    </row>
    <row r="106" spans="2:2" x14ac:dyDescent="0.25">
      <c r="B106">
        <v>7</v>
      </c>
    </row>
    <row r="107" spans="2:2" x14ac:dyDescent="0.25">
      <c r="B107">
        <v>8</v>
      </c>
    </row>
    <row r="108" spans="2:2" x14ac:dyDescent="0.25">
      <c r="B108">
        <v>8</v>
      </c>
    </row>
    <row r="109" spans="2:2" x14ac:dyDescent="0.25">
      <c r="B109">
        <v>7</v>
      </c>
    </row>
    <row r="110" spans="2:2" x14ac:dyDescent="0.25">
      <c r="B110">
        <v>7</v>
      </c>
    </row>
    <row r="111" spans="2:2" x14ac:dyDescent="0.25">
      <c r="B111">
        <v>8</v>
      </c>
    </row>
    <row r="112" spans="2:2" x14ac:dyDescent="0.25">
      <c r="B112">
        <v>8</v>
      </c>
    </row>
    <row r="113" spans="2:2" x14ac:dyDescent="0.25">
      <c r="B113">
        <v>8</v>
      </c>
    </row>
    <row r="114" spans="2:2" x14ac:dyDescent="0.25">
      <c r="B114">
        <v>8</v>
      </c>
    </row>
    <row r="115" spans="2:2" x14ac:dyDescent="0.25">
      <c r="B115">
        <v>7</v>
      </c>
    </row>
    <row r="116" spans="2:2" x14ac:dyDescent="0.25">
      <c r="B116">
        <v>8</v>
      </c>
    </row>
    <row r="117" spans="2:2" x14ac:dyDescent="0.25">
      <c r="B117">
        <v>8</v>
      </c>
    </row>
    <row r="118" spans="2:2" x14ac:dyDescent="0.25">
      <c r="B118">
        <v>7</v>
      </c>
    </row>
    <row r="119" spans="2:2" x14ac:dyDescent="0.25">
      <c r="B119">
        <v>8</v>
      </c>
    </row>
    <row r="120" spans="2:2" x14ac:dyDescent="0.25">
      <c r="B120">
        <v>7</v>
      </c>
    </row>
    <row r="121" spans="2:2" x14ac:dyDescent="0.25">
      <c r="B121">
        <v>8</v>
      </c>
    </row>
    <row r="122" spans="2:2" x14ac:dyDescent="0.25">
      <c r="B122">
        <v>8</v>
      </c>
    </row>
    <row r="123" spans="2:2" x14ac:dyDescent="0.25">
      <c r="B123">
        <v>8</v>
      </c>
    </row>
    <row r="124" spans="2:2" x14ac:dyDescent="0.25">
      <c r="B124">
        <v>8</v>
      </c>
    </row>
    <row r="125" spans="2:2" x14ac:dyDescent="0.25">
      <c r="B125">
        <v>8</v>
      </c>
    </row>
    <row r="126" spans="2:2" x14ac:dyDescent="0.25">
      <c r="B126">
        <v>7</v>
      </c>
    </row>
    <row r="127" spans="2:2" x14ac:dyDescent="0.25">
      <c r="B127">
        <v>8</v>
      </c>
    </row>
    <row r="128" spans="2:2" x14ac:dyDescent="0.25">
      <c r="B128">
        <v>8</v>
      </c>
    </row>
    <row r="129" spans="2:2" x14ac:dyDescent="0.25">
      <c r="B129">
        <v>8</v>
      </c>
    </row>
    <row r="130" spans="2:2" x14ac:dyDescent="0.25">
      <c r="B130">
        <v>8</v>
      </c>
    </row>
    <row r="131" spans="2:2" x14ac:dyDescent="0.25">
      <c r="B131">
        <v>7</v>
      </c>
    </row>
    <row r="132" spans="2:2" x14ac:dyDescent="0.25">
      <c r="B132">
        <v>7</v>
      </c>
    </row>
    <row r="133" spans="2:2" x14ac:dyDescent="0.25">
      <c r="B133">
        <v>7</v>
      </c>
    </row>
    <row r="134" spans="2:2" x14ac:dyDescent="0.25">
      <c r="B134">
        <v>8</v>
      </c>
    </row>
    <row r="135" spans="2:2" x14ac:dyDescent="0.25">
      <c r="B135">
        <v>8</v>
      </c>
    </row>
    <row r="136" spans="2:2" x14ac:dyDescent="0.25">
      <c r="B136">
        <v>7</v>
      </c>
    </row>
    <row r="137" spans="2:2" x14ac:dyDescent="0.25">
      <c r="B137">
        <v>7</v>
      </c>
    </row>
    <row r="138" spans="2:2" x14ac:dyDescent="0.25">
      <c r="B138">
        <v>8</v>
      </c>
    </row>
    <row r="139" spans="2:2" x14ac:dyDescent="0.25">
      <c r="B139">
        <v>4</v>
      </c>
    </row>
    <row r="140" spans="2:2" x14ac:dyDescent="0.25">
      <c r="B140">
        <v>6</v>
      </c>
    </row>
    <row r="141" spans="2:2" x14ac:dyDescent="0.25">
      <c r="B141">
        <v>7</v>
      </c>
    </row>
    <row r="142" spans="2:2" x14ac:dyDescent="0.25">
      <c r="B142">
        <v>7</v>
      </c>
    </row>
    <row r="143" spans="2:2" x14ac:dyDescent="0.25">
      <c r="B143">
        <v>8</v>
      </c>
    </row>
    <row r="144" spans="2:2" x14ac:dyDescent="0.25">
      <c r="B144">
        <v>8</v>
      </c>
    </row>
    <row r="145" spans="2:2" x14ac:dyDescent="0.25">
      <c r="B145">
        <v>8</v>
      </c>
    </row>
    <row r="146" spans="2:2" x14ac:dyDescent="0.25">
      <c r="B146">
        <v>8</v>
      </c>
    </row>
    <row r="147" spans="2:2" x14ac:dyDescent="0.25">
      <c r="B147">
        <v>8</v>
      </c>
    </row>
    <row r="148" spans="2:2" x14ac:dyDescent="0.25">
      <c r="B148">
        <v>6</v>
      </c>
    </row>
    <row r="149" spans="2:2" x14ac:dyDescent="0.25">
      <c r="B149">
        <v>8</v>
      </c>
    </row>
    <row r="150" spans="2:2" x14ac:dyDescent="0.25">
      <c r="B150">
        <v>8</v>
      </c>
    </row>
    <row r="151" spans="2:2" x14ac:dyDescent="0.25">
      <c r="B151">
        <v>7</v>
      </c>
    </row>
    <row r="152" spans="2:2" x14ac:dyDescent="0.25">
      <c r="B152">
        <v>8</v>
      </c>
    </row>
    <row r="153" spans="2:2" x14ac:dyDescent="0.25">
      <c r="B153">
        <v>4</v>
      </c>
    </row>
    <row r="154" spans="2:2" x14ac:dyDescent="0.25">
      <c r="B154">
        <v>7</v>
      </c>
    </row>
    <row r="155" spans="2:2" x14ac:dyDescent="0.25">
      <c r="B155">
        <v>7</v>
      </c>
    </row>
    <row r="156" spans="2:2" x14ac:dyDescent="0.25">
      <c r="B156">
        <v>8</v>
      </c>
    </row>
    <row r="157" spans="2:2" x14ac:dyDescent="0.25">
      <c r="B157">
        <v>8</v>
      </c>
    </row>
    <row r="158" spans="2:2" x14ac:dyDescent="0.25">
      <c r="B158">
        <v>8</v>
      </c>
    </row>
    <row r="159" spans="2:2" x14ac:dyDescent="0.25">
      <c r="B159">
        <v>8</v>
      </c>
    </row>
    <row r="160" spans="2:2" x14ac:dyDescent="0.25">
      <c r="B160">
        <v>7</v>
      </c>
    </row>
    <row r="161" spans="2:2" x14ac:dyDescent="0.25">
      <c r="B161">
        <v>4</v>
      </c>
    </row>
    <row r="162" spans="2:2" x14ac:dyDescent="0.25">
      <c r="B162">
        <v>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F6B7-A82C-42F7-A811-6CE97F35D1E7}">
  <dimension ref="A1:N162"/>
  <sheetViews>
    <sheetView workbookViewId="0">
      <selection activeCell="L12" sqref="L12"/>
    </sheetView>
  </sheetViews>
  <sheetFormatPr baseColWidth="10" defaultRowHeight="15" x14ac:dyDescent="0.25"/>
  <cols>
    <col min="2" max="2" width="23.7109375" customWidth="1"/>
    <col min="5" max="5" width="13.140625" bestFit="1" customWidth="1"/>
    <col min="7" max="7" width="12.85546875" bestFit="1" customWidth="1"/>
    <col min="10" max="10" width="12.85546875" bestFit="1" customWidth="1"/>
    <col min="12" max="12" width="13.28515625" bestFit="1" customWidth="1"/>
  </cols>
  <sheetData>
    <row r="1" spans="1:14" x14ac:dyDescent="0.25">
      <c r="A1" s="1" t="s">
        <v>6</v>
      </c>
      <c r="B1" s="1" t="s">
        <v>7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64</v>
      </c>
    </row>
    <row r="2" spans="1:14" x14ac:dyDescent="0.25">
      <c r="A2">
        <v>3</v>
      </c>
      <c r="D2">
        <f>COUNTIFS($A:$A,1)</f>
        <v>1</v>
      </c>
      <c r="E2">
        <f>COUNTIFS($A:$A,2)</f>
        <v>1</v>
      </c>
      <c r="F2">
        <f>COUNTIFS($A:$A,3)</f>
        <v>89</v>
      </c>
      <c r="G2">
        <f>COUNTIFS($A:$A,4)</f>
        <v>54</v>
      </c>
      <c r="H2">
        <f>COUNTIFS($A:$A,5)</f>
        <v>3</v>
      </c>
      <c r="I2">
        <f>COUNTIFS($A:$A,6)</f>
        <v>6</v>
      </c>
      <c r="J2">
        <f>COUNTIFS($A:$A,9)</f>
        <v>4</v>
      </c>
      <c r="K2">
        <f>COUNTIFS($A:$A,8)</f>
        <v>2</v>
      </c>
      <c r="L2">
        <f>COUNTIFS($A:$A,0)</f>
        <v>1</v>
      </c>
      <c r="N2">
        <f>SUM(D2:L2)</f>
        <v>161</v>
      </c>
    </row>
    <row r="3" spans="1:14" x14ac:dyDescent="0.25">
      <c r="A3">
        <v>6</v>
      </c>
    </row>
    <row r="4" spans="1:14" x14ac:dyDescent="0.25">
      <c r="A4">
        <v>3</v>
      </c>
    </row>
    <row r="5" spans="1:14" x14ac:dyDescent="0.25">
      <c r="A5">
        <v>3</v>
      </c>
      <c r="N5">
        <f>(F2+G2)/N2</f>
        <v>0.88819875776397517</v>
      </c>
    </row>
    <row r="6" spans="1:14" x14ac:dyDescent="0.25">
      <c r="A6">
        <v>4</v>
      </c>
    </row>
    <row r="7" spans="1:14" x14ac:dyDescent="0.25">
      <c r="A7">
        <v>4</v>
      </c>
    </row>
    <row r="8" spans="1:14" x14ac:dyDescent="0.25">
      <c r="A8">
        <v>4</v>
      </c>
    </row>
    <row r="9" spans="1:14" x14ac:dyDescent="0.25">
      <c r="A9">
        <v>4</v>
      </c>
    </row>
    <row r="10" spans="1:14" x14ac:dyDescent="0.25">
      <c r="A10">
        <v>4</v>
      </c>
    </row>
    <row r="11" spans="1:14" x14ac:dyDescent="0.25">
      <c r="A11">
        <v>6</v>
      </c>
    </row>
    <row r="12" spans="1:14" x14ac:dyDescent="0.25">
      <c r="A12">
        <v>4</v>
      </c>
    </row>
    <row r="13" spans="1:14" x14ac:dyDescent="0.25">
      <c r="A13">
        <v>4</v>
      </c>
    </row>
    <row r="14" spans="1:14" x14ac:dyDescent="0.25">
      <c r="A14">
        <v>6</v>
      </c>
    </row>
    <row r="15" spans="1:14" x14ac:dyDescent="0.25">
      <c r="A15">
        <v>6</v>
      </c>
    </row>
    <row r="16" spans="1:14" x14ac:dyDescent="0.25">
      <c r="A16">
        <v>3</v>
      </c>
    </row>
    <row r="17" spans="1:2" x14ac:dyDescent="0.25">
      <c r="A17">
        <v>3</v>
      </c>
    </row>
    <row r="18" spans="1:2" x14ac:dyDescent="0.25">
      <c r="A18">
        <v>5</v>
      </c>
    </row>
    <row r="19" spans="1:2" x14ac:dyDescent="0.25">
      <c r="A19">
        <v>5</v>
      </c>
    </row>
    <row r="20" spans="1:2" x14ac:dyDescent="0.25">
      <c r="A20">
        <v>6</v>
      </c>
    </row>
    <row r="21" spans="1:2" x14ac:dyDescent="0.25">
      <c r="A21">
        <v>4</v>
      </c>
    </row>
    <row r="22" spans="1:2" x14ac:dyDescent="0.25">
      <c r="A22">
        <v>4</v>
      </c>
    </row>
    <row r="23" spans="1:2" x14ac:dyDescent="0.25">
      <c r="A23">
        <v>4</v>
      </c>
    </row>
    <row r="24" spans="1:2" x14ac:dyDescent="0.25">
      <c r="A24">
        <v>4</v>
      </c>
    </row>
    <row r="25" spans="1:2" x14ac:dyDescent="0.25">
      <c r="A25">
        <v>9</v>
      </c>
      <c r="B25" t="s">
        <v>53</v>
      </c>
    </row>
    <row r="26" spans="1:2" x14ac:dyDescent="0.25">
      <c r="A26">
        <v>4</v>
      </c>
    </row>
    <row r="27" spans="1:2" x14ac:dyDescent="0.25">
      <c r="A27">
        <v>3</v>
      </c>
    </row>
    <row r="28" spans="1:2" x14ac:dyDescent="0.25">
      <c r="A28">
        <v>3</v>
      </c>
    </row>
    <row r="29" spans="1:2" x14ac:dyDescent="0.25">
      <c r="A29">
        <v>4</v>
      </c>
    </row>
    <row r="30" spans="1:2" x14ac:dyDescent="0.25">
      <c r="A30">
        <v>9</v>
      </c>
      <c r="B30" t="s">
        <v>55</v>
      </c>
    </row>
    <row r="31" spans="1:2" x14ac:dyDescent="0.25">
      <c r="A31">
        <v>4</v>
      </c>
    </row>
    <row r="32" spans="1:2" x14ac:dyDescent="0.25">
      <c r="A32">
        <v>6</v>
      </c>
    </row>
    <row r="33" spans="1:2" x14ac:dyDescent="0.25">
      <c r="A33">
        <v>4</v>
      </c>
    </row>
    <row r="34" spans="1:2" x14ac:dyDescent="0.25">
      <c r="A34">
        <v>3</v>
      </c>
    </row>
    <row r="35" spans="1:2" x14ac:dyDescent="0.25">
      <c r="A35">
        <v>9</v>
      </c>
      <c r="B35" t="s">
        <v>56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3</v>
      </c>
    </row>
    <row r="41" spans="1:2" x14ac:dyDescent="0.25">
      <c r="A41">
        <v>5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3</v>
      </c>
    </row>
    <row r="45" spans="1:2" x14ac:dyDescent="0.25">
      <c r="A45">
        <v>3</v>
      </c>
    </row>
    <row r="46" spans="1:2" x14ac:dyDescent="0.25">
      <c r="A46">
        <v>3</v>
      </c>
    </row>
    <row r="47" spans="1:2" x14ac:dyDescent="0.25">
      <c r="A47">
        <v>3</v>
      </c>
    </row>
    <row r="48" spans="1:2" x14ac:dyDescent="0.25">
      <c r="A48">
        <v>3</v>
      </c>
    </row>
    <row r="49" spans="1:1" x14ac:dyDescent="0.25">
      <c r="A49">
        <v>3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3</v>
      </c>
    </row>
    <row r="54" spans="1:1" x14ac:dyDescent="0.25">
      <c r="A54">
        <v>4</v>
      </c>
    </row>
    <row r="55" spans="1:1" x14ac:dyDescent="0.25">
      <c r="A55">
        <v>3</v>
      </c>
    </row>
    <row r="56" spans="1:1" x14ac:dyDescent="0.25">
      <c r="A56">
        <v>3</v>
      </c>
    </row>
    <row r="57" spans="1:1" x14ac:dyDescent="0.25">
      <c r="A57">
        <v>4</v>
      </c>
    </row>
    <row r="58" spans="1:1" x14ac:dyDescent="0.25">
      <c r="A58">
        <v>3</v>
      </c>
    </row>
    <row r="59" spans="1:1" x14ac:dyDescent="0.25">
      <c r="A59">
        <v>3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4</v>
      </c>
    </row>
    <row r="63" spans="1:1" x14ac:dyDescent="0.25">
      <c r="A63">
        <v>4</v>
      </c>
    </row>
    <row r="64" spans="1:1" x14ac:dyDescent="0.25">
      <c r="A64">
        <v>3</v>
      </c>
    </row>
    <row r="65" spans="1:1" x14ac:dyDescent="0.25">
      <c r="A65">
        <v>3</v>
      </c>
    </row>
    <row r="66" spans="1:1" x14ac:dyDescent="0.25">
      <c r="A66">
        <v>3</v>
      </c>
    </row>
    <row r="67" spans="1:1" x14ac:dyDescent="0.25">
      <c r="A67">
        <v>3</v>
      </c>
    </row>
    <row r="68" spans="1:1" x14ac:dyDescent="0.25">
      <c r="A68">
        <v>3</v>
      </c>
    </row>
    <row r="69" spans="1:1" x14ac:dyDescent="0.25">
      <c r="A69">
        <v>3</v>
      </c>
    </row>
    <row r="70" spans="1:1" x14ac:dyDescent="0.25">
      <c r="A70">
        <v>3</v>
      </c>
    </row>
    <row r="71" spans="1:1" x14ac:dyDescent="0.25">
      <c r="A71">
        <v>3</v>
      </c>
    </row>
    <row r="72" spans="1:1" x14ac:dyDescent="0.25">
      <c r="A72">
        <v>3</v>
      </c>
    </row>
    <row r="73" spans="1:1" x14ac:dyDescent="0.25">
      <c r="A73">
        <v>3</v>
      </c>
    </row>
    <row r="74" spans="1:1" x14ac:dyDescent="0.25">
      <c r="A74">
        <v>3</v>
      </c>
    </row>
    <row r="75" spans="1:1" x14ac:dyDescent="0.25">
      <c r="A75">
        <v>3</v>
      </c>
    </row>
    <row r="76" spans="1:1" x14ac:dyDescent="0.25">
      <c r="A76">
        <v>3</v>
      </c>
    </row>
    <row r="77" spans="1:1" x14ac:dyDescent="0.25">
      <c r="A77">
        <v>4</v>
      </c>
    </row>
    <row r="78" spans="1:1" x14ac:dyDescent="0.25">
      <c r="A78">
        <v>3</v>
      </c>
    </row>
    <row r="79" spans="1:1" x14ac:dyDescent="0.25">
      <c r="A79">
        <v>3</v>
      </c>
    </row>
    <row r="80" spans="1:1" x14ac:dyDescent="0.25">
      <c r="A80">
        <v>3</v>
      </c>
    </row>
    <row r="81" spans="1:1" x14ac:dyDescent="0.25">
      <c r="A81">
        <v>4</v>
      </c>
    </row>
    <row r="82" spans="1:1" x14ac:dyDescent="0.25">
      <c r="A82">
        <v>4</v>
      </c>
    </row>
    <row r="83" spans="1:1" x14ac:dyDescent="0.25">
      <c r="A83">
        <v>4</v>
      </c>
    </row>
    <row r="84" spans="1:1" x14ac:dyDescent="0.25">
      <c r="A84">
        <v>3</v>
      </c>
    </row>
    <row r="85" spans="1:1" x14ac:dyDescent="0.25">
      <c r="A85">
        <v>4</v>
      </c>
    </row>
    <row r="86" spans="1:1" x14ac:dyDescent="0.25">
      <c r="A86">
        <v>3</v>
      </c>
    </row>
    <row r="87" spans="1:1" x14ac:dyDescent="0.25">
      <c r="A87">
        <v>3</v>
      </c>
    </row>
    <row r="88" spans="1:1" x14ac:dyDescent="0.25">
      <c r="A88">
        <v>3</v>
      </c>
    </row>
    <row r="89" spans="1:1" x14ac:dyDescent="0.25">
      <c r="A89">
        <v>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3</v>
      </c>
    </row>
    <row r="93" spans="1:1" x14ac:dyDescent="0.25">
      <c r="A93">
        <v>3</v>
      </c>
    </row>
    <row r="94" spans="1:1" x14ac:dyDescent="0.25">
      <c r="A94">
        <v>4</v>
      </c>
    </row>
    <row r="95" spans="1:1" x14ac:dyDescent="0.25">
      <c r="A95">
        <v>4</v>
      </c>
    </row>
    <row r="96" spans="1:1" x14ac:dyDescent="0.25">
      <c r="A96">
        <v>4</v>
      </c>
    </row>
    <row r="97" spans="1:1" x14ac:dyDescent="0.25">
      <c r="A97">
        <v>3</v>
      </c>
    </row>
    <row r="98" spans="1:1" x14ac:dyDescent="0.25">
      <c r="A98">
        <v>3</v>
      </c>
    </row>
    <row r="99" spans="1:1" x14ac:dyDescent="0.25">
      <c r="A99">
        <v>3</v>
      </c>
    </row>
    <row r="100" spans="1:1" x14ac:dyDescent="0.25">
      <c r="A100">
        <v>2</v>
      </c>
    </row>
    <row r="101" spans="1:1" x14ac:dyDescent="0.25">
      <c r="A101">
        <v>4</v>
      </c>
    </row>
    <row r="102" spans="1:1" x14ac:dyDescent="0.25">
      <c r="A102">
        <v>3</v>
      </c>
    </row>
    <row r="103" spans="1:1" x14ac:dyDescent="0.25">
      <c r="A103">
        <v>4</v>
      </c>
    </row>
    <row r="104" spans="1:1" x14ac:dyDescent="0.25">
      <c r="A104">
        <v>3</v>
      </c>
    </row>
    <row r="105" spans="1:1" x14ac:dyDescent="0.25">
      <c r="A105">
        <v>3</v>
      </c>
    </row>
    <row r="106" spans="1:1" x14ac:dyDescent="0.25">
      <c r="A106">
        <v>3</v>
      </c>
    </row>
    <row r="107" spans="1:1" x14ac:dyDescent="0.25">
      <c r="A107">
        <v>4</v>
      </c>
    </row>
    <row r="108" spans="1:1" x14ac:dyDescent="0.25">
      <c r="A108">
        <v>3</v>
      </c>
    </row>
    <row r="109" spans="1:1" x14ac:dyDescent="0.25">
      <c r="A109">
        <v>3</v>
      </c>
    </row>
    <row r="110" spans="1:1" x14ac:dyDescent="0.25">
      <c r="A110">
        <v>3</v>
      </c>
    </row>
    <row r="111" spans="1:1" x14ac:dyDescent="0.25">
      <c r="A111">
        <v>3</v>
      </c>
    </row>
    <row r="112" spans="1:1" x14ac:dyDescent="0.25">
      <c r="A112">
        <v>3</v>
      </c>
    </row>
    <row r="113" spans="1:2" x14ac:dyDescent="0.25">
      <c r="A113">
        <v>3</v>
      </c>
    </row>
    <row r="114" spans="1:2" x14ac:dyDescent="0.25">
      <c r="A114">
        <v>3</v>
      </c>
    </row>
    <row r="115" spans="1:2" x14ac:dyDescent="0.25">
      <c r="A115">
        <v>3</v>
      </c>
    </row>
    <row r="116" spans="1:2" x14ac:dyDescent="0.25">
      <c r="A116">
        <v>3</v>
      </c>
    </row>
    <row r="117" spans="1:2" x14ac:dyDescent="0.25">
      <c r="A117">
        <v>3</v>
      </c>
    </row>
    <row r="118" spans="1:2" x14ac:dyDescent="0.25">
      <c r="A118">
        <v>3</v>
      </c>
    </row>
    <row r="119" spans="1:2" x14ac:dyDescent="0.25">
      <c r="A119">
        <v>4</v>
      </c>
    </row>
    <row r="120" spans="1:2" x14ac:dyDescent="0.25">
      <c r="A120">
        <v>3</v>
      </c>
    </row>
    <row r="121" spans="1:2" x14ac:dyDescent="0.25">
      <c r="A121">
        <v>3</v>
      </c>
    </row>
    <row r="122" spans="1:2" x14ac:dyDescent="0.25">
      <c r="A122">
        <v>4</v>
      </c>
    </row>
    <row r="123" spans="1:2" x14ac:dyDescent="0.25">
      <c r="A123">
        <v>3</v>
      </c>
    </row>
    <row r="124" spans="1:2" x14ac:dyDescent="0.25">
      <c r="A124">
        <v>3</v>
      </c>
    </row>
    <row r="125" spans="1:2" x14ac:dyDescent="0.25">
      <c r="A125">
        <v>3</v>
      </c>
    </row>
    <row r="126" spans="1:2" x14ac:dyDescent="0.25">
      <c r="A126">
        <v>3</v>
      </c>
    </row>
    <row r="127" spans="1:2" x14ac:dyDescent="0.25">
      <c r="A127">
        <v>3</v>
      </c>
    </row>
    <row r="128" spans="1:2" x14ac:dyDescent="0.25">
      <c r="A128">
        <v>8</v>
      </c>
      <c r="B128" t="s">
        <v>58</v>
      </c>
    </row>
    <row r="129" spans="1:2" x14ac:dyDescent="0.25">
      <c r="A129">
        <v>3</v>
      </c>
    </row>
    <row r="130" spans="1:2" x14ac:dyDescent="0.25">
      <c r="A130">
        <v>3</v>
      </c>
    </row>
    <row r="131" spans="1:2" x14ac:dyDescent="0.25">
      <c r="A131">
        <v>3</v>
      </c>
    </row>
    <row r="132" spans="1:2" x14ac:dyDescent="0.25">
      <c r="A132">
        <v>3</v>
      </c>
    </row>
    <row r="133" spans="1:2" x14ac:dyDescent="0.25">
      <c r="A133">
        <v>3</v>
      </c>
    </row>
    <row r="134" spans="1:2" x14ac:dyDescent="0.25">
      <c r="A134">
        <v>4</v>
      </c>
    </row>
    <row r="135" spans="1:2" x14ac:dyDescent="0.25">
      <c r="A135">
        <v>9</v>
      </c>
      <c r="B135" t="s">
        <v>59</v>
      </c>
    </row>
    <row r="136" spans="1:2" x14ac:dyDescent="0.25">
      <c r="A136">
        <v>3</v>
      </c>
    </row>
    <row r="137" spans="1:2" x14ac:dyDescent="0.25">
      <c r="A137">
        <v>3</v>
      </c>
    </row>
    <row r="138" spans="1:2" x14ac:dyDescent="0.25">
      <c r="A138">
        <v>3</v>
      </c>
    </row>
    <row r="139" spans="1:2" x14ac:dyDescent="0.25">
      <c r="A139">
        <v>4</v>
      </c>
    </row>
    <row r="140" spans="1:2" x14ac:dyDescent="0.25">
      <c r="A140">
        <v>3</v>
      </c>
    </row>
    <row r="141" spans="1:2" x14ac:dyDescent="0.25">
      <c r="A141">
        <v>3</v>
      </c>
    </row>
    <row r="142" spans="1:2" x14ac:dyDescent="0.25">
      <c r="A142">
        <v>3</v>
      </c>
    </row>
    <row r="143" spans="1:2" x14ac:dyDescent="0.25">
      <c r="A143">
        <v>4</v>
      </c>
    </row>
    <row r="144" spans="1:2" x14ac:dyDescent="0.25">
      <c r="A144">
        <v>4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3</v>
      </c>
    </row>
    <row r="148" spans="1:1" x14ac:dyDescent="0.25">
      <c r="A148">
        <v>3</v>
      </c>
    </row>
    <row r="149" spans="1:1" x14ac:dyDescent="0.25">
      <c r="A149">
        <v>4</v>
      </c>
    </row>
    <row r="150" spans="1:1" x14ac:dyDescent="0.25">
      <c r="A150">
        <v>3</v>
      </c>
    </row>
    <row r="151" spans="1:1" x14ac:dyDescent="0.25">
      <c r="A151">
        <v>4</v>
      </c>
    </row>
    <row r="152" spans="1:1" x14ac:dyDescent="0.25">
      <c r="A152">
        <v>3</v>
      </c>
    </row>
    <row r="153" spans="1:1" x14ac:dyDescent="0.25">
      <c r="A153">
        <v>1</v>
      </c>
    </row>
    <row r="154" spans="1:1" x14ac:dyDescent="0.25">
      <c r="A154">
        <v>3</v>
      </c>
    </row>
    <row r="155" spans="1:1" x14ac:dyDescent="0.25">
      <c r="A155">
        <v>3</v>
      </c>
    </row>
    <row r="156" spans="1:1" x14ac:dyDescent="0.25">
      <c r="A156">
        <v>3</v>
      </c>
    </row>
    <row r="157" spans="1:1" x14ac:dyDescent="0.25">
      <c r="A157">
        <v>3</v>
      </c>
    </row>
    <row r="158" spans="1:1" x14ac:dyDescent="0.25">
      <c r="A158">
        <v>4</v>
      </c>
    </row>
    <row r="159" spans="1:1" x14ac:dyDescent="0.25">
      <c r="A159">
        <v>4</v>
      </c>
    </row>
    <row r="160" spans="1:1" x14ac:dyDescent="0.25">
      <c r="A160">
        <v>4</v>
      </c>
    </row>
    <row r="161" spans="1:2" x14ac:dyDescent="0.25">
      <c r="A161">
        <v>4</v>
      </c>
    </row>
    <row r="162" spans="1:2" x14ac:dyDescent="0.25">
      <c r="A162">
        <v>8</v>
      </c>
      <c r="B162" t="s">
        <v>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Daten</vt:lpstr>
      <vt:lpstr>Gruppenverteilung</vt:lpstr>
      <vt:lpstr>Gruppen</vt:lpstr>
      <vt:lpstr>Risiko</vt:lpstr>
      <vt:lpstr>Eltern</vt:lpstr>
      <vt:lpstr>Geschlecht</vt:lpstr>
      <vt:lpstr>Alter</vt:lpstr>
      <vt:lpstr>Bildung</vt:lpstr>
      <vt:lpstr>Beruf</vt:lpstr>
      <vt:lpstr>Einkommen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</cp:lastModifiedBy>
  <dcterms:created xsi:type="dcterms:W3CDTF">2022-07-25T07:28:44Z</dcterms:created>
  <dcterms:modified xsi:type="dcterms:W3CDTF">2022-08-01T09:13:03Z</dcterms:modified>
</cp:coreProperties>
</file>