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stjr7437\Desktop\컴퓨터 활용\과제들\"/>
    </mc:Choice>
  </mc:AlternateContent>
  <xr:revisionPtr revIDLastSave="0" documentId="13_ncr:1_{CC5A20B9-63CB-45ED-95A6-5D4541D127B5}" xr6:coauthVersionLast="40" xr6:coauthVersionMax="40" xr10:uidLastSave="{00000000-0000-0000-0000-000000000000}"/>
  <bookViews>
    <workbookView xWindow="8820" yWindow="1520" windowWidth="15730" windowHeight="11260" xr2:uid="{00000000-000D-0000-FFFF-FFFF00000000}"/>
  </bookViews>
  <sheets>
    <sheet name="교통량" sheetId="4" r:id="rId1"/>
    <sheet name="데이터" sheetId="1" r:id="rId2"/>
    <sheet name="목표값과 시나리오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4" l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4" i="4"/>
  <c r="F5" i="4" l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4" i="4"/>
  <c r="L2" i="2" l="1"/>
  <c r="L3" i="2"/>
  <c r="L4" i="2"/>
  <c r="L5" i="2"/>
  <c r="D2" i="2"/>
  <c r="D3" i="2"/>
  <c r="D4" i="2"/>
  <c r="D5" i="2"/>
  <c r="I6" i="2"/>
  <c r="J6" i="2"/>
  <c r="K6" i="2"/>
  <c r="C6" i="2"/>
  <c r="B6" i="2"/>
  <c r="D6" i="2" l="1"/>
  <c r="L6" i="2"/>
</calcChain>
</file>

<file path=xl/sharedStrings.xml><?xml version="1.0" encoding="utf-8"?>
<sst xmlns="http://schemas.openxmlformats.org/spreadsheetml/2006/main" count="137" uniqueCount="93">
  <si>
    <t>구분</t>
  </si>
  <si>
    <t>합계</t>
    <phoneticPr fontId="1" type="noConversion"/>
  </si>
  <si>
    <t>합계</t>
    <phoneticPr fontId="1" type="noConversion"/>
  </si>
  <si>
    <t>노선</t>
  </si>
  <si>
    <t>2005년</t>
  </si>
  <si>
    <t>2006년</t>
  </si>
  <si>
    <t>2007년</t>
  </si>
  <si>
    <t>2008년</t>
  </si>
  <si>
    <t>경부선</t>
  </si>
  <si>
    <t>남해선</t>
  </si>
  <si>
    <t>서해안선</t>
  </si>
  <si>
    <t>익산포항선</t>
  </si>
  <si>
    <t>평택충주선</t>
  </si>
  <si>
    <t>중부내륙선</t>
  </si>
  <si>
    <t>영동선</t>
  </si>
  <si>
    <t>서울외곽선</t>
  </si>
  <si>
    <t>남해제2선지선</t>
  </si>
  <si>
    <t>제2경인선</t>
  </si>
  <si>
    <t>경인선</t>
  </si>
  <si>
    <t>호남선지선</t>
  </si>
  <si>
    <t>중앙선지선</t>
  </si>
  <si>
    <t>호남선</t>
  </si>
  <si>
    <t>중부선</t>
  </si>
  <si>
    <t>중앙선</t>
  </si>
  <si>
    <t>2종교통량</t>
  </si>
  <si>
    <t>3종교통량</t>
  </si>
  <si>
    <t>4종교통량</t>
  </si>
  <si>
    <t>5종교통량</t>
  </si>
  <si>
    <t>건천~경주</t>
  </si>
  <si>
    <t>건천~영천</t>
  </si>
  <si>
    <t>경산~동대구JC</t>
  </si>
  <si>
    <t>경산~영천</t>
  </si>
  <si>
    <t>경주~언양JC</t>
  </si>
  <si>
    <t>구미~남구미</t>
  </si>
  <si>
    <t>금강~옥천</t>
  </si>
  <si>
    <t>양산~통도사</t>
  </si>
  <si>
    <t>영동~황간</t>
  </si>
  <si>
    <t>군포~동군포JC</t>
  </si>
  <si>
    <t>군포~둔내JC</t>
  </si>
  <si>
    <t>둔내~면온</t>
  </si>
  <si>
    <t>만종JC~원주</t>
  </si>
  <si>
    <t>가산~군위</t>
  </si>
  <si>
    <t>가산~다부</t>
  </si>
  <si>
    <t>남제천~북단양</t>
  </si>
  <si>
    <t>인터체인지</t>
  </si>
  <si>
    <t>1종교통량</t>
  </si>
  <si>
    <t>영업소</t>
  </si>
  <si>
    <t>구리</t>
  </si>
  <si>
    <t>개방식</t>
  </si>
  <si>
    <t>청계</t>
  </si>
  <si>
    <t>김포</t>
  </si>
  <si>
    <t>시흥</t>
  </si>
  <si>
    <t>인천</t>
  </si>
  <si>
    <t>성남</t>
  </si>
  <si>
    <t>서울</t>
  </si>
  <si>
    <t>폐쇄식</t>
  </si>
  <si>
    <t>판교</t>
  </si>
  <si>
    <t>서서울</t>
  </si>
  <si>
    <t>남인천</t>
  </si>
  <si>
    <t>동서울</t>
  </si>
  <si>
    <t>군자</t>
  </si>
  <si>
    <t>북부산</t>
  </si>
  <si>
    <t>대동</t>
  </si>
  <si>
    <t>수원</t>
  </si>
  <si>
    <t>서대구</t>
  </si>
  <si>
    <t>출발지목적지4종교통량5종교통량</t>
  </si>
  <si>
    <t>서울시서안성0000009501002</t>
    <phoneticPr fontId="1" type="noConversion"/>
  </si>
  <si>
    <t>서울시동대구000000007848</t>
    <phoneticPr fontId="1" type="noConversion"/>
  </si>
  <si>
    <t>서울시남천안000002104885</t>
    <phoneticPr fontId="1" type="noConversion"/>
  </si>
  <si>
    <t>서울시남안성000000859610</t>
    <phoneticPr fontId="1" type="noConversion"/>
  </si>
  <si>
    <t>서울시신탄진000000501549</t>
    <phoneticPr fontId="1" type="noConversion"/>
  </si>
  <si>
    <t>서울시동수원000000365490</t>
    <phoneticPr fontId="1" type="noConversion"/>
  </si>
  <si>
    <t>서울시서평택000000081314</t>
    <phoneticPr fontId="1" type="noConversion"/>
  </si>
  <si>
    <t>서울시서부산000000105284</t>
    <phoneticPr fontId="1" type="noConversion"/>
  </si>
  <si>
    <t>서울시서대구000000258138</t>
    <phoneticPr fontId="1" type="noConversion"/>
  </si>
  <si>
    <t>서울시북진천000000091103</t>
    <phoneticPr fontId="1" type="noConversion"/>
  </si>
  <si>
    <t>서울시북영천00000003889</t>
    <phoneticPr fontId="1" type="noConversion"/>
  </si>
  <si>
    <t>서울시서진주00000003383</t>
    <phoneticPr fontId="1" type="noConversion"/>
  </si>
  <si>
    <t>서울시동창원00000004465</t>
    <phoneticPr fontId="1" type="noConversion"/>
  </si>
  <si>
    <t>서울시서울산00000002355</t>
    <phoneticPr fontId="1" type="noConversion"/>
  </si>
  <si>
    <t>서울시통도사00000007654</t>
    <phoneticPr fontId="1" type="noConversion"/>
  </si>
  <si>
    <t>서울시남구미00000004653</t>
    <phoneticPr fontId="1" type="noConversion"/>
  </si>
  <si>
    <t>2007년 통행료</t>
  </si>
  <si>
    <t>2008년 통행료</t>
  </si>
  <si>
    <t>평균통행료</t>
    <phoneticPr fontId="1" type="noConversion"/>
  </si>
  <si>
    <t>2007년 교통량</t>
  </si>
  <si>
    <t>2008년 교통량</t>
  </si>
  <si>
    <t>2006년 교통량</t>
  </si>
  <si>
    <t>평균 교통량</t>
    <phoneticPr fontId="1" type="noConversion"/>
  </si>
  <si>
    <t>평균과 차</t>
    <phoneticPr fontId="1" type="noConversion"/>
  </si>
  <si>
    <t>비고</t>
    <phoneticPr fontId="1" type="noConversion"/>
  </si>
  <si>
    <t>(단위:천대)</t>
    <phoneticPr fontId="1" type="noConversion"/>
  </si>
  <si>
    <t>노선별 교통량 현황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</si>
</sst>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);[Red]\(#,##0\)"/>
    <numFmt numFmtId="177" formatCode="0.00_);[Red]\(0.00\)"/>
    <numFmt numFmtId="178" formatCode="[&gt;=120089]**#,##0;#,##0"/>
  </numFmts>
  <fonts count="8"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indexed="9"/>
      <name val="맑은 고딕"/>
      <family val="3"/>
      <charset val="129"/>
      <scheme val="minor"/>
    </font>
    <font>
      <b/>
      <sz val="15"/>
      <name val="굴림체"/>
      <family val="3"/>
      <charset val="129"/>
    </font>
    <font>
      <sz val="10"/>
      <name val="굴림체"/>
      <family val="3"/>
      <charset val="129"/>
    </font>
    <font>
      <b/>
      <sz val="10"/>
      <name val="굴림체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4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3" borderId="8" xfId="0" applyFont="1" applyFill="1" applyBorder="1" applyAlignment="1">
      <alignment horizontal="distributed" vertical="center"/>
    </xf>
    <xf numFmtId="0" fontId="3" fillId="3" borderId="9" xfId="0" applyFont="1" applyFill="1" applyBorder="1" applyAlignment="1">
      <alignment horizontal="distributed" vertical="center"/>
    </xf>
    <xf numFmtId="0" fontId="3" fillId="3" borderId="10" xfId="0" applyFont="1" applyFill="1" applyBorder="1" applyAlignment="1">
      <alignment horizontal="distributed" vertical="center"/>
    </xf>
    <xf numFmtId="0" fontId="3" fillId="0" borderId="0" xfId="0" applyFont="1">
      <alignment vertical="center"/>
    </xf>
    <xf numFmtId="0" fontId="3" fillId="3" borderId="11" xfId="0" applyFont="1" applyFill="1" applyBorder="1" applyAlignment="1">
      <alignment horizontal="distributed" vertical="center"/>
    </xf>
    <xf numFmtId="0" fontId="3" fillId="3" borderId="5" xfId="0" applyFont="1" applyFill="1" applyBorder="1" applyAlignment="1">
      <alignment horizontal="distributed" vertical="center"/>
    </xf>
    <xf numFmtId="176" fontId="3" fillId="0" borderId="6" xfId="0" applyNumberFormat="1" applyFont="1" applyFill="1" applyBorder="1" applyAlignment="1">
      <alignment vertical="center"/>
    </xf>
    <xf numFmtId="176" fontId="3" fillId="0" borderId="12" xfId="0" applyNumberFormat="1" applyFont="1" applyFill="1" applyBorder="1" applyAlignment="1">
      <alignment vertical="center"/>
    </xf>
    <xf numFmtId="176" fontId="3" fillId="0" borderId="5" xfId="0" applyNumberFormat="1" applyFont="1" applyFill="1" applyBorder="1" applyAlignment="1">
      <alignment vertical="center"/>
    </xf>
    <xf numFmtId="176" fontId="3" fillId="0" borderId="0" xfId="0" applyNumberFormat="1" applyFont="1" applyFill="1" applyBorder="1" applyAlignment="1">
      <alignment vertical="center"/>
    </xf>
    <xf numFmtId="0" fontId="3" fillId="3" borderId="4" xfId="0" applyFont="1" applyFill="1" applyBorder="1" applyAlignment="1">
      <alignment horizontal="distributed" vertical="center"/>
    </xf>
    <xf numFmtId="176" fontId="3" fillId="0" borderId="7" xfId="0" applyNumberFormat="1" applyFont="1" applyFill="1" applyBorder="1" applyAlignment="1">
      <alignment vertical="center"/>
    </xf>
    <xf numFmtId="176" fontId="3" fillId="0" borderId="13" xfId="0" applyNumberFormat="1" applyFont="1" applyFill="1" applyBorder="1" applyAlignment="1">
      <alignment vertical="center"/>
    </xf>
    <xf numFmtId="176" fontId="3" fillId="0" borderId="4" xfId="0" applyNumberFormat="1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vertical="center"/>
    </xf>
    <xf numFmtId="176" fontId="3" fillId="0" borderId="9" xfId="0" applyNumberFormat="1" applyFont="1" applyBorder="1">
      <alignment vertical="center"/>
    </xf>
    <xf numFmtId="176" fontId="3" fillId="0" borderId="10" xfId="0" applyNumberFormat="1" applyFont="1" applyBorder="1">
      <alignment vertical="center"/>
    </xf>
    <xf numFmtId="177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left" vertical="center"/>
    </xf>
    <xf numFmtId="176" fontId="2" fillId="0" borderId="0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5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6" fillId="0" borderId="14" xfId="0" applyFont="1" applyBorder="1" applyAlignment="1">
      <alignment horizontal="distributed" vertical="center"/>
    </xf>
    <xf numFmtId="176" fontId="6" fillId="0" borderId="6" xfId="0" applyNumberFormat="1" applyFont="1" applyBorder="1">
      <alignment vertical="center"/>
    </xf>
    <xf numFmtId="178" fontId="6" fillId="0" borderId="6" xfId="0" applyNumberFormat="1" applyFont="1" applyBorder="1">
      <alignment vertical="center"/>
    </xf>
    <xf numFmtId="0" fontId="6" fillId="0" borderId="6" xfId="0" applyFont="1" applyBorder="1">
      <alignment vertical="center"/>
    </xf>
    <xf numFmtId="0" fontId="6" fillId="0" borderId="16" xfId="0" applyFont="1" applyBorder="1" applyAlignment="1">
      <alignment horizontal="distributed" vertical="center"/>
    </xf>
    <xf numFmtId="176" fontId="6" fillId="0" borderId="17" xfId="0" applyNumberFormat="1" applyFont="1" applyBorder="1">
      <alignment vertical="center"/>
    </xf>
    <xf numFmtId="178" fontId="6" fillId="0" borderId="17" xfId="0" applyNumberFormat="1" applyFont="1" applyBorder="1">
      <alignment vertical="center"/>
    </xf>
    <xf numFmtId="0" fontId="6" fillId="0" borderId="17" xfId="0" applyFont="1" applyBorder="1">
      <alignment vertical="center"/>
    </xf>
    <xf numFmtId="0" fontId="7" fillId="0" borderId="19" xfId="0" applyFont="1" applyBorder="1" applyAlignment="1">
      <alignment horizontal="distributed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5" xfId="0" applyNumberFormat="1" applyFont="1" applyBorder="1" applyAlignment="1">
      <alignment horizontal="center" vertical="center"/>
    </xf>
    <xf numFmtId="0" fontId="6" fillId="0" borderId="18" xfId="0" applyNumberFormat="1" applyFont="1" applyBorder="1" applyAlignment="1">
      <alignment horizontal="center" vertical="center"/>
    </xf>
  </cellXfs>
  <cellStyles count="1">
    <cellStyle name="표준" xfId="0" builtinId="0"/>
  </cellStyles>
  <dxfs count="1"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G20"/>
  <sheetViews>
    <sheetView tabSelected="1" workbookViewId="0">
      <selection activeCell="G13" sqref="G13"/>
    </sheetView>
  </sheetViews>
  <sheetFormatPr defaultColWidth="8.9140625" defaultRowHeight="17"/>
  <cols>
    <col min="1" max="1" width="12.58203125" style="1" customWidth="1"/>
    <col min="2" max="5" width="10.58203125" style="1" customWidth="1"/>
    <col min="6" max="16384" width="8.9140625" style="1"/>
  </cols>
  <sheetData>
    <row r="1" spans="1:7" ht="18.5">
      <c r="A1" s="47" t="s">
        <v>92</v>
      </c>
      <c r="B1" s="47"/>
      <c r="C1" s="47"/>
      <c r="D1" s="47"/>
      <c r="E1" s="47"/>
      <c r="F1" s="47"/>
      <c r="G1" s="47"/>
    </row>
    <row r="2" spans="1:7" ht="17.5" thickBot="1">
      <c r="G2" s="35" t="s">
        <v>91</v>
      </c>
    </row>
    <row r="3" spans="1:7" ht="18" thickTop="1" thickBot="1">
      <c r="A3" s="44" t="s">
        <v>3</v>
      </c>
      <c r="B3" s="45" t="s">
        <v>4</v>
      </c>
      <c r="C3" s="45" t="s">
        <v>5</v>
      </c>
      <c r="D3" s="45" t="s">
        <v>6</v>
      </c>
      <c r="E3" s="45" t="s">
        <v>7</v>
      </c>
      <c r="F3" s="45" t="s">
        <v>89</v>
      </c>
      <c r="G3" s="46" t="s">
        <v>90</v>
      </c>
    </row>
    <row r="4" spans="1:7" ht="17.5" thickTop="1">
      <c r="A4" s="36" t="s">
        <v>8</v>
      </c>
      <c r="B4" s="37">
        <v>338307</v>
      </c>
      <c r="C4" s="37">
        <v>351749</v>
      </c>
      <c r="D4" s="38">
        <v>357943</v>
      </c>
      <c r="E4" s="38">
        <v>338010</v>
      </c>
      <c r="F4" s="39">
        <f>ROUNDUP(E4-AVERAGE(B4:E4), 1)</f>
        <v>-8492.3000000000011</v>
      </c>
      <c r="G4" s="48">
        <f>IF(AND(ISERR(FIND("해",A4)),ISERR(FIND("남",A4))),_xlfn.RANK.EQ(E4,$E$4:$E$19),AVERAGE(B4:E4))</f>
        <v>1</v>
      </c>
    </row>
    <row r="5" spans="1:7">
      <c r="A5" s="36" t="s">
        <v>9</v>
      </c>
      <c r="B5" s="37">
        <v>110657</v>
      </c>
      <c r="C5" s="37">
        <v>110264</v>
      </c>
      <c r="D5" s="38">
        <v>108204</v>
      </c>
      <c r="E5" s="38">
        <v>102596</v>
      </c>
      <c r="F5" s="39">
        <f t="shared" ref="F5:F19" si="0">ROUNDUP(E5-AVERAGE(B5:E5), 1)</f>
        <v>-5334.3</v>
      </c>
      <c r="G5" s="48">
        <f t="shared" ref="G5:G19" si="1">IF(AND(ISERR(FIND("해",A5)),ISERR(FIND("남",A5))),_xlfn.RANK.EQ(E5,$E$4:$E$19),AVERAGE(B5:E5))</f>
        <v>107930.25</v>
      </c>
    </row>
    <row r="6" spans="1:7">
      <c r="A6" s="36" t="s">
        <v>10</v>
      </c>
      <c r="B6" s="37">
        <v>100759</v>
      </c>
      <c r="C6" s="37">
        <v>99509</v>
      </c>
      <c r="D6" s="38">
        <v>102884</v>
      </c>
      <c r="E6" s="38">
        <v>103824</v>
      </c>
      <c r="F6" s="39">
        <f t="shared" si="0"/>
        <v>2080</v>
      </c>
      <c r="G6" s="48">
        <f t="shared" si="1"/>
        <v>101744</v>
      </c>
    </row>
    <row r="7" spans="1:7">
      <c r="A7" s="36" t="s">
        <v>11</v>
      </c>
      <c r="B7" s="37">
        <v>11259</v>
      </c>
      <c r="C7" s="37">
        <v>11301</v>
      </c>
      <c r="D7" s="38">
        <v>15072</v>
      </c>
      <c r="E7" s="38">
        <v>20507</v>
      </c>
      <c r="F7" s="39">
        <f t="shared" si="0"/>
        <v>5972.3</v>
      </c>
      <c r="G7" s="48">
        <f t="shared" si="1"/>
        <v>16</v>
      </c>
    </row>
    <row r="8" spans="1:7">
      <c r="A8" s="36" t="s">
        <v>21</v>
      </c>
      <c r="B8" s="37">
        <v>66756</v>
      </c>
      <c r="C8" s="37">
        <v>65991</v>
      </c>
      <c r="D8" s="38">
        <v>71013</v>
      </c>
      <c r="E8" s="38">
        <v>69637</v>
      </c>
      <c r="F8" s="39">
        <f t="shared" si="0"/>
        <v>1287.8</v>
      </c>
      <c r="G8" s="48">
        <f t="shared" si="1"/>
        <v>68349.25</v>
      </c>
    </row>
    <row r="9" spans="1:7">
      <c r="A9" s="36" t="s">
        <v>22</v>
      </c>
      <c r="B9" s="37">
        <v>111154</v>
      </c>
      <c r="C9" s="37">
        <v>117758</v>
      </c>
      <c r="D9" s="38">
        <v>120089</v>
      </c>
      <c r="E9" s="38">
        <v>119419</v>
      </c>
      <c r="F9" s="39">
        <f t="shared" si="0"/>
        <v>2314</v>
      </c>
      <c r="G9" s="48">
        <f t="shared" si="1"/>
        <v>4</v>
      </c>
    </row>
    <row r="10" spans="1:7">
      <c r="A10" s="36" t="s">
        <v>12</v>
      </c>
      <c r="B10" s="37">
        <v>15066</v>
      </c>
      <c r="C10" s="37">
        <v>16270</v>
      </c>
      <c r="D10" s="38">
        <v>18094</v>
      </c>
      <c r="E10" s="38">
        <v>20630</v>
      </c>
      <c r="F10" s="39">
        <f t="shared" si="0"/>
        <v>3115</v>
      </c>
      <c r="G10" s="48">
        <f t="shared" si="1"/>
        <v>15</v>
      </c>
    </row>
    <row r="11" spans="1:7">
      <c r="A11" s="36" t="s">
        <v>13</v>
      </c>
      <c r="B11" s="37">
        <v>47884</v>
      </c>
      <c r="C11" s="37">
        <v>42902</v>
      </c>
      <c r="D11" s="38">
        <v>56334</v>
      </c>
      <c r="E11" s="38">
        <v>63546</v>
      </c>
      <c r="F11" s="39">
        <f t="shared" si="0"/>
        <v>10879.5</v>
      </c>
      <c r="G11" s="48">
        <f t="shared" si="1"/>
        <v>9</v>
      </c>
    </row>
    <row r="12" spans="1:7">
      <c r="A12" s="36" t="s">
        <v>14</v>
      </c>
      <c r="B12" s="37">
        <v>180406</v>
      </c>
      <c r="C12" s="37">
        <v>177790</v>
      </c>
      <c r="D12" s="38">
        <v>182236</v>
      </c>
      <c r="E12" s="38">
        <v>174052</v>
      </c>
      <c r="F12" s="39">
        <f t="shared" si="0"/>
        <v>-4569</v>
      </c>
      <c r="G12" s="48">
        <f t="shared" si="1"/>
        <v>3</v>
      </c>
    </row>
    <row r="13" spans="1:7">
      <c r="A13" s="36" t="s">
        <v>23</v>
      </c>
      <c r="B13" s="37">
        <v>71879</v>
      </c>
      <c r="C13" s="37">
        <v>92291</v>
      </c>
      <c r="D13" s="38">
        <v>118791</v>
      </c>
      <c r="E13" s="38">
        <v>113048</v>
      </c>
      <c r="F13" s="39">
        <f t="shared" si="0"/>
        <v>14045.800000000001</v>
      </c>
      <c r="G13" s="48">
        <f t="shared" si="1"/>
        <v>5</v>
      </c>
    </row>
    <row r="14" spans="1:7">
      <c r="A14" s="36" t="s">
        <v>15</v>
      </c>
      <c r="B14" s="37">
        <v>262168</v>
      </c>
      <c r="C14" s="37">
        <v>275661</v>
      </c>
      <c r="D14" s="38">
        <v>293364</v>
      </c>
      <c r="E14" s="38">
        <v>293319</v>
      </c>
      <c r="F14" s="39">
        <f t="shared" si="0"/>
        <v>12191</v>
      </c>
      <c r="G14" s="48">
        <f t="shared" si="1"/>
        <v>2</v>
      </c>
    </row>
    <row r="15" spans="1:7">
      <c r="A15" s="36" t="s">
        <v>16</v>
      </c>
      <c r="B15" s="37">
        <v>39456</v>
      </c>
      <c r="C15" s="37">
        <v>37320</v>
      </c>
      <c r="D15" s="38">
        <v>38532</v>
      </c>
      <c r="E15" s="38">
        <v>35756</v>
      </c>
      <c r="F15" s="39">
        <f t="shared" si="0"/>
        <v>-2010</v>
      </c>
      <c r="G15" s="48">
        <f t="shared" si="1"/>
        <v>37766</v>
      </c>
    </row>
    <row r="16" spans="1:7">
      <c r="A16" s="36" t="s">
        <v>17</v>
      </c>
      <c r="B16" s="37">
        <v>23671</v>
      </c>
      <c r="C16" s="37">
        <v>24545</v>
      </c>
      <c r="D16" s="38">
        <v>26055</v>
      </c>
      <c r="E16" s="38">
        <v>25998</v>
      </c>
      <c r="F16" s="39">
        <f t="shared" si="0"/>
        <v>930.80000000000007</v>
      </c>
      <c r="G16" s="48">
        <f t="shared" si="1"/>
        <v>14</v>
      </c>
    </row>
    <row r="17" spans="1:7">
      <c r="A17" s="36" t="s">
        <v>18</v>
      </c>
      <c r="B17" s="37">
        <v>44318</v>
      </c>
      <c r="C17" s="37">
        <v>45827</v>
      </c>
      <c r="D17" s="38">
        <v>47424</v>
      </c>
      <c r="E17" s="38">
        <v>47710</v>
      </c>
      <c r="F17" s="39">
        <f t="shared" si="0"/>
        <v>1390.3</v>
      </c>
      <c r="G17" s="48">
        <f t="shared" si="1"/>
        <v>10</v>
      </c>
    </row>
    <row r="18" spans="1:7">
      <c r="A18" s="36" t="s">
        <v>19</v>
      </c>
      <c r="B18" s="37">
        <v>41999</v>
      </c>
      <c r="C18" s="37">
        <v>37432</v>
      </c>
      <c r="D18" s="38">
        <v>43731</v>
      </c>
      <c r="E18" s="38">
        <v>41325</v>
      </c>
      <c r="F18" s="39">
        <f t="shared" si="0"/>
        <v>203.29999999999998</v>
      </c>
      <c r="G18" s="48">
        <f t="shared" si="1"/>
        <v>41121.75</v>
      </c>
    </row>
    <row r="19" spans="1:7" ht="17.5" thickBot="1">
      <c r="A19" s="40" t="s">
        <v>20</v>
      </c>
      <c r="B19" s="41">
        <v>33992</v>
      </c>
      <c r="C19" s="41">
        <v>43745</v>
      </c>
      <c r="D19" s="42">
        <v>51248</v>
      </c>
      <c r="E19" s="42">
        <v>45728</v>
      </c>
      <c r="F19" s="43">
        <f t="shared" si="0"/>
        <v>2049.7999999999997</v>
      </c>
      <c r="G19" s="49">
        <f t="shared" si="1"/>
        <v>11</v>
      </c>
    </row>
    <row r="20" spans="1:7" ht="17.5" thickTop="1"/>
  </sheetData>
  <mergeCells count="1">
    <mergeCell ref="A1:G1"/>
  </mergeCells>
  <phoneticPr fontId="1" type="noConversion"/>
  <conditionalFormatting sqref="C4:C19">
    <cfRule type="cellIs" priority="2" operator="lessThan">
      <formula>43745</formula>
    </cfRule>
    <cfRule type="cellIs" dxfId="0" priority="1" operator="lessThan">
      <formula>43745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J35"/>
  <sheetViews>
    <sheetView workbookViewId="0"/>
  </sheetViews>
  <sheetFormatPr defaultColWidth="8.9140625" defaultRowHeight="17"/>
  <cols>
    <col min="1" max="1" width="6.58203125" style="1" bestFit="1" customWidth="1"/>
    <col min="2" max="2" width="13.08203125" style="1" bestFit="1" customWidth="1"/>
    <col min="3" max="7" width="10.75" style="1" customWidth="1"/>
    <col min="8" max="9" width="4.6640625" style="1" customWidth="1"/>
    <col min="10" max="16384" width="8.9140625" style="1"/>
  </cols>
  <sheetData>
    <row r="1" spans="1:10">
      <c r="A1" s="21" t="s">
        <v>3</v>
      </c>
      <c r="B1" s="22" t="s">
        <v>44</v>
      </c>
      <c r="C1" s="21" t="s">
        <v>45</v>
      </c>
      <c r="D1" s="21" t="s">
        <v>24</v>
      </c>
      <c r="E1" s="21" t="s">
        <v>25</v>
      </c>
      <c r="F1" s="21" t="s">
        <v>26</v>
      </c>
      <c r="G1" s="21" t="s">
        <v>27</v>
      </c>
      <c r="J1" s="1" t="s">
        <v>65</v>
      </c>
    </row>
    <row r="2" spans="1:10">
      <c r="A2" s="23" t="s">
        <v>8</v>
      </c>
      <c r="B2" s="24" t="s">
        <v>28</v>
      </c>
      <c r="C2" s="25">
        <v>217827</v>
      </c>
      <c r="D2" s="25">
        <v>2817</v>
      </c>
      <c r="E2" s="25">
        <v>11195</v>
      </c>
      <c r="F2" s="25">
        <v>1833</v>
      </c>
      <c r="G2" s="25">
        <v>4165</v>
      </c>
      <c r="J2" s="1" t="s">
        <v>66</v>
      </c>
    </row>
    <row r="3" spans="1:10">
      <c r="A3" s="23" t="s">
        <v>8</v>
      </c>
      <c r="B3" s="24" t="s">
        <v>29</v>
      </c>
      <c r="C3" s="25">
        <v>216850</v>
      </c>
      <c r="D3" s="25">
        <v>2661</v>
      </c>
      <c r="E3" s="25">
        <v>10568</v>
      </c>
      <c r="F3" s="25">
        <v>1711</v>
      </c>
      <c r="G3" s="25">
        <v>3755</v>
      </c>
      <c r="J3" s="1" t="s">
        <v>68</v>
      </c>
    </row>
    <row r="4" spans="1:10">
      <c r="A4" s="23" t="s">
        <v>8</v>
      </c>
      <c r="B4" s="24" t="s">
        <v>30</v>
      </c>
      <c r="C4" s="25">
        <v>289899</v>
      </c>
      <c r="D4" s="25">
        <v>4673</v>
      </c>
      <c r="E4" s="25">
        <v>12283</v>
      </c>
      <c r="F4" s="25">
        <v>2759</v>
      </c>
      <c r="G4" s="25">
        <v>4741</v>
      </c>
      <c r="J4" s="1" t="s">
        <v>69</v>
      </c>
    </row>
    <row r="5" spans="1:10">
      <c r="A5" s="23" t="s">
        <v>8</v>
      </c>
      <c r="B5" s="24" t="s">
        <v>31</v>
      </c>
      <c r="C5" s="25">
        <v>235523</v>
      </c>
      <c r="D5" s="25">
        <v>3143</v>
      </c>
      <c r="E5" s="25">
        <v>11856</v>
      </c>
      <c r="F5" s="25">
        <v>1893</v>
      </c>
      <c r="G5" s="25">
        <v>4364</v>
      </c>
      <c r="J5" s="1" t="s">
        <v>70</v>
      </c>
    </row>
    <row r="6" spans="1:10">
      <c r="A6" s="23" t="s">
        <v>8</v>
      </c>
      <c r="B6" s="24" t="s">
        <v>32</v>
      </c>
      <c r="C6" s="25">
        <v>241947</v>
      </c>
      <c r="D6" s="25">
        <v>3078</v>
      </c>
      <c r="E6" s="25">
        <v>11171</v>
      </c>
      <c r="F6" s="25">
        <v>1667</v>
      </c>
      <c r="G6" s="25">
        <v>4771</v>
      </c>
      <c r="J6" s="1" t="s">
        <v>71</v>
      </c>
    </row>
    <row r="7" spans="1:10">
      <c r="A7" s="23" t="s">
        <v>8</v>
      </c>
      <c r="B7" s="24" t="s">
        <v>33</v>
      </c>
      <c r="C7" s="25">
        <v>349832</v>
      </c>
      <c r="D7" s="25">
        <v>4611</v>
      </c>
      <c r="E7" s="25">
        <v>18917</v>
      </c>
      <c r="F7" s="25">
        <v>3827</v>
      </c>
      <c r="G7" s="25">
        <v>4331</v>
      </c>
      <c r="J7" s="1" t="s">
        <v>72</v>
      </c>
    </row>
    <row r="8" spans="1:10">
      <c r="A8" s="23" t="s">
        <v>8</v>
      </c>
      <c r="B8" s="24" t="s">
        <v>34</v>
      </c>
      <c r="C8" s="25">
        <v>135026</v>
      </c>
      <c r="D8" s="25">
        <v>1665</v>
      </c>
      <c r="E8" s="25">
        <v>4877</v>
      </c>
      <c r="F8" s="25">
        <v>1138</v>
      </c>
      <c r="G8" s="25">
        <v>1848</v>
      </c>
      <c r="J8" s="1" t="s">
        <v>73</v>
      </c>
    </row>
    <row r="9" spans="1:10">
      <c r="A9" s="23" t="s">
        <v>8</v>
      </c>
      <c r="B9" s="24" t="s">
        <v>35</v>
      </c>
      <c r="C9" s="25">
        <v>796866</v>
      </c>
      <c r="D9" s="25">
        <v>13453</v>
      </c>
      <c r="E9" s="25">
        <v>54074</v>
      </c>
      <c r="F9" s="25">
        <v>4320</v>
      </c>
      <c r="G9" s="25">
        <v>3554</v>
      </c>
      <c r="J9" s="1" t="s">
        <v>74</v>
      </c>
    </row>
    <row r="10" spans="1:10">
      <c r="A10" s="23" t="s">
        <v>8</v>
      </c>
      <c r="B10" s="24" t="s">
        <v>36</v>
      </c>
      <c r="C10" s="25">
        <v>547985</v>
      </c>
      <c r="D10" s="25">
        <v>7287</v>
      </c>
      <c r="E10" s="25">
        <v>42784</v>
      </c>
      <c r="F10" s="25">
        <v>4211</v>
      </c>
      <c r="G10" s="25">
        <v>3350</v>
      </c>
      <c r="J10" s="1" t="s">
        <v>75</v>
      </c>
    </row>
    <row r="11" spans="1:10">
      <c r="A11" s="23" t="s">
        <v>14</v>
      </c>
      <c r="B11" s="24" t="s">
        <v>37</v>
      </c>
      <c r="C11" s="25">
        <v>429262</v>
      </c>
      <c r="D11" s="25">
        <v>6088</v>
      </c>
      <c r="E11" s="25">
        <v>10608</v>
      </c>
      <c r="F11" s="25">
        <v>2492</v>
      </c>
      <c r="G11" s="25">
        <v>5893</v>
      </c>
      <c r="J11" s="1" t="s">
        <v>76</v>
      </c>
    </row>
    <row r="12" spans="1:10">
      <c r="A12" s="23" t="s">
        <v>14</v>
      </c>
      <c r="B12" s="24" t="s">
        <v>38</v>
      </c>
      <c r="C12" s="25">
        <v>550178</v>
      </c>
      <c r="D12" s="25">
        <v>8515</v>
      </c>
      <c r="E12" s="25">
        <v>16468</v>
      </c>
      <c r="F12" s="25">
        <v>3365</v>
      </c>
      <c r="G12" s="25">
        <v>6898</v>
      </c>
      <c r="J12" s="1" t="s">
        <v>77</v>
      </c>
    </row>
    <row r="13" spans="1:10">
      <c r="A13" s="23" t="s">
        <v>14</v>
      </c>
      <c r="B13" s="24" t="s">
        <v>39</v>
      </c>
      <c r="C13" s="25">
        <v>605243</v>
      </c>
      <c r="D13" s="25">
        <v>9954</v>
      </c>
      <c r="E13" s="25">
        <v>22024</v>
      </c>
      <c r="F13" s="25">
        <v>4080</v>
      </c>
      <c r="G13" s="25">
        <v>4977</v>
      </c>
      <c r="J13" s="1" t="s">
        <v>78</v>
      </c>
    </row>
    <row r="14" spans="1:10">
      <c r="A14" s="23" t="s">
        <v>14</v>
      </c>
      <c r="B14" s="24" t="s">
        <v>40</v>
      </c>
      <c r="C14" s="25">
        <v>546639</v>
      </c>
      <c r="D14" s="25">
        <v>8628</v>
      </c>
      <c r="E14" s="25">
        <v>13118</v>
      </c>
      <c r="F14" s="25">
        <v>3490</v>
      </c>
      <c r="G14" s="25">
        <v>7007</v>
      </c>
      <c r="J14" s="1" t="s">
        <v>79</v>
      </c>
    </row>
    <row r="15" spans="1:10">
      <c r="A15" s="23" t="s">
        <v>23</v>
      </c>
      <c r="B15" s="24" t="s">
        <v>41</v>
      </c>
      <c r="C15" s="25">
        <v>183797</v>
      </c>
      <c r="D15" s="25">
        <v>2182</v>
      </c>
      <c r="E15" s="25">
        <v>7393</v>
      </c>
      <c r="F15" s="25">
        <v>543</v>
      </c>
      <c r="G15" s="25">
        <v>1290</v>
      </c>
      <c r="J15" s="1" t="s">
        <v>80</v>
      </c>
    </row>
    <row r="16" spans="1:10">
      <c r="A16" s="23" t="s">
        <v>23</v>
      </c>
      <c r="B16" s="24" t="s">
        <v>42</v>
      </c>
      <c r="C16" s="25">
        <v>219249</v>
      </c>
      <c r="D16" s="25">
        <v>2750</v>
      </c>
      <c r="E16" s="25">
        <v>7341</v>
      </c>
      <c r="F16" s="25">
        <v>890</v>
      </c>
      <c r="G16" s="25">
        <v>1469</v>
      </c>
      <c r="J16" s="1" t="s">
        <v>81</v>
      </c>
    </row>
    <row r="17" spans="1:10" ht="17.5" thickBot="1">
      <c r="A17" s="26" t="s">
        <v>23</v>
      </c>
      <c r="B17" s="27" t="s">
        <v>43</v>
      </c>
      <c r="C17" s="28">
        <v>168776</v>
      </c>
      <c r="D17" s="28">
        <v>1793</v>
      </c>
      <c r="E17" s="28">
        <v>9148</v>
      </c>
      <c r="F17" s="28">
        <v>544</v>
      </c>
      <c r="G17" s="28">
        <v>709</v>
      </c>
      <c r="J17" s="1" t="s">
        <v>67</v>
      </c>
    </row>
    <row r="18" spans="1:10" ht="17.5" thickBot="1"/>
    <row r="19" spans="1:10">
      <c r="A19" s="29" t="s">
        <v>46</v>
      </c>
      <c r="B19" s="30" t="s">
        <v>0</v>
      </c>
      <c r="C19" s="29" t="s">
        <v>5</v>
      </c>
      <c r="D19" s="29" t="s">
        <v>6</v>
      </c>
      <c r="E19" s="29" t="s">
        <v>7</v>
      </c>
    </row>
    <row r="20" spans="1:10">
      <c r="A20" s="31" t="s">
        <v>47</v>
      </c>
      <c r="B20" s="32" t="s">
        <v>48</v>
      </c>
      <c r="C20" s="25">
        <v>160415</v>
      </c>
      <c r="D20" s="25">
        <v>173537</v>
      </c>
      <c r="E20" s="25">
        <v>175643</v>
      </c>
    </row>
    <row r="21" spans="1:10">
      <c r="A21" s="31" t="s">
        <v>49</v>
      </c>
      <c r="B21" s="32" t="s">
        <v>48</v>
      </c>
      <c r="C21" s="25">
        <v>164037</v>
      </c>
      <c r="D21" s="25">
        <v>171199</v>
      </c>
      <c r="E21" s="25">
        <v>163450</v>
      </c>
    </row>
    <row r="22" spans="1:10">
      <c r="A22" s="31" t="s">
        <v>50</v>
      </c>
      <c r="B22" s="32" t="s">
        <v>48</v>
      </c>
      <c r="C22" s="25">
        <v>140500</v>
      </c>
      <c r="D22" s="25">
        <v>149416</v>
      </c>
      <c r="E22" s="25">
        <v>155274</v>
      </c>
    </row>
    <row r="23" spans="1:10">
      <c r="A23" s="31" t="s">
        <v>51</v>
      </c>
      <c r="B23" s="32" t="s">
        <v>48</v>
      </c>
      <c r="C23" s="25">
        <v>137301</v>
      </c>
      <c r="D23" s="25">
        <v>143156</v>
      </c>
      <c r="E23" s="25">
        <v>142304</v>
      </c>
    </row>
    <row r="24" spans="1:10">
      <c r="A24" s="31" t="s">
        <v>52</v>
      </c>
      <c r="B24" s="32" t="s">
        <v>48</v>
      </c>
      <c r="C24" s="25">
        <v>127669</v>
      </c>
      <c r="D24" s="25">
        <v>132002</v>
      </c>
      <c r="E24" s="25">
        <v>132538</v>
      </c>
    </row>
    <row r="25" spans="1:10">
      <c r="A25" s="31" t="s">
        <v>53</v>
      </c>
      <c r="B25" s="32" t="s">
        <v>48</v>
      </c>
      <c r="C25" s="25">
        <v>127457</v>
      </c>
      <c r="D25" s="25">
        <v>136471</v>
      </c>
      <c r="E25" s="25">
        <v>131712</v>
      </c>
    </row>
    <row r="26" spans="1:10">
      <c r="A26" s="31" t="s">
        <v>54</v>
      </c>
      <c r="B26" s="32" t="s">
        <v>55</v>
      </c>
      <c r="C26" s="25">
        <v>101910</v>
      </c>
      <c r="D26" s="25">
        <v>102294</v>
      </c>
      <c r="E26" s="25">
        <v>98366</v>
      </c>
    </row>
    <row r="27" spans="1:10">
      <c r="A27" s="31" t="s">
        <v>56</v>
      </c>
      <c r="B27" s="32" t="s">
        <v>48</v>
      </c>
      <c r="C27" s="25">
        <v>99124</v>
      </c>
      <c r="D27" s="25">
        <v>103062</v>
      </c>
      <c r="E27" s="25">
        <v>92171</v>
      </c>
    </row>
    <row r="28" spans="1:10">
      <c r="A28" s="31" t="s">
        <v>57</v>
      </c>
      <c r="B28" s="32" t="s">
        <v>55</v>
      </c>
      <c r="C28" s="25">
        <v>79441</v>
      </c>
      <c r="D28" s="25">
        <v>83949</v>
      </c>
      <c r="E28" s="25">
        <v>87206</v>
      </c>
    </row>
    <row r="29" spans="1:10">
      <c r="A29" s="31" t="s">
        <v>58</v>
      </c>
      <c r="B29" s="32" t="s">
        <v>48</v>
      </c>
      <c r="C29" s="25">
        <v>68403</v>
      </c>
      <c r="D29" s="25">
        <v>72600</v>
      </c>
      <c r="E29" s="25">
        <v>71390</v>
      </c>
    </row>
    <row r="30" spans="1:10">
      <c r="A30" s="31" t="s">
        <v>59</v>
      </c>
      <c r="B30" s="32" t="s">
        <v>55</v>
      </c>
      <c r="C30" s="25">
        <v>63198</v>
      </c>
      <c r="D30" s="25">
        <v>65778</v>
      </c>
      <c r="E30" s="25">
        <v>64951</v>
      </c>
    </row>
    <row r="31" spans="1:10">
      <c r="A31" s="31" t="s">
        <v>60</v>
      </c>
      <c r="B31" s="32" t="s">
        <v>55</v>
      </c>
      <c r="C31" s="25">
        <v>55794</v>
      </c>
      <c r="D31" s="25">
        <v>58342</v>
      </c>
      <c r="E31" s="25">
        <v>57211</v>
      </c>
    </row>
    <row r="32" spans="1:10">
      <c r="A32" s="31" t="s">
        <v>61</v>
      </c>
      <c r="B32" s="32" t="s">
        <v>55</v>
      </c>
      <c r="C32" s="25">
        <v>48458</v>
      </c>
      <c r="D32" s="25">
        <v>50635</v>
      </c>
      <c r="E32" s="25">
        <v>50570</v>
      </c>
    </row>
    <row r="33" spans="1:5">
      <c r="A33" s="31" t="s">
        <v>62</v>
      </c>
      <c r="B33" s="32" t="s">
        <v>55</v>
      </c>
      <c r="C33" s="25">
        <v>45537</v>
      </c>
      <c r="D33" s="25">
        <v>47078</v>
      </c>
      <c r="E33" s="25">
        <v>45091</v>
      </c>
    </row>
    <row r="34" spans="1:5">
      <c r="A34" s="31" t="s">
        <v>63</v>
      </c>
      <c r="B34" s="32" t="s">
        <v>55</v>
      </c>
      <c r="C34" s="25">
        <v>45176</v>
      </c>
      <c r="D34" s="25">
        <v>45311</v>
      </c>
      <c r="E34" s="25">
        <v>43295</v>
      </c>
    </row>
    <row r="35" spans="1:5" ht="17.5" thickBot="1">
      <c r="A35" s="33" t="s">
        <v>64</v>
      </c>
      <c r="B35" s="34" t="s">
        <v>55</v>
      </c>
      <c r="C35" s="28">
        <v>44538</v>
      </c>
      <c r="D35" s="28">
        <v>46302</v>
      </c>
      <c r="E35" s="28">
        <v>41987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L14"/>
  <sheetViews>
    <sheetView workbookViewId="0"/>
  </sheetViews>
  <sheetFormatPr defaultColWidth="8.9140625" defaultRowHeight="16"/>
  <cols>
    <col min="1" max="3" width="13.25" style="5" customWidth="1"/>
    <col min="4" max="4" width="12.75" style="5" customWidth="1"/>
    <col min="5" max="7" width="4.4140625" style="5" customWidth="1"/>
    <col min="8" max="8" width="17.9140625" style="5" customWidth="1"/>
    <col min="9" max="14" width="10.75" style="5" customWidth="1"/>
    <col min="15" max="16384" width="8.9140625" style="5"/>
  </cols>
  <sheetData>
    <row r="1" spans="1:12" ht="32.5" thickBot="1">
      <c r="A1" s="2" t="s">
        <v>3</v>
      </c>
      <c r="B1" s="3" t="s">
        <v>82</v>
      </c>
      <c r="C1" s="3" t="s">
        <v>83</v>
      </c>
      <c r="D1" s="4" t="s">
        <v>84</v>
      </c>
      <c r="H1" s="2" t="s">
        <v>3</v>
      </c>
      <c r="I1" s="3" t="s">
        <v>87</v>
      </c>
      <c r="J1" s="2" t="s">
        <v>85</v>
      </c>
      <c r="K1" s="2" t="s">
        <v>86</v>
      </c>
      <c r="L1" s="6" t="s">
        <v>88</v>
      </c>
    </row>
    <row r="2" spans="1:12">
      <c r="A2" s="7" t="s">
        <v>8</v>
      </c>
      <c r="B2" s="8">
        <v>803149</v>
      </c>
      <c r="C2" s="8">
        <v>734510</v>
      </c>
      <c r="D2" s="9">
        <f>ROUND(AVERAGE(B2:C2),0)</f>
        <v>768830</v>
      </c>
      <c r="H2" s="7" t="s">
        <v>8</v>
      </c>
      <c r="I2" s="8">
        <v>351749</v>
      </c>
      <c r="J2" s="10">
        <v>357943</v>
      </c>
      <c r="K2" s="10">
        <v>338010</v>
      </c>
      <c r="L2" s="11">
        <f>ROUND(AVERAGE(I2:K2),0)</f>
        <v>349234</v>
      </c>
    </row>
    <row r="3" spans="1:12">
      <c r="A3" s="7" t="s">
        <v>14</v>
      </c>
      <c r="B3" s="8">
        <v>346176</v>
      </c>
      <c r="C3" s="8">
        <v>331971</v>
      </c>
      <c r="D3" s="9">
        <f>ROUND(AVERAGE(B3:C3),0)</f>
        <v>339074</v>
      </c>
      <c r="H3" s="7" t="s">
        <v>14</v>
      </c>
      <c r="I3" s="8">
        <v>177790</v>
      </c>
      <c r="J3" s="10">
        <v>182236</v>
      </c>
      <c r="K3" s="10">
        <v>174052</v>
      </c>
      <c r="L3" s="11">
        <f>ROUND(AVERAGE(I3:K3),0)</f>
        <v>178026</v>
      </c>
    </row>
    <row r="4" spans="1:12">
      <c r="A4" s="7" t="s">
        <v>23</v>
      </c>
      <c r="B4" s="8">
        <v>126808</v>
      </c>
      <c r="C4" s="8">
        <v>122655</v>
      </c>
      <c r="D4" s="9">
        <f>ROUND(AVERAGE(B4:C4),0)</f>
        <v>124732</v>
      </c>
      <c r="H4" s="7" t="s">
        <v>23</v>
      </c>
      <c r="I4" s="8">
        <v>92291</v>
      </c>
      <c r="J4" s="10">
        <v>118791</v>
      </c>
      <c r="K4" s="10">
        <v>113048</v>
      </c>
      <c r="L4" s="11">
        <f>ROUND(AVERAGE(I4:K4),0)</f>
        <v>108043</v>
      </c>
    </row>
    <row r="5" spans="1:12" ht="16.5" thickBot="1">
      <c r="A5" s="12" t="s">
        <v>21</v>
      </c>
      <c r="B5" s="13">
        <v>50990</v>
      </c>
      <c r="C5" s="13">
        <v>48658</v>
      </c>
      <c r="D5" s="14">
        <f>ROUND(AVERAGE(B5:C5),0)</f>
        <v>49824</v>
      </c>
      <c r="H5" s="12" t="s">
        <v>21</v>
      </c>
      <c r="I5" s="13">
        <v>37432</v>
      </c>
      <c r="J5" s="15">
        <v>43731</v>
      </c>
      <c r="K5" s="15">
        <v>41325</v>
      </c>
      <c r="L5" s="16">
        <f>ROUND(AVERAGE(I5:K5),0)</f>
        <v>40829</v>
      </c>
    </row>
    <row r="6" spans="1:12" ht="16.5" thickBot="1">
      <c r="A6" s="2" t="s">
        <v>1</v>
      </c>
      <c r="B6" s="17">
        <f>SUM(B2:B5)</f>
        <v>1327123</v>
      </c>
      <c r="C6" s="17">
        <f>SUM(C2:C5)</f>
        <v>1237794</v>
      </c>
      <c r="D6" s="18">
        <f>ROUND(AVERAGE(B6:C6),0)</f>
        <v>1282459</v>
      </c>
      <c r="H6" s="12" t="s">
        <v>2</v>
      </c>
      <c r="I6" s="13">
        <f>SUM(I2:I5)</f>
        <v>659262</v>
      </c>
      <c r="J6" s="15">
        <f>SUM(J2:J5)</f>
        <v>702701</v>
      </c>
      <c r="K6" s="15">
        <f>SUM(K2:K5)</f>
        <v>666435</v>
      </c>
      <c r="L6" s="16">
        <f>ROUND(AVERAGE(I6:K6),0)</f>
        <v>676133</v>
      </c>
    </row>
    <row r="9" spans="1:12">
      <c r="C9" s="19"/>
    </row>
    <row r="10" spans="1:12">
      <c r="B10" s="20"/>
      <c r="C10" s="20"/>
      <c r="D10" s="20"/>
    </row>
    <row r="14" spans="1:12">
      <c r="I14" s="20"/>
      <c r="J14" s="20"/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교통량</vt:lpstr>
      <vt:lpstr>데이터</vt:lpstr>
      <vt:lpstr>목표값과 시나리오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삼성SDS</dc:creator>
  <cp:lastModifiedBy>alstjr7437</cp:lastModifiedBy>
  <dcterms:created xsi:type="dcterms:W3CDTF">2008-02-16T06:18:55Z</dcterms:created>
  <dcterms:modified xsi:type="dcterms:W3CDTF">2021-10-22T15:06:16Z</dcterms:modified>
</cp:coreProperties>
</file>