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정인\Desktop\엑셀데이터\"/>
    </mc:Choice>
  </mc:AlternateContent>
  <bookViews>
    <workbookView xWindow="0" yWindow="72" windowWidth="19080" windowHeight="10500"/>
  </bookViews>
  <sheets>
    <sheet name="생활쓰레기" sheetId="4" r:id="rId1"/>
    <sheet name="데이터" sheetId="1" r:id="rId2"/>
    <sheet name="목표값과 시나리오" sheetId="2" r:id="rId3"/>
  </sheets>
  <calcPr calcId="162913"/>
</workbook>
</file>

<file path=xl/calcChain.xml><?xml version="1.0" encoding="utf-8"?>
<calcChain xmlns="http://schemas.openxmlformats.org/spreadsheetml/2006/main">
  <c r="F5" i="4" l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4" i="4"/>
  <c r="I7" i="2" l="1"/>
  <c r="J7" i="2"/>
  <c r="K7" i="2"/>
  <c r="L7" i="2"/>
  <c r="M3" i="2"/>
  <c r="M4" i="2"/>
  <c r="M5" i="2"/>
  <c r="E2" i="2"/>
  <c r="E3" i="2"/>
  <c r="E4" i="2"/>
  <c r="E5" i="2"/>
  <c r="B6" i="2"/>
  <c r="C6" i="2"/>
  <c r="D6" i="2"/>
  <c r="M2" i="2"/>
  <c r="M6" i="2"/>
  <c r="E6" i="2" l="1"/>
  <c r="M7" i="2"/>
</calcChain>
</file>

<file path=xl/sharedStrings.xml><?xml version="1.0" encoding="utf-8"?>
<sst xmlns="http://schemas.openxmlformats.org/spreadsheetml/2006/main" count="146" uniqueCount="74">
  <si>
    <t>기타</t>
  </si>
  <si>
    <t>평균</t>
    <phoneticPr fontId="2" type="noConversion"/>
  </si>
  <si>
    <t>구분</t>
  </si>
  <si>
    <t>지역</t>
  </si>
  <si>
    <t>음식물류</t>
  </si>
  <si>
    <t>종이류</t>
  </si>
  <si>
    <t>플라스틱</t>
  </si>
  <si>
    <t>유리류</t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</si>
  <si>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</si>
  <si>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</si>
  <si>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</si>
  <si>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</si>
  <si>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</si>
  <si>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</si>
  <si>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</si>
  <si>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</si>
  <si>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</si>
  <si>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</si>
  <si>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</si>
  <si>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</si>
  <si>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</si>
  <si>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</si>
  <si>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</si>
  <si>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제주도</t>
  </si>
  <si>
    <t>구분      항목              서울   부산</t>
    <phoneticPr fontId="2" type="noConversion"/>
  </si>
  <si>
    <t>생활쓰레기음식물류(톤/일)1907.04746.57</t>
  </si>
  <si>
    <t>생활쓰레기종이류  (톤/일)1236.840395.6</t>
    <phoneticPr fontId="2" type="noConversion"/>
  </si>
  <si>
    <t>생활쓰레기나무류  (톤/일)0120.87033.43</t>
    <phoneticPr fontId="2" type="noConversion"/>
  </si>
  <si>
    <t>생활쓰레기고무류  (톤/일)0081.27017.98</t>
    <phoneticPr fontId="2" type="noConversion"/>
  </si>
  <si>
    <t>생활쓰레기피혁류  (톤/일)0050.34014.17</t>
    <phoneticPr fontId="2" type="noConversion"/>
  </si>
  <si>
    <t>생활쓰레기플라스틱(톤/일)0688.26185.49</t>
  </si>
  <si>
    <t>생활쓰레기섬유류  (톤/일)0173.83042.97</t>
    <phoneticPr fontId="2" type="noConversion"/>
  </si>
  <si>
    <t>생활쓰레기연탄재  (톤/일)0005.49000001</t>
    <phoneticPr fontId="2" type="noConversion"/>
  </si>
  <si>
    <t>생활쓰레기금속류  (톤/일)0157.27028.01</t>
    <phoneticPr fontId="2" type="noConversion"/>
  </si>
  <si>
    <t>생활쓰레기유리류  (톤/일)0150.57031.18</t>
    <phoneticPr fontId="2" type="noConversion"/>
  </si>
  <si>
    <t>생활쓰레기초자류  (톤/일)0028.870008.7</t>
    <phoneticPr fontId="2" type="noConversion"/>
  </si>
  <si>
    <t>생활쓰레기토사류  (톤/일)0041.75010.67</t>
    <phoneticPr fontId="2" type="noConversion"/>
  </si>
  <si>
    <t>생활쓰레기회분류  (톤/일)0008.09006.07</t>
    <phoneticPr fontId="2" type="noConversion"/>
  </si>
  <si>
    <t>생활쓰레기건전지  (톤/일)0022.86007.91</t>
    <phoneticPr fontId="2" type="noConversion"/>
  </si>
  <si>
    <t>생활쓰레기침출액  (톤/일)0096.18031.67</t>
    <phoneticPr fontId="2" type="noConversion"/>
  </si>
  <si>
    <t>생활쓰레기기타    (톤/일)0234.93094.58</t>
    <phoneticPr fontId="2" type="noConversion"/>
  </si>
  <si>
    <t>생활쓰레기</t>
  </si>
  <si>
    <t>재활용</t>
  </si>
  <si>
    <t>종류</t>
  </si>
  <si>
    <t>서울</t>
  </si>
  <si>
    <t>부산</t>
  </si>
  <si>
    <t>금속류</t>
  </si>
  <si>
    <t>플라스틱류</t>
  </si>
  <si>
    <t>섬유류</t>
  </si>
  <si>
    <t>나무류</t>
  </si>
  <si>
    <t>침출액</t>
  </si>
  <si>
    <t>고무류</t>
  </si>
  <si>
    <t>계절</t>
  </si>
  <si>
    <t>봄</t>
  </si>
  <si>
    <t>여름</t>
  </si>
  <si>
    <t>가을</t>
  </si>
  <si>
    <t>겨울</t>
  </si>
  <si>
    <t>계절평균</t>
    <phoneticPr fontId="2" type="noConversion"/>
  </si>
  <si>
    <t>합계</t>
    <phoneticPr fontId="2" type="noConversion"/>
  </si>
  <si>
    <t>종이차지율</t>
    <phoneticPr fontId="2" type="noConversion"/>
  </si>
  <si>
    <t>평균과 차</t>
    <phoneticPr fontId="2" type="noConversion"/>
  </si>
  <si>
    <t>비고</t>
    <phoneticPr fontId="2" type="noConversion"/>
  </si>
  <si>
    <t>(단위:톤/일)</t>
    <phoneticPr fontId="2" type="noConversion"/>
  </si>
  <si>
    <t>생활쓰레기 발생 현황</t>
    <phoneticPr fontId="2" type="noConversion"/>
  </si>
  <si>
    <t>평균과 차</t>
    <phoneticPr fontId="2" type="noConversion"/>
  </si>
  <si>
    <t>각 지역의 값)</t>
    <phoneticPr fontId="2" type="noConversion"/>
  </si>
  <si>
    <t xml:space="preserve">(종이류의 서울특별시부터 제주도까지의 평균-종이류의 </t>
    <phoneticPr fontId="2" type="noConversion"/>
  </si>
  <si>
    <t>정수(1의자리)</t>
    <phoneticPr fontId="2" type="noConversion"/>
  </si>
  <si>
    <t>소수1</t>
    <phoneticPr fontId="2" type="noConversion"/>
  </si>
  <si>
    <t>소수2</t>
    <phoneticPr fontId="2" type="noConversion"/>
  </si>
  <si>
    <t>소주3</t>
    <phoneticPr fontId="2" type="noConversion"/>
  </si>
  <si>
    <t>버림(ROUNDDOWN)</t>
    <phoneticPr fontId="2" type="noConversion"/>
  </si>
  <si>
    <t>둘째 자리까지 나타내시오</t>
    <phoneticPr fontId="2" type="noConversion"/>
  </si>
  <si>
    <t>수식으로 구한 값을 소수 셋째 자리에서 버림하여 소수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</si>
</sst>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#,##0.0_);[Red]\(#,##0.0\)"/>
    <numFmt numFmtId="177" formatCode="0.00&quot;%&quot;"/>
    <numFmt numFmtId="178" formatCode="#,##0.0_ "/>
  </numFmts>
  <fonts count="8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</font>
    <font>
      <sz val="10"/>
      <name val="맑은 고딕"/>
      <family val="3"/>
      <charset val="129"/>
    </font>
    <font>
      <sz val="11"/>
      <color indexed="9"/>
      <name val="맑은 고딕"/>
      <family val="3"/>
      <charset val="129"/>
    </font>
    <font>
      <b/>
      <sz val="15"/>
      <name val="돋움체"/>
      <family val="3"/>
      <charset val="129"/>
    </font>
    <font>
      <sz val="10"/>
      <name val="돋움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2" xfId="0" applyFont="1" applyFill="1" applyBorder="1" applyAlignment="1">
      <alignment horizontal="distributed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2" xfId="0" applyNumberFormat="1" applyFont="1" applyFill="1" applyBorder="1" applyAlignment="1">
      <alignment horizontal="distributed" vertical="center"/>
    </xf>
    <xf numFmtId="49" fontId="4" fillId="0" borderId="1" xfId="0" applyNumberFormat="1" applyFont="1" applyFill="1" applyBorder="1" applyAlignment="1">
      <alignment horizontal="center" vertical="top" wrapText="1"/>
    </xf>
    <xf numFmtId="49" fontId="4" fillId="0" borderId="2" xfId="0" applyNumberFormat="1" applyFont="1" applyFill="1" applyBorder="1" applyAlignment="1">
      <alignment horizontal="center" vertical="top" wrapText="1"/>
    </xf>
    <xf numFmtId="49" fontId="4" fillId="0" borderId="1" xfId="0" applyNumberFormat="1" applyFont="1" applyFill="1" applyBorder="1" applyAlignment="1">
      <alignment horizontal="distributed" vertical="top" wrapText="1"/>
    </xf>
    <xf numFmtId="0" fontId="4" fillId="0" borderId="3" xfId="0" applyFont="1" applyFill="1" applyBorder="1" applyAlignment="1">
      <alignment horizontal="distributed" vertical="center"/>
    </xf>
    <xf numFmtId="176" fontId="4" fillId="0" borderId="0" xfId="0" applyNumberFormat="1" applyFont="1" applyFill="1" applyBorder="1" applyAlignment="1">
      <alignment vertical="center"/>
    </xf>
    <xf numFmtId="176" fontId="4" fillId="0" borderId="3" xfId="0" applyNumberFormat="1" applyFont="1" applyFill="1" applyBorder="1" applyAlignment="1">
      <alignment vertical="center"/>
    </xf>
    <xf numFmtId="49" fontId="4" fillId="0" borderId="3" xfId="0" applyNumberFormat="1" applyFont="1" applyFill="1" applyBorder="1" applyAlignment="1">
      <alignment horizontal="distributed" vertical="center"/>
    </xf>
    <xf numFmtId="0" fontId="4" fillId="0" borderId="7" xfId="0" applyFont="1" applyFill="1" applyBorder="1" applyAlignment="1">
      <alignment horizontal="distributed" vertical="center"/>
    </xf>
    <xf numFmtId="176" fontId="4" fillId="0" borderId="9" xfId="0" applyNumberFormat="1" applyFont="1" applyFill="1" applyBorder="1" applyAlignment="1">
      <alignment vertical="center"/>
    </xf>
    <xf numFmtId="176" fontId="4" fillId="0" borderId="7" xfId="0" applyNumberFormat="1" applyFont="1" applyFill="1" applyBorder="1" applyAlignment="1">
      <alignment vertical="center"/>
    </xf>
    <xf numFmtId="0" fontId="4" fillId="0" borderId="6" xfId="0" applyFont="1" applyFill="1" applyBorder="1" applyAlignment="1">
      <alignment horizontal="distributed" vertical="center"/>
    </xf>
    <xf numFmtId="176" fontId="4" fillId="0" borderId="8" xfId="0" applyNumberFormat="1" applyFont="1" applyFill="1" applyBorder="1" applyAlignment="1">
      <alignment vertical="center"/>
    </xf>
    <xf numFmtId="176" fontId="4" fillId="0" borderId="6" xfId="0" applyNumberFormat="1" applyFont="1" applyFill="1" applyBorder="1" applyAlignment="1">
      <alignment vertical="center"/>
    </xf>
    <xf numFmtId="0" fontId="4" fillId="0" borderId="4" xfId="0" applyFont="1" applyFill="1" applyBorder="1" applyAlignment="1">
      <alignment horizontal="distributed" vertical="center"/>
    </xf>
    <xf numFmtId="177" fontId="4" fillId="0" borderId="5" xfId="0" applyNumberFormat="1" applyFont="1" applyFill="1" applyBorder="1" applyAlignment="1">
      <alignment vertical="center"/>
    </xf>
    <xf numFmtId="177" fontId="4" fillId="0" borderId="4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horizontal="distributed" vertical="center"/>
    </xf>
    <xf numFmtId="0" fontId="3" fillId="0" borderId="2" xfId="0" applyFont="1" applyFill="1" applyBorder="1" applyAlignment="1">
      <alignment horizontal="distributed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distributed" vertical="center"/>
    </xf>
    <xf numFmtId="0" fontId="3" fillId="0" borderId="3" xfId="1" applyNumberFormat="1" applyFont="1" applyFill="1" applyBorder="1" applyAlignment="1">
      <alignment horizontal="distributed" vertical="center"/>
    </xf>
    <xf numFmtId="176" fontId="3" fillId="0" borderId="0" xfId="1" applyNumberFormat="1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distributed" vertical="center"/>
    </xf>
    <xf numFmtId="0" fontId="3" fillId="0" borderId="6" xfId="1" applyNumberFormat="1" applyFont="1" applyFill="1" applyBorder="1" applyAlignment="1">
      <alignment horizontal="distributed" vertical="center"/>
    </xf>
    <xf numFmtId="176" fontId="3" fillId="0" borderId="8" xfId="1" applyNumberFormat="1" applyFont="1" applyFill="1" applyBorder="1" applyAlignment="1">
      <alignment horizontal="right" vertical="center"/>
    </xf>
    <xf numFmtId="49" fontId="5" fillId="2" borderId="1" xfId="0" applyNumberFormat="1" applyFont="1" applyFill="1" applyBorder="1" applyAlignment="1">
      <alignment horizontal="distributed" vertical="center"/>
    </xf>
    <xf numFmtId="49" fontId="5" fillId="2" borderId="2" xfId="0" applyNumberFormat="1" applyFont="1" applyFill="1" applyBorder="1" applyAlignment="1">
      <alignment horizontal="distributed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distributed" vertical="center"/>
    </xf>
    <xf numFmtId="178" fontId="3" fillId="0" borderId="3" xfId="0" applyNumberFormat="1" applyFont="1" applyFill="1" applyBorder="1" applyAlignment="1">
      <alignment horizontal="distributed" vertical="center"/>
    </xf>
    <xf numFmtId="176" fontId="3" fillId="0" borderId="0" xfId="0" applyNumberFormat="1" applyFont="1" applyFill="1" applyBorder="1" applyAlignment="1">
      <alignment vertical="center"/>
    </xf>
    <xf numFmtId="49" fontId="3" fillId="0" borderId="8" xfId="0" applyNumberFormat="1" applyFont="1" applyFill="1" applyBorder="1" applyAlignment="1">
      <alignment horizontal="distributed" vertical="center"/>
    </xf>
    <xf numFmtId="178" fontId="3" fillId="0" borderId="6" xfId="0" applyNumberFormat="1" applyFont="1" applyFill="1" applyBorder="1" applyAlignment="1">
      <alignment horizontal="distributed" vertical="center"/>
    </xf>
    <xf numFmtId="176" fontId="3" fillId="0" borderId="8" xfId="0" applyNumberFormat="1" applyFont="1" applyFill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9" fontId="3" fillId="0" borderId="0" xfId="0" applyNumberFormat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zoomScale="130" zoomScaleNormal="130" workbookViewId="0">
      <selection activeCell="H5" sqref="H5"/>
    </sheetView>
  </sheetViews>
  <sheetFormatPr defaultColWidth="8.8984375" defaultRowHeight="17.399999999999999" x14ac:dyDescent="0.25"/>
  <cols>
    <col min="1" max="16384" width="8.8984375" style="1"/>
  </cols>
  <sheetData>
    <row r="1" spans="1:15" ht="19.2" x14ac:dyDescent="0.25">
      <c r="A1" s="43" t="s">
        <v>63</v>
      </c>
      <c r="B1" s="43"/>
      <c r="C1" s="43"/>
      <c r="D1" s="43"/>
      <c r="E1" s="43"/>
      <c r="F1" s="43"/>
      <c r="G1" s="43"/>
    </row>
    <row r="2" spans="1:15" x14ac:dyDescent="0.25">
      <c r="G2" s="41" t="s">
        <v>62</v>
      </c>
    </row>
    <row r="3" spans="1:15" x14ac:dyDescent="0.25">
      <c r="A3" s="42" t="s">
        <v>3</v>
      </c>
      <c r="B3" s="42" t="s">
        <v>4</v>
      </c>
      <c r="C3" s="42" t="s">
        <v>5</v>
      </c>
      <c r="D3" s="42" t="s">
        <v>6</v>
      </c>
      <c r="E3" s="42" t="s">
        <v>7</v>
      </c>
      <c r="F3" s="42" t="s">
        <v>60</v>
      </c>
      <c r="G3" s="42" t="s">
        <v>61</v>
      </c>
    </row>
    <row r="4" spans="1:15" x14ac:dyDescent="0.25">
      <c r="A4" s="42" t="s">
        <v>8</v>
      </c>
      <c r="B4" s="42">
        <v>1907.04</v>
      </c>
      <c r="C4" s="42">
        <v>1236.8399999999999</v>
      </c>
      <c r="D4" s="42">
        <v>688.26</v>
      </c>
      <c r="E4" s="42">
        <v>150.57</v>
      </c>
      <c r="F4" s="42">
        <f>ROUNDDOWN(AVERAGE($C$4:$C$19)-C4,2)</f>
        <v>-905.02</v>
      </c>
      <c r="G4" s="42"/>
      <c r="I4" s="1" t="s">
        <v>64</v>
      </c>
      <c r="J4" s="44" t="s">
        <v>66</v>
      </c>
    </row>
    <row r="5" spans="1:15" x14ac:dyDescent="0.25">
      <c r="A5" s="42" t="s">
        <v>9</v>
      </c>
      <c r="B5" s="42">
        <v>746.57</v>
      </c>
      <c r="C5" s="42">
        <v>395.6</v>
      </c>
      <c r="D5" s="42">
        <v>185.49</v>
      </c>
      <c r="E5" s="42">
        <v>31.18</v>
      </c>
      <c r="F5" s="42">
        <f t="shared" ref="F5:F19" si="0">ROUNDDOWN(AVERAGE($C$4:$C$19)-C5,2)</f>
        <v>-63.78</v>
      </c>
      <c r="G5" s="42"/>
      <c r="J5" s="1" t="s">
        <v>65</v>
      </c>
    </row>
    <row r="6" spans="1:15" x14ac:dyDescent="0.25">
      <c r="A6" s="42" t="s">
        <v>10</v>
      </c>
      <c r="B6" s="42">
        <v>474.09</v>
      </c>
      <c r="C6" s="42">
        <v>235.47</v>
      </c>
      <c r="D6" s="42">
        <v>110.28</v>
      </c>
      <c r="E6" s="42">
        <v>56.96</v>
      </c>
      <c r="F6" s="42">
        <f t="shared" si="0"/>
        <v>96.34</v>
      </c>
      <c r="G6" s="42"/>
    </row>
    <row r="7" spans="1:15" x14ac:dyDescent="0.25">
      <c r="A7" s="42" t="s">
        <v>11</v>
      </c>
      <c r="B7" s="42">
        <v>413.76</v>
      </c>
      <c r="C7" s="42">
        <v>242.06</v>
      </c>
      <c r="D7" s="42">
        <v>157.96</v>
      </c>
      <c r="E7" s="42">
        <v>11.97</v>
      </c>
      <c r="F7" s="42">
        <f t="shared" si="0"/>
        <v>89.75</v>
      </c>
      <c r="G7" s="42"/>
      <c r="I7" s="1" t="s">
        <v>71</v>
      </c>
      <c r="K7" s="1" t="s">
        <v>73</v>
      </c>
    </row>
    <row r="8" spans="1:15" x14ac:dyDescent="0.25">
      <c r="A8" s="42" t="s">
        <v>12</v>
      </c>
      <c r="B8" s="42">
        <v>246.5</v>
      </c>
      <c r="C8" s="42">
        <v>139.66999999999999</v>
      </c>
      <c r="D8" s="42">
        <v>83.3</v>
      </c>
      <c r="E8" s="42">
        <v>19.47</v>
      </c>
      <c r="F8" s="42">
        <f t="shared" si="0"/>
        <v>192.14</v>
      </c>
      <c r="G8" s="42"/>
      <c r="K8" s="1" t="s">
        <v>72</v>
      </c>
    </row>
    <row r="9" spans="1:15" x14ac:dyDescent="0.25">
      <c r="A9" s="42" t="s">
        <v>13</v>
      </c>
      <c r="B9" s="42">
        <v>349.91</v>
      </c>
      <c r="C9" s="42">
        <v>121.06</v>
      </c>
      <c r="D9" s="42">
        <v>72.84</v>
      </c>
      <c r="E9" s="42">
        <v>21.56</v>
      </c>
      <c r="F9" s="42">
        <f t="shared" si="0"/>
        <v>210.75</v>
      </c>
      <c r="G9" s="42"/>
    </row>
    <row r="10" spans="1:15" x14ac:dyDescent="0.25">
      <c r="A10" s="42" t="s">
        <v>14</v>
      </c>
      <c r="B10" s="42">
        <v>188.77</v>
      </c>
      <c r="C10" s="42">
        <v>109.35</v>
      </c>
      <c r="D10" s="42">
        <v>62.53</v>
      </c>
      <c r="E10" s="42">
        <v>10.18</v>
      </c>
      <c r="F10" s="42">
        <f t="shared" si="0"/>
        <v>222.46</v>
      </c>
      <c r="G10" s="42"/>
      <c r="H10" s="1">
        <v>1000</v>
      </c>
      <c r="I10" s="1">
        <v>100</v>
      </c>
      <c r="J10" s="1">
        <v>10</v>
      </c>
      <c r="K10" s="1" t="s">
        <v>67</v>
      </c>
      <c r="M10" s="1" t="s">
        <v>68</v>
      </c>
      <c r="N10" s="1" t="s">
        <v>69</v>
      </c>
      <c r="O10" s="1" t="s">
        <v>70</v>
      </c>
    </row>
    <row r="11" spans="1:15" x14ac:dyDescent="0.25">
      <c r="A11" s="42" t="s">
        <v>15</v>
      </c>
      <c r="B11" s="42">
        <v>1386.31</v>
      </c>
      <c r="C11" s="42">
        <v>1043.83</v>
      </c>
      <c r="D11" s="42">
        <v>489.67</v>
      </c>
      <c r="E11" s="42">
        <v>96.07</v>
      </c>
      <c r="F11" s="42">
        <f t="shared" si="0"/>
        <v>-712.01</v>
      </c>
      <c r="G11" s="42"/>
      <c r="H11" s="1">
        <v>-3</v>
      </c>
      <c r="I11" s="1">
        <v>-2</v>
      </c>
      <c r="J11" s="1">
        <v>-1</v>
      </c>
      <c r="K11" s="1">
        <v>0</v>
      </c>
      <c r="M11" s="1">
        <v>1</v>
      </c>
      <c r="N11" s="1">
        <v>2</v>
      </c>
      <c r="O11" s="1">
        <v>3</v>
      </c>
    </row>
    <row r="12" spans="1:15" x14ac:dyDescent="0.25">
      <c r="A12" s="42" t="s">
        <v>16</v>
      </c>
      <c r="B12" s="42">
        <v>238.87</v>
      </c>
      <c r="C12" s="42">
        <v>152.97999999999999</v>
      </c>
      <c r="D12" s="42">
        <v>64.95</v>
      </c>
      <c r="E12" s="42">
        <v>41.9</v>
      </c>
      <c r="F12" s="42">
        <f t="shared" si="0"/>
        <v>178.83</v>
      </c>
      <c r="G12" s="42"/>
    </row>
    <row r="13" spans="1:15" x14ac:dyDescent="0.25">
      <c r="A13" s="42" t="s">
        <v>17</v>
      </c>
      <c r="B13" s="42">
        <v>234.49</v>
      </c>
      <c r="C13" s="42">
        <v>161.69999999999999</v>
      </c>
      <c r="D13" s="42">
        <v>44.48</v>
      </c>
      <c r="E13" s="42">
        <v>19.39</v>
      </c>
      <c r="F13" s="42">
        <f t="shared" si="0"/>
        <v>170.11</v>
      </c>
      <c r="G13" s="42"/>
    </row>
    <row r="14" spans="1:15" x14ac:dyDescent="0.25">
      <c r="A14" s="42" t="s">
        <v>18</v>
      </c>
      <c r="B14" s="42">
        <v>218.22</v>
      </c>
      <c r="C14" s="42">
        <v>154.31</v>
      </c>
      <c r="D14" s="42">
        <v>68.790000000000006</v>
      </c>
      <c r="E14" s="42">
        <v>22.24</v>
      </c>
      <c r="F14" s="42">
        <f t="shared" si="0"/>
        <v>177.5</v>
      </c>
      <c r="G14" s="42"/>
    </row>
    <row r="15" spans="1:15" x14ac:dyDescent="0.25">
      <c r="A15" s="42" t="s">
        <v>19</v>
      </c>
      <c r="B15" s="42">
        <v>421.47</v>
      </c>
      <c r="C15" s="42">
        <v>244.97</v>
      </c>
      <c r="D15" s="42">
        <v>106.1</v>
      </c>
      <c r="E15" s="42">
        <v>33.26</v>
      </c>
      <c r="F15" s="42">
        <f t="shared" si="0"/>
        <v>86.84</v>
      </c>
      <c r="G15" s="42"/>
    </row>
    <row r="16" spans="1:15" x14ac:dyDescent="0.25">
      <c r="A16" s="42" t="s">
        <v>20</v>
      </c>
      <c r="B16" s="42">
        <v>541.6</v>
      </c>
      <c r="C16" s="42">
        <v>229.13</v>
      </c>
      <c r="D16" s="42">
        <v>78.47</v>
      </c>
      <c r="E16" s="42">
        <v>37.4</v>
      </c>
      <c r="F16" s="42">
        <f t="shared" si="0"/>
        <v>102.68</v>
      </c>
      <c r="G16" s="42"/>
    </row>
    <row r="17" spans="1:7" x14ac:dyDescent="0.25">
      <c r="A17" s="42" t="s">
        <v>21</v>
      </c>
      <c r="B17" s="42">
        <v>493.16</v>
      </c>
      <c r="C17" s="42">
        <v>304.49</v>
      </c>
      <c r="D17" s="42">
        <v>125.92</v>
      </c>
      <c r="E17" s="42">
        <v>41.31</v>
      </c>
      <c r="F17" s="42">
        <f t="shared" si="0"/>
        <v>27.32</v>
      </c>
      <c r="G17" s="42"/>
    </row>
    <row r="18" spans="1:7" x14ac:dyDescent="0.25">
      <c r="A18" s="42" t="s">
        <v>22</v>
      </c>
      <c r="B18" s="42">
        <v>478.32</v>
      </c>
      <c r="C18" s="42">
        <v>437.43</v>
      </c>
      <c r="D18" s="42">
        <v>86.49</v>
      </c>
      <c r="E18" s="42">
        <v>22.03</v>
      </c>
      <c r="F18" s="42">
        <f t="shared" si="0"/>
        <v>-105.61</v>
      </c>
      <c r="G18" s="42"/>
    </row>
    <row r="19" spans="1:7" x14ac:dyDescent="0.25">
      <c r="A19" s="42" t="s">
        <v>23</v>
      </c>
      <c r="B19" s="42">
        <v>171.63</v>
      </c>
      <c r="C19" s="42">
        <v>100.12</v>
      </c>
      <c r="D19" s="42">
        <v>25.55</v>
      </c>
      <c r="E19" s="42">
        <v>8.26</v>
      </c>
      <c r="F19" s="42">
        <f t="shared" si="0"/>
        <v>231.69</v>
      </c>
      <c r="G19" s="42"/>
    </row>
  </sheetData>
  <mergeCells count="1">
    <mergeCell ref="A1:G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/>
  </sheetViews>
  <sheetFormatPr defaultColWidth="8.8984375" defaultRowHeight="17.399999999999999" x14ac:dyDescent="0.25"/>
  <cols>
    <col min="1" max="4" width="9.796875" style="1" customWidth="1"/>
    <col min="5" max="9" width="6.3984375" style="1" customWidth="1"/>
    <col min="10" max="16384" width="8.8984375" style="1"/>
  </cols>
  <sheetData>
    <row r="1" spans="1:10" x14ac:dyDescent="0.25">
      <c r="A1" s="23" t="s">
        <v>2</v>
      </c>
      <c r="B1" s="24" t="s">
        <v>43</v>
      </c>
      <c r="C1" s="25" t="s">
        <v>44</v>
      </c>
      <c r="D1" s="25" t="s">
        <v>45</v>
      </c>
      <c r="J1" s="1" t="s">
        <v>24</v>
      </c>
    </row>
    <row r="2" spans="1:10" x14ac:dyDescent="0.25">
      <c r="A2" s="26" t="s">
        <v>41</v>
      </c>
      <c r="B2" s="27" t="s">
        <v>4</v>
      </c>
      <c r="C2" s="28">
        <v>1907.04</v>
      </c>
      <c r="D2" s="28">
        <v>746.57</v>
      </c>
      <c r="J2" s="1" t="s">
        <v>25</v>
      </c>
    </row>
    <row r="3" spans="1:10" x14ac:dyDescent="0.25">
      <c r="A3" s="26" t="s">
        <v>42</v>
      </c>
      <c r="B3" s="27" t="s">
        <v>5</v>
      </c>
      <c r="C3" s="28">
        <v>1214.79</v>
      </c>
      <c r="D3" s="28">
        <v>647.91</v>
      </c>
      <c r="J3" s="1" t="s">
        <v>26</v>
      </c>
    </row>
    <row r="4" spans="1:10" x14ac:dyDescent="0.25">
      <c r="A4" s="26" t="s">
        <v>41</v>
      </c>
      <c r="B4" s="27" t="s">
        <v>5</v>
      </c>
      <c r="C4" s="28">
        <v>1236.8399999999999</v>
      </c>
      <c r="D4" s="28">
        <v>395.6</v>
      </c>
      <c r="J4" s="1" t="s">
        <v>27</v>
      </c>
    </row>
    <row r="5" spans="1:10" x14ac:dyDescent="0.25">
      <c r="A5" s="26" t="s">
        <v>41</v>
      </c>
      <c r="B5" s="27" t="s">
        <v>6</v>
      </c>
      <c r="C5" s="28">
        <v>688.26</v>
      </c>
      <c r="D5" s="28">
        <v>185.49</v>
      </c>
      <c r="J5" s="1" t="s">
        <v>28</v>
      </c>
    </row>
    <row r="6" spans="1:10" x14ac:dyDescent="0.25">
      <c r="A6" s="26" t="s">
        <v>42</v>
      </c>
      <c r="B6" s="27" t="s">
        <v>7</v>
      </c>
      <c r="C6" s="28">
        <v>418.07</v>
      </c>
      <c r="D6" s="28">
        <v>175.66</v>
      </c>
      <c r="J6" s="1" t="s">
        <v>29</v>
      </c>
    </row>
    <row r="7" spans="1:10" x14ac:dyDescent="0.25">
      <c r="A7" s="26" t="s">
        <v>42</v>
      </c>
      <c r="B7" s="27" t="s">
        <v>46</v>
      </c>
      <c r="C7" s="28">
        <v>688.84</v>
      </c>
      <c r="D7" s="28">
        <v>161.47999999999999</v>
      </c>
      <c r="J7" s="1" t="s">
        <v>30</v>
      </c>
    </row>
    <row r="8" spans="1:10" x14ac:dyDescent="0.25">
      <c r="A8" s="26" t="s">
        <v>42</v>
      </c>
      <c r="B8" s="27" t="s">
        <v>47</v>
      </c>
      <c r="C8" s="28">
        <v>300.93</v>
      </c>
      <c r="D8" s="28">
        <v>127.4</v>
      </c>
      <c r="J8" s="1" t="s">
        <v>31</v>
      </c>
    </row>
    <row r="9" spans="1:10" x14ac:dyDescent="0.25">
      <c r="A9" s="26" t="s">
        <v>41</v>
      </c>
      <c r="B9" s="27" t="s">
        <v>0</v>
      </c>
      <c r="C9" s="28">
        <v>234.93</v>
      </c>
      <c r="D9" s="28">
        <v>94.58</v>
      </c>
      <c r="J9" s="1" t="s">
        <v>32</v>
      </c>
    </row>
    <row r="10" spans="1:10" x14ac:dyDescent="0.25">
      <c r="A10" s="26" t="s">
        <v>41</v>
      </c>
      <c r="B10" s="27" t="s">
        <v>48</v>
      </c>
      <c r="C10" s="28">
        <v>173.83</v>
      </c>
      <c r="D10" s="28">
        <v>42.97</v>
      </c>
      <c r="J10" s="1" t="s">
        <v>33</v>
      </c>
    </row>
    <row r="11" spans="1:10" x14ac:dyDescent="0.25">
      <c r="A11" s="26" t="s">
        <v>41</v>
      </c>
      <c r="B11" s="27" t="s">
        <v>49</v>
      </c>
      <c r="C11" s="28">
        <v>120.87</v>
      </c>
      <c r="D11" s="28">
        <v>33.43</v>
      </c>
      <c r="J11" s="1" t="s">
        <v>34</v>
      </c>
    </row>
    <row r="12" spans="1:10" x14ac:dyDescent="0.25">
      <c r="A12" s="26" t="s">
        <v>41</v>
      </c>
      <c r="B12" s="27" t="s">
        <v>50</v>
      </c>
      <c r="C12" s="28">
        <v>96.18</v>
      </c>
      <c r="D12" s="28">
        <v>31.67</v>
      </c>
      <c r="J12" s="1" t="s">
        <v>35</v>
      </c>
    </row>
    <row r="13" spans="1:10" x14ac:dyDescent="0.25">
      <c r="A13" s="26" t="s">
        <v>41</v>
      </c>
      <c r="B13" s="27" t="s">
        <v>7</v>
      </c>
      <c r="C13" s="28">
        <v>150.57</v>
      </c>
      <c r="D13" s="28">
        <v>31.18</v>
      </c>
      <c r="J13" s="1" t="s">
        <v>36</v>
      </c>
    </row>
    <row r="14" spans="1:10" x14ac:dyDescent="0.25">
      <c r="A14" s="26" t="s">
        <v>41</v>
      </c>
      <c r="B14" s="27" t="s">
        <v>46</v>
      </c>
      <c r="C14" s="28">
        <v>157.27000000000001</v>
      </c>
      <c r="D14" s="28">
        <v>28.01</v>
      </c>
      <c r="J14" s="1" t="s">
        <v>37</v>
      </c>
    </row>
    <row r="15" spans="1:10" x14ac:dyDescent="0.25">
      <c r="A15" s="26" t="s">
        <v>42</v>
      </c>
      <c r="B15" s="27" t="s">
        <v>0</v>
      </c>
      <c r="C15" s="28">
        <v>117.69</v>
      </c>
      <c r="D15" s="28">
        <v>19.649999999999999</v>
      </c>
      <c r="J15" s="1" t="s">
        <v>38</v>
      </c>
    </row>
    <row r="16" spans="1:10" x14ac:dyDescent="0.25">
      <c r="A16" s="26" t="s">
        <v>41</v>
      </c>
      <c r="B16" s="27" t="s">
        <v>51</v>
      </c>
      <c r="C16" s="28">
        <v>81.27</v>
      </c>
      <c r="D16" s="28">
        <v>17.98</v>
      </c>
      <c r="J16" s="1" t="s">
        <v>39</v>
      </c>
    </row>
    <row r="17" spans="1:10" ht="16.5" customHeight="1" thickBot="1" x14ac:dyDescent="0.3">
      <c r="A17" s="29" t="s">
        <v>42</v>
      </c>
      <c r="B17" s="30" t="s">
        <v>48</v>
      </c>
      <c r="C17" s="31">
        <v>89.01</v>
      </c>
      <c r="D17" s="31">
        <v>16.61</v>
      </c>
      <c r="J17" s="1" t="s">
        <v>40</v>
      </c>
    </row>
    <row r="18" spans="1:10" ht="18" thickBot="1" x14ac:dyDescent="0.3"/>
    <row r="19" spans="1:10" x14ac:dyDescent="0.25">
      <c r="A19" s="32" t="s">
        <v>2</v>
      </c>
      <c r="B19" s="33" t="s">
        <v>43</v>
      </c>
      <c r="C19" s="34" t="s">
        <v>16</v>
      </c>
      <c r="D19" s="34" t="s">
        <v>23</v>
      </c>
    </row>
    <row r="20" spans="1:10" x14ac:dyDescent="0.25">
      <c r="A20" s="35" t="s">
        <v>41</v>
      </c>
      <c r="B20" s="36" t="s">
        <v>4</v>
      </c>
      <c r="C20" s="37">
        <v>238.87</v>
      </c>
      <c r="D20" s="37">
        <v>171.63</v>
      </c>
    </row>
    <row r="21" spans="1:10" x14ac:dyDescent="0.25">
      <c r="A21" s="35" t="s">
        <v>42</v>
      </c>
      <c r="B21" s="36" t="s">
        <v>5</v>
      </c>
      <c r="C21" s="37">
        <v>172.48</v>
      </c>
      <c r="D21" s="37">
        <v>94.93</v>
      </c>
    </row>
    <row r="22" spans="1:10" x14ac:dyDescent="0.25">
      <c r="A22" s="35" t="s">
        <v>41</v>
      </c>
      <c r="B22" s="36" t="s">
        <v>5</v>
      </c>
      <c r="C22" s="37">
        <v>152.97999999999999</v>
      </c>
      <c r="D22" s="37">
        <v>100.12</v>
      </c>
    </row>
    <row r="23" spans="1:10" x14ac:dyDescent="0.25">
      <c r="A23" s="35" t="s">
        <v>42</v>
      </c>
      <c r="B23" s="36" t="s">
        <v>7</v>
      </c>
      <c r="C23" s="37">
        <v>67.239999999999995</v>
      </c>
      <c r="D23" s="37">
        <v>57.72</v>
      </c>
    </row>
    <row r="24" spans="1:10" x14ac:dyDescent="0.25">
      <c r="A24" s="35" t="s">
        <v>41</v>
      </c>
      <c r="B24" s="36" t="s">
        <v>6</v>
      </c>
      <c r="C24" s="37">
        <v>64.95</v>
      </c>
      <c r="D24" s="37">
        <v>25.55</v>
      </c>
    </row>
    <row r="25" spans="1:10" x14ac:dyDescent="0.25">
      <c r="A25" s="35" t="s">
        <v>42</v>
      </c>
      <c r="B25" s="36" t="s">
        <v>46</v>
      </c>
      <c r="C25" s="37">
        <v>51.69</v>
      </c>
      <c r="D25" s="37">
        <v>21.07</v>
      </c>
    </row>
    <row r="26" spans="1:10" x14ac:dyDescent="0.25">
      <c r="A26" s="35" t="s">
        <v>41</v>
      </c>
      <c r="B26" s="36" t="s">
        <v>0</v>
      </c>
      <c r="C26" s="37">
        <v>45.21</v>
      </c>
      <c r="D26" s="37">
        <v>5.52</v>
      </c>
    </row>
    <row r="27" spans="1:10" x14ac:dyDescent="0.25">
      <c r="A27" s="35" t="s">
        <v>41</v>
      </c>
      <c r="B27" s="36" t="s">
        <v>7</v>
      </c>
      <c r="C27" s="37">
        <v>41.9</v>
      </c>
      <c r="D27" s="37">
        <v>8.26</v>
      </c>
    </row>
    <row r="28" spans="1:10" x14ac:dyDescent="0.25">
      <c r="A28" s="35" t="s">
        <v>41</v>
      </c>
      <c r="B28" s="36" t="s">
        <v>46</v>
      </c>
      <c r="C28" s="37">
        <v>26.02</v>
      </c>
      <c r="D28" s="37">
        <v>8.77</v>
      </c>
    </row>
    <row r="29" spans="1:10" x14ac:dyDescent="0.25">
      <c r="A29" s="35" t="s">
        <v>42</v>
      </c>
      <c r="B29" s="36" t="s">
        <v>47</v>
      </c>
      <c r="C29" s="37">
        <v>18.48</v>
      </c>
      <c r="D29" s="37">
        <v>10.24</v>
      </c>
    </row>
    <row r="30" spans="1:10" x14ac:dyDescent="0.25">
      <c r="A30" s="35" t="s">
        <v>41</v>
      </c>
      <c r="B30" s="36" t="s">
        <v>48</v>
      </c>
      <c r="C30" s="37">
        <v>14.11</v>
      </c>
      <c r="D30" s="37">
        <v>4.95</v>
      </c>
    </row>
    <row r="31" spans="1:10" x14ac:dyDescent="0.25">
      <c r="A31" s="35" t="s">
        <v>41</v>
      </c>
      <c r="B31" s="36" t="s">
        <v>51</v>
      </c>
      <c r="C31" s="37">
        <v>6.11</v>
      </c>
      <c r="D31" s="37">
        <v>3.43</v>
      </c>
    </row>
    <row r="32" spans="1:10" x14ac:dyDescent="0.25">
      <c r="A32" s="35" t="s">
        <v>41</v>
      </c>
      <c r="B32" s="36" t="s">
        <v>50</v>
      </c>
      <c r="C32" s="37">
        <v>5.45</v>
      </c>
      <c r="D32" s="37">
        <v>9.08</v>
      </c>
    </row>
    <row r="33" spans="1:4" x14ac:dyDescent="0.25">
      <c r="A33" s="35" t="s">
        <v>41</v>
      </c>
      <c r="B33" s="36" t="s">
        <v>49</v>
      </c>
      <c r="C33" s="37">
        <v>5.27</v>
      </c>
      <c r="D33" s="37">
        <v>1.17</v>
      </c>
    </row>
    <row r="34" spans="1:4" x14ac:dyDescent="0.25">
      <c r="A34" s="35" t="s">
        <v>42</v>
      </c>
      <c r="B34" s="36" t="s">
        <v>0</v>
      </c>
      <c r="C34" s="37">
        <v>4.66</v>
      </c>
      <c r="D34" s="37">
        <v>0.14000000000000001</v>
      </c>
    </row>
    <row r="35" spans="1:4" ht="18" thickBot="1" x14ac:dyDescent="0.3">
      <c r="A35" s="38" t="s">
        <v>42</v>
      </c>
      <c r="B35" s="39" t="s">
        <v>48</v>
      </c>
      <c r="C35" s="40">
        <v>3.76</v>
      </c>
      <c r="D35" s="40">
        <v>0.01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8.8984375" defaultRowHeight="15.6" x14ac:dyDescent="0.25"/>
  <cols>
    <col min="1" max="4" width="9.796875" style="5" customWidth="1"/>
    <col min="5" max="5" width="10.59765625" style="5" customWidth="1"/>
    <col min="6" max="7" width="4.3984375" style="5" customWidth="1"/>
    <col min="8" max="8" width="10.3984375" style="5" customWidth="1"/>
    <col min="9" max="13" width="8.69921875" style="5" customWidth="1"/>
    <col min="14" max="16384" width="8.8984375" style="5"/>
  </cols>
  <sheetData>
    <row r="1" spans="1:13" x14ac:dyDescent="0.25">
      <c r="A1" s="2" t="s">
        <v>52</v>
      </c>
      <c r="B1" s="3" t="s">
        <v>4</v>
      </c>
      <c r="C1" s="3" t="s">
        <v>5</v>
      </c>
      <c r="D1" s="4" t="s">
        <v>6</v>
      </c>
      <c r="E1" s="3" t="s">
        <v>58</v>
      </c>
      <c r="H1" s="6" t="s">
        <v>43</v>
      </c>
      <c r="I1" s="7" t="s">
        <v>53</v>
      </c>
      <c r="J1" s="7" t="s">
        <v>54</v>
      </c>
      <c r="K1" s="7" t="s">
        <v>55</v>
      </c>
      <c r="L1" s="8" t="s">
        <v>56</v>
      </c>
      <c r="M1" s="9" t="s">
        <v>1</v>
      </c>
    </row>
    <row r="2" spans="1:13" x14ac:dyDescent="0.25">
      <c r="A2" s="10" t="s">
        <v>53</v>
      </c>
      <c r="B2" s="11">
        <v>8295.6</v>
      </c>
      <c r="C2" s="11">
        <v>5373.3</v>
      </c>
      <c r="D2" s="12">
        <v>2505.1999999999998</v>
      </c>
      <c r="E2" s="11">
        <f>SUM(B2:D2)</f>
        <v>16174.100000000002</v>
      </c>
      <c r="H2" s="13" t="s">
        <v>5</v>
      </c>
      <c r="I2" s="11">
        <v>5922.1</v>
      </c>
      <c r="J2" s="11">
        <v>5518</v>
      </c>
      <c r="K2" s="11">
        <v>5958.4</v>
      </c>
      <c r="L2" s="12">
        <v>7022.1</v>
      </c>
      <c r="M2" s="11">
        <f>AVERAGE(I2:L2)</f>
        <v>6105.15</v>
      </c>
    </row>
    <row r="3" spans="1:13" x14ac:dyDescent="0.25">
      <c r="A3" s="10" t="s">
        <v>54</v>
      </c>
      <c r="B3" s="11">
        <v>8173</v>
      </c>
      <c r="C3" s="11">
        <v>5354.2</v>
      </c>
      <c r="D3" s="12">
        <v>2432.1</v>
      </c>
      <c r="E3" s="11">
        <f>SUM(B3:D3)</f>
        <v>15959.300000000001</v>
      </c>
      <c r="H3" s="13" t="s">
        <v>47</v>
      </c>
      <c r="I3" s="11">
        <v>1233.3</v>
      </c>
      <c r="J3" s="11">
        <v>1348.4</v>
      </c>
      <c r="K3" s="11">
        <v>1189.0999999999999</v>
      </c>
      <c r="L3" s="12">
        <v>1300.8</v>
      </c>
      <c r="M3" s="11">
        <f>AVERAGE(I3:L3)</f>
        <v>1267.8999999999999</v>
      </c>
    </row>
    <row r="4" spans="1:13" x14ac:dyDescent="0.25">
      <c r="A4" s="10" t="s">
        <v>55</v>
      </c>
      <c r="B4" s="11">
        <v>9456</v>
      </c>
      <c r="C4" s="11">
        <v>5085.8999999999996</v>
      </c>
      <c r="D4" s="12">
        <v>2373.3000000000002</v>
      </c>
      <c r="E4" s="11">
        <f>SUM(B4:D4)</f>
        <v>16915.2</v>
      </c>
      <c r="H4" s="13" t="s">
        <v>48</v>
      </c>
      <c r="I4" s="11">
        <v>315.8</v>
      </c>
      <c r="J4" s="11">
        <v>250.2</v>
      </c>
      <c r="K4" s="11">
        <v>226.2</v>
      </c>
      <c r="L4" s="12">
        <v>402.7</v>
      </c>
      <c r="M4" s="11">
        <f>AVERAGE(I4:L4)</f>
        <v>298.72500000000002</v>
      </c>
    </row>
    <row r="5" spans="1:13" x14ac:dyDescent="0.25">
      <c r="A5" s="14" t="s">
        <v>56</v>
      </c>
      <c r="B5" s="15">
        <v>8118.2</v>
      </c>
      <c r="C5" s="15">
        <v>5422.7</v>
      </c>
      <c r="D5" s="16">
        <v>2493.6</v>
      </c>
      <c r="E5" s="15">
        <f>SUM(B5:D5)</f>
        <v>16034.5</v>
      </c>
      <c r="H5" s="13" t="s">
        <v>46</v>
      </c>
      <c r="I5" s="11">
        <v>2875.3</v>
      </c>
      <c r="J5" s="11">
        <v>3347.5</v>
      </c>
      <c r="K5" s="11">
        <v>2218.1999999999998</v>
      </c>
      <c r="L5" s="12">
        <v>1789.5</v>
      </c>
      <c r="M5" s="11">
        <f>AVERAGE(I5:L5)</f>
        <v>2557.625</v>
      </c>
    </row>
    <row r="6" spans="1:13" ht="16.2" thickBot="1" x14ac:dyDescent="0.3">
      <c r="A6" s="17" t="s">
        <v>57</v>
      </c>
      <c r="B6" s="18">
        <f>AVERAGE(B2:B5)</f>
        <v>8510.6999999999989</v>
      </c>
      <c r="C6" s="18">
        <f>AVERAGE(C2:C5)</f>
        <v>5309.0249999999996</v>
      </c>
      <c r="D6" s="19">
        <f>AVERAGE(D2:D5)</f>
        <v>2451.0499999999997</v>
      </c>
      <c r="E6" s="18">
        <f>SUM(B6:D6)</f>
        <v>16270.774999999998</v>
      </c>
      <c r="H6" s="13" t="s">
        <v>7</v>
      </c>
      <c r="I6" s="11">
        <v>2238.4</v>
      </c>
      <c r="J6" s="11">
        <v>2287.9</v>
      </c>
      <c r="K6" s="11">
        <v>2114.1999999999998</v>
      </c>
      <c r="L6" s="12">
        <v>2775</v>
      </c>
      <c r="M6" s="11">
        <f>AVERAGE(I6:L6)</f>
        <v>2353.875</v>
      </c>
    </row>
    <row r="7" spans="1:13" ht="16.2" thickBot="1" x14ac:dyDescent="0.3">
      <c r="H7" s="20" t="s">
        <v>59</v>
      </c>
      <c r="I7" s="21">
        <f>ROUND(I2/SUM(I2:I6)*100,2)</f>
        <v>47.06</v>
      </c>
      <c r="J7" s="21">
        <f>ROUND(J2/SUM(J2:J6)*100,2)</f>
        <v>43.27</v>
      </c>
      <c r="K7" s="21">
        <f>ROUND(K2/SUM(K2:K6)*100,2)</f>
        <v>50.9</v>
      </c>
      <c r="L7" s="22">
        <f>ROUND(L2/SUM(L2:L6)*100,2)</f>
        <v>52.84</v>
      </c>
      <c r="M7" s="21">
        <f>ROUND(M2/SUM(M2:M6)*100,2)</f>
        <v>48.52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생활쓰레기</vt:lpstr>
      <vt:lpstr>데이터</vt:lpstr>
      <vt:lpstr>목표값과 시나리오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osy</dc:creator>
  <cp:lastModifiedBy>정인</cp:lastModifiedBy>
  <dcterms:created xsi:type="dcterms:W3CDTF">2008-02-16T06:18:55Z</dcterms:created>
  <dcterms:modified xsi:type="dcterms:W3CDTF">2021-02-15T23:36:58Z</dcterms:modified>
</cp:coreProperties>
</file>