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almaneskandari/Dropbox/Lessons temp/Lessons/"/>
    </mc:Choice>
  </mc:AlternateContent>
  <bookViews>
    <workbookView xWindow="0" yWindow="460" windowWidth="25600" windowHeight="14500" tabRatio="500"/>
  </bookViews>
  <sheets>
    <sheet name="Lessons" sheetId="47" r:id="rId1"/>
    <sheet name="Icons" sheetId="50" r:id="rId2"/>
    <sheet name="Main area" sheetId="49" r:id="rId3"/>
    <sheet name="Blad1" sheetId="51" r:id="rId4"/>
    <sheet name="Issue with sum to main area" sheetId="48" r:id="rId5"/>
  </sheets>
  <definedNames>
    <definedName name="_xlnm._FilterDatabase" localSheetId="2" hidden="1">'Main area'!$A$1:$B$398</definedName>
    <definedName name="sö">#REF!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7" i="47" l="1"/>
  <c r="C3" i="47"/>
  <c r="D3" i="47"/>
  <c r="C4" i="47"/>
  <c r="D4" i="47"/>
  <c r="C5" i="47"/>
  <c r="D5" i="47"/>
  <c r="C6" i="47"/>
  <c r="D6" i="47"/>
  <c r="C7" i="47"/>
  <c r="D7" i="47"/>
  <c r="C8" i="47"/>
  <c r="D8" i="47"/>
  <c r="C9" i="47"/>
  <c r="D9" i="47"/>
  <c r="C10" i="47"/>
  <c r="D10" i="47"/>
  <c r="C11" i="47"/>
  <c r="D11" i="47"/>
  <c r="C12" i="47"/>
  <c r="D12" i="47"/>
  <c r="C13" i="47"/>
  <c r="D13" i="47"/>
  <c r="C14" i="47"/>
  <c r="D14" i="47"/>
  <c r="C15" i="47"/>
  <c r="D15" i="47"/>
  <c r="C16" i="47"/>
  <c r="D16" i="47"/>
  <c r="C17" i="47"/>
  <c r="D17" i="47"/>
  <c r="C18" i="47"/>
  <c r="D18" i="47"/>
  <c r="C19" i="47"/>
  <c r="D19" i="47"/>
  <c r="C20" i="47"/>
  <c r="D20" i="47"/>
  <c r="C21" i="47"/>
  <c r="D21" i="47"/>
  <c r="C22" i="47"/>
  <c r="D22" i="47"/>
  <c r="C23" i="47"/>
  <c r="D23" i="47"/>
  <c r="C24" i="47"/>
  <c r="D24" i="47"/>
  <c r="C25" i="47"/>
  <c r="D25" i="47"/>
  <c r="C26" i="47"/>
  <c r="D26" i="47"/>
  <c r="C27" i="47"/>
  <c r="D27" i="47"/>
  <c r="C28" i="47"/>
  <c r="D28" i="47"/>
  <c r="C29" i="47"/>
  <c r="D29" i="47"/>
  <c r="C30" i="47"/>
  <c r="D30" i="47"/>
  <c r="C31" i="47"/>
  <c r="D31" i="47"/>
  <c r="C32" i="47"/>
  <c r="D32" i="47"/>
  <c r="C33" i="47"/>
  <c r="D33" i="47"/>
  <c r="C34" i="47"/>
  <c r="D34" i="47"/>
  <c r="C35" i="47"/>
  <c r="D35" i="47"/>
  <c r="C36" i="47"/>
  <c r="D36" i="47"/>
  <c r="C37" i="47"/>
  <c r="D37" i="47"/>
  <c r="C38" i="47"/>
  <c r="D38" i="47"/>
  <c r="C39" i="47"/>
  <c r="D39" i="47"/>
  <c r="C40" i="47"/>
  <c r="D40" i="47"/>
  <c r="C41" i="47"/>
  <c r="D41" i="47"/>
  <c r="C42" i="47"/>
  <c r="D42" i="47"/>
  <c r="C43" i="47"/>
  <c r="D43" i="47"/>
  <c r="C44" i="47"/>
  <c r="D44" i="47"/>
  <c r="C45" i="47"/>
  <c r="D45" i="47"/>
  <c r="C46" i="47"/>
  <c r="D46" i="47"/>
  <c r="C47" i="47"/>
  <c r="D47" i="47"/>
  <c r="C48" i="47"/>
  <c r="D48" i="47"/>
  <c r="C49" i="47"/>
  <c r="D49" i="47"/>
  <c r="C50" i="47"/>
  <c r="D50" i="47"/>
  <c r="C51" i="47"/>
  <c r="D51" i="47"/>
  <c r="C52" i="47"/>
  <c r="D52" i="47"/>
  <c r="C53" i="47"/>
  <c r="D53" i="47"/>
  <c r="C54" i="47"/>
  <c r="D54" i="47"/>
  <c r="C55" i="47"/>
  <c r="D55" i="47"/>
  <c r="C56" i="47"/>
  <c r="D56" i="47"/>
  <c r="C57" i="47"/>
  <c r="D57" i="47"/>
  <c r="C58" i="47"/>
  <c r="D58" i="47"/>
  <c r="C59" i="47"/>
  <c r="D59" i="47"/>
  <c r="C60" i="47"/>
  <c r="D60" i="47"/>
  <c r="C61" i="47"/>
  <c r="D61" i="47"/>
  <c r="C62" i="47"/>
  <c r="D62" i="47"/>
  <c r="C63" i="47"/>
  <c r="D63" i="47"/>
  <c r="C64" i="47"/>
  <c r="D64" i="47"/>
  <c r="C65" i="47"/>
  <c r="D65" i="47"/>
  <c r="C66" i="47"/>
  <c r="D66" i="47"/>
  <c r="C67" i="47"/>
  <c r="D67" i="47"/>
  <c r="C68" i="47"/>
  <c r="D68" i="47"/>
  <c r="C69" i="47"/>
  <c r="D69" i="47"/>
  <c r="C70" i="47"/>
  <c r="D70" i="47"/>
  <c r="C71" i="47"/>
  <c r="D71" i="47"/>
  <c r="C72" i="47"/>
  <c r="D72" i="47"/>
  <c r="C73" i="47"/>
  <c r="D73" i="47"/>
  <c r="C74" i="47"/>
  <c r="D74" i="47"/>
  <c r="C75" i="47"/>
  <c r="D75" i="47"/>
  <c r="C76" i="47"/>
  <c r="D76" i="47"/>
  <c r="C77" i="47"/>
  <c r="D77" i="47"/>
  <c r="C78" i="47"/>
  <c r="D78" i="47"/>
  <c r="C79" i="47"/>
  <c r="D79" i="47"/>
  <c r="C80" i="47"/>
  <c r="D80" i="47"/>
  <c r="C81" i="47"/>
  <c r="D81" i="47"/>
  <c r="C82" i="47"/>
  <c r="D82" i="47"/>
  <c r="C83" i="47"/>
  <c r="D83" i="47"/>
  <c r="C84" i="47"/>
  <c r="D84" i="47"/>
  <c r="C85" i="47"/>
  <c r="D85" i="47"/>
  <c r="C86" i="47"/>
  <c r="D86" i="47"/>
  <c r="C87" i="47"/>
  <c r="D87" i="47"/>
  <c r="C88" i="47"/>
  <c r="D88" i="47"/>
  <c r="C89" i="47"/>
  <c r="D89" i="47"/>
  <c r="C90" i="47"/>
  <c r="D90" i="47"/>
  <c r="C91" i="47"/>
  <c r="D91" i="47"/>
  <c r="C92" i="47"/>
  <c r="D92" i="47"/>
  <c r="C93" i="47"/>
  <c r="D93" i="47"/>
  <c r="C94" i="47"/>
  <c r="D94" i="47"/>
  <c r="C95" i="47"/>
  <c r="D95" i="47"/>
  <c r="C96" i="47"/>
  <c r="D96" i="47"/>
  <c r="C97" i="47"/>
  <c r="D97" i="47"/>
  <c r="C98" i="47"/>
  <c r="D98" i="47"/>
  <c r="C99" i="47"/>
  <c r="D99" i="47"/>
  <c r="C100" i="47"/>
  <c r="D100" i="47"/>
  <c r="C101" i="47"/>
  <c r="D101" i="47"/>
  <c r="C102" i="47"/>
  <c r="D102" i="47"/>
  <c r="C103" i="47"/>
  <c r="D103" i="47"/>
  <c r="C104" i="47"/>
  <c r="D104" i="47"/>
  <c r="C105" i="47"/>
  <c r="D105" i="47"/>
  <c r="C106" i="47"/>
  <c r="D106" i="47"/>
  <c r="C107" i="47"/>
  <c r="D107" i="47"/>
  <c r="C108" i="47"/>
  <c r="D108" i="47"/>
  <c r="C109" i="47"/>
  <c r="D109" i="47"/>
  <c r="C110" i="47"/>
  <c r="D110" i="47"/>
  <c r="C111" i="47"/>
  <c r="D111" i="47"/>
  <c r="C112" i="47"/>
  <c r="D112" i="47"/>
  <c r="C113" i="47"/>
  <c r="D113" i="47"/>
  <c r="C114" i="47"/>
  <c r="D114" i="47"/>
  <c r="C115" i="47"/>
  <c r="D115" i="47"/>
  <c r="C116" i="47"/>
  <c r="D116" i="47"/>
  <c r="C117" i="47"/>
  <c r="D117" i="47"/>
  <c r="C118" i="47"/>
  <c r="D118" i="47"/>
  <c r="C119" i="47"/>
  <c r="D119" i="47"/>
  <c r="C120" i="47"/>
  <c r="D120" i="47"/>
  <c r="C121" i="47"/>
  <c r="D121" i="47"/>
  <c r="C122" i="47"/>
  <c r="D122" i="47"/>
  <c r="C123" i="47"/>
  <c r="D123" i="47"/>
  <c r="C124" i="47"/>
  <c r="D124" i="47"/>
  <c r="C125" i="47"/>
  <c r="D125" i="47"/>
  <c r="C126" i="47"/>
  <c r="D126" i="47"/>
  <c r="C127" i="47"/>
  <c r="D127" i="47"/>
  <c r="C128" i="47"/>
  <c r="D128" i="47"/>
  <c r="C129" i="47"/>
  <c r="D129" i="47"/>
  <c r="C130" i="47"/>
  <c r="D130" i="47"/>
  <c r="C131" i="47"/>
  <c r="D131" i="47"/>
  <c r="C132" i="47"/>
  <c r="D132" i="47"/>
  <c r="C133" i="47"/>
  <c r="D133" i="47"/>
  <c r="C134" i="47"/>
  <c r="D134" i="47"/>
  <c r="C135" i="47"/>
  <c r="D135" i="47"/>
  <c r="C136" i="47"/>
  <c r="D136" i="47"/>
  <c r="C137" i="47"/>
  <c r="D137" i="47"/>
  <c r="C138" i="47"/>
  <c r="D138" i="47"/>
  <c r="C139" i="47"/>
  <c r="D139" i="47"/>
  <c r="C140" i="47"/>
  <c r="D140" i="47"/>
  <c r="C141" i="47"/>
  <c r="D141" i="47"/>
  <c r="C142" i="47"/>
  <c r="D142" i="47"/>
  <c r="C143" i="47"/>
  <c r="D143" i="47"/>
  <c r="C144" i="47"/>
  <c r="D144" i="47"/>
  <c r="C145" i="47"/>
  <c r="D145" i="47"/>
  <c r="C146" i="47"/>
  <c r="D146" i="47"/>
  <c r="C147" i="47"/>
  <c r="D147" i="47"/>
  <c r="C148" i="47"/>
  <c r="D148" i="47"/>
  <c r="C149" i="47"/>
  <c r="D149" i="47"/>
  <c r="C150" i="47"/>
  <c r="D150" i="47"/>
  <c r="C151" i="47"/>
  <c r="D151" i="47"/>
  <c r="C152" i="47"/>
  <c r="D152" i="47"/>
  <c r="C153" i="47"/>
  <c r="D153" i="47"/>
  <c r="C154" i="47"/>
  <c r="D154" i="47"/>
  <c r="C155" i="47"/>
  <c r="D155" i="47"/>
  <c r="C156" i="47"/>
  <c r="D156" i="47"/>
  <c r="C157" i="47"/>
  <c r="D157" i="47"/>
  <c r="C158" i="47"/>
  <c r="D158" i="47"/>
  <c r="C159" i="47"/>
  <c r="D159" i="47"/>
  <c r="C160" i="47"/>
  <c r="D160" i="47"/>
  <c r="C161" i="47"/>
  <c r="D161" i="47"/>
  <c r="C162" i="47"/>
  <c r="D162" i="47"/>
  <c r="C163" i="47"/>
  <c r="D163" i="47"/>
  <c r="C164" i="47"/>
  <c r="D164" i="47"/>
  <c r="C165" i="47"/>
  <c r="D165" i="47"/>
  <c r="C166" i="47"/>
  <c r="D166" i="47"/>
  <c r="C167" i="47"/>
  <c r="D167" i="47"/>
  <c r="C168" i="47"/>
  <c r="D168" i="47"/>
  <c r="C169" i="47"/>
  <c r="D169" i="47"/>
  <c r="C170" i="47"/>
  <c r="D170" i="47"/>
  <c r="C171" i="47"/>
  <c r="D171" i="47"/>
  <c r="C172" i="47"/>
  <c r="D172" i="47"/>
  <c r="C173" i="47"/>
  <c r="D173" i="47"/>
  <c r="C174" i="47"/>
  <c r="D174" i="47"/>
  <c r="C175" i="47"/>
  <c r="D175" i="47"/>
  <c r="C176" i="47"/>
  <c r="D176" i="47"/>
  <c r="C177" i="47"/>
  <c r="D177" i="47"/>
  <c r="C178" i="47"/>
  <c r="D178" i="47"/>
  <c r="C179" i="47"/>
  <c r="D179" i="47"/>
  <c r="C180" i="47"/>
  <c r="D180" i="47"/>
  <c r="C181" i="47"/>
  <c r="D181" i="47"/>
  <c r="C182" i="47"/>
  <c r="D182" i="47"/>
  <c r="C183" i="47"/>
  <c r="D183" i="47"/>
  <c r="C184" i="47"/>
  <c r="D184" i="47"/>
  <c r="C185" i="47"/>
  <c r="D185" i="47"/>
  <c r="C186" i="47"/>
  <c r="D186" i="47"/>
  <c r="C187" i="47"/>
  <c r="D187" i="47"/>
  <c r="C188" i="47"/>
  <c r="D188" i="47"/>
  <c r="C189" i="47"/>
  <c r="D189" i="47"/>
  <c r="C190" i="47"/>
  <c r="D190" i="47"/>
  <c r="C191" i="47"/>
  <c r="D191" i="47"/>
  <c r="C192" i="47"/>
  <c r="D192" i="47"/>
  <c r="C193" i="47"/>
  <c r="D193" i="47"/>
  <c r="C194" i="47"/>
  <c r="D194" i="47"/>
  <c r="C195" i="47"/>
  <c r="D195" i="47"/>
  <c r="C196" i="47"/>
  <c r="D196" i="47"/>
  <c r="C197" i="47"/>
  <c r="D197" i="47"/>
  <c r="C198" i="47"/>
  <c r="D198" i="47"/>
  <c r="C199" i="47"/>
  <c r="D199" i="47"/>
  <c r="C200" i="47"/>
  <c r="D200" i="47"/>
  <c r="C201" i="47"/>
  <c r="D201" i="47"/>
  <c r="C202" i="47"/>
  <c r="D202" i="47"/>
  <c r="C203" i="47"/>
  <c r="D203" i="47"/>
  <c r="C204" i="47"/>
  <c r="D204" i="47"/>
  <c r="C205" i="47"/>
  <c r="D205" i="47"/>
  <c r="C206" i="47"/>
  <c r="D206" i="47"/>
  <c r="D207" i="47"/>
  <c r="C208" i="47"/>
  <c r="D208" i="47"/>
  <c r="C209" i="47"/>
  <c r="D209" i="47"/>
  <c r="C210" i="47"/>
  <c r="D210" i="47"/>
  <c r="C211" i="47"/>
  <c r="D211" i="47"/>
  <c r="B3" i="47"/>
  <c r="B4" i="47"/>
  <c r="B5" i="47"/>
  <c r="B6" i="47"/>
  <c r="B7" i="47"/>
  <c r="B8" i="47"/>
  <c r="B9" i="47"/>
  <c r="B10" i="47"/>
  <c r="B11" i="47"/>
  <c r="B12" i="47"/>
  <c r="B13" i="47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54" i="47"/>
  <c r="B55" i="47"/>
  <c r="B56" i="47"/>
  <c r="B57" i="47"/>
  <c r="B58" i="47"/>
  <c r="B59" i="47"/>
  <c r="B60" i="47"/>
  <c r="B61" i="47"/>
  <c r="B62" i="47"/>
  <c r="B63" i="47"/>
  <c r="B64" i="47"/>
  <c r="B65" i="47"/>
  <c r="B66" i="47"/>
  <c r="B67" i="47"/>
  <c r="B68" i="47"/>
  <c r="B69" i="47"/>
  <c r="B70" i="47"/>
  <c r="B71" i="47"/>
  <c r="B72" i="47"/>
  <c r="B73" i="47"/>
  <c r="B74" i="47"/>
  <c r="B75" i="47"/>
  <c r="B76" i="47"/>
  <c r="B77" i="47"/>
  <c r="B78" i="47"/>
  <c r="B79" i="47"/>
  <c r="B80" i="47"/>
  <c r="B81" i="47"/>
  <c r="B82" i="47"/>
  <c r="B83" i="47"/>
  <c r="B84" i="47"/>
  <c r="B85" i="47"/>
  <c r="B86" i="47"/>
  <c r="B87" i="47"/>
  <c r="B88" i="47"/>
  <c r="B89" i="47"/>
  <c r="B90" i="47"/>
  <c r="B91" i="47"/>
  <c r="B92" i="47"/>
  <c r="B93" i="47"/>
  <c r="B94" i="47"/>
  <c r="B95" i="47"/>
  <c r="B96" i="47"/>
  <c r="B97" i="47"/>
  <c r="B98" i="47"/>
  <c r="B99" i="47"/>
  <c r="B100" i="47"/>
  <c r="B101" i="47"/>
  <c r="B102" i="47"/>
  <c r="B103" i="47"/>
  <c r="B104" i="47"/>
  <c r="B105" i="47"/>
  <c r="B106" i="47"/>
  <c r="B107" i="47"/>
  <c r="B108" i="47"/>
  <c r="B109" i="47"/>
  <c r="B110" i="47"/>
  <c r="B111" i="47"/>
  <c r="B112" i="47"/>
  <c r="B113" i="47"/>
  <c r="B114" i="47"/>
  <c r="B115" i="47"/>
  <c r="B116" i="47"/>
  <c r="B117" i="47"/>
  <c r="B118" i="47"/>
  <c r="B119" i="47"/>
  <c r="B120" i="47"/>
  <c r="B121" i="47"/>
  <c r="B122" i="47"/>
  <c r="B123" i="47"/>
  <c r="B124" i="47"/>
  <c r="B125" i="47"/>
  <c r="B126" i="47"/>
  <c r="B127" i="47"/>
  <c r="B128" i="47"/>
  <c r="B129" i="47"/>
  <c r="B130" i="47"/>
  <c r="B131" i="47"/>
  <c r="B132" i="47"/>
  <c r="B133" i="47"/>
  <c r="B134" i="47"/>
  <c r="B135" i="47"/>
  <c r="B136" i="47"/>
  <c r="B137" i="47"/>
  <c r="B138" i="47"/>
  <c r="B139" i="47"/>
  <c r="B140" i="47"/>
  <c r="B141" i="47"/>
  <c r="B142" i="47"/>
  <c r="B143" i="47"/>
  <c r="B144" i="47"/>
  <c r="B145" i="47"/>
  <c r="B146" i="47"/>
  <c r="B147" i="47"/>
  <c r="B148" i="47"/>
  <c r="B149" i="47"/>
  <c r="B150" i="47"/>
  <c r="B151" i="47"/>
  <c r="B152" i="47"/>
  <c r="B153" i="47"/>
  <c r="B154" i="47"/>
  <c r="B155" i="47"/>
  <c r="B156" i="47"/>
  <c r="B157" i="47"/>
  <c r="B158" i="47"/>
  <c r="B159" i="47"/>
  <c r="B160" i="47"/>
  <c r="B161" i="47"/>
  <c r="B162" i="47"/>
  <c r="B163" i="47"/>
  <c r="B164" i="47"/>
  <c r="B165" i="47"/>
  <c r="B166" i="47"/>
  <c r="B167" i="47"/>
  <c r="B168" i="47"/>
  <c r="B169" i="47"/>
  <c r="B170" i="47"/>
  <c r="B171" i="47"/>
  <c r="B172" i="47"/>
  <c r="B173" i="47"/>
  <c r="B174" i="47"/>
  <c r="B175" i="47"/>
  <c r="B176" i="47"/>
  <c r="B177" i="47"/>
  <c r="B178" i="47"/>
  <c r="B179" i="47"/>
  <c r="B180" i="47"/>
  <c r="B181" i="47"/>
  <c r="B182" i="47"/>
  <c r="B183" i="47"/>
  <c r="B184" i="47"/>
  <c r="B185" i="47"/>
  <c r="B186" i="47"/>
  <c r="B187" i="47"/>
  <c r="B188" i="47"/>
  <c r="B189" i="47"/>
  <c r="B190" i="47"/>
  <c r="B191" i="47"/>
  <c r="B192" i="47"/>
  <c r="B193" i="47"/>
  <c r="B194" i="47"/>
  <c r="B195" i="47"/>
  <c r="B196" i="47"/>
  <c r="B197" i="47"/>
  <c r="B198" i="47"/>
  <c r="B199" i="47"/>
  <c r="B200" i="47"/>
  <c r="B201" i="47"/>
  <c r="B202" i="47"/>
  <c r="B203" i="47"/>
  <c r="B204" i="47"/>
  <c r="B205" i="47"/>
  <c r="B206" i="47"/>
  <c r="B207" i="47"/>
  <c r="B208" i="47"/>
  <c r="B209" i="47"/>
  <c r="B210" i="47"/>
  <c r="B211" i="47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47" i="47"/>
  <c r="F148" i="47"/>
  <c r="F149" i="47"/>
  <c r="F150" i="47"/>
  <c r="F151" i="47"/>
  <c r="F152" i="47"/>
  <c r="F153" i="47"/>
  <c r="F154" i="47"/>
  <c r="F155" i="47"/>
  <c r="F156" i="47"/>
  <c r="F157" i="47"/>
  <c r="F158" i="47"/>
  <c r="F159" i="47"/>
  <c r="F160" i="47"/>
  <c r="F161" i="47"/>
  <c r="F162" i="47"/>
  <c r="F163" i="47"/>
  <c r="F164" i="47"/>
  <c r="F165" i="47"/>
  <c r="F166" i="47"/>
  <c r="F167" i="47"/>
  <c r="F168" i="47"/>
  <c r="F169" i="47"/>
  <c r="F170" i="47"/>
  <c r="F171" i="47"/>
  <c r="F172" i="47"/>
  <c r="F173" i="47"/>
  <c r="F174" i="47"/>
  <c r="F175" i="47"/>
  <c r="F176" i="47"/>
  <c r="F177" i="47"/>
  <c r="F178" i="47"/>
  <c r="F179" i="47"/>
  <c r="F180" i="47"/>
  <c r="F181" i="47"/>
  <c r="F182" i="47"/>
  <c r="F183" i="47"/>
  <c r="F184" i="47"/>
  <c r="F185" i="47"/>
  <c r="F186" i="47"/>
  <c r="F187" i="47"/>
  <c r="F188" i="47"/>
  <c r="F189" i="47"/>
  <c r="F190" i="47"/>
  <c r="F191" i="47"/>
  <c r="F192" i="47"/>
  <c r="F193" i="47"/>
  <c r="F194" i="47"/>
  <c r="F195" i="47"/>
  <c r="F196" i="47"/>
  <c r="F197" i="47"/>
  <c r="F198" i="47"/>
  <c r="F199" i="47"/>
  <c r="F200" i="47"/>
  <c r="F201" i="47"/>
  <c r="F202" i="47"/>
  <c r="F203" i="47"/>
  <c r="F204" i="47"/>
  <c r="F205" i="47"/>
  <c r="F206" i="47"/>
  <c r="F207" i="47"/>
  <c r="F208" i="47"/>
  <c r="F209" i="47"/>
  <c r="F210" i="47"/>
  <c r="F211" i="47"/>
  <c r="F2" i="47"/>
  <c r="C2" i="47"/>
  <c r="B2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E211" i="47"/>
  <c r="E205" i="47"/>
  <c r="E206" i="47"/>
  <c r="E207" i="47"/>
  <c r="E208" i="47"/>
  <c r="E209" i="47"/>
  <c r="E210" i="47"/>
  <c r="E204" i="47"/>
  <c r="E3" i="47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" i="47"/>
  <c r="D2" i="47"/>
  <c r="G3" i="47"/>
  <c r="G4" i="47"/>
  <c r="G5" i="47"/>
  <c r="G2" i="47"/>
  <c r="E9" i="48"/>
  <c r="E6" i="48"/>
  <c r="E5" i="48"/>
  <c r="E4" i="48"/>
  <c r="E7" i="48"/>
  <c r="E8" i="48"/>
  <c r="F4" i="48"/>
  <c r="E3" i="48"/>
  <c r="F3" i="48"/>
  <c r="E2" i="48"/>
  <c r="F2" i="48"/>
</calcChain>
</file>

<file path=xl/sharedStrings.xml><?xml version="1.0" encoding="utf-8"?>
<sst xmlns="http://schemas.openxmlformats.org/spreadsheetml/2006/main" count="1374" uniqueCount="579">
  <si>
    <t>Lesson ID</t>
  </si>
  <si>
    <t>Central area</t>
  </si>
  <si>
    <t>Main area</t>
  </si>
  <si>
    <t>Sub-area</t>
  </si>
  <si>
    <t>Keywords</t>
  </si>
  <si>
    <t>Related lessons</t>
  </si>
  <si>
    <t>Taluppfattning, aritmetik och algebra</t>
  </si>
  <si>
    <t>1_1</t>
  </si>
  <si>
    <t>Algebra</t>
  </si>
  <si>
    <t>1_2</t>
  </si>
  <si>
    <t>Bråk</t>
  </si>
  <si>
    <t>1_2_1;1_2_2;1_2_3;1_2_4;1_2_5</t>
  </si>
  <si>
    <t>1_2_1</t>
  </si>
  <si>
    <t>Bråk - Addera och subtrahera bråk</t>
  </si>
  <si>
    <t>1_2;1_2_2;1_2_3;1_2_4;1_2_5</t>
  </si>
  <si>
    <t>1_2_2</t>
  </si>
  <si>
    <t>Bråk - Delbarhet</t>
  </si>
  <si>
    <t>1_2;1_2_1;1_2_3;1_2_4;1_2_5</t>
  </si>
  <si>
    <t>1_2_3</t>
  </si>
  <si>
    <t>Bråk - Förlängning &amp; förkortning</t>
  </si>
  <si>
    <t>1_2;1_2_1;1_2_2;1_2_4;1_2_5</t>
  </si>
  <si>
    <t>1_2_4</t>
  </si>
  <si>
    <t>Bråk - Multiplicera och dividera bråk</t>
  </si>
  <si>
    <t>1_2;1_2_1;1_2_2;1_2_3;1_2_5</t>
  </si>
  <si>
    <t>1_2_5</t>
  </si>
  <si>
    <t>Bråk - Jämföra bråk</t>
  </si>
  <si>
    <t>1_2;1_2_1;1_2_2;1_2_3;1_2_4</t>
  </si>
  <si>
    <t>1_3</t>
  </si>
  <si>
    <t>Ekvationer</t>
  </si>
  <si>
    <t>1_3_1</t>
  </si>
  <si>
    <t>Ekvationer - Andra ekvationer (mer än 2:a)</t>
  </si>
  <si>
    <t>1_3_2</t>
  </si>
  <si>
    <t>Ekvationer - Andragradsekvationer</t>
  </si>
  <si>
    <t>1_3_4</t>
  </si>
  <si>
    <t>Ekvationer - Ekvationer med nämnare</t>
  </si>
  <si>
    <t>1_3_5</t>
  </si>
  <si>
    <t>Ekvationer - Ekvationer med paranteser</t>
  </si>
  <si>
    <t>1_3_6</t>
  </si>
  <si>
    <t>Ekvationer - Ekvationer med potenser</t>
  </si>
  <si>
    <t>1_3_7</t>
  </si>
  <si>
    <t>Ekvationer - Ekvationer med procent</t>
  </si>
  <si>
    <t>1_3_8</t>
  </si>
  <si>
    <t>Ekvationer - Grafritande räknare</t>
  </si>
  <si>
    <t>1_3_10</t>
  </si>
  <si>
    <t>Ekvationer - Kvadratkomplettering</t>
  </si>
  <si>
    <t>1_3_11</t>
  </si>
  <si>
    <t>Ekvationer - Logaritmekvationer</t>
  </si>
  <si>
    <t>1_3_12</t>
  </si>
  <si>
    <t>Ekvationer - Olikheter</t>
  </si>
  <si>
    <t>1_3_14</t>
  </si>
  <si>
    <t>Ekvationer - Rotekvationer</t>
  </si>
  <si>
    <t>1_4</t>
  </si>
  <si>
    <t>Ekvationslösning</t>
  </si>
  <si>
    <t>1_4_1</t>
  </si>
  <si>
    <t>Ekvationslösning - Algebraisk lösning</t>
  </si>
  <si>
    <t>1_4_2</t>
  </si>
  <si>
    <t>Ekvationslösning - Andragradsekvationer</t>
  </si>
  <si>
    <t>1_4_3</t>
  </si>
  <si>
    <t>Ekvationslösning - Grafisk lösning</t>
  </si>
  <si>
    <t>1_4_5</t>
  </si>
  <si>
    <t>Ekvationslösning - Med faktorisering</t>
  </si>
  <si>
    <t>1_5</t>
  </si>
  <si>
    <t>Ekvationssystem</t>
  </si>
  <si>
    <t>1_5_1</t>
  </si>
  <si>
    <t>Ekvationssystem - 3 obekanta</t>
  </si>
  <si>
    <t>1_5_2</t>
  </si>
  <si>
    <t>Ekvationssystem - Grafisk lösning</t>
  </si>
  <si>
    <t>1_5_3</t>
  </si>
  <si>
    <t>Ekvationssystem - Linjära ekvationssystem</t>
  </si>
  <si>
    <t>1_5_4</t>
  </si>
  <si>
    <t>Ekvationssystem - Två lösningsmetoder</t>
  </si>
  <si>
    <t>1_6</t>
  </si>
  <si>
    <t>Enheter</t>
  </si>
  <si>
    <t>1_6_1</t>
  </si>
  <si>
    <t>1_6_2</t>
  </si>
  <si>
    <t>1_6_3</t>
  </si>
  <si>
    <t>Komplexa tal</t>
  </si>
  <si>
    <t>Kvadratrötter och absolutbelopp</t>
  </si>
  <si>
    <t>1_9</t>
  </si>
  <si>
    <t>Logaritmer</t>
  </si>
  <si>
    <t>1_9_1</t>
  </si>
  <si>
    <t>Logaritmer - 10-logaritmer</t>
  </si>
  <si>
    <t>1_9_2</t>
  </si>
  <si>
    <t>Logaritmer - andra baser</t>
  </si>
  <si>
    <t>1_10</t>
  </si>
  <si>
    <t>Olika räknemetoder</t>
  </si>
  <si>
    <t>1_10_1</t>
  </si>
  <si>
    <t>Addition &amp; subtraktion</t>
  </si>
  <si>
    <t>1_10_2</t>
  </si>
  <si>
    <t>Multiplikation</t>
  </si>
  <si>
    <t>1_10_3</t>
  </si>
  <si>
    <t>Räkna med decimaler</t>
  </si>
  <si>
    <t>1_10_4</t>
  </si>
  <si>
    <t>Avrundning &amp; överslagsräkning</t>
  </si>
  <si>
    <t>1_10_5</t>
  </si>
  <si>
    <t>Division</t>
  </si>
  <si>
    <t>1_11</t>
  </si>
  <si>
    <t>Polynom</t>
  </si>
  <si>
    <t>1_12</t>
  </si>
  <si>
    <t>Potenser</t>
  </si>
  <si>
    <t>1_12_1</t>
  </si>
  <si>
    <t>Potenser - 10-potenser</t>
  </si>
  <si>
    <t>1_12_2</t>
  </si>
  <si>
    <t>Potenser - Kvadrat &amp; kvadratrötter</t>
  </si>
  <si>
    <t>1_12_3</t>
  </si>
  <si>
    <t>Potenser - Negativ heltalsexponent</t>
  </si>
  <si>
    <t>1_12_4</t>
  </si>
  <si>
    <t>Potenser - Positiv heltalsexponent</t>
  </si>
  <si>
    <t>1_12_5</t>
  </si>
  <si>
    <t>Potenser - Rationell exponent</t>
  </si>
  <si>
    <t>Prefix</t>
  </si>
  <si>
    <t>Rationella uttryck</t>
  </si>
  <si>
    <t>1_15</t>
  </si>
  <si>
    <t>Räkneregler</t>
  </si>
  <si>
    <t>1_15_1</t>
  </si>
  <si>
    <t>Räkneregler - de fyra räknesätten</t>
  </si>
  <si>
    <t>1_15_2</t>
  </si>
  <si>
    <t>Räkneregler - Konjugat- och kvadreringsregler</t>
  </si>
  <si>
    <t>1_15_3</t>
  </si>
  <si>
    <t>Räkneregler - Logaritmer &amp; logaritmlagarna</t>
  </si>
  <si>
    <t>1_15_4</t>
  </si>
  <si>
    <t>Räkneregler - Negativa tal</t>
  </si>
  <si>
    <t>1_15_5</t>
  </si>
  <si>
    <t>Räkneregler - paranteser</t>
  </si>
  <si>
    <t>1_15_6</t>
  </si>
  <si>
    <t>Räkneregler - Potenser &amp; potenslagar</t>
  </si>
  <si>
    <t>1_16</t>
  </si>
  <si>
    <t>Räta linjen</t>
  </si>
  <si>
    <t>1_16_1</t>
  </si>
  <si>
    <t>Räta linjen - Allmän form</t>
  </si>
  <si>
    <t>1_16_2</t>
  </si>
  <si>
    <t>Räta linjen - formel för k</t>
  </si>
  <si>
    <t>1_16_3</t>
  </si>
  <si>
    <t>Räta linjen - formen y=kx+m</t>
  </si>
  <si>
    <t>1_16_4</t>
  </si>
  <si>
    <t>Räta linjen - k-form &amp; enpunktsform</t>
  </si>
  <si>
    <t>1_16_5</t>
  </si>
  <si>
    <t>Räta linjen - Linjens lutning</t>
  </si>
  <si>
    <t>1_16_6</t>
  </si>
  <si>
    <t>Räta linjen - m-värde</t>
  </si>
  <si>
    <t>1_16_7</t>
  </si>
  <si>
    <t>Räta linjen - parallella &amp; vinkelräta linjer</t>
  </si>
  <si>
    <t>1_17</t>
  </si>
  <si>
    <t>Tal</t>
  </si>
  <si>
    <t>1_17_1</t>
  </si>
  <si>
    <t>Tal - Komplexa tal</t>
  </si>
  <si>
    <t>1_17_2</t>
  </si>
  <si>
    <t>Tal - Decimaltal</t>
  </si>
  <si>
    <t>1_17_3</t>
  </si>
  <si>
    <t>Tal - Motsatta tal</t>
  </si>
  <si>
    <t>1_17_4</t>
  </si>
  <si>
    <t>Tal - Naturliga tal</t>
  </si>
  <si>
    <t>1_17_5</t>
  </si>
  <si>
    <t>Tal - Negativa tal</t>
  </si>
  <si>
    <t>1_17_6</t>
  </si>
  <si>
    <t>Tal - Positiva tal</t>
  </si>
  <si>
    <t>1_17_7</t>
  </si>
  <si>
    <t>Tal - Primtal och delbarhet</t>
  </si>
  <si>
    <t>1_17_8</t>
  </si>
  <si>
    <t>Tal - Rationella tal</t>
  </si>
  <si>
    <t>1_17_9</t>
  </si>
  <si>
    <t>Tal - Reella tal</t>
  </si>
  <si>
    <t>1_17_10</t>
  </si>
  <si>
    <t>Tal - Talmängder</t>
  </si>
  <si>
    <t>1_17_11</t>
  </si>
  <si>
    <t>Tal - Värdesiffror</t>
  </si>
  <si>
    <t>1_18</t>
  </si>
  <si>
    <t>Talform</t>
  </si>
  <si>
    <t>1_18_1</t>
  </si>
  <si>
    <t>Talformer - Bråkform</t>
  </si>
  <si>
    <t>1_18_2</t>
  </si>
  <si>
    <t>Talformer - Decimalform</t>
  </si>
  <si>
    <t>1_18_3</t>
  </si>
  <si>
    <t>Talformer - Potensform</t>
  </si>
  <si>
    <t>Talsystem</t>
  </si>
  <si>
    <t>1_19_1</t>
  </si>
  <si>
    <t>Talsystem - Det romerska talsystemet</t>
  </si>
  <si>
    <t>1_19_2</t>
  </si>
  <si>
    <t>Talsystem - Vårt talsystem</t>
  </si>
  <si>
    <t>1_19_3</t>
  </si>
  <si>
    <t>1_19_4</t>
  </si>
  <si>
    <t>Talsystem - Det binära och hexadecimala talsystemet</t>
  </si>
  <si>
    <t>Samband och förändring</t>
  </si>
  <si>
    <t>2_1</t>
  </si>
  <si>
    <t>Andragradsfunktionen</t>
  </si>
  <si>
    <t>2_1_1</t>
  </si>
  <si>
    <t>Andragradsfunktionen - Funktionens graf</t>
  </si>
  <si>
    <t>2_1_2</t>
  </si>
  <si>
    <t>Andragradsfunktionen - Funktionens nollställen</t>
  </si>
  <si>
    <t>Asymptoter</t>
  </si>
  <si>
    <t>Bevis</t>
  </si>
  <si>
    <t>Derivata</t>
  </si>
  <si>
    <t>2_5</t>
  </si>
  <si>
    <t>Diagram &amp; tabeller</t>
  </si>
  <si>
    <t>Differentialekvationer</t>
  </si>
  <si>
    <t>2_7</t>
  </si>
  <si>
    <t>Formler</t>
  </si>
  <si>
    <t>2_8</t>
  </si>
  <si>
    <t>Funktioner</t>
  </si>
  <si>
    <t>Funktioner - Andragradsfunktioner</t>
  </si>
  <si>
    <t>Funktioner - Definition- och värdemängd</t>
  </si>
  <si>
    <t>Funktioner - Exponentialfunktioner</t>
  </si>
  <si>
    <t>Funktioner - Linjära funktioner</t>
  </si>
  <si>
    <t>Funktioner - Potensfunktioner</t>
  </si>
  <si>
    <t>2_9</t>
  </si>
  <si>
    <t>Hastighet &amp; tid</t>
  </si>
  <si>
    <t>Geometrisk summa</t>
  </si>
  <si>
    <t>2_11</t>
  </si>
  <si>
    <t>Grafer</t>
  </si>
  <si>
    <t>2_11_1</t>
  </si>
  <si>
    <t>Grafer - Avläsa grafer</t>
  </si>
  <si>
    <t>2_11_2</t>
  </si>
  <si>
    <t>Grafer - Grafritande räknare</t>
  </si>
  <si>
    <t>2_11_3</t>
  </si>
  <si>
    <t>Grafer - Rita/skissa grafer</t>
  </si>
  <si>
    <t>Gränsvärden</t>
  </si>
  <si>
    <t>Integraler</t>
  </si>
  <si>
    <t>2_14</t>
  </si>
  <si>
    <t>Koordinatsystem</t>
  </si>
  <si>
    <t>Linjär optimering</t>
  </si>
  <si>
    <t>2_16</t>
  </si>
  <si>
    <t>Moms</t>
  </si>
  <si>
    <t>2_17</t>
  </si>
  <si>
    <t>Mönster</t>
  </si>
  <si>
    <t>Olikheter</t>
  </si>
  <si>
    <t>2_19</t>
  </si>
  <si>
    <t>Procent</t>
  </si>
  <si>
    <t>2_19_2</t>
  </si>
  <si>
    <t>Procent - Delar av det hela</t>
  </si>
  <si>
    <t>2_19_3</t>
  </si>
  <si>
    <t>Procent - Företagsekonomi/budgetering</t>
  </si>
  <si>
    <t>2_19_4</t>
  </si>
  <si>
    <t>Procent - Index</t>
  </si>
  <si>
    <t>2_19_5</t>
  </si>
  <si>
    <t>Procent - Jämförelser</t>
  </si>
  <si>
    <t>2_19_6</t>
  </si>
  <si>
    <t>Procent - Lån &amp; ränta</t>
  </si>
  <si>
    <t>2_19_7</t>
  </si>
  <si>
    <t>Procent - Olika typer av lån</t>
  </si>
  <si>
    <t>2_19_8</t>
  </si>
  <si>
    <t>Procent - Mer än 100%</t>
  </si>
  <si>
    <t>2_19_9</t>
  </si>
  <si>
    <t>2_19_10</t>
  </si>
  <si>
    <t>Procent - Promille &amp; ppm</t>
  </si>
  <si>
    <t>2_19_12</t>
  </si>
  <si>
    <t>Procent - Upprepad procentuell förändring</t>
  </si>
  <si>
    <t>2_19_13</t>
  </si>
  <si>
    <t>Procent - Vi vet procenttalet</t>
  </si>
  <si>
    <t>2_20</t>
  </si>
  <si>
    <t>Proportionalitet</t>
  </si>
  <si>
    <t>2_21</t>
  </si>
  <si>
    <t>Samband</t>
  </si>
  <si>
    <t>2_21_1</t>
  </si>
  <si>
    <t>Samband - Exponentiella samband</t>
  </si>
  <si>
    <t>2_21_2</t>
  </si>
  <si>
    <t>Samband - Grafer</t>
  </si>
  <si>
    <t>2_21_3</t>
  </si>
  <si>
    <t>Samband - Icke-linjära samband</t>
  </si>
  <si>
    <t>2_21_4</t>
  </si>
  <si>
    <t>Samband - Kvadratiska samband</t>
  </si>
  <si>
    <t>2_21_5</t>
  </si>
  <si>
    <t>Samband - Linjära samband</t>
  </si>
  <si>
    <t>2_21_6</t>
  </si>
  <si>
    <t>Samband - Logaritmiska samband</t>
  </si>
  <si>
    <t>Talet e</t>
  </si>
  <si>
    <t>2_23</t>
  </si>
  <si>
    <t>Talföljder och mönster</t>
  </si>
  <si>
    <t>2_24</t>
  </si>
  <si>
    <t>Variabler och uttryck</t>
  </si>
  <si>
    <t>2_24_1</t>
  </si>
  <si>
    <t>Variabler och uttryck - Faktorisering</t>
  </si>
  <si>
    <t>2_24_2</t>
  </si>
  <si>
    <t>Variabler och uttryck - Förenkla uttryck</t>
  </si>
  <si>
    <t>2_24_3</t>
  </si>
  <si>
    <t>Variabler och uttryck - Sammansatta uttryck</t>
  </si>
  <si>
    <t>2_24_4</t>
  </si>
  <si>
    <t>Variabler och uttryck - Uttryck med paranteser</t>
  </si>
  <si>
    <t>2_24_5</t>
  </si>
  <si>
    <t>Variabler och uttryck - Värdet av ett uttryck</t>
  </si>
  <si>
    <t>Sannolikhet och statistik</t>
  </si>
  <si>
    <t>3_1</t>
  </si>
  <si>
    <t>Sannolikhetslära</t>
  </si>
  <si>
    <t>3_1_1</t>
  </si>
  <si>
    <t>Sannolikhetslära - Beroende händelser</t>
  </si>
  <si>
    <t>3_1_3</t>
  </si>
  <si>
    <t>3_1_4</t>
  </si>
  <si>
    <t>3_1_5</t>
  </si>
  <si>
    <t>Sannolikhetslära - Flera objekt</t>
  </si>
  <si>
    <t>3_1_6</t>
  </si>
  <si>
    <t>Sannolikhetslära - Kombinatorik</t>
  </si>
  <si>
    <t>3_1_7</t>
  </si>
  <si>
    <t>Sannolikhetslära - Komplementhändelse</t>
  </si>
  <si>
    <t>3_1_11</t>
  </si>
  <si>
    <t>Sannolikhetslära - Pascals triangel</t>
  </si>
  <si>
    <t>3_2</t>
  </si>
  <si>
    <t>Statistik</t>
  </si>
  <si>
    <t>3_2_1</t>
  </si>
  <si>
    <t>3_2_2</t>
  </si>
  <si>
    <t>Statistik - Diagram &amp; tabeller</t>
  </si>
  <si>
    <t>3_2_3</t>
  </si>
  <si>
    <t>Statistik - Felkällor</t>
  </si>
  <si>
    <t>3_2_4</t>
  </si>
  <si>
    <t>Statistik - Korrelation &amp; regression</t>
  </si>
  <si>
    <t>3_2_5</t>
  </si>
  <si>
    <t>Statistik - Lägesmått</t>
  </si>
  <si>
    <t>3_2_6</t>
  </si>
  <si>
    <t>Statistik - Modellering</t>
  </si>
  <si>
    <t>3_2_7</t>
  </si>
  <si>
    <t>Statistik - Normalfördelning</t>
  </si>
  <si>
    <t>3_2_8</t>
  </si>
  <si>
    <t>Statistik - Population &amp; stickprov</t>
  </si>
  <si>
    <t>3_2_9</t>
  </si>
  <si>
    <t>Statistik - Relativ frekvens</t>
  </si>
  <si>
    <t>3_2_11</t>
  </si>
  <si>
    <t>Statistik - Spridningsmått</t>
  </si>
  <si>
    <t>3_2_14</t>
  </si>
  <si>
    <t>Statistik - Urval &amp; bortfall</t>
  </si>
  <si>
    <t>3_2_15</t>
  </si>
  <si>
    <t>Statistik - Vilseledande statistik</t>
  </si>
  <si>
    <t>Geometri</t>
  </si>
  <si>
    <t>4_1</t>
  </si>
  <si>
    <t>Analytisk geometri</t>
  </si>
  <si>
    <t>4_2</t>
  </si>
  <si>
    <t>Argumentation</t>
  </si>
  <si>
    <t>4_3</t>
  </si>
  <si>
    <t>Begränsningsarea</t>
  </si>
  <si>
    <t>4_4</t>
  </si>
  <si>
    <t>Cirkeln</t>
  </si>
  <si>
    <t>4_4_1</t>
  </si>
  <si>
    <t>Cirkeln - Omkrets &amp; Area</t>
  </si>
  <si>
    <t>4_5</t>
  </si>
  <si>
    <t xml:space="preserve">Cirkelsektor </t>
  </si>
  <si>
    <t>4_6</t>
  </si>
  <si>
    <t>Geometrienheter</t>
  </si>
  <si>
    <t>4_6_1</t>
  </si>
  <si>
    <t>4_6_2</t>
  </si>
  <si>
    <t>4_7</t>
  </si>
  <si>
    <t>Geometri och ekvationer</t>
  </si>
  <si>
    <t>4_8</t>
  </si>
  <si>
    <t>Gradskiva</t>
  </si>
  <si>
    <t>4_9</t>
  </si>
  <si>
    <t>Implikation och ekvivalens</t>
  </si>
  <si>
    <t>4_10</t>
  </si>
  <si>
    <t>Kongruens</t>
  </si>
  <si>
    <t>4_11</t>
  </si>
  <si>
    <t>Koordinatgeometri</t>
  </si>
  <si>
    <t>4_11_1</t>
  </si>
  <si>
    <t>Koordinatgeometri - Mittpunktsformeln</t>
  </si>
  <si>
    <t>Likformighet</t>
  </si>
  <si>
    <t>4_12_1</t>
  </si>
  <si>
    <t>Likformighet - Månghörningar</t>
  </si>
  <si>
    <t>4_12_2</t>
  </si>
  <si>
    <t>Likformighet - Trianglar</t>
  </si>
  <si>
    <t>Längd</t>
  </si>
  <si>
    <t>4_14</t>
  </si>
  <si>
    <t>Månghörningar</t>
  </si>
  <si>
    <t>4_15</t>
  </si>
  <si>
    <t>Volym &amp; olika sorters kroppar</t>
  </si>
  <si>
    <t>4_15_1</t>
  </si>
  <si>
    <t>4_15_2</t>
  </si>
  <si>
    <t>4_16</t>
  </si>
  <si>
    <t>Omkrets &amp; area</t>
  </si>
  <si>
    <t>Radianer</t>
  </si>
  <si>
    <t>4_18</t>
  </si>
  <si>
    <t>Satser &amp; bevis</t>
  </si>
  <si>
    <t>4_18_3</t>
  </si>
  <si>
    <t>4_18_5</t>
  </si>
  <si>
    <t>Satser &amp; bevis - Pythagoras sats</t>
  </si>
  <si>
    <t>4_18_6</t>
  </si>
  <si>
    <t>Satser &amp; Bevis - Randvinkelsatsen</t>
  </si>
  <si>
    <t>4_18_8</t>
  </si>
  <si>
    <t>Satser &amp; bevis - Topptriangelsatsen &amp; transversalsatsen</t>
  </si>
  <si>
    <t>4_18_10</t>
  </si>
  <si>
    <t>Satser &amp; Bevis - Yttervinkelsatsen</t>
  </si>
  <si>
    <t>4_19</t>
  </si>
  <si>
    <t>Skala</t>
  </si>
  <si>
    <t>4_19_1</t>
  </si>
  <si>
    <t>Skala - Area och volymskala</t>
  </si>
  <si>
    <t>4_20</t>
  </si>
  <si>
    <t>Spegling &amp; symmetri</t>
  </si>
  <si>
    <t>4_21</t>
  </si>
  <si>
    <t>Triangeln</t>
  </si>
  <si>
    <t>4_21_1</t>
  </si>
  <si>
    <t>Triangeln - Rätvinkliga trianglar</t>
  </si>
  <si>
    <t>4_22</t>
  </si>
  <si>
    <t>Trigonometri</t>
  </si>
  <si>
    <t>4_22_7</t>
  </si>
  <si>
    <t>Trigonometri - Enhetscirkeln</t>
  </si>
  <si>
    <t>4_22_11</t>
  </si>
  <si>
    <t>Trigonometri - Sinus, Cosinus &amp; Tangens</t>
  </si>
  <si>
    <t>4_22_18</t>
  </si>
  <si>
    <t>Trigonometri - Vinklar</t>
  </si>
  <si>
    <t>4_23</t>
  </si>
  <si>
    <t>Vektorer</t>
  </si>
  <si>
    <t>4_23_1</t>
  </si>
  <si>
    <t>Vektorer - Koordinatsystem</t>
  </si>
  <si>
    <t>4_23_2</t>
  </si>
  <si>
    <t>Vektorer - Längd</t>
  </si>
  <si>
    <t>4_23_3</t>
  </si>
  <si>
    <t>Vektorer - Räkna med vektorer</t>
  </si>
  <si>
    <t>4_24</t>
  </si>
  <si>
    <t>Vinklar</t>
  </si>
  <si>
    <t>4_24_2</t>
  </si>
  <si>
    <t>Vinklar - Randvinkel &amp; medelpunktsvinkel</t>
  </si>
  <si>
    <t>4_24_3</t>
  </si>
  <si>
    <t>Vinklar - Vinkelsummor</t>
  </si>
  <si>
    <t>Diskret matematik</t>
  </si>
  <si>
    <t>Grafteori</t>
  </si>
  <si>
    <t>Induktion</t>
  </si>
  <si>
    <t>Kombinatorik</t>
  </si>
  <si>
    <t>Kongruens i diskret matematik</t>
  </si>
  <si>
    <t>Mängdlära</t>
  </si>
  <si>
    <t>Talföljder</t>
  </si>
  <si>
    <t>Talteori</t>
  </si>
  <si>
    <t>Problemlösning</t>
  </si>
  <si>
    <t>Problemlösning - Geometri</t>
  </si>
  <si>
    <t>Problemlösning - Samband &amp; förändring</t>
  </si>
  <si>
    <t>Problemlösning - Sannolikhet och statistik</t>
  </si>
  <si>
    <t>Problemlösning - Taluppfattning, aritmetik &amp; algebra</t>
  </si>
  <si>
    <t>Problemlösning - Diskret matematik</t>
  </si>
  <si>
    <t>Negative points</t>
  </si>
  <si>
    <t>Positive points</t>
  </si>
  <si>
    <t>Main area point</t>
  </si>
  <si>
    <t>Sum of points</t>
  </si>
  <si>
    <t>Main area ID</t>
  </si>
  <si>
    <t>T_1</t>
  </si>
  <si>
    <t>T_1_1</t>
  </si>
  <si>
    <t>T_1_2</t>
  </si>
  <si>
    <t>T_1_3</t>
  </si>
  <si>
    <t>T_1_4</t>
  </si>
  <si>
    <t>T_1_5</t>
  </si>
  <si>
    <t>T_1_6</t>
  </si>
  <si>
    <t>T_1_7</t>
  </si>
  <si>
    <t>T_1_8</t>
  </si>
  <si>
    <t>T_1_9</t>
  </si>
  <si>
    <t>T_1_10</t>
  </si>
  <si>
    <t>T_1_11</t>
  </si>
  <si>
    <t>T_1_12</t>
  </si>
  <si>
    <t>T_1_13</t>
  </si>
  <si>
    <t>T_1_14</t>
  </si>
  <si>
    <t>T_1_15</t>
  </si>
  <si>
    <t>T_1_16</t>
  </si>
  <si>
    <t>T_1_17</t>
  </si>
  <si>
    <t>T_1_18</t>
  </si>
  <si>
    <t>T_1_19</t>
  </si>
  <si>
    <t>SF_2</t>
  </si>
  <si>
    <t>SF_2_1</t>
  </si>
  <si>
    <t>SF_2_2</t>
  </si>
  <si>
    <t>SF_2_3</t>
  </si>
  <si>
    <t>SF_2_4</t>
  </si>
  <si>
    <t>SF_2_5</t>
  </si>
  <si>
    <t>SF_2_6</t>
  </si>
  <si>
    <t>SF_2_7</t>
  </si>
  <si>
    <t>SF_2_8</t>
  </si>
  <si>
    <t>SF_2_9</t>
  </si>
  <si>
    <t>SF_2_10</t>
  </si>
  <si>
    <t>SF_2_11</t>
  </si>
  <si>
    <t>SF_2_12</t>
  </si>
  <si>
    <t>SF_2_13</t>
  </si>
  <si>
    <t>SF_2_14</t>
  </si>
  <si>
    <t>SF_2_15</t>
  </si>
  <si>
    <t>SF_2_16</t>
  </si>
  <si>
    <t>SF_2_17</t>
  </si>
  <si>
    <t>SF_2_18</t>
  </si>
  <si>
    <t>SF_2_19</t>
  </si>
  <si>
    <t>SF_2_20</t>
  </si>
  <si>
    <t>SF_2_21</t>
  </si>
  <si>
    <t>SF_2_22</t>
  </si>
  <si>
    <t>SF_2_23</t>
  </si>
  <si>
    <t>SF_2_24</t>
  </si>
  <si>
    <t>SS_3</t>
  </si>
  <si>
    <t>SS_3_1</t>
  </si>
  <si>
    <t>SS_3_2</t>
  </si>
  <si>
    <t>G_4</t>
  </si>
  <si>
    <t>G_4_1</t>
  </si>
  <si>
    <t>G_4_2</t>
  </si>
  <si>
    <t>G_4_3</t>
  </si>
  <si>
    <t>G_4_4</t>
  </si>
  <si>
    <t>G_4_5</t>
  </si>
  <si>
    <t>G_4_6</t>
  </si>
  <si>
    <t>G_4_7</t>
  </si>
  <si>
    <t>G_4_8</t>
  </si>
  <si>
    <t>G_4_9</t>
  </si>
  <si>
    <t>G_4_10</t>
  </si>
  <si>
    <t>G_4_11</t>
  </si>
  <si>
    <t>G_4_12</t>
  </si>
  <si>
    <t>G_4_13</t>
  </si>
  <si>
    <t>G_4_14</t>
  </si>
  <si>
    <t>G_4_15</t>
  </si>
  <si>
    <t>G_4_16</t>
  </si>
  <si>
    <t>G_4_17</t>
  </si>
  <si>
    <t>G_4_18</t>
  </si>
  <si>
    <t>G_4_19</t>
  </si>
  <si>
    <t>G_4_20</t>
  </si>
  <si>
    <t>G_4_21</t>
  </si>
  <si>
    <t>G_4_22</t>
  </si>
  <si>
    <t>G_4_23</t>
  </si>
  <si>
    <t>G_4_24</t>
  </si>
  <si>
    <t>DM_5</t>
  </si>
  <si>
    <t>DM_5_1</t>
  </si>
  <si>
    <t>DM_5_2</t>
  </si>
  <si>
    <t>DM_5_3</t>
  </si>
  <si>
    <t>DM_5_4</t>
  </si>
  <si>
    <t>DM_5_5</t>
  </si>
  <si>
    <t>DM_5_6</t>
  </si>
  <si>
    <t>DM_5_7</t>
  </si>
  <si>
    <t>P_6</t>
  </si>
  <si>
    <t>P_6_1</t>
  </si>
  <si>
    <t>P_6_2</t>
  </si>
  <si>
    <t>P_6_3</t>
  </si>
  <si>
    <t>P_6_4</t>
  </si>
  <si>
    <t>P_6_5</t>
  </si>
  <si>
    <t>Main area name</t>
  </si>
  <si>
    <t>Lesson</t>
  </si>
  <si>
    <t>Procent - Procentuell förändring</t>
  </si>
  <si>
    <t>Procent - Förändringsfaktor</t>
  </si>
  <si>
    <t>Sannolikhetslära - En händelse (den klassiska sannolikhetsdefinitionen)</t>
  </si>
  <si>
    <t>Sannolikhetslära - Flera oberoende händelser</t>
  </si>
  <si>
    <t>Statistik - Att göra en statistisk undersökning</t>
  </si>
  <si>
    <t>Statistik - Histogram</t>
  </si>
  <si>
    <t>Volym &amp; olika sorters kroppar - Rätblock, prisma och cylinder</t>
  </si>
  <si>
    <t>2_8_2</t>
  </si>
  <si>
    <t>2_8_3</t>
  </si>
  <si>
    <t>2_8_6</t>
  </si>
  <si>
    <t>2_8_9</t>
  </si>
  <si>
    <t>2_8_11</t>
  </si>
  <si>
    <t>3_2_16</t>
  </si>
  <si>
    <t>Lesson icon</t>
  </si>
  <si>
    <t>Fractions</t>
  </si>
  <si>
    <t>Equations</t>
  </si>
  <si>
    <t>MeasurementsAndScale</t>
  </si>
  <si>
    <t>ExponentiationAndLogarithm</t>
  </si>
  <si>
    <t>Calculus</t>
  </si>
  <si>
    <t>FunctionsLinearGraph</t>
  </si>
  <si>
    <t>NumberTheory</t>
  </si>
  <si>
    <t>FunctionsNonLinear</t>
  </si>
  <si>
    <t>DiagramAndTable</t>
  </si>
  <si>
    <t>Units</t>
  </si>
  <si>
    <t>RelationsAndChange</t>
  </si>
  <si>
    <t>Derivative</t>
  </si>
  <si>
    <t>PercentAndPartsPerThousand</t>
  </si>
  <si>
    <t>NumberSeriesAndPatterns</t>
  </si>
  <si>
    <t>ProbabilityTheory</t>
  </si>
  <si>
    <t>Statistics</t>
  </si>
  <si>
    <t>Geometry</t>
  </si>
  <si>
    <t>Trigonometry</t>
  </si>
  <si>
    <t>Proof</t>
  </si>
  <si>
    <t>ComplexNumbers</t>
  </si>
  <si>
    <t>Angles</t>
  </si>
  <si>
    <t>1_3_15</t>
  </si>
  <si>
    <t>2_19_14</t>
  </si>
  <si>
    <t>4_6_3</t>
  </si>
  <si>
    <t>4_18_11</t>
  </si>
  <si>
    <t>Icon</t>
  </si>
  <si>
    <t>Ekvationer - Teckna ekvationer</t>
  </si>
  <si>
    <t>Procent - Intro</t>
  </si>
  <si>
    <t>Geometrienheter - Sträcka</t>
  </si>
  <si>
    <t>Geometrienheter - Volym</t>
  </si>
  <si>
    <t>Geometrienheter - Area</t>
  </si>
  <si>
    <t>Satser &amp; bevis - Kordasatsen</t>
  </si>
  <si>
    <t>Satser &amp; Bevis - Bisektrissatsen</t>
  </si>
  <si>
    <t>ProblemSolving</t>
  </si>
  <si>
    <t>Enheter - Längdenheter</t>
  </si>
  <si>
    <t>Enheter - Tid</t>
  </si>
  <si>
    <t>Enheter - Sträcka &amp; hastighet</t>
  </si>
  <si>
    <t>Enheter - Prefix</t>
  </si>
  <si>
    <t>Enheter - Vikt</t>
  </si>
  <si>
    <t>Talsystem - Mayafolkets, det egyptiska och babylonska talsystemet</t>
  </si>
  <si>
    <t>Procent - Procentenheter</t>
  </si>
  <si>
    <t>1_6_4</t>
  </si>
  <si>
    <t>1_6_5</t>
  </si>
  <si>
    <t>2_19_15</t>
  </si>
  <si>
    <t>6_1</t>
  </si>
  <si>
    <t>6_2</t>
  </si>
  <si>
    <t>6_3</t>
  </si>
  <si>
    <t>6_4</t>
  </si>
  <si>
    <t>4_15_3</t>
  </si>
  <si>
    <t>Volym &amp; olika sorters kroppar - Pyramid och kon</t>
  </si>
  <si>
    <t>Volym &amp; olika sorters kroppar - Klot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</si>
</sst>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8CCE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4" borderId="4" xfId="0" applyFill="1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10" xfId="0" applyBorder="1"/>
    <xf numFmtId="0" fontId="0" fillId="5" borderId="2" xfId="0" applyFill="1" applyBorder="1"/>
    <xf numFmtId="0" fontId="0" fillId="0" borderId="3" xfId="0" applyBorder="1"/>
    <xf numFmtId="0" fontId="0" fillId="0" borderId="19" xfId="0" applyBorder="1"/>
    <xf numFmtId="0" fontId="0" fillId="2" borderId="17" xfId="0" applyFill="1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0" fillId="3" borderId="20" xfId="0" applyFill="1" applyBorder="1"/>
    <xf numFmtId="0" fontId="0" fillId="0" borderId="22" xfId="0" applyBorder="1"/>
    <xf numFmtId="0" fontId="0" fillId="3" borderId="23" xfId="0" applyFill="1" applyBorder="1"/>
    <xf numFmtId="0" fontId="0" fillId="6" borderId="1" xfId="0" applyFill="1" applyBorder="1"/>
    <xf numFmtId="0" fontId="0" fillId="6" borderId="0" xfId="0" applyFill="1"/>
    <xf numFmtId="0" fontId="0" fillId="0" borderId="0" xfId="0" applyFill="1"/>
    <xf numFmtId="0" fontId="1" fillId="0" borderId="0" xfId="0" applyFont="1"/>
    <xf numFmtId="0" fontId="4" fillId="7" borderId="1" xfId="0" applyFont="1" applyFill="1" applyBorder="1"/>
    <xf numFmtId="0" fontId="4" fillId="7" borderId="1" xfId="0" applyFont="1" applyFill="1" applyBorder="1" applyAlignment="1">
      <alignment horizontal="left"/>
    </xf>
    <xf numFmtId="0" fontId="5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3" borderId="4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0" fontId="4" fillId="13" borderId="4" xfId="0" applyFont="1" applyFill="1" applyBorder="1" applyProtection="1">
      <protection locked="0"/>
    </xf>
    <xf numFmtId="0" fontId="4" fillId="14" borderId="4" xfId="0" applyFont="1" applyFill="1" applyBorder="1" applyProtection="1">
      <protection locked="0"/>
    </xf>
    <xf numFmtId="0" fontId="4" fillId="15" borderId="4" xfId="0" applyFont="1" applyFill="1" applyBorder="1" applyProtection="1">
      <protection locked="0"/>
    </xf>
    <xf numFmtId="0" fontId="4" fillId="12" borderId="4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1" xfId="0" applyFont="1" applyBorder="1"/>
    <xf numFmtId="0" fontId="1" fillId="6" borderId="1" xfId="0" applyFont="1" applyFill="1" applyBorder="1"/>
    <xf numFmtId="0" fontId="0" fillId="0" borderId="1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3">
    <cellStyle name="Följd hyperlänk" xfId="7" builtinId="9" hidden="1"/>
    <cellStyle name="Följd hyperlänk" xfId="8" builtinId="9" hidden="1"/>
    <cellStyle name="Följd hyperlänk" xfId="9" builtinId="9" hidden="1"/>
    <cellStyle name="Följd hyperlänk" xfId="10" builtinId="9" hidden="1"/>
    <cellStyle name="Följd hyperlänk" xfId="5" builtinId="9" hidden="1"/>
    <cellStyle name="Följd hyperlänk" xfId="6" builtinId="9" hidden="1"/>
    <cellStyle name="Följd hyperlänk" xfId="4" builtinId="9" hidden="1"/>
    <cellStyle name="Följd hyperlänk" xfId="2" builtinId="9" hidden="1"/>
    <cellStyle name="Följd hyperlänk" xfId="12" builtinId="9" hidden="1"/>
    <cellStyle name="Hyperlänk" xfId="3" builtinId="8" hidden="1"/>
    <cellStyle name="Hyperlänk" xfId="1" builtinId="8" hidden="1"/>
    <cellStyle name="Hyperlä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E4DFEC"/>
      <color rgb="FFFDE9D9"/>
      <color rgb="FFFDADD5"/>
      <color rgb="FFD9D9D9"/>
      <color rgb="FFB8CCE4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12700</xdr:colOff>
      <xdr:row>20</xdr:row>
      <xdr:rowOff>50800</xdr:rowOff>
    </xdr:to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73300"/>
          <a:ext cx="9258300" cy="187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workbookViewId="0">
      <selection activeCell="B7" sqref="B7"/>
    </sheetView>
  </sheetViews>
  <sheetFormatPr baseColWidth="10" defaultColWidth="11" defaultRowHeight="16" x14ac:dyDescent="0.2"/>
  <cols>
    <col min="1" max="1" width="9" style="29" bestFit="1" customWidth="1"/>
    <col min="2" max="2" width="36.6640625" customWidth="1"/>
    <col min="3" max="3" width="31.33203125" style="28" bestFit="1" customWidth="1"/>
    <col min="4" max="4" width="31.33203125" style="28" customWidth="1"/>
    <col min="5" max="5" width="31.33203125" customWidth="1"/>
    <col min="6" max="6" width="67.33203125" bestFit="1" customWidth="1"/>
    <col min="7" max="7" width="105.33203125" bestFit="1" customWidth="1"/>
    <col min="8" max="8" width="28.33203125" bestFit="1" customWidth="1"/>
  </cols>
  <sheetData>
    <row r="1" spans="1:8" x14ac:dyDescent="0.2">
      <c r="A1" s="45" t="s">
        <v>0</v>
      </c>
      <c r="B1" s="46" t="s">
        <v>1</v>
      </c>
      <c r="C1" s="47" t="s">
        <v>512</v>
      </c>
      <c r="D1" s="47" t="s">
        <v>527</v>
      </c>
      <c r="E1" s="46" t="s">
        <v>424</v>
      </c>
      <c r="F1" s="46" t="s">
        <v>513</v>
      </c>
      <c r="G1" s="46" t="s">
        <v>4</v>
      </c>
      <c r="H1" s="46" t="s">
        <v>5</v>
      </c>
    </row>
    <row r="2" spans="1:8" x14ac:dyDescent="0.2">
      <c r="A2" s="48" t="s">
        <v>7</v>
      </c>
      <c r="B2" s="1" t="str">
        <f>INDEX(Blad1!$A$1:$D$210,MATCH(Lessons!A2,Blad1!$A$1:$A$210,0),4)</f>
        <v>Taluppfattning, aritmetik och algebra</v>
      </c>
      <c r="C2" s="27" t="str">
        <f>INDEX(Blad1!$A$1:$D$210,MATCH(Lessons!A2,Blad1!$A$1:$A$210,0),3)</f>
        <v>Algebra</v>
      </c>
      <c r="D2" s="27" t="str">
        <f>INDEX(Icons!$A$2:$B$58,MATCH(Lessons!C2,Icons!$A$2:$A$58,0),2)</f>
        <v>Algebra</v>
      </c>
      <c r="E2" s="1" t="str">
        <f>INDEX('Main area'!$A$2:$B$88,MATCH(Lessons!C2,'Main area'!$B$2:$B$88,0),1)</f>
        <v>T_1_1</v>
      </c>
      <c r="F2" s="1" t="str">
        <f>INDEX(Blad1!$A$1:$D$210,MATCH(Lessons!A2,Blad1!$A$1:$A$210,0),2)</f>
        <v>Algebra</v>
      </c>
      <c r="G2" s="1" t="str">
        <f>F2</f>
        <v>Algebra</v>
      </c>
      <c r="H2" s="1"/>
    </row>
    <row r="3" spans="1:8" x14ac:dyDescent="0.2">
      <c r="A3" s="48" t="s">
        <v>9</v>
      </c>
      <c r="B3" s="1" t="str">
        <f>INDEX(Blad1!$A$1:$D$210,MATCH(Lessons!A3,Blad1!$A$1:$A$210,0),4)</f>
        <v>Taluppfattning, aritmetik och algebra</v>
      </c>
      <c r="C3" s="27" t="str">
        <f>INDEX(Blad1!$A$1:$D$210,MATCH(Lessons!A3,Blad1!$A$1:$A$210,0),3)</f>
        <v>Bråk</v>
      </c>
      <c r="D3" s="27" t="str">
        <f>INDEX(Icons!$A$2:$B$58,MATCH(Lessons!C3,Icons!$A$2:$A$58,0),2)</f>
        <v>Fractions</v>
      </c>
      <c r="E3" s="1" t="str">
        <f>INDEX('Main area'!$A$2:$B$88,MATCH(Lessons!C3,'Main area'!$B$2:$B$88,0),1)</f>
        <v>T_1_2</v>
      </c>
      <c r="F3" s="1" t="str">
        <f>INDEX(Blad1!$A$1:$D$210,MATCH(Lessons!A3,Blad1!$A$1:$A$210,0),2)</f>
        <v>Bråk</v>
      </c>
      <c r="G3" s="1" t="str">
        <f t="shared" ref="G3:G66" si="0">F3</f>
        <v>Bråk</v>
      </c>
      <c r="H3" s="1" t="s">
        <v>11</v>
      </c>
    </row>
    <row r="4" spans="1:8" x14ac:dyDescent="0.2">
      <c r="A4" s="48" t="s">
        <v>12</v>
      </c>
      <c r="B4" s="1" t="str">
        <f>INDEX(Blad1!$A$1:$D$210,MATCH(Lessons!A4,Blad1!$A$1:$A$210,0),4)</f>
        <v>Taluppfattning, aritmetik och algebra</v>
      </c>
      <c r="C4" s="27" t="str">
        <f>INDEX(Blad1!$A$1:$D$210,MATCH(Lessons!A4,Blad1!$A$1:$A$210,0),3)</f>
        <v>Bråk</v>
      </c>
      <c r="D4" s="27" t="str">
        <f>INDEX(Icons!$A$2:$B$58,MATCH(Lessons!C4,Icons!$A$2:$A$58,0),2)</f>
        <v>Fractions</v>
      </c>
      <c r="E4" s="1" t="str">
        <f>INDEX('Main area'!$A$2:$B$88,MATCH(Lessons!C4,'Main area'!$B$2:$B$88,0),1)</f>
        <v>T_1_2</v>
      </c>
      <c r="F4" s="1" t="str">
        <f>INDEX(Blad1!$A$1:$D$210,MATCH(Lessons!A4,Blad1!$A$1:$A$210,0),2)</f>
        <v>Bråk - Addera och subtrahera bråk</v>
      </c>
      <c r="G4" s="1" t="str">
        <f t="shared" si="0"/>
        <v>Bråk - Addera och subtrahera bråk</v>
      </c>
      <c r="H4" s="1" t="s">
        <v>14</v>
      </c>
    </row>
    <row r="5" spans="1:8" x14ac:dyDescent="0.2">
      <c r="A5" s="48" t="s">
        <v>15</v>
      </c>
      <c r="B5" s="1" t="str">
        <f>INDEX(Blad1!$A$1:$D$210,MATCH(Lessons!A5,Blad1!$A$1:$A$210,0),4)</f>
        <v>Taluppfattning, aritmetik och algebra</v>
      </c>
      <c r="C5" s="27" t="str">
        <f>INDEX(Blad1!$A$1:$D$210,MATCH(Lessons!A5,Blad1!$A$1:$A$210,0),3)</f>
        <v>Bråk</v>
      </c>
      <c r="D5" s="27" t="str">
        <f>INDEX(Icons!$A$2:$B$58,MATCH(Lessons!C5,Icons!$A$2:$A$58,0),2)</f>
        <v>Fractions</v>
      </c>
      <c r="E5" s="1" t="str">
        <f>INDEX('Main area'!$A$2:$B$88,MATCH(Lessons!C5,'Main area'!$B$2:$B$88,0),1)</f>
        <v>T_1_2</v>
      </c>
      <c r="F5" s="1" t="str">
        <f>INDEX(Blad1!$A$1:$D$210,MATCH(Lessons!A5,Blad1!$A$1:$A$210,0),2)</f>
        <v>Bråk - Delbarhet</v>
      </c>
      <c r="G5" s="1" t="str">
        <f t="shared" si="0"/>
        <v>Bråk - Delbarhet</v>
      </c>
      <c r="H5" s="1" t="s">
        <v>17</v>
      </c>
    </row>
    <row r="6" spans="1:8" x14ac:dyDescent="0.2">
      <c r="A6" s="48" t="s">
        <v>18</v>
      </c>
      <c r="B6" s="1" t="str">
        <f>INDEX(Blad1!$A$1:$D$210,MATCH(Lessons!A6,Blad1!$A$1:$A$210,0),4)</f>
        <v>Taluppfattning, aritmetik och algebra</v>
      </c>
      <c r="C6" s="27" t="str">
        <f>INDEX(Blad1!$A$1:$D$210,MATCH(Lessons!A6,Blad1!$A$1:$A$210,0),3)</f>
        <v>Bråk</v>
      </c>
      <c r="D6" s="27" t="str">
        <f>INDEX(Icons!$A$2:$B$58,MATCH(Lessons!C6,Icons!$A$2:$A$58,0),2)</f>
        <v>Fractions</v>
      </c>
      <c r="E6" s="1" t="str">
        <f>INDEX('Main area'!$A$2:$B$88,MATCH(Lessons!C6,'Main area'!$B$2:$B$88,0),1)</f>
        <v>T_1_2</v>
      </c>
      <c r="F6" s="1" t="str">
        <f>INDEX(Blad1!$A$1:$D$210,MATCH(Lessons!A6,Blad1!$A$1:$A$210,0),2)</f>
        <v>Bråk - Förlängning &amp; förkortning</v>
      </c>
      <c r="G6" s="1" t="str">
        <f t="shared" si="0"/>
        <v>Bråk - Förlängning &amp; förkortning</v>
      </c>
      <c r="H6" s="1" t="s">
        <v>20</v>
      </c>
    </row>
    <row r="7" spans="1:8" x14ac:dyDescent="0.2">
      <c r="A7" s="48" t="s">
        <v>21</v>
      </c>
      <c r="B7" s="1" t="str">
        <f>INDEX(Blad1!$A$1:$D$210,MATCH(Lessons!A7,Blad1!$A$1:$A$210,0),4)</f>
        <v>Taluppfattning, aritmetik och algebra</v>
      </c>
      <c r="C7" s="27" t="str">
        <f>INDEX(Blad1!$A$1:$D$210,MATCH(Lessons!A7,Blad1!$A$1:$A$210,0),3)</f>
        <v>Bråk</v>
      </c>
      <c r="D7" s="27" t="str">
        <f>INDEX(Icons!$A$2:$B$58,MATCH(Lessons!C7,Icons!$A$2:$A$58,0),2)</f>
        <v>Fractions</v>
      </c>
      <c r="E7" s="1" t="str">
        <f>INDEX('Main area'!$A$2:$B$88,MATCH(Lessons!C7,'Main area'!$B$2:$B$88,0),1)</f>
        <v>T_1_2</v>
      </c>
      <c r="F7" s="1" t="str">
        <f>INDEX(Blad1!$A$1:$D$210,MATCH(Lessons!A7,Blad1!$A$1:$A$210,0),2)</f>
        <v>Bråk - Multiplicera och dividera bråk</v>
      </c>
      <c r="G7" s="1" t="str">
        <f t="shared" si="0"/>
        <v>Bråk - Multiplicera och dividera bråk</v>
      </c>
      <c r="H7" s="1" t="s">
        <v>23</v>
      </c>
    </row>
    <row r="8" spans="1:8" x14ac:dyDescent="0.2">
      <c r="A8" s="48" t="s">
        <v>24</v>
      </c>
      <c r="B8" s="1" t="str">
        <f>INDEX(Blad1!$A$1:$D$210,MATCH(Lessons!A8,Blad1!$A$1:$A$210,0),4)</f>
        <v>Taluppfattning, aritmetik och algebra</v>
      </c>
      <c r="C8" s="27" t="str">
        <f>INDEX(Blad1!$A$1:$D$210,MATCH(Lessons!A8,Blad1!$A$1:$A$210,0),3)</f>
        <v>Bråk</v>
      </c>
      <c r="D8" s="27" t="str">
        <f>INDEX(Icons!$A$2:$B$58,MATCH(Lessons!C8,Icons!$A$2:$A$58,0),2)</f>
        <v>Fractions</v>
      </c>
      <c r="E8" s="1" t="str">
        <f>INDEX('Main area'!$A$2:$B$88,MATCH(Lessons!C8,'Main area'!$B$2:$B$88,0),1)</f>
        <v>T_1_2</v>
      </c>
      <c r="F8" s="1" t="str">
        <f>INDEX(Blad1!$A$1:$D$210,MATCH(Lessons!A8,Blad1!$A$1:$A$210,0),2)</f>
        <v>Bråk - Jämföra bråk</v>
      </c>
      <c r="G8" s="1" t="str">
        <f t="shared" si="0"/>
        <v>Bråk - Jämföra bråk</v>
      </c>
      <c r="H8" s="1" t="s">
        <v>26</v>
      </c>
    </row>
    <row r="9" spans="1:8" x14ac:dyDescent="0.2">
      <c r="A9" s="48" t="s">
        <v>27</v>
      </c>
      <c r="B9" s="1" t="str">
        <f>INDEX(Blad1!$A$1:$D$210,MATCH(Lessons!A9,Blad1!$A$1:$A$210,0),4)</f>
        <v>Taluppfattning, aritmetik och algebra</v>
      </c>
      <c r="C9" s="27" t="str">
        <f>INDEX(Blad1!$A$1:$D$210,MATCH(Lessons!A9,Blad1!$A$1:$A$210,0),3)</f>
        <v>Ekvationer</v>
      </c>
      <c r="D9" s="27" t="str">
        <f>INDEX(Icons!$A$2:$B$58,MATCH(Lessons!C9,Icons!$A$2:$A$58,0),2)</f>
        <v>Equations</v>
      </c>
      <c r="E9" s="1" t="str">
        <f>INDEX('Main area'!$A$2:$B$88,MATCH(Lessons!C9,'Main area'!$B$2:$B$88,0),1)</f>
        <v>T_1_3</v>
      </c>
      <c r="F9" s="1" t="str">
        <f>INDEX(Blad1!$A$1:$D$210,MATCH(Lessons!A9,Blad1!$A$1:$A$210,0),2)</f>
        <v>Ekvationer</v>
      </c>
      <c r="G9" s="1" t="str">
        <f t="shared" si="0"/>
        <v>Ekvationer</v>
      </c>
      <c r="H9" s="1"/>
    </row>
    <row r="10" spans="1:8" x14ac:dyDescent="0.2">
      <c r="A10" s="48" t="s">
        <v>29</v>
      </c>
      <c r="B10" s="1" t="str">
        <f>INDEX(Blad1!$A$1:$D$210,MATCH(Lessons!A10,Blad1!$A$1:$A$210,0),4)</f>
        <v>Taluppfattning, aritmetik och algebra</v>
      </c>
      <c r="C10" s="27" t="str">
        <f>INDEX(Blad1!$A$1:$D$210,MATCH(Lessons!A10,Blad1!$A$1:$A$210,0),3)</f>
        <v>Ekvationer</v>
      </c>
      <c r="D10" s="27" t="str">
        <f>INDEX(Icons!$A$2:$B$58,MATCH(Lessons!C10,Icons!$A$2:$A$58,0),2)</f>
        <v>Equations</v>
      </c>
      <c r="E10" s="1" t="str">
        <f>INDEX('Main area'!$A$2:$B$88,MATCH(Lessons!C10,'Main area'!$B$2:$B$88,0),1)</f>
        <v>T_1_3</v>
      </c>
      <c r="F10" s="1" t="str">
        <f>INDEX(Blad1!$A$1:$D$210,MATCH(Lessons!A10,Blad1!$A$1:$A$210,0),2)</f>
        <v>Ekvationer - Andra ekvationer (mer än 2:a)</v>
      </c>
      <c r="G10" s="1" t="str">
        <f t="shared" si="0"/>
        <v>Ekvationer - Andra ekvationer (mer än 2:a)</v>
      </c>
      <c r="H10" s="1"/>
    </row>
    <row r="11" spans="1:8" x14ac:dyDescent="0.2">
      <c r="A11" s="48" t="s">
        <v>31</v>
      </c>
      <c r="B11" s="1" t="str">
        <f>INDEX(Blad1!$A$1:$D$210,MATCH(Lessons!A11,Blad1!$A$1:$A$210,0),4)</f>
        <v>Taluppfattning, aritmetik och algebra</v>
      </c>
      <c r="C11" s="27" t="str">
        <f>INDEX(Blad1!$A$1:$D$210,MATCH(Lessons!A11,Blad1!$A$1:$A$210,0),3)</f>
        <v>Ekvationer</v>
      </c>
      <c r="D11" s="27" t="str">
        <f>INDEX(Icons!$A$2:$B$58,MATCH(Lessons!C11,Icons!$A$2:$A$58,0),2)</f>
        <v>Equations</v>
      </c>
      <c r="E11" s="1" t="str">
        <f>INDEX('Main area'!$A$2:$B$88,MATCH(Lessons!C11,'Main area'!$B$2:$B$88,0),1)</f>
        <v>T_1_3</v>
      </c>
      <c r="F11" s="1" t="str">
        <f>INDEX(Blad1!$A$1:$D$210,MATCH(Lessons!A11,Blad1!$A$1:$A$210,0),2)</f>
        <v>Ekvationer - Andragradsekvationer</v>
      </c>
      <c r="G11" s="1" t="str">
        <f t="shared" si="0"/>
        <v>Ekvationer - Andragradsekvationer</v>
      </c>
      <c r="H11" s="1"/>
    </row>
    <row r="12" spans="1:8" x14ac:dyDescent="0.2">
      <c r="A12" s="48" t="s">
        <v>33</v>
      </c>
      <c r="B12" s="1" t="str">
        <f>INDEX(Blad1!$A$1:$D$210,MATCH(Lessons!A12,Blad1!$A$1:$A$210,0),4)</f>
        <v>Taluppfattning, aritmetik och algebra</v>
      </c>
      <c r="C12" s="27" t="str">
        <f>INDEX(Blad1!$A$1:$D$210,MATCH(Lessons!A12,Blad1!$A$1:$A$210,0),3)</f>
        <v>Ekvationer</v>
      </c>
      <c r="D12" s="27" t="str">
        <f>INDEX(Icons!$A$2:$B$58,MATCH(Lessons!C12,Icons!$A$2:$A$58,0),2)</f>
        <v>Equations</v>
      </c>
      <c r="E12" s="1" t="str">
        <f>INDEX('Main area'!$A$2:$B$88,MATCH(Lessons!C12,'Main area'!$B$2:$B$88,0),1)</f>
        <v>T_1_3</v>
      </c>
      <c r="F12" s="1" t="str">
        <f>INDEX(Blad1!$A$1:$D$210,MATCH(Lessons!A12,Blad1!$A$1:$A$210,0),2)</f>
        <v>Ekvationer - Ekvationer med nämnare</v>
      </c>
      <c r="G12" s="1" t="str">
        <f t="shared" si="0"/>
        <v>Ekvationer - Ekvationer med nämnare</v>
      </c>
      <c r="H12" s="1"/>
    </row>
    <row r="13" spans="1:8" x14ac:dyDescent="0.2">
      <c r="A13" s="48" t="s">
        <v>35</v>
      </c>
      <c r="B13" s="1" t="str">
        <f>INDEX(Blad1!$A$1:$D$210,MATCH(Lessons!A13,Blad1!$A$1:$A$210,0),4)</f>
        <v>Taluppfattning, aritmetik och algebra</v>
      </c>
      <c r="C13" s="27" t="str">
        <f>INDEX(Blad1!$A$1:$D$210,MATCH(Lessons!A13,Blad1!$A$1:$A$210,0),3)</f>
        <v>Ekvationer</v>
      </c>
      <c r="D13" s="27" t="str">
        <f>INDEX(Icons!$A$2:$B$58,MATCH(Lessons!C13,Icons!$A$2:$A$58,0),2)</f>
        <v>Equations</v>
      </c>
      <c r="E13" s="1" t="str">
        <f>INDEX('Main area'!$A$2:$B$88,MATCH(Lessons!C13,'Main area'!$B$2:$B$88,0),1)</f>
        <v>T_1_3</v>
      </c>
      <c r="F13" s="1" t="str">
        <f>INDEX(Blad1!$A$1:$D$210,MATCH(Lessons!A13,Blad1!$A$1:$A$210,0),2)</f>
        <v>Ekvationer - Ekvationer med paranteser</v>
      </c>
      <c r="G13" s="1" t="str">
        <f t="shared" si="0"/>
        <v>Ekvationer - Ekvationer med paranteser</v>
      </c>
      <c r="H13" s="1"/>
    </row>
    <row r="14" spans="1:8" x14ac:dyDescent="0.2">
      <c r="A14" s="48" t="s">
        <v>37</v>
      </c>
      <c r="B14" s="1" t="str">
        <f>INDEX(Blad1!$A$1:$D$210,MATCH(Lessons!A14,Blad1!$A$1:$A$210,0),4)</f>
        <v>Taluppfattning, aritmetik och algebra</v>
      </c>
      <c r="C14" s="27" t="str">
        <f>INDEX(Blad1!$A$1:$D$210,MATCH(Lessons!A14,Blad1!$A$1:$A$210,0),3)</f>
        <v>Ekvationer</v>
      </c>
      <c r="D14" s="27" t="str">
        <f>INDEX(Icons!$A$2:$B$58,MATCH(Lessons!C14,Icons!$A$2:$A$58,0),2)</f>
        <v>Equations</v>
      </c>
      <c r="E14" s="1" t="str">
        <f>INDEX('Main area'!$A$2:$B$88,MATCH(Lessons!C14,'Main area'!$B$2:$B$88,0),1)</f>
        <v>T_1_3</v>
      </c>
      <c r="F14" s="1" t="str">
        <f>INDEX(Blad1!$A$1:$D$210,MATCH(Lessons!A14,Blad1!$A$1:$A$210,0),2)</f>
        <v>Ekvationer - Ekvationer med potenser</v>
      </c>
      <c r="G14" s="1" t="str">
        <f t="shared" si="0"/>
        <v>Ekvationer - Ekvationer med potenser</v>
      </c>
      <c r="H14" s="1"/>
    </row>
    <row r="15" spans="1:8" x14ac:dyDescent="0.2">
      <c r="A15" s="48" t="s">
        <v>39</v>
      </c>
      <c r="B15" s="1" t="str">
        <f>INDEX(Blad1!$A$1:$D$210,MATCH(Lessons!A15,Blad1!$A$1:$A$210,0),4)</f>
        <v>Taluppfattning, aritmetik och algebra</v>
      </c>
      <c r="C15" s="27" t="str">
        <f>INDEX(Blad1!$A$1:$D$210,MATCH(Lessons!A15,Blad1!$A$1:$A$210,0),3)</f>
        <v>Ekvationer</v>
      </c>
      <c r="D15" s="27" t="str">
        <f>INDEX(Icons!$A$2:$B$58,MATCH(Lessons!C15,Icons!$A$2:$A$58,0),2)</f>
        <v>Equations</v>
      </c>
      <c r="E15" s="1" t="str">
        <f>INDEX('Main area'!$A$2:$B$88,MATCH(Lessons!C15,'Main area'!$B$2:$B$88,0),1)</f>
        <v>T_1_3</v>
      </c>
      <c r="F15" s="1" t="str">
        <f>INDEX(Blad1!$A$1:$D$210,MATCH(Lessons!A15,Blad1!$A$1:$A$210,0),2)</f>
        <v>Ekvationer - Ekvationer med procent</v>
      </c>
      <c r="G15" s="1" t="str">
        <f t="shared" si="0"/>
        <v>Ekvationer - Ekvationer med procent</v>
      </c>
      <c r="H15" s="1"/>
    </row>
    <row r="16" spans="1:8" x14ac:dyDescent="0.2">
      <c r="A16" s="48" t="s">
        <v>41</v>
      </c>
      <c r="B16" s="1" t="str">
        <f>INDEX(Blad1!$A$1:$D$210,MATCH(Lessons!A16,Blad1!$A$1:$A$210,0),4)</f>
        <v>Taluppfattning, aritmetik och algebra</v>
      </c>
      <c r="C16" s="27" t="str">
        <f>INDEX(Blad1!$A$1:$D$210,MATCH(Lessons!A16,Blad1!$A$1:$A$210,0),3)</f>
        <v>Ekvationer</v>
      </c>
      <c r="D16" s="27" t="str">
        <f>INDEX(Icons!$A$2:$B$58,MATCH(Lessons!C16,Icons!$A$2:$A$58,0),2)</f>
        <v>Equations</v>
      </c>
      <c r="E16" s="1" t="str">
        <f>INDEX('Main area'!$A$2:$B$88,MATCH(Lessons!C16,'Main area'!$B$2:$B$88,0),1)</f>
        <v>T_1_3</v>
      </c>
      <c r="F16" s="1" t="str">
        <f>INDEX(Blad1!$A$1:$D$210,MATCH(Lessons!A16,Blad1!$A$1:$A$210,0),2)</f>
        <v>Ekvationer - Grafritande räknare</v>
      </c>
      <c r="G16" s="1" t="str">
        <f t="shared" si="0"/>
        <v>Ekvationer - Grafritande räknare</v>
      </c>
      <c r="H16" s="1"/>
    </row>
    <row r="17" spans="1:8" x14ac:dyDescent="0.2">
      <c r="A17" s="48" t="s">
        <v>43</v>
      </c>
      <c r="B17" s="1" t="str">
        <f>INDEX(Blad1!$A$1:$D$210,MATCH(Lessons!A17,Blad1!$A$1:$A$210,0),4)</f>
        <v>Taluppfattning, aritmetik och algebra</v>
      </c>
      <c r="C17" s="27" t="str">
        <f>INDEX(Blad1!$A$1:$D$210,MATCH(Lessons!A17,Blad1!$A$1:$A$210,0),3)</f>
        <v>Ekvationer</v>
      </c>
      <c r="D17" s="27" t="str">
        <f>INDEX(Icons!$A$2:$B$58,MATCH(Lessons!C17,Icons!$A$2:$A$58,0),2)</f>
        <v>Equations</v>
      </c>
      <c r="E17" s="1" t="str">
        <f>INDEX('Main area'!$A$2:$B$88,MATCH(Lessons!C17,'Main area'!$B$2:$B$88,0),1)</f>
        <v>T_1_3</v>
      </c>
      <c r="F17" s="1" t="str">
        <f>INDEX(Blad1!$A$1:$D$210,MATCH(Lessons!A17,Blad1!$A$1:$A$210,0),2)</f>
        <v>Ekvationer - Kvadratkomplettering</v>
      </c>
      <c r="G17" s="1" t="str">
        <f t="shared" si="0"/>
        <v>Ekvationer - Kvadratkomplettering</v>
      </c>
      <c r="H17" s="1"/>
    </row>
    <row r="18" spans="1:8" x14ac:dyDescent="0.2">
      <c r="A18" s="48" t="s">
        <v>45</v>
      </c>
      <c r="B18" s="1" t="str">
        <f>INDEX(Blad1!$A$1:$D$210,MATCH(Lessons!A18,Blad1!$A$1:$A$210,0),4)</f>
        <v>Taluppfattning, aritmetik och algebra</v>
      </c>
      <c r="C18" s="27" t="str">
        <f>INDEX(Blad1!$A$1:$D$210,MATCH(Lessons!A18,Blad1!$A$1:$A$210,0),3)</f>
        <v>Ekvationer</v>
      </c>
      <c r="D18" s="27" t="str">
        <f>INDEX(Icons!$A$2:$B$58,MATCH(Lessons!C18,Icons!$A$2:$A$58,0),2)</f>
        <v>Equations</v>
      </c>
      <c r="E18" s="1" t="str">
        <f>INDEX('Main area'!$A$2:$B$88,MATCH(Lessons!C18,'Main area'!$B$2:$B$88,0),1)</f>
        <v>T_1_3</v>
      </c>
      <c r="F18" s="1" t="str">
        <f>INDEX(Blad1!$A$1:$D$210,MATCH(Lessons!A18,Blad1!$A$1:$A$210,0),2)</f>
        <v>Ekvationer - Logaritmekvationer</v>
      </c>
      <c r="G18" s="1" t="str">
        <f t="shared" si="0"/>
        <v>Ekvationer - Logaritmekvationer</v>
      </c>
      <c r="H18" s="1"/>
    </row>
    <row r="19" spans="1:8" x14ac:dyDescent="0.2">
      <c r="A19" s="48" t="s">
        <v>47</v>
      </c>
      <c r="B19" s="1" t="str">
        <f>INDEX(Blad1!$A$1:$D$210,MATCH(Lessons!A19,Blad1!$A$1:$A$210,0),4)</f>
        <v>Taluppfattning, aritmetik och algebra</v>
      </c>
      <c r="C19" s="27" t="str">
        <f>INDEX(Blad1!$A$1:$D$210,MATCH(Lessons!A19,Blad1!$A$1:$A$210,0),3)</f>
        <v>Ekvationer</v>
      </c>
      <c r="D19" s="27" t="str">
        <f>INDEX(Icons!$A$2:$B$58,MATCH(Lessons!C19,Icons!$A$2:$A$58,0),2)</f>
        <v>Equations</v>
      </c>
      <c r="E19" s="1" t="str">
        <f>INDEX('Main area'!$A$2:$B$88,MATCH(Lessons!C19,'Main area'!$B$2:$B$88,0),1)</f>
        <v>T_1_3</v>
      </c>
      <c r="F19" s="1" t="str">
        <f>INDEX(Blad1!$A$1:$D$210,MATCH(Lessons!A19,Blad1!$A$1:$A$210,0),2)</f>
        <v>Ekvationer - Olikheter</v>
      </c>
      <c r="G19" s="1" t="str">
        <f t="shared" si="0"/>
        <v>Ekvationer - Olikheter</v>
      </c>
      <c r="H19" s="1"/>
    </row>
    <row r="20" spans="1:8" x14ac:dyDescent="0.2">
      <c r="A20" s="48" t="s">
        <v>49</v>
      </c>
      <c r="B20" s="1" t="str">
        <f>INDEX(Blad1!$A$1:$D$210,MATCH(Lessons!A20,Blad1!$A$1:$A$210,0),4)</f>
        <v>Taluppfattning, aritmetik och algebra</v>
      </c>
      <c r="C20" s="27" t="str">
        <f>INDEX(Blad1!$A$1:$D$210,MATCH(Lessons!A20,Blad1!$A$1:$A$210,0),3)</f>
        <v>Ekvationer</v>
      </c>
      <c r="D20" s="27" t="str">
        <f>INDEX(Icons!$A$2:$B$58,MATCH(Lessons!C20,Icons!$A$2:$A$58,0),2)</f>
        <v>Equations</v>
      </c>
      <c r="E20" s="1" t="str">
        <f>INDEX('Main area'!$A$2:$B$88,MATCH(Lessons!C20,'Main area'!$B$2:$B$88,0),1)</f>
        <v>T_1_3</v>
      </c>
      <c r="F20" s="1" t="str">
        <f>INDEX(Blad1!$A$1:$D$210,MATCH(Lessons!A20,Blad1!$A$1:$A$210,0),2)</f>
        <v>Ekvationer - Rotekvationer</v>
      </c>
      <c r="G20" s="1" t="str">
        <f t="shared" si="0"/>
        <v>Ekvationer - Rotekvationer</v>
      </c>
      <c r="H20" s="1"/>
    </row>
    <row r="21" spans="1:8" x14ac:dyDescent="0.2">
      <c r="A21" s="48" t="s">
        <v>549</v>
      </c>
      <c r="B21" s="1" t="str">
        <f>INDEX(Blad1!$A$1:$D$210,MATCH(Lessons!A21,Blad1!$A$1:$A$210,0),4)</f>
        <v>Taluppfattning, aritmetik och algebra</v>
      </c>
      <c r="C21" s="27" t="str">
        <f>INDEX(Blad1!$A$1:$D$210,MATCH(Lessons!A21,Blad1!$A$1:$A$210,0),3)</f>
        <v>Ekvationer</v>
      </c>
      <c r="D21" s="27" t="str">
        <f>INDEX(Icons!$A$2:$B$58,MATCH(Lessons!C21,Icons!$A$2:$A$58,0),2)</f>
        <v>Equations</v>
      </c>
      <c r="E21" s="1" t="str">
        <f>INDEX('Main area'!$A$2:$B$88,MATCH(Lessons!C21,'Main area'!$B$2:$B$88,0),1)</f>
        <v>T_1_3</v>
      </c>
      <c r="F21" s="1" t="str">
        <f>INDEX(Blad1!$A$1:$D$210,MATCH(Lessons!A21,Blad1!$A$1:$A$210,0),2)</f>
        <v>Ekvationer - Teckna ekvationer</v>
      </c>
      <c r="G21" s="1" t="str">
        <f t="shared" si="0"/>
        <v>Ekvationer - Teckna ekvationer</v>
      </c>
      <c r="H21" s="1"/>
    </row>
    <row r="22" spans="1:8" x14ac:dyDescent="0.2">
      <c r="A22" s="48" t="s">
        <v>51</v>
      </c>
      <c r="B22" s="1" t="str">
        <f>INDEX(Blad1!$A$1:$D$210,MATCH(Lessons!A22,Blad1!$A$1:$A$210,0),4)</f>
        <v>Taluppfattning, aritmetik och algebra</v>
      </c>
      <c r="C22" s="27" t="str">
        <f>INDEX(Blad1!$A$1:$D$210,MATCH(Lessons!A22,Blad1!$A$1:$A$210,0),3)</f>
        <v>Ekvationslösning</v>
      </c>
      <c r="D22" s="27" t="str">
        <f>INDEX(Icons!$A$2:$B$58,MATCH(Lessons!C22,Icons!$A$2:$A$58,0),2)</f>
        <v>Equations</v>
      </c>
      <c r="E22" s="1" t="str">
        <f>INDEX('Main area'!$A$2:$B$88,MATCH(Lessons!C22,'Main area'!$B$2:$B$88,0),1)</f>
        <v>T_1_4</v>
      </c>
      <c r="F22" s="1" t="str">
        <f>INDEX(Blad1!$A$1:$D$210,MATCH(Lessons!A22,Blad1!$A$1:$A$210,0),2)</f>
        <v>Ekvationslösning</v>
      </c>
      <c r="G22" s="1" t="str">
        <f t="shared" si="0"/>
        <v>Ekvationslösning</v>
      </c>
      <c r="H22" s="1"/>
    </row>
    <row r="23" spans="1:8" x14ac:dyDescent="0.2">
      <c r="A23" s="48" t="s">
        <v>53</v>
      </c>
      <c r="B23" s="1" t="str">
        <f>INDEX(Blad1!$A$1:$D$210,MATCH(Lessons!A23,Blad1!$A$1:$A$210,0),4)</f>
        <v>Taluppfattning, aritmetik och algebra</v>
      </c>
      <c r="C23" s="27" t="str">
        <f>INDEX(Blad1!$A$1:$D$210,MATCH(Lessons!A23,Blad1!$A$1:$A$210,0),3)</f>
        <v>Ekvationslösning</v>
      </c>
      <c r="D23" s="27" t="str">
        <f>INDEX(Icons!$A$2:$B$58,MATCH(Lessons!C23,Icons!$A$2:$A$58,0),2)</f>
        <v>Equations</v>
      </c>
      <c r="E23" s="1" t="str">
        <f>INDEX('Main area'!$A$2:$B$88,MATCH(Lessons!C23,'Main area'!$B$2:$B$88,0),1)</f>
        <v>T_1_4</v>
      </c>
      <c r="F23" s="1" t="str">
        <f>INDEX(Blad1!$A$1:$D$210,MATCH(Lessons!A23,Blad1!$A$1:$A$210,0),2)</f>
        <v>Ekvationslösning - Algebraisk lösning</v>
      </c>
      <c r="G23" s="1" t="str">
        <f t="shared" si="0"/>
        <v>Ekvationslösning - Algebraisk lösning</v>
      </c>
      <c r="H23" s="1"/>
    </row>
    <row r="24" spans="1:8" x14ac:dyDescent="0.2">
      <c r="A24" s="48" t="s">
        <v>55</v>
      </c>
      <c r="B24" s="1" t="str">
        <f>INDEX(Blad1!$A$1:$D$210,MATCH(Lessons!A24,Blad1!$A$1:$A$210,0),4)</f>
        <v>Taluppfattning, aritmetik och algebra</v>
      </c>
      <c r="C24" s="27" t="str">
        <f>INDEX(Blad1!$A$1:$D$210,MATCH(Lessons!A24,Blad1!$A$1:$A$210,0),3)</f>
        <v>Ekvationslösning</v>
      </c>
      <c r="D24" s="27" t="str">
        <f>INDEX(Icons!$A$2:$B$58,MATCH(Lessons!C24,Icons!$A$2:$A$58,0),2)</f>
        <v>Equations</v>
      </c>
      <c r="E24" s="1" t="str">
        <f>INDEX('Main area'!$A$2:$B$88,MATCH(Lessons!C24,'Main area'!$B$2:$B$88,0),1)</f>
        <v>T_1_4</v>
      </c>
      <c r="F24" s="1" t="str">
        <f>INDEX(Blad1!$A$1:$D$210,MATCH(Lessons!A24,Blad1!$A$1:$A$210,0),2)</f>
        <v>Ekvationslösning - Andragradsekvationer</v>
      </c>
      <c r="G24" s="1" t="str">
        <f t="shared" si="0"/>
        <v>Ekvationslösning - Andragradsekvationer</v>
      </c>
      <c r="H24" s="1"/>
    </row>
    <row r="25" spans="1:8" x14ac:dyDescent="0.2">
      <c r="A25" s="48" t="s">
        <v>57</v>
      </c>
      <c r="B25" s="1" t="str">
        <f>INDEX(Blad1!$A$1:$D$210,MATCH(Lessons!A25,Blad1!$A$1:$A$210,0),4)</f>
        <v>Taluppfattning, aritmetik och algebra</v>
      </c>
      <c r="C25" s="27" t="str">
        <f>INDEX(Blad1!$A$1:$D$210,MATCH(Lessons!A25,Blad1!$A$1:$A$210,0),3)</f>
        <v>Ekvationslösning</v>
      </c>
      <c r="D25" s="27" t="str">
        <f>INDEX(Icons!$A$2:$B$58,MATCH(Lessons!C25,Icons!$A$2:$A$58,0),2)</f>
        <v>Equations</v>
      </c>
      <c r="E25" s="1" t="str">
        <f>INDEX('Main area'!$A$2:$B$88,MATCH(Lessons!C25,'Main area'!$B$2:$B$88,0),1)</f>
        <v>T_1_4</v>
      </c>
      <c r="F25" s="1" t="str">
        <f>INDEX(Blad1!$A$1:$D$210,MATCH(Lessons!A25,Blad1!$A$1:$A$210,0),2)</f>
        <v>Ekvationslösning - Grafisk lösning</v>
      </c>
      <c r="G25" s="1" t="str">
        <f t="shared" si="0"/>
        <v>Ekvationslösning - Grafisk lösning</v>
      </c>
      <c r="H25" s="1"/>
    </row>
    <row r="26" spans="1:8" x14ac:dyDescent="0.2">
      <c r="A26" s="48" t="s">
        <v>59</v>
      </c>
      <c r="B26" s="1" t="str">
        <f>INDEX(Blad1!$A$1:$D$210,MATCH(Lessons!A26,Blad1!$A$1:$A$210,0),4)</f>
        <v>Taluppfattning, aritmetik och algebra</v>
      </c>
      <c r="C26" s="27" t="str">
        <f>INDEX(Blad1!$A$1:$D$210,MATCH(Lessons!A26,Blad1!$A$1:$A$210,0),3)</f>
        <v>Ekvationslösning</v>
      </c>
      <c r="D26" s="27" t="str">
        <f>INDEX(Icons!$A$2:$B$58,MATCH(Lessons!C26,Icons!$A$2:$A$58,0),2)</f>
        <v>Equations</v>
      </c>
      <c r="E26" s="1" t="str">
        <f>INDEX('Main area'!$A$2:$B$88,MATCH(Lessons!C26,'Main area'!$B$2:$B$88,0),1)</f>
        <v>T_1_4</v>
      </c>
      <c r="F26" s="1" t="str">
        <f>INDEX(Blad1!$A$1:$D$210,MATCH(Lessons!A26,Blad1!$A$1:$A$210,0),2)</f>
        <v>Ekvationslösning - Med faktorisering</v>
      </c>
      <c r="G26" s="1" t="str">
        <f t="shared" si="0"/>
        <v>Ekvationslösning - Med faktorisering</v>
      </c>
      <c r="H26" s="1"/>
    </row>
    <row r="27" spans="1:8" x14ac:dyDescent="0.2">
      <c r="A27" s="48" t="s">
        <v>61</v>
      </c>
      <c r="B27" s="1" t="str">
        <f>INDEX(Blad1!$A$1:$D$210,MATCH(Lessons!A27,Blad1!$A$1:$A$210,0),4)</f>
        <v>Taluppfattning, aritmetik och algebra</v>
      </c>
      <c r="C27" s="27" t="str">
        <f>INDEX(Blad1!$A$1:$D$210,MATCH(Lessons!A27,Blad1!$A$1:$A$210,0),3)</f>
        <v>Ekvationssystem</v>
      </c>
      <c r="D27" s="27" t="str">
        <f>INDEX(Icons!$A$2:$B$58,MATCH(Lessons!C27,Icons!$A$2:$A$58,0),2)</f>
        <v>Equations</v>
      </c>
      <c r="E27" s="1" t="str">
        <f>INDEX('Main area'!$A$2:$B$88,MATCH(Lessons!C27,'Main area'!$B$2:$B$88,0),1)</f>
        <v>T_1_5</v>
      </c>
      <c r="F27" s="1" t="str">
        <f>INDEX(Blad1!$A$1:$D$210,MATCH(Lessons!A27,Blad1!$A$1:$A$210,0),2)</f>
        <v>Ekvationssystem</v>
      </c>
      <c r="G27" s="1" t="str">
        <f t="shared" si="0"/>
        <v>Ekvationssystem</v>
      </c>
      <c r="H27" s="1"/>
    </row>
    <row r="28" spans="1:8" x14ac:dyDescent="0.2">
      <c r="A28" s="48" t="s">
        <v>63</v>
      </c>
      <c r="B28" s="1" t="str">
        <f>INDEX(Blad1!$A$1:$D$210,MATCH(Lessons!A28,Blad1!$A$1:$A$210,0),4)</f>
        <v>Taluppfattning, aritmetik och algebra</v>
      </c>
      <c r="C28" s="27" t="str">
        <f>INDEX(Blad1!$A$1:$D$210,MATCH(Lessons!A28,Blad1!$A$1:$A$210,0),3)</f>
        <v>Ekvationssystem</v>
      </c>
      <c r="D28" s="27" t="str">
        <f>INDEX(Icons!$A$2:$B$58,MATCH(Lessons!C28,Icons!$A$2:$A$58,0),2)</f>
        <v>Equations</v>
      </c>
      <c r="E28" s="1" t="str">
        <f>INDEX('Main area'!$A$2:$B$88,MATCH(Lessons!C28,'Main area'!$B$2:$B$88,0),1)</f>
        <v>T_1_5</v>
      </c>
      <c r="F28" s="1" t="str">
        <f>INDEX(Blad1!$A$1:$D$210,MATCH(Lessons!A28,Blad1!$A$1:$A$210,0),2)</f>
        <v>Ekvationssystem - 3 obekanta</v>
      </c>
      <c r="G28" s="1" t="str">
        <f t="shared" si="0"/>
        <v>Ekvationssystem - 3 obekanta</v>
      </c>
      <c r="H28" s="1"/>
    </row>
    <row r="29" spans="1:8" x14ac:dyDescent="0.2">
      <c r="A29" s="48" t="s">
        <v>65</v>
      </c>
      <c r="B29" s="1" t="str">
        <f>INDEX(Blad1!$A$1:$D$210,MATCH(Lessons!A29,Blad1!$A$1:$A$210,0),4)</f>
        <v>Taluppfattning, aritmetik och algebra</v>
      </c>
      <c r="C29" s="27" t="str">
        <f>INDEX(Blad1!$A$1:$D$210,MATCH(Lessons!A29,Blad1!$A$1:$A$210,0),3)</f>
        <v>Ekvationssystem</v>
      </c>
      <c r="D29" s="27" t="str">
        <f>INDEX(Icons!$A$2:$B$58,MATCH(Lessons!C29,Icons!$A$2:$A$58,0),2)</f>
        <v>Equations</v>
      </c>
      <c r="E29" s="1" t="str">
        <f>INDEX('Main area'!$A$2:$B$88,MATCH(Lessons!C29,'Main area'!$B$2:$B$88,0),1)</f>
        <v>T_1_5</v>
      </c>
      <c r="F29" s="1" t="str">
        <f>INDEX(Blad1!$A$1:$D$210,MATCH(Lessons!A29,Blad1!$A$1:$A$210,0),2)</f>
        <v>Ekvationssystem - Grafisk lösning</v>
      </c>
      <c r="G29" s="1" t="str">
        <f t="shared" si="0"/>
        <v>Ekvationssystem - Grafisk lösning</v>
      </c>
      <c r="H29" s="1"/>
    </row>
    <row r="30" spans="1:8" x14ac:dyDescent="0.2">
      <c r="A30" s="48" t="s">
        <v>67</v>
      </c>
      <c r="B30" s="1" t="str">
        <f>INDEX(Blad1!$A$1:$D$210,MATCH(Lessons!A30,Blad1!$A$1:$A$210,0),4)</f>
        <v>Taluppfattning, aritmetik och algebra</v>
      </c>
      <c r="C30" s="27" t="str">
        <f>INDEX(Blad1!$A$1:$D$210,MATCH(Lessons!A30,Blad1!$A$1:$A$210,0),3)</f>
        <v>Ekvationssystem</v>
      </c>
      <c r="D30" s="27" t="str">
        <f>INDEX(Icons!$A$2:$B$58,MATCH(Lessons!C30,Icons!$A$2:$A$58,0),2)</f>
        <v>Equations</v>
      </c>
      <c r="E30" s="1" t="str">
        <f>INDEX('Main area'!$A$2:$B$88,MATCH(Lessons!C30,'Main area'!$B$2:$B$88,0),1)</f>
        <v>T_1_5</v>
      </c>
      <c r="F30" s="1" t="str">
        <f>INDEX(Blad1!$A$1:$D$210,MATCH(Lessons!A30,Blad1!$A$1:$A$210,0),2)</f>
        <v>Ekvationssystem - Linjära ekvationssystem</v>
      </c>
      <c r="G30" s="1" t="str">
        <f t="shared" si="0"/>
        <v>Ekvationssystem - Linjära ekvationssystem</v>
      </c>
      <c r="H30" s="1"/>
    </row>
    <row r="31" spans="1:8" x14ac:dyDescent="0.2">
      <c r="A31" s="48" t="s">
        <v>69</v>
      </c>
      <c r="B31" s="1" t="str">
        <f>INDEX(Blad1!$A$1:$D$210,MATCH(Lessons!A31,Blad1!$A$1:$A$210,0),4)</f>
        <v>Taluppfattning, aritmetik och algebra</v>
      </c>
      <c r="C31" s="27" t="str">
        <f>INDEX(Blad1!$A$1:$D$210,MATCH(Lessons!A31,Blad1!$A$1:$A$210,0),3)</f>
        <v>Ekvationssystem</v>
      </c>
      <c r="D31" s="27" t="str">
        <f>INDEX(Icons!$A$2:$B$58,MATCH(Lessons!C31,Icons!$A$2:$A$58,0),2)</f>
        <v>Equations</v>
      </c>
      <c r="E31" s="1" t="str">
        <f>INDEX('Main area'!$A$2:$B$88,MATCH(Lessons!C31,'Main area'!$B$2:$B$88,0),1)</f>
        <v>T_1_5</v>
      </c>
      <c r="F31" s="1" t="str">
        <f>INDEX(Blad1!$A$1:$D$210,MATCH(Lessons!A31,Blad1!$A$1:$A$210,0),2)</f>
        <v>Ekvationssystem - Två lösningsmetoder</v>
      </c>
      <c r="G31" s="1" t="str">
        <f t="shared" si="0"/>
        <v>Ekvationssystem - Två lösningsmetoder</v>
      </c>
      <c r="H31" s="1"/>
    </row>
    <row r="32" spans="1:8" x14ac:dyDescent="0.2">
      <c r="A32" s="48" t="s">
        <v>71</v>
      </c>
      <c r="B32" s="1" t="str">
        <f>INDEX(Blad1!$A$1:$D$210,MATCH(Lessons!A32,Blad1!$A$1:$A$210,0),4)</f>
        <v>Taluppfattning, aritmetik och algebra</v>
      </c>
      <c r="C32" s="27" t="str">
        <f>INDEX(Blad1!$A$1:$D$210,MATCH(Lessons!A32,Blad1!$A$1:$A$210,0),3)</f>
        <v>Enheter</v>
      </c>
      <c r="D32" s="27" t="str">
        <f>INDEX(Icons!$A$2:$B$58,MATCH(Lessons!C32,Icons!$A$2:$A$58,0),2)</f>
        <v>Units</v>
      </c>
      <c r="E32" s="1" t="str">
        <f>INDEX('Main area'!$A$2:$B$88,MATCH(Lessons!C32,'Main area'!$B$2:$B$88,0),1)</f>
        <v>T_1_6</v>
      </c>
      <c r="F32" s="1" t="str">
        <f>INDEX(Blad1!$A$1:$D$210,MATCH(Lessons!A32,Blad1!$A$1:$A$210,0),2)</f>
        <v>Enheter</v>
      </c>
      <c r="G32" s="1" t="str">
        <f t="shared" si="0"/>
        <v>Enheter</v>
      </c>
      <c r="H32" s="1"/>
    </row>
    <row r="33" spans="1:8" x14ac:dyDescent="0.2">
      <c r="A33" s="48" t="s">
        <v>73</v>
      </c>
      <c r="B33" s="1" t="str">
        <f>INDEX(Blad1!$A$1:$D$210,MATCH(Lessons!A33,Blad1!$A$1:$A$210,0),4)</f>
        <v>Taluppfattning, aritmetik och algebra</v>
      </c>
      <c r="C33" s="27" t="str">
        <f>INDEX(Blad1!$A$1:$D$210,MATCH(Lessons!A33,Blad1!$A$1:$A$210,0),3)</f>
        <v>Enheter</v>
      </c>
      <c r="D33" s="27" t="str">
        <f>INDEX(Icons!$A$2:$B$58,MATCH(Lessons!C33,Icons!$A$2:$A$58,0),2)</f>
        <v>Units</v>
      </c>
      <c r="E33" s="1" t="str">
        <f>INDEX('Main area'!$A$2:$B$88,MATCH(Lessons!C33,'Main area'!$B$2:$B$88,0),1)</f>
        <v>T_1_6</v>
      </c>
      <c r="F33" s="1" t="str">
        <f>INDEX(Blad1!$A$1:$D$210,MATCH(Lessons!A33,Blad1!$A$1:$A$210,0),2)</f>
        <v>Enheter - Längdenheter</v>
      </c>
      <c r="G33" s="1" t="str">
        <f t="shared" si="0"/>
        <v>Enheter - Längdenheter</v>
      </c>
      <c r="H33" s="1"/>
    </row>
    <row r="34" spans="1:8" x14ac:dyDescent="0.2">
      <c r="A34" s="48" t="s">
        <v>74</v>
      </c>
      <c r="B34" s="1" t="str">
        <f>INDEX(Blad1!$A$1:$D$210,MATCH(Lessons!A34,Blad1!$A$1:$A$210,0),4)</f>
        <v>Taluppfattning, aritmetik och algebra</v>
      </c>
      <c r="C34" s="27" t="str">
        <f>INDEX(Blad1!$A$1:$D$210,MATCH(Lessons!A34,Blad1!$A$1:$A$210,0),3)</f>
        <v>Enheter</v>
      </c>
      <c r="D34" s="27" t="str">
        <f>INDEX(Icons!$A$2:$B$58,MATCH(Lessons!C34,Icons!$A$2:$A$58,0),2)</f>
        <v>Units</v>
      </c>
      <c r="E34" s="1" t="str">
        <f>INDEX('Main area'!$A$2:$B$88,MATCH(Lessons!C34,'Main area'!$B$2:$B$88,0),1)</f>
        <v>T_1_6</v>
      </c>
      <c r="F34" s="1" t="str">
        <f>INDEX(Blad1!$A$1:$D$210,MATCH(Lessons!A34,Blad1!$A$1:$A$210,0),2)</f>
        <v>Enheter - Tid</v>
      </c>
      <c r="G34" s="1" t="str">
        <f t="shared" si="0"/>
        <v>Enheter - Tid</v>
      </c>
      <c r="H34" s="1"/>
    </row>
    <row r="35" spans="1:8" x14ac:dyDescent="0.2">
      <c r="A35" s="48" t="s">
        <v>75</v>
      </c>
      <c r="B35" s="1" t="str">
        <f>INDEX(Blad1!$A$1:$D$210,MATCH(Lessons!A35,Blad1!$A$1:$A$210,0),4)</f>
        <v>Taluppfattning, aritmetik och algebra</v>
      </c>
      <c r="C35" s="27" t="str">
        <f>INDEX(Blad1!$A$1:$D$210,MATCH(Lessons!A35,Blad1!$A$1:$A$210,0),3)</f>
        <v>Enheter</v>
      </c>
      <c r="D35" s="27" t="str">
        <f>INDEX(Icons!$A$2:$B$58,MATCH(Lessons!C35,Icons!$A$2:$A$58,0),2)</f>
        <v>Units</v>
      </c>
      <c r="E35" s="1" t="str">
        <f>INDEX('Main area'!$A$2:$B$88,MATCH(Lessons!C35,'Main area'!$B$2:$B$88,0),1)</f>
        <v>T_1_6</v>
      </c>
      <c r="F35" s="1" t="str">
        <f>INDEX(Blad1!$A$1:$D$210,MATCH(Lessons!A35,Blad1!$A$1:$A$210,0),2)</f>
        <v>Enheter - Sträcka &amp; hastighet</v>
      </c>
      <c r="G35" s="1" t="str">
        <f t="shared" si="0"/>
        <v>Enheter - Sträcka &amp; hastighet</v>
      </c>
      <c r="H35" s="1"/>
    </row>
    <row r="36" spans="1:8" x14ac:dyDescent="0.2">
      <c r="A36" s="48" t="s">
        <v>569</v>
      </c>
      <c r="B36" s="1" t="str">
        <f>INDEX(Blad1!$A$1:$D$210,MATCH(Lessons!A36,Blad1!$A$1:$A$210,0),4)</f>
        <v>Taluppfattning, aritmetik och algebra</v>
      </c>
      <c r="C36" s="27" t="str">
        <f>INDEX(Blad1!$A$1:$D$210,MATCH(Lessons!A36,Blad1!$A$1:$A$210,0),3)</f>
        <v>Enheter</v>
      </c>
      <c r="D36" s="27" t="str">
        <f>INDEX(Icons!$A$2:$B$58,MATCH(Lessons!C36,Icons!$A$2:$A$58,0),2)</f>
        <v>Units</v>
      </c>
      <c r="E36" s="1" t="str">
        <f>INDEX('Main area'!$A$2:$B$88,MATCH(Lessons!C36,'Main area'!$B$2:$B$88,0),1)</f>
        <v>T_1_6</v>
      </c>
      <c r="F36" s="1" t="str">
        <f>INDEX(Blad1!$A$1:$D$210,MATCH(Lessons!A36,Blad1!$A$1:$A$210,0),2)</f>
        <v>Enheter - Prefix</v>
      </c>
      <c r="G36" s="1" t="str">
        <f t="shared" si="0"/>
        <v>Enheter - Prefix</v>
      </c>
      <c r="H36" s="1"/>
    </row>
    <row r="37" spans="1:8" x14ac:dyDescent="0.2">
      <c r="A37" s="48" t="s">
        <v>570</v>
      </c>
      <c r="B37" s="1" t="str">
        <f>INDEX(Blad1!$A$1:$D$210,MATCH(Lessons!A37,Blad1!$A$1:$A$210,0),4)</f>
        <v>Taluppfattning, aritmetik och algebra</v>
      </c>
      <c r="C37" s="27" t="str">
        <f>INDEX(Blad1!$A$1:$D$210,MATCH(Lessons!A37,Blad1!$A$1:$A$210,0),3)</f>
        <v>Enheter</v>
      </c>
      <c r="D37" s="27" t="str">
        <f>INDEX(Icons!$A$2:$B$58,MATCH(Lessons!C37,Icons!$A$2:$A$58,0),2)</f>
        <v>Units</v>
      </c>
      <c r="E37" s="1" t="str">
        <f>INDEX('Main area'!$A$2:$B$88,MATCH(Lessons!C37,'Main area'!$B$2:$B$88,0),1)</f>
        <v>T_1_6</v>
      </c>
      <c r="F37" s="1" t="str">
        <f>INDEX(Blad1!$A$1:$D$210,MATCH(Lessons!A37,Blad1!$A$1:$A$210,0),2)</f>
        <v>Enheter - Vikt</v>
      </c>
      <c r="G37" s="1" t="str">
        <f t="shared" si="0"/>
        <v>Enheter - Vikt</v>
      </c>
      <c r="H37" s="1"/>
    </row>
    <row r="38" spans="1:8" x14ac:dyDescent="0.2">
      <c r="A38" s="48" t="s">
        <v>78</v>
      </c>
      <c r="B38" s="1" t="str">
        <f>INDEX(Blad1!$A$1:$D$210,MATCH(Lessons!A38,Blad1!$A$1:$A$210,0),4)</f>
        <v>Taluppfattning, aritmetik och algebra</v>
      </c>
      <c r="C38" s="27" t="str">
        <f>INDEX(Blad1!$A$1:$D$210,MATCH(Lessons!A38,Blad1!$A$1:$A$210,0),3)</f>
        <v>Logaritmer</v>
      </c>
      <c r="D38" s="27" t="str">
        <f>INDEX(Icons!$A$2:$B$58,MATCH(Lessons!C38,Icons!$A$2:$A$58,0),2)</f>
        <v>ExponentiationAndLogarithm</v>
      </c>
      <c r="E38" s="1" t="str">
        <f>INDEX('Main area'!$A$2:$B$88,MATCH(Lessons!C38,'Main area'!$B$2:$B$88,0),1)</f>
        <v>T_1_9</v>
      </c>
      <c r="F38" s="1" t="str">
        <f>INDEX(Blad1!$A$1:$D$210,MATCH(Lessons!A38,Blad1!$A$1:$A$210,0),2)</f>
        <v>Logaritmer</v>
      </c>
      <c r="G38" s="1" t="str">
        <f t="shared" si="0"/>
        <v>Logaritmer</v>
      </c>
      <c r="H38" s="1"/>
    </row>
    <row r="39" spans="1:8" x14ac:dyDescent="0.2">
      <c r="A39" s="48" t="s">
        <v>80</v>
      </c>
      <c r="B39" s="1" t="str">
        <f>INDEX(Blad1!$A$1:$D$210,MATCH(Lessons!A39,Blad1!$A$1:$A$210,0),4)</f>
        <v>Taluppfattning, aritmetik och algebra</v>
      </c>
      <c r="C39" s="27" t="str">
        <f>INDEX(Blad1!$A$1:$D$210,MATCH(Lessons!A39,Blad1!$A$1:$A$210,0),3)</f>
        <v>Logaritmer</v>
      </c>
      <c r="D39" s="27" t="str">
        <f>INDEX(Icons!$A$2:$B$58,MATCH(Lessons!C39,Icons!$A$2:$A$58,0),2)</f>
        <v>ExponentiationAndLogarithm</v>
      </c>
      <c r="E39" s="1" t="str">
        <f>INDEX('Main area'!$A$2:$B$88,MATCH(Lessons!C39,'Main area'!$B$2:$B$88,0),1)</f>
        <v>T_1_9</v>
      </c>
      <c r="F39" s="1" t="str">
        <f>INDEX(Blad1!$A$1:$D$210,MATCH(Lessons!A39,Blad1!$A$1:$A$210,0),2)</f>
        <v>Logaritmer - 10-logaritmer</v>
      </c>
      <c r="G39" s="1" t="str">
        <f t="shared" si="0"/>
        <v>Logaritmer - 10-logaritmer</v>
      </c>
      <c r="H39" s="1"/>
    </row>
    <row r="40" spans="1:8" x14ac:dyDescent="0.2">
      <c r="A40" s="48" t="s">
        <v>82</v>
      </c>
      <c r="B40" s="1" t="str">
        <f>INDEX(Blad1!$A$1:$D$210,MATCH(Lessons!A40,Blad1!$A$1:$A$210,0),4)</f>
        <v>Taluppfattning, aritmetik och algebra</v>
      </c>
      <c r="C40" s="27" t="str">
        <f>INDEX(Blad1!$A$1:$D$210,MATCH(Lessons!A40,Blad1!$A$1:$A$210,0),3)</f>
        <v>Logaritmer</v>
      </c>
      <c r="D40" s="27" t="str">
        <f>INDEX(Icons!$A$2:$B$58,MATCH(Lessons!C40,Icons!$A$2:$A$58,0),2)</f>
        <v>ExponentiationAndLogarithm</v>
      </c>
      <c r="E40" s="1" t="str">
        <f>INDEX('Main area'!$A$2:$B$88,MATCH(Lessons!C40,'Main area'!$B$2:$B$88,0),1)</f>
        <v>T_1_9</v>
      </c>
      <c r="F40" s="1" t="str">
        <f>INDEX(Blad1!$A$1:$D$210,MATCH(Lessons!A40,Blad1!$A$1:$A$210,0),2)</f>
        <v>Logaritmer - andra baser</v>
      </c>
      <c r="G40" s="1" t="str">
        <f t="shared" si="0"/>
        <v>Logaritmer - andra baser</v>
      </c>
      <c r="H40" s="1"/>
    </row>
    <row r="41" spans="1:8" x14ac:dyDescent="0.2">
      <c r="A41" s="48" t="s">
        <v>84</v>
      </c>
      <c r="B41" s="1" t="str">
        <f>INDEX(Blad1!$A$1:$D$210,MATCH(Lessons!A41,Blad1!$A$1:$A$210,0),4)</f>
        <v>Taluppfattning, aritmetik och algebra</v>
      </c>
      <c r="C41" s="27" t="str">
        <f>INDEX(Blad1!$A$1:$D$210,MATCH(Lessons!A41,Blad1!$A$1:$A$210,0),3)</f>
        <v>Olika räknemetoder</v>
      </c>
      <c r="D41" s="27" t="str">
        <f>INDEX(Icons!$A$2:$B$58,MATCH(Lessons!C41,Icons!$A$2:$A$58,0),2)</f>
        <v>Calculus</v>
      </c>
      <c r="E41" s="1" t="str">
        <f>INDEX('Main area'!$A$2:$B$88,MATCH(Lessons!C41,'Main area'!$B$2:$B$88,0),1)</f>
        <v>T_1_10</v>
      </c>
      <c r="F41" s="1" t="str">
        <f>INDEX(Blad1!$A$1:$D$210,MATCH(Lessons!A41,Blad1!$A$1:$A$210,0),2)</f>
        <v>Olika räknemetoder</v>
      </c>
      <c r="G41" s="1" t="str">
        <f t="shared" si="0"/>
        <v>Olika räknemetoder</v>
      </c>
      <c r="H41" s="1"/>
    </row>
    <row r="42" spans="1:8" x14ac:dyDescent="0.2">
      <c r="A42" s="48" t="s">
        <v>86</v>
      </c>
      <c r="B42" s="1" t="str">
        <f>INDEX(Blad1!$A$1:$D$210,MATCH(Lessons!A42,Blad1!$A$1:$A$210,0),4)</f>
        <v>Taluppfattning, aritmetik och algebra</v>
      </c>
      <c r="C42" s="27" t="str">
        <f>INDEX(Blad1!$A$1:$D$210,MATCH(Lessons!A42,Blad1!$A$1:$A$210,0),3)</f>
        <v>Olika räknemetoder</v>
      </c>
      <c r="D42" s="27" t="str">
        <f>INDEX(Icons!$A$2:$B$58,MATCH(Lessons!C42,Icons!$A$2:$A$58,0),2)</f>
        <v>Calculus</v>
      </c>
      <c r="E42" s="1" t="str">
        <f>INDEX('Main area'!$A$2:$B$88,MATCH(Lessons!C42,'Main area'!$B$2:$B$88,0),1)</f>
        <v>T_1_10</v>
      </c>
      <c r="F42" s="1" t="str">
        <f>INDEX(Blad1!$A$1:$D$210,MATCH(Lessons!A42,Blad1!$A$1:$A$210,0),2)</f>
        <v>Addition &amp; subtraktion</v>
      </c>
      <c r="G42" s="1" t="str">
        <f t="shared" si="0"/>
        <v>Addition &amp; subtraktion</v>
      </c>
      <c r="H42" s="1"/>
    </row>
    <row r="43" spans="1:8" x14ac:dyDescent="0.2">
      <c r="A43" s="48" t="s">
        <v>88</v>
      </c>
      <c r="B43" s="1" t="str">
        <f>INDEX(Blad1!$A$1:$D$210,MATCH(Lessons!A43,Blad1!$A$1:$A$210,0),4)</f>
        <v>Taluppfattning, aritmetik och algebra</v>
      </c>
      <c r="C43" s="27" t="str">
        <f>INDEX(Blad1!$A$1:$D$210,MATCH(Lessons!A43,Blad1!$A$1:$A$210,0),3)</f>
        <v>Olika räknemetoder</v>
      </c>
      <c r="D43" s="27" t="str">
        <f>INDEX(Icons!$A$2:$B$58,MATCH(Lessons!C43,Icons!$A$2:$A$58,0),2)</f>
        <v>Calculus</v>
      </c>
      <c r="E43" s="1" t="str">
        <f>INDEX('Main area'!$A$2:$B$88,MATCH(Lessons!C43,'Main area'!$B$2:$B$88,0),1)</f>
        <v>T_1_10</v>
      </c>
      <c r="F43" s="1" t="str">
        <f>INDEX(Blad1!$A$1:$D$210,MATCH(Lessons!A43,Blad1!$A$1:$A$210,0),2)</f>
        <v>Multiplikation</v>
      </c>
      <c r="G43" s="1" t="str">
        <f t="shared" si="0"/>
        <v>Multiplikation</v>
      </c>
      <c r="H43" s="1"/>
    </row>
    <row r="44" spans="1:8" x14ac:dyDescent="0.2">
      <c r="A44" s="48" t="s">
        <v>90</v>
      </c>
      <c r="B44" s="1" t="str">
        <f>INDEX(Blad1!$A$1:$D$210,MATCH(Lessons!A44,Blad1!$A$1:$A$210,0),4)</f>
        <v>Taluppfattning, aritmetik och algebra</v>
      </c>
      <c r="C44" s="27" t="str">
        <f>INDEX(Blad1!$A$1:$D$210,MATCH(Lessons!A44,Blad1!$A$1:$A$210,0),3)</f>
        <v>Olika räknemetoder</v>
      </c>
      <c r="D44" s="27" t="str">
        <f>INDEX(Icons!$A$2:$B$58,MATCH(Lessons!C44,Icons!$A$2:$A$58,0),2)</f>
        <v>Calculus</v>
      </c>
      <c r="E44" s="1" t="str">
        <f>INDEX('Main area'!$A$2:$B$88,MATCH(Lessons!C44,'Main area'!$B$2:$B$88,0),1)</f>
        <v>T_1_10</v>
      </c>
      <c r="F44" s="1" t="str">
        <f>INDEX(Blad1!$A$1:$D$210,MATCH(Lessons!A44,Blad1!$A$1:$A$210,0),2)</f>
        <v>Räkna med decimaler</v>
      </c>
      <c r="G44" s="1" t="str">
        <f t="shared" si="0"/>
        <v>Räkna med decimaler</v>
      </c>
      <c r="H44" s="1"/>
    </row>
    <row r="45" spans="1:8" x14ac:dyDescent="0.2">
      <c r="A45" s="48" t="s">
        <v>92</v>
      </c>
      <c r="B45" s="1" t="str">
        <f>INDEX(Blad1!$A$1:$D$210,MATCH(Lessons!A45,Blad1!$A$1:$A$210,0),4)</f>
        <v>Taluppfattning, aritmetik och algebra</v>
      </c>
      <c r="C45" s="27" t="str">
        <f>INDEX(Blad1!$A$1:$D$210,MATCH(Lessons!A45,Blad1!$A$1:$A$210,0),3)</f>
        <v>Olika räknemetoder</v>
      </c>
      <c r="D45" s="27" t="str">
        <f>INDEX(Icons!$A$2:$B$58,MATCH(Lessons!C45,Icons!$A$2:$A$58,0),2)</f>
        <v>Calculus</v>
      </c>
      <c r="E45" s="1" t="str">
        <f>INDEX('Main area'!$A$2:$B$88,MATCH(Lessons!C45,'Main area'!$B$2:$B$88,0),1)</f>
        <v>T_1_10</v>
      </c>
      <c r="F45" s="1" t="str">
        <f>INDEX(Blad1!$A$1:$D$210,MATCH(Lessons!A45,Blad1!$A$1:$A$210,0),2)</f>
        <v>Avrundning &amp; överslagsräkning</v>
      </c>
      <c r="G45" s="1" t="str">
        <f t="shared" si="0"/>
        <v>Avrundning &amp; överslagsräkning</v>
      </c>
      <c r="H45" s="1"/>
    </row>
    <row r="46" spans="1:8" x14ac:dyDescent="0.2">
      <c r="A46" s="48" t="s">
        <v>94</v>
      </c>
      <c r="B46" s="1" t="str">
        <f>INDEX(Blad1!$A$1:$D$210,MATCH(Lessons!A46,Blad1!$A$1:$A$210,0),4)</f>
        <v>Taluppfattning, aritmetik och algebra</v>
      </c>
      <c r="C46" s="27" t="str">
        <f>INDEX(Blad1!$A$1:$D$210,MATCH(Lessons!A46,Blad1!$A$1:$A$210,0),3)</f>
        <v>Olika räknemetoder</v>
      </c>
      <c r="D46" s="27" t="str">
        <f>INDEX(Icons!$A$2:$B$58,MATCH(Lessons!C46,Icons!$A$2:$A$58,0),2)</f>
        <v>Calculus</v>
      </c>
      <c r="E46" s="1" t="str">
        <f>INDEX('Main area'!$A$2:$B$88,MATCH(Lessons!C46,'Main area'!$B$2:$B$88,0),1)</f>
        <v>T_1_10</v>
      </c>
      <c r="F46" s="1" t="str">
        <f>INDEX(Blad1!$A$1:$D$210,MATCH(Lessons!A46,Blad1!$A$1:$A$210,0),2)</f>
        <v>Division</v>
      </c>
      <c r="G46" s="1" t="str">
        <f t="shared" si="0"/>
        <v>Division</v>
      </c>
      <c r="H46" s="1"/>
    </row>
    <row r="47" spans="1:8" x14ac:dyDescent="0.2">
      <c r="A47" s="48" t="s">
        <v>96</v>
      </c>
      <c r="B47" s="1" t="str">
        <f>INDEX(Blad1!$A$1:$D$210,MATCH(Lessons!A47,Blad1!$A$1:$A$210,0),4)</f>
        <v>Taluppfattning, aritmetik och algebra</v>
      </c>
      <c r="C47" s="27" t="str">
        <f>INDEX(Blad1!$A$1:$D$210,MATCH(Lessons!A47,Blad1!$A$1:$A$210,0),3)</f>
        <v>Polynom</v>
      </c>
      <c r="D47" s="27" t="str">
        <f>INDEX(Icons!$A$2:$B$58,MATCH(Lessons!C47,Icons!$A$2:$A$58,0),2)</f>
        <v>ExponentiationAndLogarithm</v>
      </c>
      <c r="E47" s="1" t="str">
        <f>INDEX('Main area'!$A$2:$B$88,MATCH(Lessons!C47,'Main area'!$B$2:$B$88,0),1)</f>
        <v>T_1_11</v>
      </c>
      <c r="F47" s="1" t="str">
        <f>INDEX(Blad1!$A$1:$D$210,MATCH(Lessons!A47,Blad1!$A$1:$A$210,0),2)</f>
        <v>Polynom</v>
      </c>
      <c r="G47" s="1" t="str">
        <f t="shared" si="0"/>
        <v>Polynom</v>
      </c>
      <c r="H47" s="1"/>
    </row>
    <row r="48" spans="1:8" x14ac:dyDescent="0.2">
      <c r="A48" s="48" t="s">
        <v>98</v>
      </c>
      <c r="B48" s="1" t="str">
        <f>INDEX(Blad1!$A$1:$D$210,MATCH(Lessons!A48,Blad1!$A$1:$A$210,0),4)</f>
        <v>Taluppfattning, aritmetik och algebra</v>
      </c>
      <c r="C48" s="27" t="str">
        <f>INDEX(Blad1!$A$1:$D$210,MATCH(Lessons!A48,Blad1!$A$1:$A$210,0),3)</f>
        <v>Potenser</v>
      </c>
      <c r="D48" s="27" t="str">
        <f>INDEX(Icons!$A$2:$B$58,MATCH(Lessons!C48,Icons!$A$2:$A$58,0),2)</f>
        <v>ExponentiationAndLogarithm</v>
      </c>
      <c r="E48" s="1" t="str">
        <f>INDEX('Main area'!$A$2:$B$88,MATCH(Lessons!C48,'Main area'!$B$2:$B$88,0),1)</f>
        <v>T_1_12</v>
      </c>
      <c r="F48" s="1" t="str">
        <f>INDEX(Blad1!$A$1:$D$210,MATCH(Lessons!A48,Blad1!$A$1:$A$210,0),2)</f>
        <v>Potenser</v>
      </c>
      <c r="G48" s="1" t="str">
        <f t="shared" si="0"/>
        <v>Potenser</v>
      </c>
      <c r="H48" s="1"/>
    </row>
    <row r="49" spans="1:8" x14ac:dyDescent="0.2">
      <c r="A49" s="48" t="s">
        <v>100</v>
      </c>
      <c r="B49" s="1" t="str">
        <f>INDEX(Blad1!$A$1:$D$210,MATCH(Lessons!A49,Blad1!$A$1:$A$210,0),4)</f>
        <v>Taluppfattning, aritmetik och algebra</v>
      </c>
      <c r="C49" s="27" t="str">
        <f>INDEX(Blad1!$A$1:$D$210,MATCH(Lessons!A49,Blad1!$A$1:$A$210,0),3)</f>
        <v>Potenser</v>
      </c>
      <c r="D49" s="27" t="str">
        <f>INDEX(Icons!$A$2:$B$58,MATCH(Lessons!C49,Icons!$A$2:$A$58,0),2)</f>
        <v>ExponentiationAndLogarithm</v>
      </c>
      <c r="E49" s="1" t="str">
        <f>INDEX('Main area'!$A$2:$B$88,MATCH(Lessons!C49,'Main area'!$B$2:$B$88,0),1)</f>
        <v>T_1_12</v>
      </c>
      <c r="F49" s="1" t="str">
        <f>INDEX(Blad1!$A$1:$D$210,MATCH(Lessons!A49,Blad1!$A$1:$A$210,0),2)</f>
        <v>Potenser - 10-potenser</v>
      </c>
      <c r="G49" s="1" t="str">
        <f t="shared" si="0"/>
        <v>Potenser - 10-potenser</v>
      </c>
      <c r="H49" s="1"/>
    </row>
    <row r="50" spans="1:8" x14ac:dyDescent="0.2">
      <c r="A50" s="48" t="s">
        <v>102</v>
      </c>
      <c r="B50" s="1" t="str">
        <f>INDEX(Blad1!$A$1:$D$210,MATCH(Lessons!A50,Blad1!$A$1:$A$210,0),4)</f>
        <v>Taluppfattning, aritmetik och algebra</v>
      </c>
      <c r="C50" s="27" t="str">
        <f>INDEX(Blad1!$A$1:$D$210,MATCH(Lessons!A50,Blad1!$A$1:$A$210,0),3)</f>
        <v>Potenser</v>
      </c>
      <c r="D50" s="27" t="str">
        <f>INDEX(Icons!$A$2:$B$58,MATCH(Lessons!C50,Icons!$A$2:$A$58,0),2)</f>
        <v>ExponentiationAndLogarithm</v>
      </c>
      <c r="E50" s="1" t="str">
        <f>INDEX('Main area'!$A$2:$B$88,MATCH(Lessons!C50,'Main area'!$B$2:$B$88,0),1)</f>
        <v>T_1_12</v>
      </c>
      <c r="F50" s="1" t="str">
        <f>INDEX(Blad1!$A$1:$D$210,MATCH(Lessons!A50,Blad1!$A$1:$A$210,0),2)</f>
        <v>Potenser - Kvadrat &amp; kvadratrötter</v>
      </c>
      <c r="G50" s="1" t="str">
        <f t="shared" si="0"/>
        <v>Potenser - Kvadrat &amp; kvadratrötter</v>
      </c>
      <c r="H50" s="1"/>
    </row>
    <row r="51" spans="1:8" x14ac:dyDescent="0.2">
      <c r="A51" s="48" t="s">
        <v>104</v>
      </c>
      <c r="B51" s="1" t="str">
        <f>INDEX(Blad1!$A$1:$D$210,MATCH(Lessons!A51,Blad1!$A$1:$A$210,0),4)</f>
        <v>Taluppfattning, aritmetik och algebra</v>
      </c>
      <c r="C51" s="27" t="str">
        <f>INDEX(Blad1!$A$1:$D$210,MATCH(Lessons!A51,Blad1!$A$1:$A$210,0),3)</f>
        <v>Potenser</v>
      </c>
      <c r="D51" s="27" t="str">
        <f>INDEX(Icons!$A$2:$B$58,MATCH(Lessons!C51,Icons!$A$2:$A$58,0),2)</f>
        <v>ExponentiationAndLogarithm</v>
      </c>
      <c r="E51" s="1" t="str">
        <f>INDEX('Main area'!$A$2:$B$88,MATCH(Lessons!C51,'Main area'!$B$2:$B$88,0),1)</f>
        <v>T_1_12</v>
      </c>
      <c r="F51" s="1" t="str">
        <f>INDEX(Blad1!$A$1:$D$210,MATCH(Lessons!A51,Blad1!$A$1:$A$210,0),2)</f>
        <v>Potenser - Negativ heltalsexponent</v>
      </c>
      <c r="G51" s="1" t="str">
        <f t="shared" si="0"/>
        <v>Potenser - Negativ heltalsexponent</v>
      </c>
      <c r="H51" s="1"/>
    </row>
    <row r="52" spans="1:8" x14ac:dyDescent="0.2">
      <c r="A52" s="48" t="s">
        <v>106</v>
      </c>
      <c r="B52" s="1" t="str">
        <f>INDEX(Blad1!$A$1:$D$210,MATCH(Lessons!A52,Blad1!$A$1:$A$210,0),4)</f>
        <v>Taluppfattning, aritmetik och algebra</v>
      </c>
      <c r="C52" s="27" t="str">
        <f>INDEX(Blad1!$A$1:$D$210,MATCH(Lessons!A52,Blad1!$A$1:$A$210,0),3)</f>
        <v>Potenser</v>
      </c>
      <c r="D52" s="27" t="str">
        <f>INDEX(Icons!$A$2:$B$58,MATCH(Lessons!C52,Icons!$A$2:$A$58,0),2)</f>
        <v>ExponentiationAndLogarithm</v>
      </c>
      <c r="E52" s="1" t="str">
        <f>INDEX('Main area'!$A$2:$B$88,MATCH(Lessons!C52,'Main area'!$B$2:$B$88,0),1)</f>
        <v>T_1_12</v>
      </c>
      <c r="F52" s="1" t="str">
        <f>INDEX(Blad1!$A$1:$D$210,MATCH(Lessons!A52,Blad1!$A$1:$A$210,0),2)</f>
        <v>Potenser - Positiv heltalsexponent</v>
      </c>
      <c r="G52" s="1" t="str">
        <f t="shared" si="0"/>
        <v>Potenser - Positiv heltalsexponent</v>
      </c>
      <c r="H52" s="1"/>
    </row>
    <row r="53" spans="1:8" x14ac:dyDescent="0.2">
      <c r="A53" s="48" t="s">
        <v>108</v>
      </c>
      <c r="B53" s="1" t="str">
        <f>INDEX(Blad1!$A$1:$D$210,MATCH(Lessons!A53,Blad1!$A$1:$A$210,0),4)</f>
        <v>Taluppfattning, aritmetik och algebra</v>
      </c>
      <c r="C53" s="27" t="str">
        <f>INDEX(Blad1!$A$1:$D$210,MATCH(Lessons!A53,Blad1!$A$1:$A$210,0),3)</f>
        <v>Potenser</v>
      </c>
      <c r="D53" s="27" t="str">
        <f>INDEX(Icons!$A$2:$B$58,MATCH(Lessons!C53,Icons!$A$2:$A$58,0),2)</f>
        <v>ExponentiationAndLogarithm</v>
      </c>
      <c r="E53" s="1" t="str">
        <f>INDEX('Main area'!$A$2:$B$88,MATCH(Lessons!C53,'Main area'!$B$2:$B$88,0),1)</f>
        <v>T_1_12</v>
      </c>
      <c r="F53" s="1" t="str">
        <f>INDEX(Blad1!$A$1:$D$210,MATCH(Lessons!A53,Blad1!$A$1:$A$210,0),2)</f>
        <v>Potenser - Rationell exponent</v>
      </c>
      <c r="G53" s="1" t="str">
        <f t="shared" si="0"/>
        <v>Potenser - Rationell exponent</v>
      </c>
      <c r="H53" s="1"/>
    </row>
    <row r="54" spans="1:8" x14ac:dyDescent="0.2">
      <c r="A54" s="48" t="s">
        <v>112</v>
      </c>
      <c r="B54" s="1" t="str">
        <f>INDEX(Blad1!$A$1:$D$210,MATCH(Lessons!A54,Blad1!$A$1:$A$210,0),4)</f>
        <v>Taluppfattning, aritmetik och algebra</v>
      </c>
      <c r="C54" s="27" t="str">
        <f>INDEX(Blad1!$A$1:$D$210,MATCH(Lessons!A54,Blad1!$A$1:$A$210,0),3)</f>
        <v>Räkneregler</v>
      </c>
      <c r="D54" s="27" t="str">
        <f>INDEX(Icons!$A$2:$B$58,MATCH(Lessons!C54,Icons!$A$2:$A$58,0),2)</f>
        <v>Calculus</v>
      </c>
      <c r="E54" s="1" t="str">
        <f>INDEX('Main area'!$A$2:$B$88,MATCH(Lessons!C54,'Main area'!$B$2:$B$88,0),1)</f>
        <v>T_1_15</v>
      </c>
      <c r="F54" s="1" t="str">
        <f>INDEX(Blad1!$A$1:$D$210,MATCH(Lessons!A54,Blad1!$A$1:$A$210,0),2)</f>
        <v>Räkneregler</v>
      </c>
      <c r="G54" s="1" t="str">
        <f t="shared" si="0"/>
        <v>Räkneregler</v>
      </c>
      <c r="H54" s="1"/>
    </row>
    <row r="55" spans="1:8" x14ac:dyDescent="0.2">
      <c r="A55" s="48" t="s">
        <v>114</v>
      </c>
      <c r="B55" s="1" t="str">
        <f>INDEX(Blad1!$A$1:$D$210,MATCH(Lessons!A55,Blad1!$A$1:$A$210,0),4)</f>
        <v>Taluppfattning, aritmetik och algebra</v>
      </c>
      <c r="C55" s="27" t="str">
        <f>INDEX(Blad1!$A$1:$D$210,MATCH(Lessons!A55,Blad1!$A$1:$A$210,0),3)</f>
        <v>Räkneregler</v>
      </c>
      <c r="D55" s="27" t="str">
        <f>INDEX(Icons!$A$2:$B$58,MATCH(Lessons!C55,Icons!$A$2:$A$58,0),2)</f>
        <v>Calculus</v>
      </c>
      <c r="E55" s="1" t="str">
        <f>INDEX('Main area'!$A$2:$B$88,MATCH(Lessons!C55,'Main area'!$B$2:$B$88,0),1)</f>
        <v>T_1_15</v>
      </c>
      <c r="F55" s="1" t="str">
        <f>INDEX(Blad1!$A$1:$D$210,MATCH(Lessons!A55,Blad1!$A$1:$A$210,0),2)</f>
        <v>Räkneregler - de fyra räknesätten</v>
      </c>
      <c r="G55" s="1" t="str">
        <f t="shared" si="0"/>
        <v>Räkneregler - de fyra räknesätten</v>
      </c>
      <c r="H55" s="1"/>
    </row>
    <row r="56" spans="1:8" x14ac:dyDescent="0.2">
      <c r="A56" s="48" t="s">
        <v>116</v>
      </c>
      <c r="B56" s="1" t="str">
        <f>INDEX(Blad1!$A$1:$D$210,MATCH(Lessons!A56,Blad1!$A$1:$A$210,0),4)</f>
        <v>Taluppfattning, aritmetik och algebra</v>
      </c>
      <c r="C56" s="27" t="str">
        <f>INDEX(Blad1!$A$1:$D$210,MATCH(Lessons!A56,Blad1!$A$1:$A$210,0),3)</f>
        <v>Räkneregler</v>
      </c>
      <c r="D56" s="27" t="str">
        <f>INDEX(Icons!$A$2:$B$58,MATCH(Lessons!C56,Icons!$A$2:$A$58,0),2)</f>
        <v>Calculus</v>
      </c>
      <c r="E56" s="1" t="str">
        <f>INDEX('Main area'!$A$2:$B$88,MATCH(Lessons!C56,'Main area'!$B$2:$B$88,0),1)</f>
        <v>T_1_15</v>
      </c>
      <c r="F56" s="1" t="str">
        <f>INDEX(Blad1!$A$1:$D$210,MATCH(Lessons!A56,Blad1!$A$1:$A$210,0),2)</f>
        <v>Räkneregler - Konjugat- och kvadreringsregler</v>
      </c>
      <c r="G56" s="1" t="str">
        <f t="shared" si="0"/>
        <v>Räkneregler - Konjugat- och kvadreringsregler</v>
      </c>
      <c r="H56" s="1"/>
    </row>
    <row r="57" spans="1:8" x14ac:dyDescent="0.2">
      <c r="A57" s="48" t="s">
        <v>118</v>
      </c>
      <c r="B57" s="1" t="str">
        <f>INDEX(Blad1!$A$1:$D$210,MATCH(Lessons!A57,Blad1!$A$1:$A$210,0),4)</f>
        <v>Taluppfattning, aritmetik och algebra</v>
      </c>
      <c r="C57" s="27" t="str">
        <f>INDEX(Blad1!$A$1:$D$210,MATCH(Lessons!A57,Blad1!$A$1:$A$210,0),3)</f>
        <v>Räkneregler</v>
      </c>
      <c r="D57" s="27" t="str">
        <f>INDEX(Icons!$A$2:$B$58,MATCH(Lessons!C57,Icons!$A$2:$A$58,0),2)</f>
        <v>Calculus</v>
      </c>
      <c r="E57" s="1" t="str">
        <f>INDEX('Main area'!$A$2:$B$88,MATCH(Lessons!C57,'Main area'!$B$2:$B$88,0),1)</f>
        <v>T_1_15</v>
      </c>
      <c r="F57" s="1" t="str">
        <f>INDEX(Blad1!$A$1:$D$210,MATCH(Lessons!A57,Blad1!$A$1:$A$210,0),2)</f>
        <v>Räkneregler - Logaritmer &amp; logaritmlagarna</v>
      </c>
      <c r="G57" s="1" t="str">
        <f t="shared" si="0"/>
        <v>Räkneregler - Logaritmer &amp; logaritmlagarna</v>
      </c>
      <c r="H57" s="1"/>
    </row>
    <row r="58" spans="1:8" x14ac:dyDescent="0.2">
      <c r="A58" s="48" t="s">
        <v>120</v>
      </c>
      <c r="B58" s="1" t="str">
        <f>INDEX(Blad1!$A$1:$D$210,MATCH(Lessons!A58,Blad1!$A$1:$A$210,0),4)</f>
        <v>Taluppfattning, aritmetik och algebra</v>
      </c>
      <c r="C58" s="27" t="str">
        <f>INDEX(Blad1!$A$1:$D$210,MATCH(Lessons!A58,Blad1!$A$1:$A$210,0),3)</f>
        <v>Räkneregler</v>
      </c>
      <c r="D58" s="27" t="str">
        <f>INDEX(Icons!$A$2:$B$58,MATCH(Lessons!C58,Icons!$A$2:$A$58,0),2)</f>
        <v>Calculus</v>
      </c>
      <c r="E58" s="1" t="str">
        <f>INDEX('Main area'!$A$2:$B$88,MATCH(Lessons!C58,'Main area'!$B$2:$B$88,0),1)</f>
        <v>T_1_15</v>
      </c>
      <c r="F58" s="1" t="str">
        <f>INDEX(Blad1!$A$1:$D$210,MATCH(Lessons!A58,Blad1!$A$1:$A$210,0),2)</f>
        <v>Räkneregler - Negativa tal</v>
      </c>
      <c r="G58" s="1" t="str">
        <f t="shared" si="0"/>
        <v>Räkneregler - Negativa tal</v>
      </c>
      <c r="H58" s="1"/>
    </row>
    <row r="59" spans="1:8" x14ac:dyDescent="0.2">
      <c r="A59" s="48" t="s">
        <v>122</v>
      </c>
      <c r="B59" s="1" t="str">
        <f>INDEX(Blad1!$A$1:$D$210,MATCH(Lessons!A59,Blad1!$A$1:$A$210,0),4)</f>
        <v>Taluppfattning, aritmetik och algebra</v>
      </c>
      <c r="C59" s="27" t="str">
        <f>INDEX(Blad1!$A$1:$D$210,MATCH(Lessons!A59,Blad1!$A$1:$A$210,0),3)</f>
        <v>Räkneregler</v>
      </c>
      <c r="D59" s="27" t="str">
        <f>INDEX(Icons!$A$2:$B$58,MATCH(Lessons!C59,Icons!$A$2:$A$58,0),2)</f>
        <v>Calculus</v>
      </c>
      <c r="E59" s="1" t="str">
        <f>INDEX('Main area'!$A$2:$B$88,MATCH(Lessons!C59,'Main area'!$B$2:$B$88,0),1)</f>
        <v>T_1_15</v>
      </c>
      <c r="F59" s="1" t="str">
        <f>INDEX(Blad1!$A$1:$D$210,MATCH(Lessons!A59,Blad1!$A$1:$A$210,0),2)</f>
        <v>Räkneregler - paranteser</v>
      </c>
      <c r="G59" s="1" t="str">
        <f t="shared" si="0"/>
        <v>Räkneregler - paranteser</v>
      </c>
      <c r="H59" s="1"/>
    </row>
    <row r="60" spans="1:8" x14ac:dyDescent="0.2">
      <c r="A60" s="48" t="s">
        <v>124</v>
      </c>
      <c r="B60" s="1" t="str">
        <f>INDEX(Blad1!$A$1:$D$210,MATCH(Lessons!A60,Blad1!$A$1:$A$210,0),4)</f>
        <v>Taluppfattning, aritmetik och algebra</v>
      </c>
      <c r="C60" s="27" t="str">
        <f>INDEX(Blad1!$A$1:$D$210,MATCH(Lessons!A60,Blad1!$A$1:$A$210,0),3)</f>
        <v>Räkneregler</v>
      </c>
      <c r="D60" s="27" t="str">
        <f>INDEX(Icons!$A$2:$B$58,MATCH(Lessons!C60,Icons!$A$2:$A$58,0),2)</f>
        <v>Calculus</v>
      </c>
      <c r="E60" s="1" t="str">
        <f>INDEX('Main area'!$A$2:$B$88,MATCH(Lessons!C60,'Main area'!$B$2:$B$88,0),1)</f>
        <v>T_1_15</v>
      </c>
      <c r="F60" s="1" t="str">
        <f>INDEX(Blad1!$A$1:$D$210,MATCH(Lessons!A60,Blad1!$A$1:$A$210,0),2)</f>
        <v>Räkneregler - Potenser &amp; potenslagar</v>
      </c>
      <c r="G60" s="1" t="str">
        <f t="shared" si="0"/>
        <v>Räkneregler - Potenser &amp; potenslagar</v>
      </c>
      <c r="H60" s="1"/>
    </row>
    <row r="61" spans="1:8" x14ac:dyDescent="0.2">
      <c r="A61" s="48" t="s">
        <v>126</v>
      </c>
      <c r="B61" s="1" t="str">
        <f>INDEX(Blad1!$A$1:$D$210,MATCH(Lessons!A61,Blad1!$A$1:$A$210,0),4)</f>
        <v>Taluppfattning, aritmetik och algebra</v>
      </c>
      <c r="C61" s="27" t="str">
        <f>INDEX(Blad1!$A$1:$D$210,MATCH(Lessons!A61,Blad1!$A$1:$A$210,0),3)</f>
        <v>Räta linjen</v>
      </c>
      <c r="D61" s="27" t="str">
        <f>INDEX(Icons!$A$2:$B$58,MATCH(Lessons!C61,Icons!$A$2:$A$58,0),2)</f>
        <v>FunctionsLinearGraph</v>
      </c>
      <c r="E61" s="1" t="str">
        <f>INDEX('Main area'!$A$2:$B$88,MATCH(Lessons!C61,'Main area'!$B$2:$B$88,0),1)</f>
        <v>T_1_16</v>
      </c>
      <c r="F61" s="1" t="str">
        <f>INDEX(Blad1!$A$1:$D$210,MATCH(Lessons!A61,Blad1!$A$1:$A$210,0),2)</f>
        <v>Räta linjen</v>
      </c>
      <c r="G61" s="1" t="str">
        <f t="shared" si="0"/>
        <v>Räta linjen</v>
      </c>
      <c r="H61" s="1"/>
    </row>
    <row r="62" spans="1:8" x14ac:dyDescent="0.2">
      <c r="A62" s="48" t="s">
        <v>128</v>
      </c>
      <c r="B62" s="1" t="str">
        <f>INDEX(Blad1!$A$1:$D$210,MATCH(Lessons!A62,Blad1!$A$1:$A$210,0),4)</f>
        <v>Taluppfattning, aritmetik och algebra</v>
      </c>
      <c r="C62" s="27" t="str">
        <f>INDEX(Blad1!$A$1:$D$210,MATCH(Lessons!A62,Blad1!$A$1:$A$210,0),3)</f>
        <v>Räta linjen</v>
      </c>
      <c r="D62" s="27" t="str">
        <f>INDEX(Icons!$A$2:$B$58,MATCH(Lessons!C62,Icons!$A$2:$A$58,0),2)</f>
        <v>FunctionsLinearGraph</v>
      </c>
      <c r="E62" s="1" t="str">
        <f>INDEX('Main area'!$A$2:$B$88,MATCH(Lessons!C62,'Main area'!$B$2:$B$88,0),1)</f>
        <v>T_1_16</v>
      </c>
      <c r="F62" s="1" t="str">
        <f>INDEX(Blad1!$A$1:$D$210,MATCH(Lessons!A62,Blad1!$A$1:$A$210,0),2)</f>
        <v>Räta linjen - Allmän form</v>
      </c>
      <c r="G62" s="1" t="str">
        <f t="shared" si="0"/>
        <v>Räta linjen - Allmän form</v>
      </c>
      <c r="H62" s="1"/>
    </row>
    <row r="63" spans="1:8" x14ac:dyDescent="0.2">
      <c r="A63" s="48" t="s">
        <v>130</v>
      </c>
      <c r="B63" s="1" t="str">
        <f>INDEX(Blad1!$A$1:$D$210,MATCH(Lessons!A63,Blad1!$A$1:$A$210,0),4)</f>
        <v>Taluppfattning, aritmetik och algebra</v>
      </c>
      <c r="C63" s="27" t="str">
        <f>INDEX(Blad1!$A$1:$D$210,MATCH(Lessons!A63,Blad1!$A$1:$A$210,0),3)</f>
        <v>Räta linjen</v>
      </c>
      <c r="D63" s="27" t="str">
        <f>INDEX(Icons!$A$2:$B$58,MATCH(Lessons!C63,Icons!$A$2:$A$58,0),2)</f>
        <v>FunctionsLinearGraph</v>
      </c>
      <c r="E63" s="1" t="str">
        <f>INDEX('Main area'!$A$2:$B$88,MATCH(Lessons!C63,'Main area'!$B$2:$B$88,0),1)</f>
        <v>T_1_16</v>
      </c>
      <c r="F63" s="1" t="str">
        <f>INDEX(Blad1!$A$1:$D$210,MATCH(Lessons!A63,Blad1!$A$1:$A$210,0),2)</f>
        <v>Räta linjen - formel för k</v>
      </c>
      <c r="G63" s="1" t="str">
        <f t="shared" si="0"/>
        <v>Räta linjen - formel för k</v>
      </c>
      <c r="H63" s="1"/>
    </row>
    <row r="64" spans="1:8" x14ac:dyDescent="0.2">
      <c r="A64" s="48" t="s">
        <v>132</v>
      </c>
      <c r="B64" s="1" t="str">
        <f>INDEX(Blad1!$A$1:$D$210,MATCH(Lessons!A64,Blad1!$A$1:$A$210,0),4)</f>
        <v>Taluppfattning, aritmetik och algebra</v>
      </c>
      <c r="C64" s="27" t="str">
        <f>INDEX(Blad1!$A$1:$D$210,MATCH(Lessons!A64,Blad1!$A$1:$A$210,0),3)</f>
        <v>Räta linjen</v>
      </c>
      <c r="D64" s="27" t="str">
        <f>INDEX(Icons!$A$2:$B$58,MATCH(Lessons!C64,Icons!$A$2:$A$58,0),2)</f>
        <v>FunctionsLinearGraph</v>
      </c>
      <c r="E64" s="1" t="str">
        <f>INDEX('Main area'!$A$2:$B$88,MATCH(Lessons!C64,'Main area'!$B$2:$B$88,0),1)</f>
        <v>T_1_16</v>
      </c>
      <c r="F64" s="1" t="str">
        <f>INDEX(Blad1!$A$1:$D$210,MATCH(Lessons!A64,Blad1!$A$1:$A$210,0),2)</f>
        <v>Räta linjen - formen y=kx+m</v>
      </c>
      <c r="G64" s="1" t="str">
        <f t="shared" si="0"/>
        <v>Räta linjen - formen y=kx+m</v>
      </c>
      <c r="H64" s="1"/>
    </row>
    <row r="65" spans="1:8" x14ac:dyDescent="0.2">
      <c r="A65" s="48" t="s">
        <v>134</v>
      </c>
      <c r="B65" s="1" t="str">
        <f>INDEX(Blad1!$A$1:$D$210,MATCH(Lessons!A65,Blad1!$A$1:$A$210,0),4)</f>
        <v>Taluppfattning, aritmetik och algebra</v>
      </c>
      <c r="C65" s="27" t="str">
        <f>INDEX(Blad1!$A$1:$D$210,MATCH(Lessons!A65,Blad1!$A$1:$A$210,0),3)</f>
        <v>Räta linjen</v>
      </c>
      <c r="D65" s="27" t="str">
        <f>INDEX(Icons!$A$2:$B$58,MATCH(Lessons!C65,Icons!$A$2:$A$58,0),2)</f>
        <v>FunctionsLinearGraph</v>
      </c>
      <c r="E65" s="1" t="str">
        <f>INDEX('Main area'!$A$2:$B$88,MATCH(Lessons!C65,'Main area'!$B$2:$B$88,0),1)</f>
        <v>T_1_16</v>
      </c>
      <c r="F65" s="1" t="str">
        <f>INDEX(Blad1!$A$1:$D$210,MATCH(Lessons!A65,Blad1!$A$1:$A$210,0),2)</f>
        <v>Räta linjen - k-form &amp; enpunktsform</v>
      </c>
      <c r="G65" s="1" t="str">
        <f t="shared" si="0"/>
        <v>Räta linjen - k-form &amp; enpunktsform</v>
      </c>
      <c r="H65" s="1"/>
    </row>
    <row r="66" spans="1:8" x14ac:dyDescent="0.2">
      <c r="A66" s="48" t="s">
        <v>136</v>
      </c>
      <c r="B66" s="1" t="str">
        <f>INDEX(Blad1!$A$1:$D$210,MATCH(Lessons!A66,Blad1!$A$1:$A$210,0),4)</f>
        <v>Taluppfattning, aritmetik och algebra</v>
      </c>
      <c r="C66" s="27" t="str">
        <f>INDEX(Blad1!$A$1:$D$210,MATCH(Lessons!A66,Blad1!$A$1:$A$210,0),3)</f>
        <v>Räta linjen</v>
      </c>
      <c r="D66" s="27" t="str">
        <f>INDEX(Icons!$A$2:$B$58,MATCH(Lessons!C66,Icons!$A$2:$A$58,0),2)</f>
        <v>FunctionsLinearGraph</v>
      </c>
      <c r="E66" s="1" t="str">
        <f>INDEX('Main area'!$A$2:$B$88,MATCH(Lessons!C66,'Main area'!$B$2:$B$88,0),1)</f>
        <v>T_1_16</v>
      </c>
      <c r="F66" s="1" t="str">
        <f>INDEX(Blad1!$A$1:$D$210,MATCH(Lessons!A66,Blad1!$A$1:$A$210,0),2)</f>
        <v>Räta linjen - Linjens lutning</v>
      </c>
      <c r="G66" s="1" t="str">
        <f t="shared" si="0"/>
        <v>Räta linjen - Linjens lutning</v>
      </c>
      <c r="H66" s="1"/>
    </row>
    <row r="67" spans="1:8" x14ac:dyDescent="0.2">
      <c r="A67" s="48" t="s">
        <v>138</v>
      </c>
      <c r="B67" s="1" t="str">
        <f>INDEX(Blad1!$A$1:$D$210,MATCH(Lessons!A67,Blad1!$A$1:$A$210,0),4)</f>
        <v>Taluppfattning, aritmetik och algebra</v>
      </c>
      <c r="C67" s="27" t="str">
        <f>INDEX(Blad1!$A$1:$D$210,MATCH(Lessons!A67,Blad1!$A$1:$A$210,0),3)</f>
        <v>Räta linjen</v>
      </c>
      <c r="D67" s="27" t="str">
        <f>INDEX(Icons!$A$2:$B$58,MATCH(Lessons!C67,Icons!$A$2:$A$58,0),2)</f>
        <v>FunctionsLinearGraph</v>
      </c>
      <c r="E67" s="1" t="str">
        <f>INDEX('Main area'!$A$2:$B$88,MATCH(Lessons!C67,'Main area'!$B$2:$B$88,0),1)</f>
        <v>T_1_16</v>
      </c>
      <c r="F67" s="1" t="str">
        <f>INDEX(Blad1!$A$1:$D$210,MATCH(Lessons!A67,Blad1!$A$1:$A$210,0),2)</f>
        <v>Räta linjen - m-värde</v>
      </c>
      <c r="G67" s="1" t="str">
        <f t="shared" ref="G67:G130" si="1">F67</f>
        <v>Räta linjen - m-värde</v>
      </c>
      <c r="H67" s="1"/>
    </row>
    <row r="68" spans="1:8" x14ac:dyDescent="0.2">
      <c r="A68" s="48" t="s">
        <v>140</v>
      </c>
      <c r="B68" s="1" t="str">
        <f>INDEX(Blad1!$A$1:$D$210,MATCH(Lessons!A68,Blad1!$A$1:$A$210,0),4)</f>
        <v>Taluppfattning, aritmetik och algebra</v>
      </c>
      <c r="C68" s="27" t="str">
        <f>INDEX(Blad1!$A$1:$D$210,MATCH(Lessons!A68,Blad1!$A$1:$A$210,0),3)</f>
        <v>Räta linjen</v>
      </c>
      <c r="D68" s="27" t="str">
        <f>INDEX(Icons!$A$2:$B$58,MATCH(Lessons!C68,Icons!$A$2:$A$58,0),2)</f>
        <v>FunctionsLinearGraph</v>
      </c>
      <c r="E68" s="1" t="str">
        <f>INDEX('Main area'!$A$2:$B$88,MATCH(Lessons!C68,'Main area'!$B$2:$B$88,0),1)</f>
        <v>T_1_16</v>
      </c>
      <c r="F68" s="1" t="str">
        <f>INDEX(Blad1!$A$1:$D$210,MATCH(Lessons!A68,Blad1!$A$1:$A$210,0),2)</f>
        <v>Räta linjen - parallella &amp; vinkelräta linjer</v>
      </c>
      <c r="G68" s="1" t="str">
        <f t="shared" si="1"/>
        <v>Räta linjen - parallella &amp; vinkelräta linjer</v>
      </c>
      <c r="H68" s="1"/>
    </row>
    <row r="69" spans="1:8" x14ac:dyDescent="0.2">
      <c r="A69" s="48" t="s">
        <v>142</v>
      </c>
      <c r="B69" s="1" t="str">
        <f>INDEX(Blad1!$A$1:$D$210,MATCH(Lessons!A69,Blad1!$A$1:$A$210,0),4)</f>
        <v>Taluppfattning, aritmetik och algebra</v>
      </c>
      <c r="C69" s="27" t="str">
        <f>INDEX(Blad1!$A$1:$D$210,MATCH(Lessons!A69,Blad1!$A$1:$A$210,0),3)</f>
        <v>Tal</v>
      </c>
      <c r="D69" s="27" t="str">
        <f>INDEX(Icons!$A$2:$B$58,MATCH(Lessons!C69,Icons!$A$2:$A$58,0),2)</f>
        <v>NumberTheory</v>
      </c>
      <c r="E69" s="1" t="str">
        <f>INDEX('Main area'!$A$2:$B$88,MATCH(Lessons!C69,'Main area'!$B$2:$B$88,0),1)</f>
        <v>T_1_17</v>
      </c>
      <c r="F69" s="1" t="str">
        <f>INDEX(Blad1!$A$1:$D$210,MATCH(Lessons!A69,Blad1!$A$1:$A$210,0),2)</f>
        <v>Tal</v>
      </c>
      <c r="G69" s="1" t="str">
        <f t="shared" si="1"/>
        <v>Tal</v>
      </c>
      <c r="H69" s="1"/>
    </row>
    <row r="70" spans="1:8" x14ac:dyDescent="0.2">
      <c r="A70" s="48" t="s">
        <v>144</v>
      </c>
      <c r="B70" s="1" t="str">
        <f>INDEX(Blad1!$A$1:$D$210,MATCH(Lessons!A70,Blad1!$A$1:$A$210,0),4)</f>
        <v>Taluppfattning, aritmetik och algebra</v>
      </c>
      <c r="C70" s="27" t="str">
        <f>INDEX(Blad1!$A$1:$D$210,MATCH(Lessons!A70,Blad1!$A$1:$A$210,0),3)</f>
        <v>Tal</v>
      </c>
      <c r="D70" s="27" t="str">
        <f>INDEX(Icons!$A$2:$B$58,MATCH(Lessons!C70,Icons!$A$2:$A$58,0),2)</f>
        <v>NumberTheory</v>
      </c>
      <c r="E70" s="1" t="str">
        <f>INDEX('Main area'!$A$2:$B$88,MATCH(Lessons!C70,'Main area'!$B$2:$B$88,0),1)</f>
        <v>T_1_17</v>
      </c>
      <c r="F70" s="1" t="str">
        <f>INDEX(Blad1!$A$1:$D$210,MATCH(Lessons!A70,Blad1!$A$1:$A$210,0),2)</f>
        <v>Tal - Komplexa tal</v>
      </c>
      <c r="G70" s="1" t="str">
        <f t="shared" si="1"/>
        <v>Tal - Komplexa tal</v>
      </c>
      <c r="H70" s="1"/>
    </row>
    <row r="71" spans="1:8" x14ac:dyDescent="0.2">
      <c r="A71" s="48" t="s">
        <v>146</v>
      </c>
      <c r="B71" s="1" t="str">
        <f>INDEX(Blad1!$A$1:$D$210,MATCH(Lessons!A71,Blad1!$A$1:$A$210,0),4)</f>
        <v>Taluppfattning, aritmetik och algebra</v>
      </c>
      <c r="C71" s="27" t="str">
        <f>INDEX(Blad1!$A$1:$D$210,MATCH(Lessons!A71,Blad1!$A$1:$A$210,0),3)</f>
        <v>Tal</v>
      </c>
      <c r="D71" s="27" t="str">
        <f>INDEX(Icons!$A$2:$B$58,MATCH(Lessons!C71,Icons!$A$2:$A$58,0),2)</f>
        <v>NumberTheory</v>
      </c>
      <c r="E71" s="1" t="str">
        <f>INDEX('Main area'!$A$2:$B$88,MATCH(Lessons!C71,'Main area'!$B$2:$B$88,0),1)</f>
        <v>T_1_17</v>
      </c>
      <c r="F71" s="1" t="str">
        <f>INDEX(Blad1!$A$1:$D$210,MATCH(Lessons!A71,Blad1!$A$1:$A$210,0),2)</f>
        <v>Tal - Decimaltal</v>
      </c>
      <c r="G71" s="1" t="str">
        <f t="shared" si="1"/>
        <v>Tal - Decimaltal</v>
      </c>
      <c r="H71" s="1"/>
    </row>
    <row r="72" spans="1:8" x14ac:dyDescent="0.2">
      <c r="A72" s="48" t="s">
        <v>148</v>
      </c>
      <c r="B72" s="1" t="str">
        <f>INDEX(Blad1!$A$1:$D$210,MATCH(Lessons!A72,Blad1!$A$1:$A$210,0),4)</f>
        <v>Taluppfattning, aritmetik och algebra</v>
      </c>
      <c r="C72" s="27" t="str">
        <f>INDEX(Blad1!$A$1:$D$210,MATCH(Lessons!A72,Blad1!$A$1:$A$210,0),3)</f>
        <v>Tal</v>
      </c>
      <c r="D72" s="27" t="str">
        <f>INDEX(Icons!$A$2:$B$58,MATCH(Lessons!C72,Icons!$A$2:$A$58,0),2)</f>
        <v>NumberTheory</v>
      </c>
      <c r="E72" s="1" t="str">
        <f>INDEX('Main area'!$A$2:$B$88,MATCH(Lessons!C72,'Main area'!$B$2:$B$88,0),1)</f>
        <v>T_1_17</v>
      </c>
      <c r="F72" s="1" t="str">
        <f>INDEX(Blad1!$A$1:$D$210,MATCH(Lessons!A72,Blad1!$A$1:$A$210,0),2)</f>
        <v>Tal - Motsatta tal</v>
      </c>
      <c r="G72" s="1" t="str">
        <f t="shared" si="1"/>
        <v>Tal - Motsatta tal</v>
      </c>
      <c r="H72" s="1"/>
    </row>
    <row r="73" spans="1:8" x14ac:dyDescent="0.2">
      <c r="A73" s="48" t="s">
        <v>150</v>
      </c>
      <c r="B73" s="1" t="str">
        <f>INDEX(Blad1!$A$1:$D$210,MATCH(Lessons!A73,Blad1!$A$1:$A$210,0),4)</f>
        <v>Taluppfattning, aritmetik och algebra</v>
      </c>
      <c r="C73" s="27" t="str">
        <f>INDEX(Blad1!$A$1:$D$210,MATCH(Lessons!A73,Blad1!$A$1:$A$210,0),3)</f>
        <v>Tal</v>
      </c>
      <c r="D73" s="27" t="str">
        <f>INDEX(Icons!$A$2:$B$58,MATCH(Lessons!C73,Icons!$A$2:$A$58,0),2)</f>
        <v>NumberTheory</v>
      </c>
      <c r="E73" s="1" t="str">
        <f>INDEX('Main area'!$A$2:$B$88,MATCH(Lessons!C73,'Main area'!$B$2:$B$88,0),1)</f>
        <v>T_1_17</v>
      </c>
      <c r="F73" s="1" t="str">
        <f>INDEX(Blad1!$A$1:$D$210,MATCH(Lessons!A73,Blad1!$A$1:$A$210,0),2)</f>
        <v>Tal - Naturliga tal</v>
      </c>
      <c r="G73" s="1" t="str">
        <f t="shared" si="1"/>
        <v>Tal - Naturliga tal</v>
      </c>
      <c r="H73" s="1"/>
    </row>
    <row r="74" spans="1:8" x14ac:dyDescent="0.2">
      <c r="A74" s="48" t="s">
        <v>152</v>
      </c>
      <c r="B74" s="1" t="str">
        <f>INDEX(Blad1!$A$1:$D$210,MATCH(Lessons!A74,Blad1!$A$1:$A$210,0),4)</f>
        <v>Taluppfattning, aritmetik och algebra</v>
      </c>
      <c r="C74" s="27" t="str">
        <f>INDEX(Blad1!$A$1:$D$210,MATCH(Lessons!A74,Blad1!$A$1:$A$210,0),3)</f>
        <v>Tal</v>
      </c>
      <c r="D74" s="27" t="str">
        <f>INDEX(Icons!$A$2:$B$58,MATCH(Lessons!C74,Icons!$A$2:$A$58,0),2)</f>
        <v>NumberTheory</v>
      </c>
      <c r="E74" s="1" t="str">
        <f>INDEX('Main area'!$A$2:$B$88,MATCH(Lessons!C74,'Main area'!$B$2:$B$88,0),1)</f>
        <v>T_1_17</v>
      </c>
      <c r="F74" s="1" t="str">
        <f>INDEX(Blad1!$A$1:$D$210,MATCH(Lessons!A74,Blad1!$A$1:$A$210,0),2)</f>
        <v>Tal - Negativa tal</v>
      </c>
      <c r="G74" s="1" t="str">
        <f t="shared" si="1"/>
        <v>Tal - Negativa tal</v>
      </c>
      <c r="H74" s="1"/>
    </row>
    <row r="75" spans="1:8" x14ac:dyDescent="0.2">
      <c r="A75" s="48" t="s">
        <v>154</v>
      </c>
      <c r="B75" s="1" t="str">
        <f>INDEX(Blad1!$A$1:$D$210,MATCH(Lessons!A75,Blad1!$A$1:$A$210,0),4)</f>
        <v>Taluppfattning, aritmetik och algebra</v>
      </c>
      <c r="C75" s="27" t="str">
        <f>INDEX(Blad1!$A$1:$D$210,MATCH(Lessons!A75,Blad1!$A$1:$A$210,0),3)</f>
        <v>Tal</v>
      </c>
      <c r="D75" s="27" t="str">
        <f>INDEX(Icons!$A$2:$B$58,MATCH(Lessons!C75,Icons!$A$2:$A$58,0),2)</f>
        <v>NumberTheory</v>
      </c>
      <c r="E75" s="1" t="str">
        <f>INDEX('Main area'!$A$2:$B$88,MATCH(Lessons!C75,'Main area'!$B$2:$B$88,0),1)</f>
        <v>T_1_17</v>
      </c>
      <c r="F75" s="1" t="str">
        <f>INDEX(Blad1!$A$1:$D$210,MATCH(Lessons!A75,Blad1!$A$1:$A$210,0),2)</f>
        <v>Tal - Positiva tal</v>
      </c>
      <c r="G75" s="1" t="str">
        <f t="shared" si="1"/>
        <v>Tal - Positiva tal</v>
      </c>
      <c r="H75" s="1"/>
    </row>
    <row r="76" spans="1:8" x14ac:dyDescent="0.2">
      <c r="A76" s="48" t="s">
        <v>156</v>
      </c>
      <c r="B76" s="1" t="str">
        <f>INDEX(Blad1!$A$1:$D$210,MATCH(Lessons!A76,Blad1!$A$1:$A$210,0),4)</f>
        <v>Taluppfattning, aritmetik och algebra</v>
      </c>
      <c r="C76" s="27" t="str">
        <f>INDEX(Blad1!$A$1:$D$210,MATCH(Lessons!A76,Blad1!$A$1:$A$210,0),3)</f>
        <v>Tal</v>
      </c>
      <c r="D76" s="27" t="str">
        <f>INDEX(Icons!$A$2:$B$58,MATCH(Lessons!C76,Icons!$A$2:$A$58,0),2)</f>
        <v>NumberTheory</v>
      </c>
      <c r="E76" s="1" t="str">
        <f>INDEX('Main area'!$A$2:$B$88,MATCH(Lessons!C76,'Main area'!$B$2:$B$88,0),1)</f>
        <v>T_1_17</v>
      </c>
      <c r="F76" s="1" t="str">
        <f>INDEX(Blad1!$A$1:$D$210,MATCH(Lessons!A76,Blad1!$A$1:$A$210,0),2)</f>
        <v>Tal - Primtal och delbarhet</v>
      </c>
      <c r="G76" s="1" t="str">
        <f t="shared" si="1"/>
        <v>Tal - Primtal och delbarhet</v>
      </c>
      <c r="H76" s="1"/>
    </row>
    <row r="77" spans="1:8" x14ac:dyDescent="0.2">
      <c r="A77" s="48" t="s">
        <v>158</v>
      </c>
      <c r="B77" s="1" t="str">
        <f>INDEX(Blad1!$A$1:$D$210,MATCH(Lessons!A77,Blad1!$A$1:$A$210,0),4)</f>
        <v>Taluppfattning, aritmetik och algebra</v>
      </c>
      <c r="C77" s="27" t="str">
        <f>INDEX(Blad1!$A$1:$D$210,MATCH(Lessons!A77,Blad1!$A$1:$A$210,0),3)</f>
        <v>Tal</v>
      </c>
      <c r="D77" s="27" t="str">
        <f>INDEX(Icons!$A$2:$B$58,MATCH(Lessons!C77,Icons!$A$2:$A$58,0),2)</f>
        <v>NumberTheory</v>
      </c>
      <c r="E77" s="1" t="str">
        <f>INDEX('Main area'!$A$2:$B$88,MATCH(Lessons!C77,'Main area'!$B$2:$B$88,0),1)</f>
        <v>T_1_17</v>
      </c>
      <c r="F77" s="1" t="str">
        <f>INDEX(Blad1!$A$1:$D$210,MATCH(Lessons!A77,Blad1!$A$1:$A$210,0),2)</f>
        <v>Tal - Rationella tal</v>
      </c>
      <c r="G77" s="1" t="str">
        <f t="shared" si="1"/>
        <v>Tal - Rationella tal</v>
      </c>
      <c r="H77" s="1"/>
    </row>
    <row r="78" spans="1:8" x14ac:dyDescent="0.2">
      <c r="A78" s="48" t="s">
        <v>160</v>
      </c>
      <c r="B78" s="1" t="str">
        <f>INDEX(Blad1!$A$1:$D$210,MATCH(Lessons!A78,Blad1!$A$1:$A$210,0),4)</f>
        <v>Taluppfattning, aritmetik och algebra</v>
      </c>
      <c r="C78" s="27" t="str">
        <f>INDEX(Blad1!$A$1:$D$210,MATCH(Lessons!A78,Blad1!$A$1:$A$210,0),3)</f>
        <v>Tal</v>
      </c>
      <c r="D78" s="27" t="str">
        <f>INDEX(Icons!$A$2:$B$58,MATCH(Lessons!C78,Icons!$A$2:$A$58,0),2)</f>
        <v>NumberTheory</v>
      </c>
      <c r="E78" s="1" t="str">
        <f>INDEX('Main area'!$A$2:$B$88,MATCH(Lessons!C78,'Main area'!$B$2:$B$88,0),1)</f>
        <v>T_1_17</v>
      </c>
      <c r="F78" s="1" t="str">
        <f>INDEX(Blad1!$A$1:$D$210,MATCH(Lessons!A78,Blad1!$A$1:$A$210,0),2)</f>
        <v>Tal - Reella tal</v>
      </c>
      <c r="G78" s="1" t="str">
        <f t="shared" si="1"/>
        <v>Tal - Reella tal</v>
      </c>
      <c r="H78" s="1"/>
    </row>
    <row r="79" spans="1:8" x14ac:dyDescent="0.2">
      <c r="A79" s="48" t="s">
        <v>162</v>
      </c>
      <c r="B79" s="1" t="str">
        <f>INDEX(Blad1!$A$1:$D$210,MATCH(Lessons!A79,Blad1!$A$1:$A$210,0),4)</f>
        <v>Taluppfattning, aritmetik och algebra</v>
      </c>
      <c r="C79" s="27" t="str">
        <f>INDEX(Blad1!$A$1:$D$210,MATCH(Lessons!A79,Blad1!$A$1:$A$210,0),3)</f>
        <v>Tal</v>
      </c>
      <c r="D79" s="27" t="str">
        <f>INDEX(Icons!$A$2:$B$58,MATCH(Lessons!C79,Icons!$A$2:$A$58,0),2)</f>
        <v>NumberTheory</v>
      </c>
      <c r="E79" s="1" t="str">
        <f>INDEX('Main area'!$A$2:$B$88,MATCH(Lessons!C79,'Main area'!$B$2:$B$88,0),1)</f>
        <v>T_1_17</v>
      </c>
      <c r="F79" s="1" t="str">
        <f>INDEX(Blad1!$A$1:$D$210,MATCH(Lessons!A79,Blad1!$A$1:$A$210,0),2)</f>
        <v>Tal - Talmängder</v>
      </c>
      <c r="G79" s="1" t="str">
        <f t="shared" si="1"/>
        <v>Tal - Talmängder</v>
      </c>
      <c r="H79" s="1"/>
    </row>
    <row r="80" spans="1:8" x14ac:dyDescent="0.2">
      <c r="A80" s="48" t="s">
        <v>164</v>
      </c>
      <c r="B80" s="1" t="str">
        <f>INDEX(Blad1!$A$1:$D$210,MATCH(Lessons!A80,Blad1!$A$1:$A$210,0),4)</f>
        <v>Taluppfattning, aritmetik och algebra</v>
      </c>
      <c r="C80" s="27" t="str">
        <f>INDEX(Blad1!$A$1:$D$210,MATCH(Lessons!A80,Blad1!$A$1:$A$210,0),3)</f>
        <v>Tal</v>
      </c>
      <c r="D80" s="27" t="str">
        <f>INDEX(Icons!$A$2:$B$58,MATCH(Lessons!C80,Icons!$A$2:$A$58,0),2)</f>
        <v>NumberTheory</v>
      </c>
      <c r="E80" s="1" t="str">
        <f>INDEX('Main area'!$A$2:$B$88,MATCH(Lessons!C80,'Main area'!$B$2:$B$88,0),1)</f>
        <v>T_1_17</v>
      </c>
      <c r="F80" s="1" t="str">
        <f>INDEX(Blad1!$A$1:$D$210,MATCH(Lessons!A80,Blad1!$A$1:$A$210,0),2)</f>
        <v>Tal - Värdesiffror</v>
      </c>
      <c r="G80" s="1" t="str">
        <f t="shared" si="1"/>
        <v>Tal - Värdesiffror</v>
      </c>
      <c r="H80" s="1"/>
    </row>
    <row r="81" spans="1:8" x14ac:dyDescent="0.2">
      <c r="A81" s="48" t="s">
        <v>166</v>
      </c>
      <c r="B81" s="1" t="str">
        <f>INDEX(Blad1!$A$1:$D$210,MATCH(Lessons!A81,Blad1!$A$1:$A$210,0),4)</f>
        <v>Taluppfattning, aritmetik och algebra</v>
      </c>
      <c r="C81" s="27" t="str">
        <f>INDEX(Blad1!$A$1:$D$210,MATCH(Lessons!A81,Blad1!$A$1:$A$210,0),3)</f>
        <v>Talform</v>
      </c>
      <c r="D81" s="27" t="str">
        <f>INDEX(Icons!$A$2:$B$58,MATCH(Lessons!C81,Icons!$A$2:$A$58,0),2)</f>
        <v>NumberTheory</v>
      </c>
      <c r="E81" s="1" t="str">
        <f>INDEX('Main area'!$A$2:$B$88,MATCH(Lessons!C81,'Main area'!$B$2:$B$88,0),1)</f>
        <v>T_1_18</v>
      </c>
      <c r="F81" s="1" t="str">
        <f>INDEX(Blad1!$A$1:$D$210,MATCH(Lessons!A81,Blad1!$A$1:$A$210,0),2)</f>
        <v>Talform</v>
      </c>
      <c r="G81" s="1" t="str">
        <f t="shared" si="1"/>
        <v>Talform</v>
      </c>
      <c r="H81" s="1"/>
    </row>
    <row r="82" spans="1:8" x14ac:dyDescent="0.2">
      <c r="A82" s="48" t="s">
        <v>168</v>
      </c>
      <c r="B82" s="1" t="str">
        <f>INDEX(Blad1!$A$1:$D$210,MATCH(Lessons!A82,Blad1!$A$1:$A$210,0),4)</f>
        <v>Taluppfattning, aritmetik och algebra</v>
      </c>
      <c r="C82" s="27" t="str">
        <f>INDEX(Blad1!$A$1:$D$210,MATCH(Lessons!A82,Blad1!$A$1:$A$210,0),3)</f>
        <v>Talform</v>
      </c>
      <c r="D82" s="27" t="str">
        <f>INDEX(Icons!$A$2:$B$58,MATCH(Lessons!C82,Icons!$A$2:$A$58,0),2)</f>
        <v>NumberTheory</v>
      </c>
      <c r="E82" s="1" t="str">
        <f>INDEX('Main area'!$A$2:$B$88,MATCH(Lessons!C82,'Main area'!$B$2:$B$88,0),1)</f>
        <v>T_1_18</v>
      </c>
      <c r="F82" s="1" t="str">
        <f>INDEX(Blad1!$A$1:$D$210,MATCH(Lessons!A82,Blad1!$A$1:$A$210,0),2)</f>
        <v>Talformer - Bråkform</v>
      </c>
      <c r="G82" s="1" t="str">
        <f t="shared" si="1"/>
        <v>Talformer - Bråkform</v>
      </c>
      <c r="H82" s="1"/>
    </row>
    <row r="83" spans="1:8" x14ac:dyDescent="0.2">
      <c r="A83" s="48" t="s">
        <v>170</v>
      </c>
      <c r="B83" s="1" t="str">
        <f>INDEX(Blad1!$A$1:$D$210,MATCH(Lessons!A83,Blad1!$A$1:$A$210,0),4)</f>
        <v>Taluppfattning, aritmetik och algebra</v>
      </c>
      <c r="C83" s="27" t="str">
        <f>INDEX(Blad1!$A$1:$D$210,MATCH(Lessons!A83,Blad1!$A$1:$A$210,0),3)</f>
        <v>Talform</v>
      </c>
      <c r="D83" s="27" t="str">
        <f>INDEX(Icons!$A$2:$B$58,MATCH(Lessons!C83,Icons!$A$2:$A$58,0),2)</f>
        <v>NumberTheory</v>
      </c>
      <c r="E83" s="1" t="str">
        <f>INDEX('Main area'!$A$2:$B$88,MATCH(Lessons!C83,'Main area'!$B$2:$B$88,0),1)</f>
        <v>T_1_18</v>
      </c>
      <c r="F83" s="1" t="str">
        <f>INDEX(Blad1!$A$1:$D$210,MATCH(Lessons!A83,Blad1!$A$1:$A$210,0),2)</f>
        <v>Talformer - Decimalform</v>
      </c>
      <c r="G83" s="1" t="str">
        <f t="shared" si="1"/>
        <v>Talformer - Decimalform</v>
      </c>
      <c r="H83" s="1"/>
    </row>
    <row r="84" spans="1:8" x14ac:dyDescent="0.2">
      <c r="A84" s="48" t="s">
        <v>172</v>
      </c>
      <c r="B84" s="1" t="str">
        <f>INDEX(Blad1!$A$1:$D$210,MATCH(Lessons!A84,Blad1!$A$1:$A$210,0),4)</f>
        <v>Taluppfattning, aritmetik och algebra</v>
      </c>
      <c r="C84" s="27" t="str">
        <f>INDEX(Blad1!$A$1:$D$210,MATCH(Lessons!A84,Blad1!$A$1:$A$210,0),3)</f>
        <v>Talform</v>
      </c>
      <c r="D84" s="27" t="str">
        <f>INDEX(Icons!$A$2:$B$58,MATCH(Lessons!C84,Icons!$A$2:$A$58,0),2)</f>
        <v>NumberTheory</v>
      </c>
      <c r="E84" s="1" t="str">
        <f>INDEX('Main area'!$A$2:$B$88,MATCH(Lessons!C84,'Main area'!$B$2:$B$88,0),1)</f>
        <v>T_1_18</v>
      </c>
      <c r="F84" s="1" t="str">
        <f>INDEX(Blad1!$A$1:$D$210,MATCH(Lessons!A84,Blad1!$A$1:$A$210,0),2)</f>
        <v>Talformer - Potensform</v>
      </c>
      <c r="G84" s="1" t="str">
        <f t="shared" si="1"/>
        <v>Talformer - Potensform</v>
      </c>
      <c r="H84" s="1"/>
    </row>
    <row r="85" spans="1:8" x14ac:dyDescent="0.2">
      <c r="A85" s="48" t="s">
        <v>175</v>
      </c>
      <c r="B85" s="1" t="str">
        <f>INDEX(Blad1!$A$1:$D$210,MATCH(Lessons!A85,Blad1!$A$1:$A$210,0),4)</f>
        <v>Taluppfattning, aritmetik och algebra</v>
      </c>
      <c r="C85" s="27" t="str">
        <f>INDEX(Blad1!$A$1:$D$210,MATCH(Lessons!A85,Blad1!$A$1:$A$210,0),3)</f>
        <v>Talsystem</v>
      </c>
      <c r="D85" s="27" t="str">
        <f>INDEX(Icons!$A$2:$B$58,MATCH(Lessons!C85,Icons!$A$2:$A$58,0),2)</f>
        <v>NumberTheory</v>
      </c>
      <c r="E85" s="1" t="str">
        <f>INDEX('Main area'!$A$2:$B$88,MATCH(Lessons!C85,'Main area'!$B$2:$B$88,0),1)</f>
        <v>T_1_19</v>
      </c>
      <c r="F85" s="1" t="str">
        <f>INDEX(Blad1!$A$1:$D$210,MATCH(Lessons!A85,Blad1!$A$1:$A$210,0),2)</f>
        <v>Talsystem - Det romerska talsystemet</v>
      </c>
      <c r="G85" s="1" t="str">
        <f t="shared" si="1"/>
        <v>Talsystem - Det romerska talsystemet</v>
      </c>
      <c r="H85" s="1"/>
    </row>
    <row r="86" spans="1:8" x14ac:dyDescent="0.2">
      <c r="A86" s="48" t="s">
        <v>177</v>
      </c>
      <c r="B86" s="1" t="str">
        <f>INDEX(Blad1!$A$1:$D$210,MATCH(Lessons!A86,Blad1!$A$1:$A$210,0),4)</f>
        <v>Taluppfattning, aritmetik och algebra</v>
      </c>
      <c r="C86" s="27" t="str">
        <f>INDEX(Blad1!$A$1:$D$210,MATCH(Lessons!A86,Blad1!$A$1:$A$210,0),3)</f>
        <v>Talsystem</v>
      </c>
      <c r="D86" s="27" t="str">
        <f>INDEX(Icons!$A$2:$B$58,MATCH(Lessons!C86,Icons!$A$2:$A$58,0),2)</f>
        <v>NumberTheory</v>
      </c>
      <c r="E86" s="1" t="str">
        <f>INDEX('Main area'!$A$2:$B$88,MATCH(Lessons!C86,'Main area'!$B$2:$B$88,0),1)</f>
        <v>T_1_19</v>
      </c>
      <c r="F86" s="1" t="str">
        <f>INDEX(Blad1!$A$1:$D$210,MATCH(Lessons!A86,Blad1!$A$1:$A$210,0),2)</f>
        <v>Talsystem - Vårt talsystem</v>
      </c>
      <c r="G86" s="1" t="str">
        <f t="shared" si="1"/>
        <v>Talsystem - Vårt talsystem</v>
      </c>
      <c r="H86" s="1"/>
    </row>
    <row r="87" spans="1:8" x14ac:dyDescent="0.2">
      <c r="A87" s="48" t="s">
        <v>179</v>
      </c>
      <c r="B87" s="1" t="str">
        <f>INDEX(Blad1!$A$1:$D$210,MATCH(Lessons!A87,Blad1!$A$1:$A$210,0),4)</f>
        <v>Taluppfattning, aritmetik och algebra</v>
      </c>
      <c r="C87" s="27" t="str">
        <f>INDEX(Blad1!$A$1:$D$210,MATCH(Lessons!A87,Blad1!$A$1:$A$210,0),3)</f>
        <v>Talsystem</v>
      </c>
      <c r="D87" s="27" t="str">
        <f>INDEX(Icons!$A$2:$B$58,MATCH(Lessons!C87,Icons!$A$2:$A$58,0),2)</f>
        <v>NumberTheory</v>
      </c>
      <c r="E87" s="1" t="str">
        <f>INDEX('Main area'!$A$2:$B$88,MATCH(Lessons!C87,'Main area'!$B$2:$B$88,0),1)</f>
        <v>T_1_19</v>
      </c>
      <c r="F87" s="1" t="str">
        <f>INDEX(Blad1!$A$1:$D$210,MATCH(Lessons!A87,Blad1!$A$1:$A$210,0),2)</f>
        <v>Talsystem - Mayafolkets, det egyptiska och babylonska talsystemet</v>
      </c>
      <c r="G87" s="1" t="str">
        <f t="shared" si="1"/>
        <v>Talsystem - Mayafolkets, det egyptiska och babylonska talsystemet</v>
      </c>
      <c r="H87" s="1"/>
    </row>
    <row r="88" spans="1:8" x14ac:dyDescent="0.2">
      <c r="A88" s="48" t="s">
        <v>180</v>
      </c>
      <c r="B88" s="1" t="str">
        <f>INDEX(Blad1!$A$1:$D$210,MATCH(Lessons!A88,Blad1!$A$1:$A$210,0),4)</f>
        <v>Taluppfattning, aritmetik och algebra</v>
      </c>
      <c r="C88" s="27" t="str">
        <f>INDEX(Blad1!$A$1:$D$210,MATCH(Lessons!A88,Blad1!$A$1:$A$210,0),3)</f>
        <v>Talsystem</v>
      </c>
      <c r="D88" s="27" t="str">
        <f>INDEX(Icons!$A$2:$B$58,MATCH(Lessons!C88,Icons!$A$2:$A$58,0),2)</f>
        <v>NumberTheory</v>
      </c>
      <c r="E88" s="1" t="str">
        <f>INDEX('Main area'!$A$2:$B$88,MATCH(Lessons!C88,'Main area'!$B$2:$B$88,0),1)</f>
        <v>T_1_19</v>
      </c>
      <c r="F88" s="1" t="str">
        <f>INDEX(Blad1!$A$1:$D$210,MATCH(Lessons!A88,Blad1!$A$1:$A$210,0),2)</f>
        <v>Talsystem - Det binära och hexadecimala talsystemet</v>
      </c>
      <c r="G88" s="1" t="str">
        <f t="shared" si="1"/>
        <v>Talsystem - Det binära och hexadecimala talsystemet</v>
      </c>
      <c r="H88" s="1"/>
    </row>
    <row r="89" spans="1:8" x14ac:dyDescent="0.2">
      <c r="A89" s="48" t="s">
        <v>183</v>
      </c>
      <c r="B89" s="1" t="str">
        <f>INDEX(Blad1!$A$1:$D$210,MATCH(Lessons!A89,Blad1!$A$1:$A$210,0),4)</f>
        <v>Samband och förändring</v>
      </c>
      <c r="C89" s="27" t="str">
        <f>INDEX(Blad1!$A$1:$D$210,MATCH(Lessons!A89,Blad1!$A$1:$A$210,0),3)</f>
        <v>Andragradsfunktionen</v>
      </c>
      <c r="D89" s="27" t="str">
        <f>INDEX(Icons!$A$2:$B$58,MATCH(Lessons!C89,Icons!$A$2:$A$58,0),2)</f>
        <v>FunctionsNonLinear</v>
      </c>
      <c r="E89" s="1" t="str">
        <f>INDEX('Main area'!$A$2:$B$88,MATCH(Lessons!C89,'Main area'!$B$2:$B$88,0),1)</f>
        <v>SF_2_1</v>
      </c>
      <c r="F89" s="1" t="str">
        <f>INDEX(Blad1!$A$1:$D$210,MATCH(Lessons!A89,Blad1!$A$1:$A$210,0),2)</f>
        <v>Andragradsfunktionen</v>
      </c>
      <c r="G89" s="1" t="str">
        <f t="shared" si="1"/>
        <v>Andragradsfunktionen</v>
      </c>
      <c r="H89" s="1"/>
    </row>
    <row r="90" spans="1:8" x14ac:dyDescent="0.2">
      <c r="A90" s="48" t="s">
        <v>185</v>
      </c>
      <c r="B90" s="1" t="str">
        <f>INDEX(Blad1!$A$1:$D$210,MATCH(Lessons!A90,Blad1!$A$1:$A$210,0),4)</f>
        <v>Samband och förändring</v>
      </c>
      <c r="C90" s="27" t="str">
        <f>INDEX(Blad1!$A$1:$D$210,MATCH(Lessons!A90,Blad1!$A$1:$A$210,0),3)</f>
        <v>Andragradsfunktionen</v>
      </c>
      <c r="D90" s="27" t="str">
        <f>INDEX(Icons!$A$2:$B$58,MATCH(Lessons!C90,Icons!$A$2:$A$58,0),2)</f>
        <v>FunctionsNonLinear</v>
      </c>
      <c r="E90" s="1" t="str">
        <f>INDEX('Main area'!$A$2:$B$88,MATCH(Lessons!C90,'Main area'!$B$2:$B$88,0),1)</f>
        <v>SF_2_1</v>
      </c>
      <c r="F90" s="1" t="str">
        <f>INDEX(Blad1!$A$1:$D$210,MATCH(Lessons!A90,Blad1!$A$1:$A$210,0),2)</f>
        <v>Andragradsfunktionen - Funktionens graf</v>
      </c>
      <c r="G90" s="1" t="str">
        <f t="shared" si="1"/>
        <v>Andragradsfunktionen - Funktionens graf</v>
      </c>
      <c r="H90" s="1"/>
    </row>
    <row r="91" spans="1:8" x14ac:dyDescent="0.2">
      <c r="A91" s="48" t="s">
        <v>187</v>
      </c>
      <c r="B91" s="1" t="str">
        <f>INDEX(Blad1!$A$1:$D$210,MATCH(Lessons!A91,Blad1!$A$1:$A$210,0),4)</f>
        <v>Samband och förändring</v>
      </c>
      <c r="C91" s="27" t="str">
        <f>INDEX(Blad1!$A$1:$D$210,MATCH(Lessons!A91,Blad1!$A$1:$A$210,0),3)</f>
        <v>Andragradsfunktionen</v>
      </c>
      <c r="D91" s="27" t="str">
        <f>INDEX(Icons!$A$2:$B$58,MATCH(Lessons!C91,Icons!$A$2:$A$58,0),2)</f>
        <v>FunctionsNonLinear</v>
      </c>
      <c r="E91" s="1" t="str">
        <f>INDEX('Main area'!$A$2:$B$88,MATCH(Lessons!C91,'Main area'!$B$2:$B$88,0),1)</f>
        <v>SF_2_1</v>
      </c>
      <c r="F91" s="1" t="str">
        <f>INDEX(Blad1!$A$1:$D$210,MATCH(Lessons!A91,Blad1!$A$1:$A$210,0),2)</f>
        <v>Andragradsfunktionen - Funktionens nollställen</v>
      </c>
      <c r="G91" s="1" t="str">
        <f t="shared" si="1"/>
        <v>Andragradsfunktionen - Funktionens nollställen</v>
      </c>
      <c r="H91" s="1"/>
    </row>
    <row r="92" spans="1:8" x14ac:dyDescent="0.2">
      <c r="A92" s="48" t="s">
        <v>192</v>
      </c>
      <c r="B92" s="1" t="str">
        <f>INDEX(Blad1!$A$1:$D$210,MATCH(Lessons!A92,Blad1!$A$1:$A$210,0),4)</f>
        <v>Samband och förändring</v>
      </c>
      <c r="C92" s="27" t="str">
        <f>INDEX(Blad1!$A$1:$D$210,MATCH(Lessons!A92,Blad1!$A$1:$A$210,0),3)</f>
        <v>Diagram &amp; tabeller</v>
      </c>
      <c r="D92" s="27" t="str">
        <f>INDEX(Icons!$A$2:$B$58,MATCH(Lessons!C92,Icons!$A$2:$A$58,0),2)</f>
        <v>DiagramAndTable</v>
      </c>
      <c r="E92" s="1" t="str">
        <f>INDEX('Main area'!$A$2:$B$88,MATCH(Lessons!C92,'Main area'!$B$2:$B$88,0),1)</f>
        <v>SF_2_5</v>
      </c>
      <c r="F92" s="1" t="str">
        <f>INDEX(Blad1!$A$1:$D$210,MATCH(Lessons!A92,Blad1!$A$1:$A$210,0),2)</f>
        <v>Diagram &amp; tabeller</v>
      </c>
      <c r="G92" s="1" t="str">
        <f t="shared" si="1"/>
        <v>Diagram &amp; tabeller</v>
      </c>
      <c r="H92" s="1"/>
    </row>
    <row r="93" spans="1:8" x14ac:dyDescent="0.2">
      <c r="A93" s="48" t="s">
        <v>195</v>
      </c>
      <c r="B93" s="1" t="str">
        <f>INDEX(Blad1!$A$1:$D$210,MATCH(Lessons!A93,Blad1!$A$1:$A$210,0),4)</f>
        <v>Samband och förändring</v>
      </c>
      <c r="C93" s="27" t="str">
        <f>INDEX(Blad1!$A$1:$D$210,MATCH(Lessons!A93,Blad1!$A$1:$A$210,0),3)</f>
        <v>Formler</v>
      </c>
      <c r="D93" s="27" t="str">
        <f>INDEX(Icons!$A$2:$B$58,MATCH(Lessons!C93,Icons!$A$2:$A$58,0),2)</f>
        <v>Algebra</v>
      </c>
      <c r="E93" s="1" t="str">
        <f>INDEX('Main area'!$A$2:$B$88,MATCH(Lessons!C93,'Main area'!$B$2:$B$88,0),1)</f>
        <v>SF_2_7</v>
      </c>
      <c r="F93" s="1" t="str">
        <f>INDEX(Blad1!$A$1:$D$210,MATCH(Lessons!A93,Blad1!$A$1:$A$210,0),2)</f>
        <v>Formler</v>
      </c>
      <c r="G93" s="1" t="str">
        <f t="shared" si="1"/>
        <v>Formler</v>
      </c>
      <c r="H93" s="1"/>
    </row>
    <row r="94" spans="1:8" x14ac:dyDescent="0.2">
      <c r="A94" s="48" t="s">
        <v>197</v>
      </c>
      <c r="B94" s="1" t="str">
        <f>INDEX(Blad1!$A$1:$D$210,MATCH(Lessons!A94,Blad1!$A$1:$A$210,0),4)</f>
        <v>Samband och förändring</v>
      </c>
      <c r="C94" s="27" t="str">
        <f>INDEX(Blad1!$A$1:$D$210,MATCH(Lessons!A94,Blad1!$A$1:$A$210,0),3)</f>
        <v>Funktioner</v>
      </c>
      <c r="D94" s="27" t="str">
        <f>INDEX(Icons!$A$2:$B$58,MATCH(Lessons!C94,Icons!$A$2:$A$58,0),2)</f>
        <v>RelationsAndChange</v>
      </c>
      <c r="E94" s="1" t="str">
        <f>INDEX('Main area'!$A$2:$B$88,MATCH(Lessons!C94,'Main area'!$B$2:$B$88,0),1)</f>
        <v>SF_2_8</v>
      </c>
      <c r="F94" s="1" t="str">
        <f>INDEX(Blad1!$A$1:$D$210,MATCH(Lessons!A94,Blad1!$A$1:$A$210,0),2)</f>
        <v>Funktioner</v>
      </c>
      <c r="G94" s="1" t="str">
        <f t="shared" si="1"/>
        <v>Funktioner</v>
      </c>
      <c r="H94" s="1"/>
    </row>
    <row r="95" spans="1:8" x14ac:dyDescent="0.2">
      <c r="A95" s="48" t="s">
        <v>521</v>
      </c>
      <c r="B95" s="1" t="str">
        <f>INDEX(Blad1!$A$1:$D$210,MATCH(Lessons!A95,Blad1!$A$1:$A$210,0),4)</f>
        <v>Samband och förändring</v>
      </c>
      <c r="C95" s="27" t="str">
        <f>INDEX(Blad1!$A$1:$D$210,MATCH(Lessons!A95,Blad1!$A$1:$A$210,0),3)</f>
        <v>Funktioner</v>
      </c>
      <c r="D95" s="27" t="str">
        <f>INDEX(Icons!$A$2:$B$58,MATCH(Lessons!C95,Icons!$A$2:$A$58,0),2)</f>
        <v>RelationsAndChange</v>
      </c>
      <c r="E95" s="1" t="str">
        <f>INDEX('Main area'!$A$2:$B$88,MATCH(Lessons!C95,'Main area'!$B$2:$B$88,0),1)</f>
        <v>SF_2_8</v>
      </c>
      <c r="F95" s="1" t="str">
        <f>INDEX(Blad1!$A$1:$D$210,MATCH(Lessons!A95,Blad1!$A$1:$A$210,0),2)</f>
        <v>Funktioner - Andragradsfunktioner</v>
      </c>
      <c r="G95" s="1" t="str">
        <f t="shared" si="1"/>
        <v>Funktioner - Andragradsfunktioner</v>
      </c>
      <c r="H95" s="1"/>
    </row>
    <row r="96" spans="1:8" x14ac:dyDescent="0.2">
      <c r="A96" s="48" t="s">
        <v>522</v>
      </c>
      <c r="B96" s="1" t="str">
        <f>INDEX(Blad1!$A$1:$D$210,MATCH(Lessons!A96,Blad1!$A$1:$A$210,0),4)</f>
        <v>Samband och förändring</v>
      </c>
      <c r="C96" s="27" t="str">
        <f>INDEX(Blad1!$A$1:$D$210,MATCH(Lessons!A96,Blad1!$A$1:$A$210,0),3)</f>
        <v>Funktioner</v>
      </c>
      <c r="D96" s="27" t="str">
        <f>INDEX(Icons!$A$2:$B$58,MATCH(Lessons!C96,Icons!$A$2:$A$58,0),2)</f>
        <v>RelationsAndChange</v>
      </c>
      <c r="E96" s="1" t="str">
        <f>INDEX('Main area'!$A$2:$B$88,MATCH(Lessons!C96,'Main area'!$B$2:$B$88,0),1)</f>
        <v>SF_2_8</v>
      </c>
      <c r="F96" s="1" t="str">
        <f>INDEX(Blad1!$A$1:$D$210,MATCH(Lessons!A96,Blad1!$A$1:$A$210,0),2)</f>
        <v>Funktioner - Definition- och värdemängd</v>
      </c>
      <c r="G96" s="1" t="str">
        <f t="shared" si="1"/>
        <v>Funktioner - Definition- och värdemängd</v>
      </c>
      <c r="H96" s="1"/>
    </row>
    <row r="97" spans="1:8" x14ac:dyDescent="0.2">
      <c r="A97" s="48" t="s">
        <v>523</v>
      </c>
      <c r="B97" s="1" t="str">
        <f>INDEX(Blad1!$A$1:$D$210,MATCH(Lessons!A97,Blad1!$A$1:$A$210,0),4)</f>
        <v>Samband och förändring</v>
      </c>
      <c r="C97" s="27" t="str">
        <f>INDEX(Blad1!$A$1:$D$210,MATCH(Lessons!A97,Blad1!$A$1:$A$210,0),3)</f>
        <v>Funktioner</v>
      </c>
      <c r="D97" s="27" t="str">
        <f>INDEX(Icons!$A$2:$B$58,MATCH(Lessons!C97,Icons!$A$2:$A$58,0),2)</f>
        <v>RelationsAndChange</v>
      </c>
      <c r="E97" s="1" t="str">
        <f>INDEX('Main area'!$A$2:$B$88,MATCH(Lessons!C97,'Main area'!$B$2:$B$88,0),1)</f>
        <v>SF_2_8</v>
      </c>
      <c r="F97" s="1" t="str">
        <f>INDEX(Blad1!$A$1:$D$210,MATCH(Lessons!A97,Blad1!$A$1:$A$210,0),2)</f>
        <v>Funktioner - Exponentialfunktioner</v>
      </c>
      <c r="G97" s="1" t="str">
        <f t="shared" si="1"/>
        <v>Funktioner - Exponentialfunktioner</v>
      </c>
      <c r="H97" s="1"/>
    </row>
    <row r="98" spans="1:8" x14ac:dyDescent="0.2">
      <c r="A98" s="48" t="s">
        <v>524</v>
      </c>
      <c r="B98" s="1" t="str">
        <f>INDEX(Blad1!$A$1:$D$210,MATCH(Lessons!A98,Blad1!$A$1:$A$210,0),4)</f>
        <v>Samband och förändring</v>
      </c>
      <c r="C98" s="27" t="str">
        <f>INDEX(Blad1!$A$1:$D$210,MATCH(Lessons!A98,Blad1!$A$1:$A$210,0),3)</f>
        <v>Funktioner</v>
      </c>
      <c r="D98" s="27" t="str">
        <f>INDEX(Icons!$A$2:$B$58,MATCH(Lessons!C98,Icons!$A$2:$A$58,0),2)</f>
        <v>RelationsAndChange</v>
      </c>
      <c r="E98" s="1" t="str">
        <f>INDEX('Main area'!$A$2:$B$88,MATCH(Lessons!C98,'Main area'!$B$2:$B$88,0),1)</f>
        <v>SF_2_8</v>
      </c>
      <c r="F98" s="1" t="str">
        <f>INDEX(Blad1!$A$1:$D$210,MATCH(Lessons!A98,Blad1!$A$1:$A$210,0),2)</f>
        <v>Funktioner - Linjära funktioner</v>
      </c>
      <c r="G98" s="1" t="str">
        <f t="shared" si="1"/>
        <v>Funktioner - Linjära funktioner</v>
      </c>
      <c r="H98" s="1"/>
    </row>
    <row r="99" spans="1:8" x14ac:dyDescent="0.2">
      <c r="A99" s="48" t="s">
        <v>525</v>
      </c>
      <c r="B99" s="1" t="str">
        <f>INDEX(Blad1!$A$1:$D$210,MATCH(Lessons!A99,Blad1!$A$1:$A$210,0),4)</f>
        <v>Samband och förändring</v>
      </c>
      <c r="C99" s="27" t="str">
        <f>INDEX(Blad1!$A$1:$D$210,MATCH(Lessons!A99,Blad1!$A$1:$A$210,0),3)</f>
        <v>Funktioner</v>
      </c>
      <c r="D99" s="27" t="str">
        <f>INDEX(Icons!$A$2:$B$58,MATCH(Lessons!C99,Icons!$A$2:$A$58,0),2)</f>
        <v>RelationsAndChange</v>
      </c>
      <c r="E99" s="1" t="str">
        <f>INDEX('Main area'!$A$2:$B$88,MATCH(Lessons!C99,'Main area'!$B$2:$B$88,0),1)</f>
        <v>SF_2_8</v>
      </c>
      <c r="F99" s="1" t="str">
        <f>INDEX(Blad1!$A$1:$D$210,MATCH(Lessons!A99,Blad1!$A$1:$A$210,0),2)</f>
        <v>Funktioner - Potensfunktioner</v>
      </c>
      <c r="G99" s="1" t="str">
        <f t="shared" si="1"/>
        <v>Funktioner - Potensfunktioner</v>
      </c>
      <c r="H99" s="1"/>
    </row>
    <row r="100" spans="1:8" x14ac:dyDescent="0.2">
      <c r="A100" s="48" t="s">
        <v>204</v>
      </c>
      <c r="B100" s="1" t="str">
        <f>INDEX(Blad1!$A$1:$D$210,MATCH(Lessons!A100,Blad1!$A$1:$A$210,0),4)</f>
        <v>Samband och förändring</v>
      </c>
      <c r="C100" s="27" t="str">
        <f>INDEX(Blad1!$A$1:$D$210,MATCH(Lessons!A100,Blad1!$A$1:$A$210,0),3)</f>
        <v>Hastighet &amp; tid</v>
      </c>
      <c r="D100" s="27" t="str">
        <f>INDEX(Icons!$A$2:$B$58,MATCH(Lessons!C100,Icons!$A$2:$A$58,0),2)</f>
        <v>Derivative</v>
      </c>
      <c r="E100" s="1" t="str">
        <f>INDEX('Main area'!$A$2:$B$88,MATCH(Lessons!C100,'Main area'!$B$2:$B$88,0),1)</f>
        <v>SF_2_9</v>
      </c>
      <c r="F100" s="1" t="str">
        <f>INDEX(Blad1!$A$1:$D$210,MATCH(Lessons!A100,Blad1!$A$1:$A$210,0),2)</f>
        <v>Hastighet &amp; tid</v>
      </c>
      <c r="G100" s="1" t="str">
        <f t="shared" si="1"/>
        <v>Hastighet &amp; tid</v>
      </c>
      <c r="H100" s="1"/>
    </row>
    <row r="101" spans="1:8" x14ac:dyDescent="0.2">
      <c r="A101" s="48" t="s">
        <v>207</v>
      </c>
      <c r="B101" s="1" t="str">
        <f>INDEX(Blad1!$A$1:$D$210,MATCH(Lessons!A101,Blad1!$A$1:$A$210,0),4)</f>
        <v>Samband och förändring</v>
      </c>
      <c r="C101" s="27" t="str">
        <f>INDEX(Blad1!$A$1:$D$210,MATCH(Lessons!A101,Blad1!$A$1:$A$210,0),3)</f>
        <v>Grafer</v>
      </c>
      <c r="D101" s="27" t="str">
        <f>INDEX(Icons!$A$2:$B$58,MATCH(Lessons!C101,Icons!$A$2:$A$58,0),2)</f>
        <v>FunctionsLinearGraph</v>
      </c>
      <c r="E101" s="1" t="str">
        <f>INDEX('Main area'!$A$2:$B$88,MATCH(Lessons!C101,'Main area'!$B$2:$B$88,0),1)</f>
        <v>SF_2_11</v>
      </c>
      <c r="F101" s="1" t="str">
        <f>INDEX(Blad1!$A$1:$D$210,MATCH(Lessons!A101,Blad1!$A$1:$A$210,0),2)</f>
        <v>Grafer</v>
      </c>
      <c r="G101" s="1" t="str">
        <f t="shared" si="1"/>
        <v>Grafer</v>
      </c>
      <c r="H101" s="1"/>
    </row>
    <row r="102" spans="1:8" x14ac:dyDescent="0.2">
      <c r="A102" s="48" t="s">
        <v>209</v>
      </c>
      <c r="B102" s="1" t="str">
        <f>INDEX(Blad1!$A$1:$D$210,MATCH(Lessons!A102,Blad1!$A$1:$A$210,0),4)</f>
        <v>Samband och förändring</v>
      </c>
      <c r="C102" s="27" t="str">
        <f>INDEX(Blad1!$A$1:$D$210,MATCH(Lessons!A102,Blad1!$A$1:$A$210,0),3)</f>
        <v>Grafer</v>
      </c>
      <c r="D102" s="27" t="str">
        <f>INDEX(Icons!$A$2:$B$58,MATCH(Lessons!C102,Icons!$A$2:$A$58,0),2)</f>
        <v>FunctionsLinearGraph</v>
      </c>
      <c r="E102" s="1" t="str">
        <f>INDEX('Main area'!$A$2:$B$88,MATCH(Lessons!C102,'Main area'!$B$2:$B$88,0),1)</f>
        <v>SF_2_11</v>
      </c>
      <c r="F102" s="1" t="str">
        <f>INDEX(Blad1!$A$1:$D$210,MATCH(Lessons!A102,Blad1!$A$1:$A$210,0),2)</f>
        <v>Grafer - Avläsa grafer</v>
      </c>
      <c r="G102" s="1" t="str">
        <f t="shared" si="1"/>
        <v>Grafer - Avläsa grafer</v>
      </c>
      <c r="H102" s="1"/>
    </row>
    <row r="103" spans="1:8" x14ac:dyDescent="0.2">
      <c r="A103" s="48" t="s">
        <v>211</v>
      </c>
      <c r="B103" s="1" t="str">
        <f>INDEX(Blad1!$A$1:$D$210,MATCH(Lessons!A103,Blad1!$A$1:$A$210,0),4)</f>
        <v>Samband och förändring</v>
      </c>
      <c r="C103" s="27" t="str">
        <f>INDEX(Blad1!$A$1:$D$210,MATCH(Lessons!A103,Blad1!$A$1:$A$210,0),3)</f>
        <v>Grafer</v>
      </c>
      <c r="D103" s="27" t="str">
        <f>INDEX(Icons!$A$2:$B$58,MATCH(Lessons!C103,Icons!$A$2:$A$58,0),2)</f>
        <v>FunctionsLinearGraph</v>
      </c>
      <c r="E103" s="1" t="str">
        <f>INDEX('Main area'!$A$2:$B$88,MATCH(Lessons!C103,'Main area'!$B$2:$B$88,0),1)</f>
        <v>SF_2_11</v>
      </c>
      <c r="F103" s="1" t="str">
        <f>INDEX(Blad1!$A$1:$D$210,MATCH(Lessons!A103,Blad1!$A$1:$A$210,0),2)</f>
        <v>Grafer - Grafritande räknare</v>
      </c>
      <c r="G103" s="1" t="str">
        <f t="shared" si="1"/>
        <v>Grafer - Grafritande räknare</v>
      </c>
      <c r="H103" s="1"/>
    </row>
    <row r="104" spans="1:8" x14ac:dyDescent="0.2">
      <c r="A104" s="48" t="s">
        <v>213</v>
      </c>
      <c r="B104" s="1" t="str">
        <f>INDEX(Blad1!$A$1:$D$210,MATCH(Lessons!A104,Blad1!$A$1:$A$210,0),4)</f>
        <v>Samband och förändring</v>
      </c>
      <c r="C104" s="27" t="str">
        <f>INDEX(Blad1!$A$1:$D$210,MATCH(Lessons!A104,Blad1!$A$1:$A$210,0),3)</f>
        <v>Grafer</v>
      </c>
      <c r="D104" s="27" t="str">
        <f>INDEX(Icons!$A$2:$B$58,MATCH(Lessons!C104,Icons!$A$2:$A$58,0),2)</f>
        <v>FunctionsLinearGraph</v>
      </c>
      <c r="E104" s="1" t="str">
        <f>INDEX('Main area'!$A$2:$B$88,MATCH(Lessons!C104,'Main area'!$B$2:$B$88,0),1)</f>
        <v>SF_2_11</v>
      </c>
      <c r="F104" s="1" t="str">
        <f>INDEX(Blad1!$A$1:$D$210,MATCH(Lessons!A104,Blad1!$A$1:$A$210,0),2)</f>
        <v>Grafer - Rita/skissa grafer</v>
      </c>
      <c r="G104" s="1" t="str">
        <f t="shared" si="1"/>
        <v>Grafer - Rita/skissa grafer</v>
      </c>
      <c r="H104" s="1"/>
    </row>
    <row r="105" spans="1:8" x14ac:dyDescent="0.2">
      <c r="A105" s="48" t="s">
        <v>217</v>
      </c>
      <c r="B105" s="1" t="str">
        <f>INDEX(Blad1!$A$1:$D$210,MATCH(Lessons!A105,Blad1!$A$1:$A$210,0),4)</f>
        <v>Samband och förändring</v>
      </c>
      <c r="C105" s="27" t="str">
        <f>INDEX(Blad1!$A$1:$D$210,MATCH(Lessons!A105,Blad1!$A$1:$A$210,0),3)</f>
        <v>Koordinatsystem</v>
      </c>
      <c r="D105" s="27" t="str">
        <f>INDEX(Icons!$A$2:$B$58,MATCH(Lessons!C105,Icons!$A$2:$A$58,0),2)</f>
        <v>FunctionsLinearGraph</v>
      </c>
      <c r="E105" s="1" t="str">
        <f>INDEX('Main area'!$A$2:$B$88,MATCH(Lessons!C105,'Main area'!$B$2:$B$88,0),1)</f>
        <v>SF_2_14</v>
      </c>
      <c r="F105" s="1" t="str">
        <f>INDEX(Blad1!$A$1:$D$210,MATCH(Lessons!A105,Blad1!$A$1:$A$210,0),2)</f>
        <v>Koordinatsystem</v>
      </c>
      <c r="G105" s="1" t="str">
        <f t="shared" si="1"/>
        <v>Koordinatsystem</v>
      </c>
      <c r="H105" s="1"/>
    </row>
    <row r="106" spans="1:8" x14ac:dyDescent="0.2">
      <c r="A106" s="48" t="s">
        <v>220</v>
      </c>
      <c r="B106" s="1" t="str">
        <f>INDEX(Blad1!$A$1:$D$210,MATCH(Lessons!A106,Blad1!$A$1:$A$210,0),4)</f>
        <v>Samband och förändring</v>
      </c>
      <c r="C106" s="27" t="str">
        <f>INDEX(Blad1!$A$1:$D$210,MATCH(Lessons!A106,Blad1!$A$1:$A$210,0),3)</f>
        <v>Moms</v>
      </c>
      <c r="D106" s="27" t="str">
        <f>INDEX(Icons!$A$2:$B$58,MATCH(Lessons!C106,Icons!$A$2:$A$58,0),2)</f>
        <v>PercentAndPartsPerThousand</v>
      </c>
      <c r="E106" s="1" t="str">
        <f>INDEX('Main area'!$A$2:$B$88,MATCH(Lessons!C106,'Main area'!$B$2:$B$88,0),1)</f>
        <v>SF_2_16</v>
      </c>
      <c r="F106" s="1" t="str">
        <f>INDEX(Blad1!$A$1:$D$210,MATCH(Lessons!A106,Blad1!$A$1:$A$210,0),2)</f>
        <v>Moms</v>
      </c>
      <c r="G106" s="1" t="str">
        <f t="shared" si="1"/>
        <v>Moms</v>
      </c>
      <c r="H106" s="1"/>
    </row>
    <row r="107" spans="1:8" x14ac:dyDescent="0.2">
      <c r="A107" s="48" t="s">
        <v>222</v>
      </c>
      <c r="B107" s="1" t="str">
        <f>INDEX(Blad1!$A$1:$D$210,MATCH(Lessons!A107,Blad1!$A$1:$A$210,0),4)</f>
        <v>Samband och förändring</v>
      </c>
      <c r="C107" s="27" t="str">
        <f>INDEX(Blad1!$A$1:$D$210,MATCH(Lessons!A107,Blad1!$A$1:$A$210,0),3)</f>
        <v>Mönster</v>
      </c>
      <c r="D107" s="27" t="str">
        <f>INDEX(Icons!$A$2:$B$58,MATCH(Lessons!C107,Icons!$A$2:$A$58,0),2)</f>
        <v>NumberSeriesAndPatterns</v>
      </c>
      <c r="E107" s="1" t="str">
        <f>INDEX('Main area'!$A$2:$B$88,MATCH(Lessons!C107,'Main area'!$B$2:$B$88,0),1)</f>
        <v>SF_2_17</v>
      </c>
      <c r="F107" s="1" t="str">
        <f>INDEX(Blad1!$A$1:$D$210,MATCH(Lessons!A107,Blad1!$A$1:$A$210,0),2)</f>
        <v>Mönster</v>
      </c>
      <c r="G107" s="1" t="str">
        <f t="shared" si="1"/>
        <v>Mönster</v>
      </c>
      <c r="H107" s="1"/>
    </row>
    <row r="108" spans="1:8" x14ac:dyDescent="0.2">
      <c r="A108" s="48" t="s">
        <v>225</v>
      </c>
      <c r="B108" s="1" t="str">
        <f>INDEX(Blad1!$A$1:$D$210,MATCH(Lessons!A108,Blad1!$A$1:$A$210,0),4)</f>
        <v>Samband och förändring</v>
      </c>
      <c r="C108" s="27" t="str">
        <f>INDEX(Blad1!$A$1:$D$210,MATCH(Lessons!A108,Blad1!$A$1:$A$210,0),3)</f>
        <v>Procent</v>
      </c>
      <c r="D108" s="27" t="str">
        <f>INDEX(Icons!$A$2:$B$58,MATCH(Lessons!C108,Icons!$A$2:$A$58,0),2)</f>
        <v>PercentAndPartsPerThousand</v>
      </c>
      <c r="E108" s="1" t="str">
        <f>INDEX('Main area'!$A$2:$B$88,MATCH(Lessons!C108,'Main area'!$B$2:$B$88,0),1)</f>
        <v>SF_2_19</v>
      </c>
      <c r="F108" s="1" t="str">
        <f>INDEX(Blad1!$A$1:$D$210,MATCH(Lessons!A108,Blad1!$A$1:$A$210,0),2)</f>
        <v>Procent - Intro</v>
      </c>
      <c r="G108" s="1" t="str">
        <f t="shared" si="1"/>
        <v>Procent - Intro</v>
      </c>
      <c r="H108" s="1"/>
    </row>
    <row r="109" spans="1:8" x14ac:dyDescent="0.2">
      <c r="A109" s="48" t="s">
        <v>227</v>
      </c>
      <c r="B109" s="1" t="str">
        <f>INDEX(Blad1!$A$1:$D$210,MATCH(Lessons!A109,Blad1!$A$1:$A$210,0),4)</f>
        <v>Samband och förändring</v>
      </c>
      <c r="C109" s="27" t="str">
        <f>INDEX(Blad1!$A$1:$D$210,MATCH(Lessons!A109,Blad1!$A$1:$A$210,0),3)</f>
        <v>Procent</v>
      </c>
      <c r="D109" s="27" t="str">
        <f>INDEX(Icons!$A$2:$B$58,MATCH(Lessons!C109,Icons!$A$2:$A$58,0),2)</f>
        <v>PercentAndPartsPerThousand</v>
      </c>
      <c r="E109" s="1" t="str">
        <f>INDEX('Main area'!$A$2:$B$88,MATCH(Lessons!C109,'Main area'!$B$2:$B$88,0),1)</f>
        <v>SF_2_19</v>
      </c>
      <c r="F109" s="1" t="str">
        <f>INDEX(Blad1!$A$1:$D$210,MATCH(Lessons!A109,Blad1!$A$1:$A$210,0),2)</f>
        <v>Procent - Delar av det hela</v>
      </c>
      <c r="G109" s="1" t="str">
        <f t="shared" si="1"/>
        <v>Procent - Delar av det hela</v>
      </c>
      <c r="H109" s="1"/>
    </row>
    <row r="110" spans="1:8" x14ac:dyDescent="0.2">
      <c r="A110" s="48" t="s">
        <v>229</v>
      </c>
      <c r="B110" s="1" t="str">
        <f>INDEX(Blad1!$A$1:$D$210,MATCH(Lessons!A110,Blad1!$A$1:$A$210,0),4)</f>
        <v>Samband och förändring</v>
      </c>
      <c r="C110" s="27" t="str">
        <f>INDEX(Blad1!$A$1:$D$210,MATCH(Lessons!A110,Blad1!$A$1:$A$210,0),3)</f>
        <v>Procent</v>
      </c>
      <c r="D110" s="27" t="str">
        <f>INDEX(Icons!$A$2:$B$58,MATCH(Lessons!C110,Icons!$A$2:$A$58,0),2)</f>
        <v>PercentAndPartsPerThousand</v>
      </c>
      <c r="E110" s="1" t="str">
        <f>INDEX('Main area'!$A$2:$B$88,MATCH(Lessons!C110,'Main area'!$B$2:$B$88,0),1)</f>
        <v>SF_2_19</v>
      </c>
      <c r="F110" s="1" t="str">
        <f>INDEX(Blad1!$A$1:$D$210,MATCH(Lessons!A110,Blad1!$A$1:$A$210,0),2)</f>
        <v>Procent - Företagsekonomi/budgetering</v>
      </c>
      <c r="G110" s="1" t="str">
        <f t="shared" si="1"/>
        <v>Procent - Företagsekonomi/budgetering</v>
      </c>
      <c r="H110" s="1"/>
    </row>
    <row r="111" spans="1:8" x14ac:dyDescent="0.2">
      <c r="A111" s="48" t="s">
        <v>231</v>
      </c>
      <c r="B111" s="1" t="str">
        <f>INDEX(Blad1!$A$1:$D$210,MATCH(Lessons!A111,Blad1!$A$1:$A$210,0),4)</f>
        <v>Samband och förändring</v>
      </c>
      <c r="C111" s="27" t="str">
        <f>INDEX(Blad1!$A$1:$D$210,MATCH(Lessons!A111,Blad1!$A$1:$A$210,0),3)</f>
        <v>Procent</v>
      </c>
      <c r="D111" s="27" t="str">
        <f>INDEX(Icons!$A$2:$B$58,MATCH(Lessons!C111,Icons!$A$2:$A$58,0),2)</f>
        <v>PercentAndPartsPerThousand</v>
      </c>
      <c r="E111" s="1" t="str">
        <f>INDEX('Main area'!$A$2:$B$88,MATCH(Lessons!C111,'Main area'!$B$2:$B$88,0),1)</f>
        <v>SF_2_19</v>
      </c>
      <c r="F111" s="1" t="str">
        <f>INDEX(Blad1!$A$1:$D$210,MATCH(Lessons!A111,Blad1!$A$1:$A$210,0),2)</f>
        <v>Procent - Index</v>
      </c>
      <c r="G111" s="1" t="str">
        <f t="shared" si="1"/>
        <v>Procent - Index</v>
      </c>
      <c r="H111" s="1"/>
    </row>
    <row r="112" spans="1:8" x14ac:dyDescent="0.2">
      <c r="A112" s="48" t="s">
        <v>233</v>
      </c>
      <c r="B112" s="1" t="str">
        <f>INDEX(Blad1!$A$1:$D$210,MATCH(Lessons!A112,Blad1!$A$1:$A$210,0),4)</f>
        <v>Samband och förändring</v>
      </c>
      <c r="C112" s="27" t="str">
        <f>INDEX(Blad1!$A$1:$D$210,MATCH(Lessons!A112,Blad1!$A$1:$A$210,0),3)</f>
        <v>Procent</v>
      </c>
      <c r="D112" s="27" t="str">
        <f>INDEX(Icons!$A$2:$B$58,MATCH(Lessons!C112,Icons!$A$2:$A$58,0),2)</f>
        <v>PercentAndPartsPerThousand</v>
      </c>
      <c r="E112" s="1" t="str">
        <f>INDEX('Main area'!$A$2:$B$88,MATCH(Lessons!C112,'Main area'!$B$2:$B$88,0),1)</f>
        <v>SF_2_19</v>
      </c>
      <c r="F112" s="1" t="str">
        <f>INDEX(Blad1!$A$1:$D$210,MATCH(Lessons!A112,Blad1!$A$1:$A$210,0),2)</f>
        <v>Procent - Jämförelser</v>
      </c>
      <c r="G112" s="1" t="str">
        <f t="shared" si="1"/>
        <v>Procent - Jämförelser</v>
      </c>
      <c r="H112" s="1"/>
    </row>
    <row r="113" spans="1:8" x14ac:dyDescent="0.2">
      <c r="A113" s="48" t="s">
        <v>235</v>
      </c>
      <c r="B113" s="1" t="str">
        <f>INDEX(Blad1!$A$1:$D$210,MATCH(Lessons!A113,Blad1!$A$1:$A$210,0),4)</f>
        <v>Samband och förändring</v>
      </c>
      <c r="C113" s="27" t="str">
        <f>INDEX(Blad1!$A$1:$D$210,MATCH(Lessons!A113,Blad1!$A$1:$A$210,0),3)</f>
        <v>Procent</v>
      </c>
      <c r="D113" s="27" t="str">
        <f>INDEX(Icons!$A$2:$B$58,MATCH(Lessons!C113,Icons!$A$2:$A$58,0),2)</f>
        <v>PercentAndPartsPerThousand</v>
      </c>
      <c r="E113" s="1" t="str">
        <f>INDEX('Main area'!$A$2:$B$88,MATCH(Lessons!C113,'Main area'!$B$2:$B$88,0),1)</f>
        <v>SF_2_19</v>
      </c>
      <c r="F113" s="1" t="str">
        <f>INDEX(Blad1!$A$1:$D$210,MATCH(Lessons!A113,Blad1!$A$1:$A$210,0),2)</f>
        <v>Procent - Lån &amp; ränta</v>
      </c>
      <c r="G113" s="1" t="str">
        <f t="shared" si="1"/>
        <v>Procent - Lån &amp; ränta</v>
      </c>
      <c r="H113" s="1"/>
    </row>
    <row r="114" spans="1:8" x14ac:dyDescent="0.2">
      <c r="A114" s="48" t="s">
        <v>237</v>
      </c>
      <c r="B114" s="1" t="str">
        <f>INDEX(Blad1!$A$1:$D$210,MATCH(Lessons!A114,Blad1!$A$1:$A$210,0),4)</f>
        <v>Samband och förändring</v>
      </c>
      <c r="C114" s="27" t="str">
        <f>INDEX(Blad1!$A$1:$D$210,MATCH(Lessons!A114,Blad1!$A$1:$A$210,0),3)</f>
        <v>Procent</v>
      </c>
      <c r="D114" s="27" t="str">
        <f>INDEX(Icons!$A$2:$B$58,MATCH(Lessons!C114,Icons!$A$2:$A$58,0),2)</f>
        <v>PercentAndPartsPerThousand</v>
      </c>
      <c r="E114" s="1" t="str">
        <f>INDEX('Main area'!$A$2:$B$88,MATCH(Lessons!C114,'Main area'!$B$2:$B$88,0),1)</f>
        <v>SF_2_19</v>
      </c>
      <c r="F114" s="1" t="str">
        <f>INDEX(Blad1!$A$1:$D$210,MATCH(Lessons!A114,Blad1!$A$1:$A$210,0),2)</f>
        <v>Procent - Olika typer av lån</v>
      </c>
      <c r="G114" s="1" t="str">
        <f t="shared" si="1"/>
        <v>Procent - Olika typer av lån</v>
      </c>
      <c r="H114" s="1"/>
    </row>
    <row r="115" spans="1:8" x14ac:dyDescent="0.2">
      <c r="A115" s="48" t="s">
        <v>239</v>
      </c>
      <c r="B115" s="1" t="str">
        <f>INDEX(Blad1!$A$1:$D$210,MATCH(Lessons!A115,Blad1!$A$1:$A$210,0),4)</f>
        <v>Samband och förändring</v>
      </c>
      <c r="C115" s="27" t="str">
        <f>INDEX(Blad1!$A$1:$D$210,MATCH(Lessons!A115,Blad1!$A$1:$A$210,0),3)</f>
        <v>Procent</v>
      </c>
      <c r="D115" s="27" t="str">
        <f>INDEX(Icons!$A$2:$B$58,MATCH(Lessons!C115,Icons!$A$2:$A$58,0),2)</f>
        <v>PercentAndPartsPerThousand</v>
      </c>
      <c r="E115" s="1" t="str">
        <f>INDEX('Main area'!$A$2:$B$88,MATCH(Lessons!C115,'Main area'!$B$2:$B$88,0),1)</f>
        <v>SF_2_19</v>
      </c>
      <c r="F115" s="1" t="str">
        <f>INDEX(Blad1!$A$1:$D$210,MATCH(Lessons!A115,Blad1!$A$1:$A$210,0),2)</f>
        <v>Procent - Mer än 100%</v>
      </c>
      <c r="G115" s="1" t="str">
        <f t="shared" si="1"/>
        <v>Procent - Mer än 100%</v>
      </c>
      <c r="H115" s="1"/>
    </row>
    <row r="116" spans="1:8" x14ac:dyDescent="0.2">
      <c r="A116" s="48" t="s">
        <v>241</v>
      </c>
      <c r="B116" s="1" t="str">
        <f>INDEX(Blad1!$A$1:$D$210,MATCH(Lessons!A116,Blad1!$A$1:$A$210,0),4)</f>
        <v>Samband och förändring</v>
      </c>
      <c r="C116" s="27" t="str">
        <f>INDEX(Blad1!$A$1:$D$210,MATCH(Lessons!A116,Blad1!$A$1:$A$210,0),3)</f>
        <v>Procent</v>
      </c>
      <c r="D116" s="27" t="str">
        <f>INDEX(Icons!$A$2:$B$58,MATCH(Lessons!C116,Icons!$A$2:$A$58,0),2)</f>
        <v>PercentAndPartsPerThousand</v>
      </c>
      <c r="E116" s="1" t="str">
        <f>INDEX('Main area'!$A$2:$B$88,MATCH(Lessons!C116,'Main area'!$B$2:$B$88,0),1)</f>
        <v>SF_2_19</v>
      </c>
      <c r="F116" s="1" t="str">
        <f>INDEX(Blad1!$A$1:$D$210,MATCH(Lessons!A116,Blad1!$A$1:$A$210,0),2)</f>
        <v>Procent - Förändringsfaktor</v>
      </c>
      <c r="G116" s="1" t="str">
        <f t="shared" si="1"/>
        <v>Procent - Förändringsfaktor</v>
      </c>
      <c r="H116" s="1"/>
    </row>
    <row r="117" spans="1:8" x14ac:dyDescent="0.2">
      <c r="A117" s="48" t="s">
        <v>242</v>
      </c>
      <c r="B117" s="1" t="str">
        <f>INDEX(Blad1!$A$1:$D$210,MATCH(Lessons!A117,Blad1!$A$1:$A$210,0),4)</f>
        <v>Samband och förändring</v>
      </c>
      <c r="C117" s="27" t="str">
        <f>INDEX(Blad1!$A$1:$D$210,MATCH(Lessons!A117,Blad1!$A$1:$A$210,0),3)</f>
        <v>Procent</v>
      </c>
      <c r="D117" s="27" t="str">
        <f>INDEX(Icons!$A$2:$B$58,MATCH(Lessons!C117,Icons!$A$2:$A$58,0),2)</f>
        <v>PercentAndPartsPerThousand</v>
      </c>
      <c r="E117" s="1" t="str">
        <f>INDEX('Main area'!$A$2:$B$88,MATCH(Lessons!C117,'Main area'!$B$2:$B$88,0),1)</f>
        <v>SF_2_19</v>
      </c>
      <c r="F117" s="1" t="str">
        <f>INDEX(Blad1!$A$1:$D$210,MATCH(Lessons!A117,Blad1!$A$1:$A$210,0),2)</f>
        <v>Procent - Promille &amp; ppm</v>
      </c>
      <c r="G117" s="1" t="str">
        <f t="shared" si="1"/>
        <v>Procent - Promille &amp; ppm</v>
      </c>
      <c r="H117" s="1"/>
    </row>
    <row r="118" spans="1:8" x14ac:dyDescent="0.2">
      <c r="A118" s="48" t="s">
        <v>244</v>
      </c>
      <c r="B118" s="1" t="str">
        <f>INDEX(Blad1!$A$1:$D$210,MATCH(Lessons!A118,Blad1!$A$1:$A$210,0),4)</f>
        <v>Samband och förändring</v>
      </c>
      <c r="C118" s="27" t="str">
        <f>INDEX(Blad1!$A$1:$D$210,MATCH(Lessons!A118,Blad1!$A$1:$A$210,0),3)</f>
        <v>Procent</v>
      </c>
      <c r="D118" s="27" t="str">
        <f>INDEX(Icons!$A$2:$B$58,MATCH(Lessons!C118,Icons!$A$2:$A$58,0),2)</f>
        <v>PercentAndPartsPerThousand</v>
      </c>
      <c r="E118" s="1" t="str">
        <f>INDEX('Main area'!$A$2:$B$88,MATCH(Lessons!C118,'Main area'!$B$2:$B$88,0),1)</f>
        <v>SF_2_19</v>
      </c>
      <c r="F118" s="1" t="str">
        <f>INDEX(Blad1!$A$1:$D$210,MATCH(Lessons!A118,Blad1!$A$1:$A$210,0),2)</f>
        <v>Procent - Upprepad procentuell förändring</v>
      </c>
      <c r="G118" s="1" t="str">
        <f t="shared" si="1"/>
        <v>Procent - Upprepad procentuell förändring</v>
      </c>
      <c r="H118" s="1"/>
    </row>
    <row r="119" spans="1:8" x14ac:dyDescent="0.2">
      <c r="A119" s="48" t="s">
        <v>246</v>
      </c>
      <c r="B119" s="1" t="str">
        <f>INDEX(Blad1!$A$1:$D$210,MATCH(Lessons!A119,Blad1!$A$1:$A$210,0),4)</f>
        <v>Samband och förändring</v>
      </c>
      <c r="C119" s="27" t="str">
        <f>INDEX(Blad1!$A$1:$D$210,MATCH(Lessons!A119,Blad1!$A$1:$A$210,0),3)</f>
        <v>Procent</v>
      </c>
      <c r="D119" s="27" t="str">
        <f>INDEX(Icons!$A$2:$B$58,MATCH(Lessons!C119,Icons!$A$2:$A$58,0),2)</f>
        <v>PercentAndPartsPerThousand</v>
      </c>
      <c r="E119" s="1" t="str">
        <f>INDEX('Main area'!$A$2:$B$88,MATCH(Lessons!C119,'Main area'!$B$2:$B$88,0),1)</f>
        <v>SF_2_19</v>
      </c>
      <c r="F119" s="1" t="str">
        <f>INDEX(Blad1!$A$1:$D$210,MATCH(Lessons!A119,Blad1!$A$1:$A$210,0),2)</f>
        <v>Procent - Vi vet procenttalet</v>
      </c>
      <c r="G119" s="1" t="str">
        <f t="shared" si="1"/>
        <v>Procent - Vi vet procenttalet</v>
      </c>
      <c r="H119" s="1"/>
    </row>
    <row r="120" spans="1:8" x14ac:dyDescent="0.2">
      <c r="A120" s="48" t="s">
        <v>550</v>
      </c>
      <c r="B120" s="1" t="str">
        <f>INDEX(Blad1!$A$1:$D$210,MATCH(Lessons!A120,Blad1!$A$1:$A$210,0),4)</f>
        <v>Samband och förändring</v>
      </c>
      <c r="C120" s="27" t="str">
        <f>INDEX(Blad1!$A$1:$D$210,MATCH(Lessons!A120,Blad1!$A$1:$A$210,0),3)</f>
        <v>Procent</v>
      </c>
      <c r="D120" s="27" t="str">
        <f>INDEX(Icons!$A$2:$B$58,MATCH(Lessons!C120,Icons!$A$2:$A$58,0),2)</f>
        <v>PercentAndPartsPerThousand</v>
      </c>
      <c r="E120" s="1" t="str">
        <f>INDEX('Main area'!$A$2:$B$88,MATCH(Lessons!C120,'Main area'!$B$2:$B$88,0),1)</f>
        <v>SF_2_19</v>
      </c>
      <c r="F120" s="1" t="str">
        <f>INDEX(Blad1!$A$1:$D$210,MATCH(Lessons!A120,Blad1!$A$1:$A$210,0),2)</f>
        <v>Procent - Procentuell förändring</v>
      </c>
      <c r="G120" s="1" t="str">
        <f t="shared" si="1"/>
        <v>Procent - Procentuell förändring</v>
      </c>
      <c r="H120" s="1"/>
    </row>
    <row r="121" spans="1:8" x14ac:dyDescent="0.2">
      <c r="A121" s="48" t="s">
        <v>571</v>
      </c>
      <c r="B121" s="1" t="str">
        <f>INDEX(Blad1!$A$1:$D$210,MATCH(Lessons!A121,Blad1!$A$1:$A$210,0),4)</f>
        <v>Samband och förändring</v>
      </c>
      <c r="C121" s="27" t="str">
        <f>INDEX(Blad1!$A$1:$D$210,MATCH(Lessons!A121,Blad1!$A$1:$A$210,0),3)</f>
        <v>Procent</v>
      </c>
      <c r="D121" s="27" t="str">
        <f>INDEX(Icons!$A$2:$B$58,MATCH(Lessons!C121,Icons!$A$2:$A$58,0),2)</f>
        <v>PercentAndPartsPerThousand</v>
      </c>
      <c r="E121" s="1" t="str">
        <f>INDEX('Main area'!$A$2:$B$88,MATCH(Lessons!C121,'Main area'!$B$2:$B$88,0),1)</f>
        <v>SF_2_19</v>
      </c>
      <c r="F121" s="1" t="str">
        <f>INDEX(Blad1!$A$1:$D$210,MATCH(Lessons!A121,Blad1!$A$1:$A$210,0),2)</f>
        <v>Procent - Procentenheter</v>
      </c>
      <c r="G121" s="1" t="str">
        <f t="shared" si="1"/>
        <v>Procent - Procentenheter</v>
      </c>
      <c r="H121" s="1"/>
    </row>
    <row r="122" spans="1:8" x14ac:dyDescent="0.2">
      <c r="A122" s="48" t="s">
        <v>248</v>
      </c>
      <c r="B122" s="1" t="str">
        <f>INDEX(Blad1!$A$1:$D$210,MATCH(Lessons!A122,Blad1!$A$1:$A$210,0),4)</f>
        <v>Samband och förändring</v>
      </c>
      <c r="C122" s="27" t="str">
        <f>INDEX(Blad1!$A$1:$D$210,MATCH(Lessons!A122,Blad1!$A$1:$A$210,0),3)</f>
        <v>Proportionalitet</v>
      </c>
      <c r="D122" s="27" t="str">
        <f>INDEX(Icons!$A$2:$B$58,MATCH(Lessons!C122,Icons!$A$2:$A$58,0),2)</f>
        <v>FunctionsNonLinear</v>
      </c>
      <c r="E122" s="1" t="str">
        <f>INDEX('Main area'!$A$2:$B$88,MATCH(Lessons!C122,'Main area'!$B$2:$B$88,0),1)</f>
        <v>SF_2_20</v>
      </c>
      <c r="F122" s="1" t="str">
        <f>INDEX(Blad1!$A$1:$D$210,MATCH(Lessons!A122,Blad1!$A$1:$A$210,0),2)</f>
        <v>Proportionalitet</v>
      </c>
      <c r="G122" s="1" t="str">
        <f t="shared" si="1"/>
        <v>Proportionalitet</v>
      </c>
      <c r="H122" s="1"/>
    </row>
    <row r="123" spans="1:8" x14ac:dyDescent="0.2">
      <c r="A123" s="48" t="s">
        <v>250</v>
      </c>
      <c r="B123" s="1" t="str">
        <f>INDEX(Blad1!$A$1:$D$210,MATCH(Lessons!A123,Blad1!$A$1:$A$210,0),4)</f>
        <v>Samband och förändring</v>
      </c>
      <c r="C123" s="27" t="str">
        <f>INDEX(Blad1!$A$1:$D$210,MATCH(Lessons!A123,Blad1!$A$1:$A$210,0),3)</f>
        <v>Samband</v>
      </c>
      <c r="D123" s="27" t="str">
        <f>INDEX(Icons!$A$2:$B$58,MATCH(Lessons!C123,Icons!$A$2:$A$58,0),2)</f>
        <v>RelationsAndChange</v>
      </c>
      <c r="E123" s="1" t="str">
        <f>INDEX('Main area'!$A$2:$B$88,MATCH(Lessons!C123,'Main area'!$B$2:$B$88,0),1)</f>
        <v>SF_2_21</v>
      </c>
      <c r="F123" s="1" t="str">
        <f>INDEX(Blad1!$A$1:$D$210,MATCH(Lessons!A123,Blad1!$A$1:$A$210,0),2)</f>
        <v>Samband</v>
      </c>
      <c r="G123" s="1" t="str">
        <f t="shared" si="1"/>
        <v>Samband</v>
      </c>
      <c r="H123" s="1"/>
    </row>
    <row r="124" spans="1:8" x14ac:dyDescent="0.2">
      <c r="A124" s="48" t="s">
        <v>252</v>
      </c>
      <c r="B124" s="1" t="str">
        <f>INDEX(Blad1!$A$1:$D$210,MATCH(Lessons!A124,Blad1!$A$1:$A$210,0),4)</f>
        <v>Samband och förändring</v>
      </c>
      <c r="C124" s="27" t="str">
        <f>INDEX(Blad1!$A$1:$D$210,MATCH(Lessons!A124,Blad1!$A$1:$A$210,0),3)</f>
        <v>Samband</v>
      </c>
      <c r="D124" s="27" t="str">
        <f>INDEX(Icons!$A$2:$B$58,MATCH(Lessons!C124,Icons!$A$2:$A$58,0),2)</f>
        <v>RelationsAndChange</v>
      </c>
      <c r="E124" s="1" t="str">
        <f>INDEX('Main area'!$A$2:$B$88,MATCH(Lessons!C124,'Main area'!$B$2:$B$88,0),1)</f>
        <v>SF_2_21</v>
      </c>
      <c r="F124" s="1" t="str">
        <f>INDEX(Blad1!$A$1:$D$210,MATCH(Lessons!A124,Blad1!$A$1:$A$210,0),2)</f>
        <v>Samband - Exponentiella samband</v>
      </c>
      <c r="G124" s="1" t="str">
        <f t="shared" si="1"/>
        <v>Samband - Exponentiella samband</v>
      </c>
      <c r="H124" s="1"/>
    </row>
    <row r="125" spans="1:8" x14ac:dyDescent="0.2">
      <c r="A125" s="48" t="s">
        <v>254</v>
      </c>
      <c r="B125" s="1" t="str">
        <f>INDEX(Blad1!$A$1:$D$210,MATCH(Lessons!A125,Blad1!$A$1:$A$210,0),4)</f>
        <v>Samband och förändring</v>
      </c>
      <c r="C125" s="27" t="str">
        <f>INDEX(Blad1!$A$1:$D$210,MATCH(Lessons!A125,Blad1!$A$1:$A$210,0),3)</f>
        <v>Samband</v>
      </c>
      <c r="D125" s="27" t="str">
        <f>INDEX(Icons!$A$2:$B$58,MATCH(Lessons!C125,Icons!$A$2:$A$58,0),2)</f>
        <v>RelationsAndChange</v>
      </c>
      <c r="E125" s="1" t="str">
        <f>INDEX('Main area'!$A$2:$B$88,MATCH(Lessons!C125,'Main area'!$B$2:$B$88,0),1)</f>
        <v>SF_2_21</v>
      </c>
      <c r="F125" s="1" t="str">
        <f>INDEX(Blad1!$A$1:$D$210,MATCH(Lessons!A125,Blad1!$A$1:$A$210,0),2)</f>
        <v>Samband - Grafer</v>
      </c>
      <c r="G125" s="1" t="str">
        <f t="shared" si="1"/>
        <v>Samband - Grafer</v>
      </c>
      <c r="H125" s="1"/>
    </row>
    <row r="126" spans="1:8" x14ac:dyDescent="0.2">
      <c r="A126" s="48" t="s">
        <v>256</v>
      </c>
      <c r="B126" s="1" t="str">
        <f>INDEX(Blad1!$A$1:$D$210,MATCH(Lessons!A126,Blad1!$A$1:$A$210,0),4)</f>
        <v>Samband och förändring</v>
      </c>
      <c r="C126" s="27" t="str">
        <f>INDEX(Blad1!$A$1:$D$210,MATCH(Lessons!A126,Blad1!$A$1:$A$210,0),3)</f>
        <v>Samband</v>
      </c>
      <c r="D126" s="27" t="str">
        <f>INDEX(Icons!$A$2:$B$58,MATCH(Lessons!C126,Icons!$A$2:$A$58,0),2)</f>
        <v>RelationsAndChange</v>
      </c>
      <c r="E126" s="1" t="str">
        <f>INDEX('Main area'!$A$2:$B$88,MATCH(Lessons!C126,'Main area'!$B$2:$B$88,0),1)</f>
        <v>SF_2_21</v>
      </c>
      <c r="F126" s="1" t="str">
        <f>INDEX(Blad1!$A$1:$D$210,MATCH(Lessons!A126,Blad1!$A$1:$A$210,0),2)</f>
        <v>Samband - Icke-linjära samband</v>
      </c>
      <c r="G126" s="1" t="str">
        <f t="shared" si="1"/>
        <v>Samband - Icke-linjära samband</v>
      </c>
      <c r="H126" s="1"/>
    </row>
    <row r="127" spans="1:8" x14ac:dyDescent="0.2">
      <c r="A127" s="48" t="s">
        <v>258</v>
      </c>
      <c r="B127" s="1" t="str">
        <f>INDEX(Blad1!$A$1:$D$210,MATCH(Lessons!A127,Blad1!$A$1:$A$210,0),4)</f>
        <v>Samband och förändring</v>
      </c>
      <c r="C127" s="27" t="str">
        <f>INDEX(Blad1!$A$1:$D$210,MATCH(Lessons!A127,Blad1!$A$1:$A$210,0),3)</f>
        <v>Samband</v>
      </c>
      <c r="D127" s="27" t="str">
        <f>INDEX(Icons!$A$2:$B$58,MATCH(Lessons!C127,Icons!$A$2:$A$58,0),2)</f>
        <v>RelationsAndChange</v>
      </c>
      <c r="E127" s="1" t="str">
        <f>INDEX('Main area'!$A$2:$B$88,MATCH(Lessons!C127,'Main area'!$B$2:$B$88,0),1)</f>
        <v>SF_2_21</v>
      </c>
      <c r="F127" s="1" t="str">
        <f>INDEX(Blad1!$A$1:$D$210,MATCH(Lessons!A127,Blad1!$A$1:$A$210,0),2)</f>
        <v>Samband - Kvadratiska samband</v>
      </c>
      <c r="G127" s="1" t="str">
        <f t="shared" si="1"/>
        <v>Samband - Kvadratiska samband</v>
      </c>
      <c r="H127" s="1"/>
    </row>
    <row r="128" spans="1:8" x14ac:dyDescent="0.2">
      <c r="A128" s="48" t="s">
        <v>260</v>
      </c>
      <c r="B128" s="1" t="str">
        <f>INDEX(Blad1!$A$1:$D$210,MATCH(Lessons!A128,Blad1!$A$1:$A$210,0),4)</f>
        <v>Samband och förändring</v>
      </c>
      <c r="C128" s="27" t="str">
        <f>INDEX(Blad1!$A$1:$D$210,MATCH(Lessons!A128,Blad1!$A$1:$A$210,0),3)</f>
        <v>Samband</v>
      </c>
      <c r="D128" s="27" t="str">
        <f>INDEX(Icons!$A$2:$B$58,MATCH(Lessons!C128,Icons!$A$2:$A$58,0),2)</f>
        <v>RelationsAndChange</v>
      </c>
      <c r="E128" s="1" t="str">
        <f>INDEX('Main area'!$A$2:$B$88,MATCH(Lessons!C128,'Main area'!$B$2:$B$88,0),1)</f>
        <v>SF_2_21</v>
      </c>
      <c r="F128" s="1" t="str">
        <f>INDEX(Blad1!$A$1:$D$210,MATCH(Lessons!A128,Blad1!$A$1:$A$210,0),2)</f>
        <v>Samband - Linjära samband</v>
      </c>
      <c r="G128" s="1" t="str">
        <f t="shared" si="1"/>
        <v>Samband - Linjära samband</v>
      </c>
      <c r="H128" s="1"/>
    </row>
    <row r="129" spans="1:8" x14ac:dyDescent="0.2">
      <c r="A129" s="48" t="s">
        <v>262</v>
      </c>
      <c r="B129" s="1" t="str">
        <f>INDEX(Blad1!$A$1:$D$210,MATCH(Lessons!A129,Blad1!$A$1:$A$210,0),4)</f>
        <v>Samband och förändring</v>
      </c>
      <c r="C129" s="27" t="str">
        <f>INDEX(Blad1!$A$1:$D$210,MATCH(Lessons!A129,Blad1!$A$1:$A$210,0),3)</f>
        <v>Samband</v>
      </c>
      <c r="D129" s="27" t="str">
        <f>INDEX(Icons!$A$2:$B$58,MATCH(Lessons!C129,Icons!$A$2:$A$58,0),2)</f>
        <v>RelationsAndChange</v>
      </c>
      <c r="E129" s="1" t="str">
        <f>INDEX('Main area'!$A$2:$B$88,MATCH(Lessons!C129,'Main area'!$B$2:$B$88,0),1)</f>
        <v>SF_2_21</v>
      </c>
      <c r="F129" s="1" t="str">
        <f>INDEX(Blad1!$A$1:$D$210,MATCH(Lessons!A129,Blad1!$A$1:$A$210,0),2)</f>
        <v>Samband - Logaritmiska samband</v>
      </c>
      <c r="G129" s="1" t="str">
        <f t="shared" si="1"/>
        <v>Samband - Logaritmiska samband</v>
      </c>
      <c r="H129" s="1"/>
    </row>
    <row r="130" spans="1:8" x14ac:dyDescent="0.2">
      <c r="A130" s="48" t="s">
        <v>265</v>
      </c>
      <c r="B130" s="1" t="str">
        <f>INDEX(Blad1!$A$1:$D$210,MATCH(Lessons!A130,Blad1!$A$1:$A$210,0),4)</f>
        <v>Samband och förändring</v>
      </c>
      <c r="C130" s="27" t="str">
        <f>INDEX(Blad1!$A$1:$D$210,MATCH(Lessons!A130,Blad1!$A$1:$A$210,0),3)</f>
        <v>Talföljder och mönster</v>
      </c>
      <c r="D130" s="27" t="str">
        <f>INDEX(Icons!$A$2:$B$58,MATCH(Lessons!C130,Icons!$A$2:$A$58,0),2)</f>
        <v>NumberSeriesAndPatterns</v>
      </c>
      <c r="E130" s="1" t="str">
        <f>INDEX('Main area'!$A$2:$B$88,MATCH(Lessons!C130,'Main area'!$B$2:$B$88,0),1)</f>
        <v>SF_2_23</v>
      </c>
      <c r="F130" s="1" t="str">
        <f>INDEX(Blad1!$A$1:$D$210,MATCH(Lessons!A130,Blad1!$A$1:$A$210,0),2)</f>
        <v>Talföljder och mönster</v>
      </c>
      <c r="G130" s="1" t="str">
        <f t="shared" si="1"/>
        <v>Talföljder och mönster</v>
      </c>
      <c r="H130" s="1"/>
    </row>
    <row r="131" spans="1:8" x14ac:dyDescent="0.2">
      <c r="A131" s="48" t="s">
        <v>267</v>
      </c>
      <c r="B131" s="1" t="str">
        <f>INDEX(Blad1!$A$1:$D$210,MATCH(Lessons!A131,Blad1!$A$1:$A$210,0),4)</f>
        <v>Samband och förändring</v>
      </c>
      <c r="C131" s="27" t="str">
        <f>INDEX(Blad1!$A$1:$D$210,MATCH(Lessons!A131,Blad1!$A$1:$A$210,0),3)</f>
        <v>Variabler och uttryck</v>
      </c>
      <c r="D131" s="27" t="str">
        <f>INDEX(Icons!$A$2:$B$58,MATCH(Lessons!C131,Icons!$A$2:$A$58,0),2)</f>
        <v>Algebra</v>
      </c>
      <c r="E131" s="1" t="str">
        <f>INDEX('Main area'!$A$2:$B$88,MATCH(Lessons!C131,'Main area'!$B$2:$B$88,0),1)</f>
        <v>SF_2_24</v>
      </c>
      <c r="F131" s="1" t="str">
        <f>INDEX(Blad1!$A$1:$D$210,MATCH(Lessons!A131,Blad1!$A$1:$A$210,0),2)</f>
        <v>Variabler och uttryck</v>
      </c>
      <c r="G131" s="1" t="str">
        <f t="shared" ref="G131:G194" si="2">F131</f>
        <v>Variabler och uttryck</v>
      </c>
      <c r="H131" s="1"/>
    </row>
    <row r="132" spans="1:8" x14ac:dyDescent="0.2">
      <c r="A132" s="48" t="s">
        <v>269</v>
      </c>
      <c r="B132" s="1" t="str">
        <f>INDEX(Blad1!$A$1:$D$210,MATCH(Lessons!A132,Blad1!$A$1:$A$210,0),4)</f>
        <v>Samband och förändring</v>
      </c>
      <c r="C132" s="27" t="str">
        <f>INDEX(Blad1!$A$1:$D$210,MATCH(Lessons!A132,Blad1!$A$1:$A$210,0),3)</f>
        <v>Variabler och uttryck</v>
      </c>
      <c r="D132" s="27" t="str">
        <f>INDEX(Icons!$A$2:$B$58,MATCH(Lessons!C132,Icons!$A$2:$A$58,0),2)</f>
        <v>Algebra</v>
      </c>
      <c r="E132" s="1" t="str">
        <f>INDEX('Main area'!$A$2:$B$88,MATCH(Lessons!C132,'Main area'!$B$2:$B$88,0),1)</f>
        <v>SF_2_24</v>
      </c>
      <c r="F132" s="1" t="str">
        <f>INDEX(Blad1!$A$1:$D$210,MATCH(Lessons!A132,Blad1!$A$1:$A$210,0),2)</f>
        <v>Variabler och uttryck - Faktorisering</v>
      </c>
      <c r="G132" s="1" t="str">
        <f t="shared" si="2"/>
        <v>Variabler och uttryck - Faktorisering</v>
      </c>
      <c r="H132" s="1"/>
    </row>
    <row r="133" spans="1:8" x14ac:dyDescent="0.2">
      <c r="A133" s="48" t="s">
        <v>271</v>
      </c>
      <c r="B133" s="1" t="str">
        <f>INDEX(Blad1!$A$1:$D$210,MATCH(Lessons!A133,Blad1!$A$1:$A$210,0),4)</f>
        <v>Samband och förändring</v>
      </c>
      <c r="C133" s="27" t="str">
        <f>INDEX(Blad1!$A$1:$D$210,MATCH(Lessons!A133,Blad1!$A$1:$A$210,0),3)</f>
        <v>Variabler och uttryck</v>
      </c>
      <c r="D133" s="27" t="str">
        <f>INDEX(Icons!$A$2:$B$58,MATCH(Lessons!C133,Icons!$A$2:$A$58,0),2)</f>
        <v>Algebra</v>
      </c>
      <c r="E133" s="1" t="str">
        <f>INDEX('Main area'!$A$2:$B$88,MATCH(Lessons!C133,'Main area'!$B$2:$B$88,0),1)</f>
        <v>SF_2_24</v>
      </c>
      <c r="F133" s="1" t="str">
        <f>INDEX(Blad1!$A$1:$D$210,MATCH(Lessons!A133,Blad1!$A$1:$A$210,0),2)</f>
        <v>Variabler och uttryck - Förenkla uttryck</v>
      </c>
      <c r="G133" s="1" t="str">
        <f t="shared" si="2"/>
        <v>Variabler och uttryck - Förenkla uttryck</v>
      </c>
      <c r="H133" s="1"/>
    </row>
    <row r="134" spans="1:8" x14ac:dyDescent="0.2">
      <c r="A134" s="48" t="s">
        <v>273</v>
      </c>
      <c r="B134" s="1" t="str">
        <f>INDEX(Blad1!$A$1:$D$210,MATCH(Lessons!A134,Blad1!$A$1:$A$210,0),4)</f>
        <v>Samband och förändring</v>
      </c>
      <c r="C134" s="27" t="str">
        <f>INDEX(Blad1!$A$1:$D$210,MATCH(Lessons!A134,Blad1!$A$1:$A$210,0),3)</f>
        <v>Variabler och uttryck</v>
      </c>
      <c r="D134" s="27" t="str">
        <f>INDEX(Icons!$A$2:$B$58,MATCH(Lessons!C134,Icons!$A$2:$A$58,0),2)</f>
        <v>Algebra</v>
      </c>
      <c r="E134" s="1" t="str">
        <f>INDEX('Main area'!$A$2:$B$88,MATCH(Lessons!C134,'Main area'!$B$2:$B$88,0),1)</f>
        <v>SF_2_24</v>
      </c>
      <c r="F134" s="1" t="str">
        <f>INDEX(Blad1!$A$1:$D$210,MATCH(Lessons!A134,Blad1!$A$1:$A$210,0),2)</f>
        <v>Variabler och uttryck - Sammansatta uttryck</v>
      </c>
      <c r="G134" s="1" t="str">
        <f t="shared" si="2"/>
        <v>Variabler och uttryck - Sammansatta uttryck</v>
      </c>
      <c r="H134" s="1"/>
    </row>
    <row r="135" spans="1:8" x14ac:dyDescent="0.2">
      <c r="A135" s="48" t="s">
        <v>275</v>
      </c>
      <c r="B135" s="1" t="str">
        <f>INDEX(Blad1!$A$1:$D$210,MATCH(Lessons!A135,Blad1!$A$1:$A$210,0),4)</f>
        <v>Samband och förändring</v>
      </c>
      <c r="C135" s="27" t="str">
        <f>INDEX(Blad1!$A$1:$D$210,MATCH(Lessons!A135,Blad1!$A$1:$A$210,0),3)</f>
        <v>Variabler och uttryck</v>
      </c>
      <c r="D135" s="27" t="str">
        <f>INDEX(Icons!$A$2:$B$58,MATCH(Lessons!C135,Icons!$A$2:$A$58,0),2)</f>
        <v>Algebra</v>
      </c>
      <c r="E135" s="1" t="str">
        <f>INDEX('Main area'!$A$2:$B$88,MATCH(Lessons!C135,'Main area'!$B$2:$B$88,0),1)</f>
        <v>SF_2_24</v>
      </c>
      <c r="F135" s="1" t="str">
        <f>INDEX(Blad1!$A$1:$D$210,MATCH(Lessons!A135,Blad1!$A$1:$A$210,0),2)</f>
        <v>Variabler och uttryck - Uttryck med paranteser</v>
      </c>
      <c r="G135" s="1" t="str">
        <f t="shared" si="2"/>
        <v>Variabler och uttryck - Uttryck med paranteser</v>
      </c>
      <c r="H135" s="1"/>
    </row>
    <row r="136" spans="1:8" x14ac:dyDescent="0.2">
      <c r="A136" s="48" t="s">
        <v>277</v>
      </c>
      <c r="B136" s="1" t="str">
        <f>INDEX(Blad1!$A$1:$D$210,MATCH(Lessons!A136,Blad1!$A$1:$A$210,0),4)</f>
        <v>Samband och förändring</v>
      </c>
      <c r="C136" s="27" t="str">
        <f>INDEX(Blad1!$A$1:$D$210,MATCH(Lessons!A136,Blad1!$A$1:$A$210,0),3)</f>
        <v>Variabler och uttryck</v>
      </c>
      <c r="D136" s="27" t="str">
        <f>INDEX(Icons!$A$2:$B$58,MATCH(Lessons!C136,Icons!$A$2:$A$58,0),2)</f>
        <v>Algebra</v>
      </c>
      <c r="E136" s="1" t="str">
        <f>INDEX('Main area'!$A$2:$B$88,MATCH(Lessons!C136,'Main area'!$B$2:$B$88,0),1)</f>
        <v>SF_2_24</v>
      </c>
      <c r="F136" s="1" t="str">
        <f>INDEX(Blad1!$A$1:$D$210,MATCH(Lessons!A136,Blad1!$A$1:$A$210,0),2)</f>
        <v>Variabler och uttryck - Värdet av ett uttryck</v>
      </c>
      <c r="G136" s="1" t="str">
        <f t="shared" si="2"/>
        <v>Variabler och uttryck - Värdet av ett uttryck</v>
      </c>
      <c r="H136" s="1"/>
    </row>
    <row r="137" spans="1:8" x14ac:dyDescent="0.2">
      <c r="A137" s="48" t="s">
        <v>280</v>
      </c>
      <c r="B137" s="1" t="str">
        <f>INDEX(Blad1!$A$1:$D$210,MATCH(Lessons!A137,Blad1!$A$1:$A$210,0),4)</f>
        <v>Sannolikhet och statistik</v>
      </c>
      <c r="C137" s="27" t="str">
        <f>INDEX(Blad1!$A$1:$D$210,MATCH(Lessons!A137,Blad1!$A$1:$A$210,0),3)</f>
        <v>Sannolikhetslära</v>
      </c>
      <c r="D137" s="27" t="str">
        <f>INDEX(Icons!$A$2:$B$58,MATCH(Lessons!C137,Icons!$A$2:$A$58,0),2)</f>
        <v>ProbabilityTheory</v>
      </c>
      <c r="E137" s="1" t="str">
        <f>INDEX('Main area'!$A$2:$B$88,MATCH(Lessons!C137,'Main area'!$B$2:$B$88,0),1)</f>
        <v>SS_3_1</v>
      </c>
      <c r="F137" s="1" t="str">
        <f>INDEX(Blad1!$A$1:$D$210,MATCH(Lessons!A137,Blad1!$A$1:$A$210,0),2)</f>
        <v>Sannolikhetslära</v>
      </c>
      <c r="G137" s="1" t="str">
        <f t="shared" si="2"/>
        <v>Sannolikhetslära</v>
      </c>
      <c r="H137" s="1"/>
    </row>
    <row r="138" spans="1:8" x14ac:dyDescent="0.2">
      <c r="A138" s="48" t="s">
        <v>282</v>
      </c>
      <c r="B138" s="1" t="str">
        <f>INDEX(Blad1!$A$1:$D$210,MATCH(Lessons!A138,Blad1!$A$1:$A$210,0),4)</f>
        <v>Sannolikhet och statistik</v>
      </c>
      <c r="C138" s="27" t="str">
        <f>INDEX(Blad1!$A$1:$D$210,MATCH(Lessons!A138,Blad1!$A$1:$A$210,0),3)</f>
        <v>Sannolikhetslära</v>
      </c>
      <c r="D138" s="27" t="str">
        <f>INDEX(Icons!$A$2:$B$58,MATCH(Lessons!C138,Icons!$A$2:$A$58,0),2)</f>
        <v>ProbabilityTheory</v>
      </c>
      <c r="E138" s="1" t="str">
        <f>INDEX('Main area'!$A$2:$B$88,MATCH(Lessons!C138,'Main area'!$B$2:$B$88,0),1)</f>
        <v>SS_3_1</v>
      </c>
      <c r="F138" s="1" t="str">
        <f>INDEX(Blad1!$A$1:$D$210,MATCH(Lessons!A138,Blad1!$A$1:$A$210,0),2)</f>
        <v>Sannolikhetslära - Beroende händelser</v>
      </c>
      <c r="G138" s="1" t="str">
        <f t="shared" si="2"/>
        <v>Sannolikhetslära - Beroende händelser</v>
      </c>
      <c r="H138" s="1"/>
    </row>
    <row r="139" spans="1:8" x14ac:dyDescent="0.2">
      <c r="A139" s="48" t="s">
        <v>284</v>
      </c>
      <c r="B139" s="1" t="str">
        <f>INDEX(Blad1!$A$1:$D$210,MATCH(Lessons!A139,Blad1!$A$1:$A$210,0),4)</f>
        <v>Sannolikhet och statistik</v>
      </c>
      <c r="C139" s="27" t="str">
        <f>INDEX(Blad1!$A$1:$D$210,MATCH(Lessons!A139,Blad1!$A$1:$A$210,0),3)</f>
        <v>Sannolikhetslära</v>
      </c>
      <c r="D139" s="27" t="str">
        <f>INDEX(Icons!$A$2:$B$58,MATCH(Lessons!C139,Icons!$A$2:$A$58,0),2)</f>
        <v>ProbabilityTheory</v>
      </c>
      <c r="E139" s="1" t="str">
        <f>INDEX('Main area'!$A$2:$B$88,MATCH(Lessons!C139,'Main area'!$B$2:$B$88,0),1)</f>
        <v>SS_3_1</v>
      </c>
      <c r="F139" s="1" t="str">
        <f>INDEX(Blad1!$A$1:$D$210,MATCH(Lessons!A139,Blad1!$A$1:$A$210,0),2)</f>
        <v>Sannolikhetslära - En händelse (den klassiska sannolikhetsdefinitionen)</v>
      </c>
      <c r="G139" s="1" t="str">
        <f t="shared" si="2"/>
        <v>Sannolikhetslära - En händelse (den klassiska sannolikhetsdefinitionen)</v>
      </c>
      <c r="H139" s="1"/>
    </row>
    <row r="140" spans="1:8" x14ac:dyDescent="0.2">
      <c r="A140" s="48" t="s">
        <v>285</v>
      </c>
      <c r="B140" s="1" t="str">
        <f>INDEX(Blad1!$A$1:$D$210,MATCH(Lessons!A140,Blad1!$A$1:$A$210,0),4)</f>
        <v>Sannolikhet och statistik</v>
      </c>
      <c r="C140" s="27" t="str">
        <f>INDEX(Blad1!$A$1:$D$210,MATCH(Lessons!A140,Blad1!$A$1:$A$210,0),3)</f>
        <v>Sannolikhetslära</v>
      </c>
      <c r="D140" s="27" t="str">
        <f>INDEX(Icons!$A$2:$B$58,MATCH(Lessons!C140,Icons!$A$2:$A$58,0),2)</f>
        <v>ProbabilityTheory</v>
      </c>
      <c r="E140" s="1" t="str">
        <f>INDEX('Main area'!$A$2:$B$88,MATCH(Lessons!C140,'Main area'!$B$2:$B$88,0),1)</f>
        <v>SS_3_1</v>
      </c>
      <c r="F140" s="1" t="str">
        <f>INDEX(Blad1!$A$1:$D$210,MATCH(Lessons!A140,Blad1!$A$1:$A$210,0),2)</f>
        <v>Sannolikhetslära - Flera oberoende händelser</v>
      </c>
      <c r="G140" s="1" t="str">
        <f t="shared" si="2"/>
        <v>Sannolikhetslära - Flera oberoende händelser</v>
      </c>
      <c r="H140" s="1"/>
    </row>
    <row r="141" spans="1:8" x14ac:dyDescent="0.2">
      <c r="A141" s="48" t="s">
        <v>286</v>
      </c>
      <c r="B141" s="1" t="str">
        <f>INDEX(Blad1!$A$1:$D$210,MATCH(Lessons!A141,Blad1!$A$1:$A$210,0),4)</f>
        <v>Sannolikhet och statistik</v>
      </c>
      <c r="C141" s="27" t="str">
        <f>INDEX(Blad1!$A$1:$D$210,MATCH(Lessons!A141,Blad1!$A$1:$A$210,0),3)</f>
        <v>Sannolikhetslära</v>
      </c>
      <c r="D141" s="27" t="str">
        <f>INDEX(Icons!$A$2:$B$58,MATCH(Lessons!C141,Icons!$A$2:$A$58,0),2)</f>
        <v>ProbabilityTheory</v>
      </c>
      <c r="E141" s="1" t="str">
        <f>INDEX('Main area'!$A$2:$B$88,MATCH(Lessons!C141,'Main area'!$B$2:$B$88,0),1)</f>
        <v>SS_3_1</v>
      </c>
      <c r="F141" s="1" t="str">
        <f>INDEX(Blad1!$A$1:$D$210,MATCH(Lessons!A141,Blad1!$A$1:$A$210,0),2)</f>
        <v>Sannolikhetslära - Flera objekt</v>
      </c>
      <c r="G141" s="1" t="str">
        <f t="shared" si="2"/>
        <v>Sannolikhetslära - Flera objekt</v>
      </c>
      <c r="H141" s="1"/>
    </row>
    <row r="142" spans="1:8" x14ac:dyDescent="0.2">
      <c r="A142" s="48" t="s">
        <v>288</v>
      </c>
      <c r="B142" s="1" t="str">
        <f>INDEX(Blad1!$A$1:$D$210,MATCH(Lessons!A142,Blad1!$A$1:$A$210,0),4)</f>
        <v>Sannolikhet och statistik</v>
      </c>
      <c r="C142" s="27" t="str">
        <f>INDEX(Blad1!$A$1:$D$210,MATCH(Lessons!A142,Blad1!$A$1:$A$210,0),3)</f>
        <v>Sannolikhetslära</v>
      </c>
      <c r="D142" s="27" t="str">
        <f>INDEX(Icons!$A$2:$B$58,MATCH(Lessons!C142,Icons!$A$2:$A$58,0),2)</f>
        <v>ProbabilityTheory</v>
      </c>
      <c r="E142" s="1" t="str">
        <f>INDEX('Main area'!$A$2:$B$88,MATCH(Lessons!C142,'Main area'!$B$2:$B$88,0),1)</f>
        <v>SS_3_1</v>
      </c>
      <c r="F142" s="1" t="str">
        <f>INDEX(Blad1!$A$1:$D$210,MATCH(Lessons!A142,Blad1!$A$1:$A$210,0),2)</f>
        <v>Sannolikhetslära - Kombinatorik</v>
      </c>
      <c r="G142" s="1" t="str">
        <f t="shared" si="2"/>
        <v>Sannolikhetslära - Kombinatorik</v>
      </c>
      <c r="H142" s="1"/>
    </row>
    <row r="143" spans="1:8" x14ac:dyDescent="0.2">
      <c r="A143" s="48" t="s">
        <v>290</v>
      </c>
      <c r="B143" s="1" t="str">
        <f>INDEX(Blad1!$A$1:$D$210,MATCH(Lessons!A143,Blad1!$A$1:$A$210,0),4)</f>
        <v>Sannolikhet och statistik</v>
      </c>
      <c r="C143" s="27" t="str">
        <f>INDEX(Blad1!$A$1:$D$210,MATCH(Lessons!A143,Blad1!$A$1:$A$210,0),3)</f>
        <v>Sannolikhetslära</v>
      </c>
      <c r="D143" s="27" t="str">
        <f>INDEX(Icons!$A$2:$B$58,MATCH(Lessons!C143,Icons!$A$2:$A$58,0),2)</f>
        <v>ProbabilityTheory</v>
      </c>
      <c r="E143" s="1" t="str">
        <f>INDEX('Main area'!$A$2:$B$88,MATCH(Lessons!C143,'Main area'!$B$2:$B$88,0),1)</f>
        <v>SS_3_1</v>
      </c>
      <c r="F143" s="1" t="str">
        <f>INDEX(Blad1!$A$1:$D$210,MATCH(Lessons!A143,Blad1!$A$1:$A$210,0),2)</f>
        <v>Sannolikhetslära - Komplementhändelse</v>
      </c>
      <c r="G143" s="1" t="str">
        <f t="shared" si="2"/>
        <v>Sannolikhetslära - Komplementhändelse</v>
      </c>
      <c r="H143" s="1"/>
    </row>
    <row r="144" spans="1:8" x14ac:dyDescent="0.2">
      <c r="A144" s="48" t="s">
        <v>292</v>
      </c>
      <c r="B144" s="1" t="str">
        <f>INDEX(Blad1!$A$1:$D$210,MATCH(Lessons!A144,Blad1!$A$1:$A$210,0),4)</f>
        <v>Sannolikhet och statistik</v>
      </c>
      <c r="C144" s="27" t="str">
        <f>INDEX(Blad1!$A$1:$D$210,MATCH(Lessons!A144,Blad1!$A$1:$A$210,0),3)</f>
        <v>Sannolikhetslära</v>
      </c>
      <c r="D144" s="27" t="str">
        <f>INDEX(Icons!$A$2:$B$58,MATCH(Lessons!C144,Icons!$A$2:$A$58,0),2)</f>
        <v>ProbabilityTheory</v>
      </c>
      <c r="E144" s="1" t="str">
        <f>INDEX('Main area'!$A$2:$B$88,MATCH(Lessons!C144,'Main area'!$B$2:$B$88,0),1)</f>
        <v>SS_3_1</v>
      </c>
      <c r="F144" s="1" t="str">
        <f>INDEX(Blad1!$A$1:$D$210,MATCH(Lessons!A144,Blad1!$A$1:$A$210,0),2)</f>
        <v>Sannolikhetslära - Pascals triangel</v>
      </c>
      <c r="G144" s="1" t="str">
        <f t="shared" si="2"/>
        <v>Sannolikhetslära - Pascals triangel</v>
      </c>
      <c r="H144" s="1"/>
    </row>
    <row r="145" spans="1:8" x14ac:dyDescent="0.2">
      <c r="A145" s="48" t="s">
        <v>294</v>
      </c>
      <c r="B145" s="1" t="str">
        <f>INDEX(Blad1!$A$1:$D$210,MATCH(Lessons!A145,Blad1!$A$1:$A$210,0),4)</f>
        <v>Sannolikhet och statistik</v>
      </c>
      <c r="C145" s="27" t="str">
        <f>INDEX(Blad1!$A$1:$D$210,MATCH(Lessons!A145,Blad1!$A$1:$A$210,0),3)</f>
        <v>Statistik</v>
      </c>
      <c r="D145" s="27" t="str">
        <f>INDEX(Icons!$A$2:$B$58,MATCH(Lessons!C145,Icons!$A$2:$A$58,0),2)</f>
        <v>Statistics</v>
      </c>
      <c r="E145" s="1" t="str">
        <f>INDEX('Main area'!$A$2:$B$88,MATCH(Lessons!C145,'Main area'!$B$2:$B$88,0),1)</f>
        <v>SS_3_2</v>
      </c>
      <c r="F145" s="1" t="str">
        <f>INDEX(Blad1!$A$1:$D$210,MATCH(Lessons!A145,Blad1!$A$1:$A$210,0),2)</f>
        <v>Statistik</v>
      </c>
      <c r="G145" s="1" t="str">
        <f t="shared" si="2"/>
        <v>Statistik</v>
      </c>
      <c r="H145" s="1"/>
    </row>
    <row r="146" spans="1:8" x14ac:dyDescent="0.2">
      <c r="A146" s="48" t="s">
        <v>296</v>
      </c>
      <c r="B146" s="1" t="str">
        <f>INDEX(Blad1!$A$1:$D$210,MATCH(Lessons!A146,Blad1!$A$1:$A$210,0),4)</f>
        <v>Sannolikhet och statistik</v>
      </c>
      <c r="C146" s="27" t="str">
        <f>INDEX(Blad1!$A$1:$D$210,MATCH(Lessons!A146,Blad1!$A$1:$A$210,0),3)</f>
        <v>Statistik</v>
      </c>
      <c r="D146" s="27" t="str">
        <f>INDEX(Icons!$A$2:$B$58,MATCH(Lessons!C146,Icons!$A$2:$A$58,0),2)</f>
        <v>Statistics</v>
      </c>
      <c r="E146" s="1" t="str">
        <f>INDEX('Main area'!$A$2:$B$88,MATCH(Lessons!C146,'Main area'!$B$2:$B$88,0),1)</f>
        <v>SS_3_2</v>
      </c>
      <c r="F146" s="1" t="str">
        <f>INDEX(Blad1!$A$1:$D$210,MATCH(Lessons!A146,Blad1!$A$1:$A$210,0),2)</f>
        <v>Statistik - Att göra en statistisk undersökning</v>
      </c>
      <c r="G146" s="1" t="str">
        <f t="shared" si="2"/>
        <v>Statistik - Att göra en statistisk undersökning</v>
      </c>
      <c r="H146" s="1"/>
    </row>
    <row r="147" spans="1:8" x14ac:dyDescent="0.2">
      <c r="A147" s="48" t="s">
        <v>297</v>
      </c>
      <c r="B147" s="1" t="str">
        <f>INDEX(Blad1!$A$1:$D$210,MATCH(Lessons!A147,Blad1!$A$1:$A$210,0),4)</f>
        <v>Sannolikhet och statistik</v>
      </c>
      <c r="C147" s="27" t="str">
        <f>INDEX(Blad1!$A$1:$D$210,MATCH(Lessons!A147,Blad1!$A$1:$A$210,0),3)</f>
        <v>Statistik</v>
      </c>
      <c r="D147" s="27" t="str">
        <f>INDEX(Icons!$A$2:$B$58,MATCH(Lessons!C147,Icons!$A$2:$A$58,0),2)</f>
        <v>Statistics</v>
      </c>
      <c r="E147" s="1" t="str">
        <f>INDEX('Main area'!$A$2:$B$88,MATCH(Lessons!C147,'Main area'!$B$2:$B$88,0),1)</f>
        <v>SS_3_2</v>
      </c>
      <c r="F147" s="1" t="str">
        <f>INDEX(Blad1!$A$1:$D$210,MATCH(Lessons!A147,Blad1!$A$1:$A$210,0),2)</f>
        <v>Statistik - Diagram &amp; tabeller</v>
      </c>
      <c r="G147" s="1" t="str">
        <f t="shared" si="2"/>
        <v>Statistik - Diagram &amp; tabeller</v>
      </c>
      <c r="H147" s="1"/>
    </row>
    <row r="148" spans="1:8" x14ac:dyDescent="0.2">
      <c r="A148" s="48" t="s">
        <v>299</v>
      </c>
      <c r="B148" s="1" t="str">
        <f>INDEX(Blad1!$A$1:$D$210,MATCH(Lessons!A148,Blad1!$A$1:$A$210,0),4)</f>
        <v>Sannolikhet och statistik</v>
      </c>
      <c r="C148" s="27" t="str">
        <f>INDEX(Blad1!$A$1:$D$210,MATCH(Lessons!A148,Blad1!$A$1:$A$210,0),3)</f>
        <v>Statistik</v>
      </c>
      <c r="D148" s="27" t="str">
        <f>INDEX(Icons!$A$2:$B$58,MATCH(Lessons!C148,Icons!$A$2:$A$58,0),2)</f>
        <v>Statistics</v>
      </c>
      <c r="E148" s="1" t="str">
        <f>INDEX('Main area'!$A$2:$B$88,MATCH(Lessons!C148,'Main area'!$B$2:$B$88,0),1)</f>
        <v>SS_3_2</v>
      </c>
      <c r="F148" s="1" t="str">
        <f>INDEX(Blad1!$A$1:$D$210,MATCH(Lessons!A148,Blad1!$A$1:$A$210,0),2)</f>
        <v>Statistik - Felkällor</v>
      </c>
      <c r="G148" s="1" t="str">
        <f t="shared" si="2"/>
        <v>Statistik - Felkällor</v>
      </c>
      <c r="H148" s="1"/>
    </row>
    <row r="149" spans="1:8" x14ac:dyDescent="0.2">
      <c r="A149" s="48" t="s">
        <v>301</v>
      </c>
      <c r="B149" s="1" t="str">
        <f>INDEX(Blad1!$A$1:$D$210,MATCH(Lessons!A149,Blad1!$A$1:$A$210,0),4)</f>
        <v>Sannolikhet och statistik</v>
      </c>
      <c r="C149" s="27" t="str">
        <f>INDEX(Blad1!$A$1:$D$210,MATCH(Lessons!A149,Blad1!$A$1:$A$210,0),3)</f>
        <v>Statistik</v>
      </c>
      <c r="D149" s="27" t="str">
        <f>INDEX(Icons!$A$2:$B$58,MATCH(Lessons!C149,Icons!$A$2:$A$58,0),2)</f>
        <v>Statistics</v>
      </c>
      <c r="E149" s="1" t="str">
        <f>INDEX('Main area'!$A$2:$B$88,MATCH(Lessons!C149,'Main area'!$B$2:$B$88,0),1)</f>
        <v>SS_3_2</v>
      </c>
      <c r="F149" s="1" t="str">
        <f>INDEX(Blad1!$A$1:$D$210,MATCH(Lessons!A149,Blad1!$A$1:$A$210,0),2)</f>
        <v>Statistik - Korrelation &amp; regression</v>
      </c>
      <c r="G149" s="1" t="str">
        <f t="shared" si="2"/>
        <v>Statistik - Korrelation &amp; regression</v>
      </c>
      <c r="H149" s="1"/>
    </row>
    <row r="150" spans="1:8" x14ac:dyDescent="0.2">
      <c r="A150" s="48" t="s">
        <v>303</v>
      </c>
      <c r="B150" s="1" t="str">
        <f>INDEX(Blad1!$A$1:$D$210,MATCH(Lessons!A150,Blad1!$A$1:$A$210,0),4)</f>
        <v>Sannolikhet och statistik</v>
      </c>
      <c r="C150" s="27" t="str">
        <f>INDEX(Blad1!$A$1:$D$210,MATCH(Lessons!A150,Blad1!$A$1:$A$210,0),3)</f>
        <v>Statistik</v>
      </c>
      <c r="D150" s="27" t="str">
        <f>INDEX(Icons!$A$2:$B$58,MATCH(Lessons!C150,Icons!$A$2:$A$58,0),2)</f>
        <v>Statistics</v>
      </c>
      <c r="E150" s="1" t="str">
        <f>INDEX('Main area'!$A$2:$B$88,MATCH(Lessons!C150,'Main area'!$B$2:$B$88,0),1)</f>
        <v>SS_3_2</v>
      </c>
      <c r="F150" s="1" t="str">
        <f>INDEX(Blad1!$A$1:$D$210,MATCH(Lessons!A150,Blad1!$A$1:$A$210,0),2)</f>
        <v>Statistik - Lägesmått</v>
      </c>
      <c r="G150" s="1" t="str">
        <f t="shared" si="2"/>
        <v>Statistik - Lägesmått</v>
      </c>
      <c r="H150" s="1"/>
    </row>
    <row r="151" spans="1:8" x14ac:dyDescent="0.2">
      <c r="A151" s="48" t="s">
        <v>305</v>
      </c>
      <c r="B151" s="1" t="str">
        <f>INDEX(Blad1!$A$1:$D$210,MATCH(Lessons!A151,Blad1!$A$1:$A$210,0),4)</f>
        <v>Sannolikhet och statistik</v>
      </c>
      <c r="C151" s="27" t="str">
        <f>INDEX(Blad1!$A$1:$D$210,MATCH(Lessons!A151,Blad1!$A$1:$A$210,0),3)</f>
        <v>Statistik</v>
      </c>
      <c r="D151" s="27" t="str">
        <f>INDEX(Icons!$A$2:$B$58,MATCH(Lessons!C151,Icons!$A$2:$A$58,0),2)</f>
        <v>Statistics</v>
      </c>
      <c r="E151" s="1" t="str">
        <f>INDEX('Main area'!$A$2:$B$88,MATCH(Lessons!C151,'Main area'!$B$2:$B$88,0),1)</f>
        <v>SS_3_2</v>
      </c>
      <c r="F151" s="1" t="str">
        <f>INDEX(Blad1!$A$1:$D$210,MATCH(Lessons!A151,Blad1!$A$1:$A$210,0),2)</f>
        <v>Statistik - Modellering</v>
      </c>
      <c r="G151" s="1" t="str">
        <f t="shared" si="2"/>
        <v>Statistik - Modellering</v>
      </c>
      <c r="H151" s="1"/>
    </row>
    <row r="152" spans="1:8" x14ac:dyDescent="0.2">
      <c r="A152" s="48" t="s">
        <v>307</v>
      </c>
      <c r="B152" s="1" t="str">
        <f>INDEX(Blad1!$A$1:$D$210,MATCH(Lessons!A152,Blad1!$A$1:$A$210,0),4)</f>
        <v>Sannolikhet och statistik</v>
      </c>
      <c r="C152" s="27" t="str">
        <f>INDEX(Blad1!$A$1:$D$210,MATCH(Lessons!A152,Blad1!$A$1:$A$210,0),3)</f>
        <v>Statistik</v>
      </c>
      <c r="D152" s="27" t="str">
        <f>INDEX(Icons!$A$2:$B$58,MATCH(Lessons!C152,Icons!$A$2:$A$58,0),2)</f>
        <v>Statistics</v>
      </c>
      <c r="E152" s="1" t="str">
        <f>INDEX('Main area'!$A$2:$B$88,MATCH(Lessons!C152,'Main area'!$B$2:$B$88,0),1)</f>
        <v>SS_3_2</v>
      </c>
      <c r="F152" s="1" t="str">
        <f>INDEX(Blad1!$A$1:$D$210,MATCH(Lessons!A152,Blad1!$A$1:$A$210,0),2)</f>
        <v>Statistik - Normalfördelning</v>
      </c>
      <c r="G152" s="1" t="str">
        <f t="shared" si="2"/>
        <v>Statistik - Normalfördelning</v>
      </c>
      <c r="H152" s="1"/>
    </row>
    <row r="153" spans="1:8" x14ac:dyDescent="0.2">
      <c r="A153" s="48" t="s">
        <v>309</v>
      </c>
      <c r="B153" s="1" t="str">
        <f>INDEX(Blad1!$A$1:$D$210,MATCH(Lessons!A153,Blad1!$A$1:$A$210,0),4)</f>
        <v>Sannolikhet och statistik</v>
      </c>
      <c r="C153" s="27" t="str">
        <f>INDEX(Blad1!$A$1:$D$210,MATCH(Lessons!A153,Blad1!$A$1:$A$210,0),3)</f>
        <v>Statistik</v>
      </c>
      <c r="D153" s="27" t="str">
        <f>INDEX(Icons!$A$2:$B$58,MATCH(Lessons!C153,Icons!$A$2:$A$58,0),2)</f>
        <v>Statistics</v>
      </c>
      <c r="E153" s="1" t="str">
        <f>INDEX('Main area'!$A$2:$B$88,MATCH(Lessons!C153,'Main area'!$B$2:$B$88,0),1)</f>
        <v>SS_3_2</v>
      </c>
      <c r="F153" s="1" t="str">
        <f>INDEX(Blad1!$A$1:$D$210,MATCH(Lessons!A153,Blad1!$A$1:$A$210,0),2)</f>
        <v>Statistik - Population &amp; stickprov</v>
      </c>
      <c r="G153" s="1" t="str">
        <f t="shared" si="2"/>
        <v>Statistik - Population &amp; stickprov</v>
      </c>
      <c r="H153" s="1"/>
    </row>
    <row r="154" spans="1:8" x14ac:dyDescent="0.2">
      <c r="A154" s="48" t="s">
        <v>311</v>
      </c>
      <c r="B154" s="1" t="str">
        <f>INDEX(Blad1!$A$1:$D$210,MATCH(Lessons!A154,Blad1!$A$1:$A$210,0),4)</f>
        <v>Sannolikhet och statistik</v>
      </c>
      <c r="C154" s="27" t="str">
        <f>INDEX(Blad1!$A$1:$D$210,MATCH(Lessons!A154,Blad1!$A$1:$A$210,0),3)</f>
        <v>Statistik</v>
      </c>
      <c r="D154" s="27" t="str">
        <f>INDEX(Icons!$A$2:$B$58,MATCH(Lessons!C154,Icons!$A$2:$A$58,0),2)</f>
        <v>Statistics</v>
      </c>
      <c r="E154" s="1" t="str">
        <f>INDEX('Main area'!$A$2:$B$88,MATCH(Lessons!C154,'Main area'!$B$2:$B$88,0),1)</f>
        <v>SS_3_2</v>
      </c>
      <c r="F154" s="1" t="str">
        <f>INDEX(Blad1!$A$1:$D$210,MATCH(Lessons!A154,Blad1!$A$1:$A$210,0),2)</f>
        <v>Statistik - Relativ frekvens</v>
      </c>
      <c r="G154" s="1" t="str">
        <f t="shared" si="2"/>
        <v>Statistik - Relativ frekvens</v>
      </c>
      <c r="H154" s="1"/>
    </row>
    <row r="155" spans="1:8" x14ac:dyDescent="0.2">
      <c r="A155" s="48" t="s">
        <v>313</v>
      </c>
      <c r="B155" s="1" t="str">
        <f>INDEX(Blad1!$A$1:$D$210,MATCH(Lessons!A155,Blad1!$A$1:$A$210,0),4)</f>
        <v>Sannolikhet och statistik</v>
      </c>
      <c r="C155" s="27" t="str">
        <f>INDEX(Blad1!$A$1:$D$210,MATCH(Lessons!A155,Blad1!$A$1:$A$210,0),3)</f>
        <v>Statistik</v>
      </c>
      <c r="D155" s="27" t="str">
        <f>INDEX(Icons!$A$2:$B$58,MATCH(Lessons!C155,Icons!$A$2:$A$58,0),2)</f>
        <v>Statistics</v>
      </c>
      <c r="E155" s="1" t="str">
        <f>INDEX('Main area'!$A$2:$B$88,MATCH(Lessons!C155,'Main area'!$B$2:$B$88,0),1)</f>
        <v>SS_3_2</v>
      </c>
      <c r="F155" s="1" t="str">
        <f>INDEX(Blad1!$A$1:$D$210,MATCH(Lessons!A155,Blad1!$A$1:$A$210,0),2)</f>
        <v>Statistik - Spridningsmått</v>
      </c>
      <c r="G155" s="1" t="str">
        <f t="shared" si="2"/>
        <v>Statistik - Spridningsmått</v>
      </c>
      <c r="H155" s="1"/>
    </row>
    <row r="156" spans="1:8" x14ac:dyDescent="0.2">
      <c r="A156" s="48" t="s">
        <v>315</v>
      </c>
      <c r="B156" s="1" t="str">
        <f>INDEX(Blad1!$A$1:$D$210,MATCH(Lessons!A156,Blad1!$A$1:$A$210,0),4)</f>
        <v>Sannolikhet och statistik</v>
      </c>
      <c r="C156" s="27" t="str">
        <f>INDEX(Blad1!$A$1:$D$210,MATCH(Lessons!A156,Blad1!$A$1:$A$210,0),3)</f>
        <v>Statistik</v>
      </c>
      <c r="D156" s="27" t="str">
        <f>INDEX(Icons!$A$2:$B$58,MATCH(Lessons!C156,Icons!$A$2:$A$58,0),2)</f>
        <v>Statistics</v>
      </c>
      <c r="E156" s="1" t="str">
        <f>INDEX('Main area'!$A$2:$B$88,MATCH(Lessons!C156,'Main area'!$B$2:$B$88,0),1)</f>
        <v>SS_3_2</v>
      </c>
      <c r="F156" s="1" t="str">
        <f>INDEX(Blad1!$A$1:$D$210,MATCH(Lessons!A156,Blad1!$A$1:$A$210,0),2)</f>
        <v>Statistik - Urval &amp; bortfall</v>
      </c>
      <c r="G156" s="1" t="str">
        <f t="shared" si="2"/>
        <v>Statistik - Urval &amp; bortfall</v>
      </c>
      <c r="H156" s="1"/>
    </row>
    <row r="157" spans="1:8" x14ac:dyDescent="0.2">
      <c r="A157" s="48" t="s">
        <v>317</v>
      </c>
      <c r="B157" s="1" t="str">
        <f>INDEX(Blad1!$A$1:$D$210,MATCH(Lessons!A157,Blad1!$A$1:$A$210,0),4)</f>
        <v>Sannolikhet och statistik</v>
      </c>
      <c r="C157" s="27" t="str">
        <f>INDEX(Blad1!$A$1:$D$210,MATCH(Lessons!A157,Blad1!$A$1:$A$210,0),3)</f>
        <v>Statistik</v>
      </c>
      <c r="D157" s="27" t="str">
        <f>INDEX(Icons!$A$2:$B$58,MATCH(Lessons!C157,Icons!$A$2:$A$58,0),2)</f>
        <v>Statistics</v>
      </c>
      <c r="E157" s="1" t="str">
        <f>INDEX('Main area'!$A$2:$B$88,MATCH(Lessons!C157,'Main area'!$B$2:$B$88,0),1)</f>
        <v>SS_3_2</v>
      </c>
      <c r="F157" s="1" t="str">
        <f>INDEX(Blad1!$A$1:$D$210,MATCH(Lessons!A157,Blad1!$A$1:$A$210,0),2)</f>
        <v>Statistik - Vilseledande statistik</v>
      </c>
      <c r="G157" s="1" t="str">
        <f t="shared" si="2"/>
        <v>Statistik - Vilseledande statistik</v>
      </c>
      <c r="H157" s="1"/>
    </row>
    <row r="158" spans="1:8" x14ac:dyDescent="0.2">
      <c r="A158" s="48" t="s">
        <v>526</v>
      </c>
      <c r="B158" s="1" t="str">
        <f>INDEX(Blad1!$A$1:$D$210,MATCH(Lessons!A158,Blad1!$A$1:$A$210,0),4)</f>
        <v>Sannolikhet och statistik</v>
      </c>
      <c r="C158" s="27" t="str">
        <f>INDEX(Blad1!$A$1:$D$210,MATCH(Lessons!A158,Blad1!$A$1:$A$210,0),3)</f>
        <v>Statistik</v>
      </c>
      <c r="D158" s="27" t="str">
        <f>INDEX(Icons!$A$2:$B$58,MATCH(Lessons!C158,Icons!$A$2:$A$58,0),2)</f>
        <v>Statistics</v>
      </c>
      <c r="E158" s="1" t="str">
        <f>INDEX('Main area'!$A$2:$B$88,MATCH(Lessons!C158,'Main area'!$B$2:$B$88,0),1)</f>
        <v>SS_3_2</v>
      </c>
      <c r="F158" s="1" t="str">
        <f>INDEX(Blad1!$A$1:$D$210,MATCH(Lessons!A158,Blad1!$A$1:$A$210,0),2)</f>
        <v>Statistik - Histogram</v>
      </c>
      <c r="G158" s="1" t="str">
        <f t="shared" si="2"/>
        <v>Statistik - Histogram</v>
      </c>
      <c r="H158" s="1"/>
    </row>
    <row r="159" spans="1:8" x14ac:dyDescent="0.2">
      <c r="A159" s="48">
        <v>4</v>
      </c>
      <c r="B159" s="1" t="str">
        <f>INDEX(Blad1!$A$1:$D$210,MATCH(Lessons!A159,Blad1!$A$1:$A$210,0),4)</f>
        <v>Geometri</v>
      </c>
      <c r="C159" s="27" t="str">
        <f>INDEX(Blad1!$A$1:$D$210,MATCH(Lessons!A159,Blad1!$A$1:$A$210,0),3)</f>
        <v>Geometri</v>
      </c>
      <c r="D159" s="27" t="str">
        <f>INDEX(Icons!$A$2:$B$58,MATCH(Lessons!C159,Icons!$A$2:$A$58,0),2)</f>
        <v>Geometry</v>
      </c>
      <c r="E159" s="1" t="str">
        <f>INDEX('Main area'!$A$2:$B$88,MATCH(Lessons!C159,'Main area'!$B$2:$B$88,0),1)</f>
        <v>G_4</v>
      </c>
      <c r="F159" s="1" t="str">
        <f>INDEX(Blad1!$A$1:$D$210,MATCH(Lessons!A159,Blad1!$A$1:$A$210,0),2)</f>
        <v>Geometri</v>
      </c>
      <c r="G159" s="1" t="str">
        <f t="shared" si="2"/>
        <v>Geometri</v>
      </c>
      <c r="H159" s="1"/>
    </row>
    <row r="160" spans="1:8" x14ac:dyDescent="0.2">
      <c r="A160" s="48" t="s">
        <v>320</v>
      </c>
      <c r="B160" s="1" t="str">
        <f>INDEX(Blad1!$A$1:$D$210,MATCH(Lessons!A160,Blad1!$A$1:$A$210,0),4)</f>
        <v>Geometri</v>
      </c>
      <c r="C160" s="27" t="str">
        <f>INDEX(Blad1!$A$1:$D$210,MATCH(Lessons!A160,Blad1!$A$1:$A$210,0),3)</f>
        <v>Analytisk geometri</v>
      </c>
      <c r="D160" s="27" t="str">
        <f>INDEX(Icons!$A$2:$B$58,MATCH(Lessons!C160,Icons!$A$2:$A$58,0),2)</f>
        <v>Geometry</v>
      </c>
      <c r="E160" s="1" t="str">
        <f>INDEX('Main area'!$A$2:$B$88,MATCH(Lessons!C160,'Main area'!$B$2:$B$88,0),1)</f>
        <v>G_4_1</v>
      </c>
      <c r="F160" s="1" t="str">
        <f>INDEX(Blad1!$A$1:$D$210,MATCH(Lessons!A160,Blad1!$A$1:$A$210,0),2)</f>
        <v>Analytisk geometri</v>
      </c>
      <c r="G160" s="1" t="str">
        <f t="shared" si="2"/>
        <v>Analytisk geometri</v>
      </c>
      <c r="H160" s="1"/>
    </row>
    <row r="161" spans="1:8" x14ac:dyDescent="0.2">
      <c r="A161" s="48" t="s">
        <v>322</v>
      </c>
      <c r="B161" s="1" t="str">
        <f>INDEX(Blad1!$A$1:$D$210,MATCH(Lessons!A161,Blad1!$A$1:$A$210,0),4)</f>
        <v>Geometri</v>
      </c>
      <c r="C161" s="27" t="str">
        <f>INDEX(Blad1!$A$1:$D$210,MATCH(Lessons!A161,Blad1!$A$1:$A$210,0),3)</f>
        <v>Argumentation</v>
      </c>
      <c r="D161" s="27" t="str">
        <f>INDEX(Icons!$A$2:$B$58,MATCH(Lessons!C161,Icons!$A$2:$A$58,0),2)</f>
        <v>Geometry</v>
      </c>
      <c r="E161" s="1" t="str">
        <f>INDEX('Main area'!$A$2:$B$88,MATCH(Lessons!C161,'Main area'!$B$2:$B$88,0),1)</f>
        <v>G_4_2</v>
      </c>
      <c r="F161" s="1" t="str">
        <f>INDEX(Blad1!$A$1:$D$210,MATCH(Lessons!A161,Blad1!$A$1:$A$210,0),2)</f>
        <v>Argumentation</v>
      </c>
      <c r="G161" s="1" t="str">
        <f t="shared" si="2"/>
        <v>Argumentation</v>
      </c>
      <c r="H161" s="1"/>
    </row>
    <row r="162" spans="1:8" x14ac:dyDescent="0.2">
      <c r="A162" s="48" t="s">
        <v>324</v>
      </c>
      <c r="B162" s="1" t="str">
        <f>INDEX(Blad1!$A$1:$D$210,MATCH(Lessons!A162,Blad1!$A$1:$A$210,0),4)</f>
        <v>Geometri</v>
      </c>
      <c r="C162" s="27" t="str">
        <f>INDEX(Blad1!$A$1:$D$210,MATCH(Lessons!A162,Blad1!$A$1:$A$210,0),3)</f>
        <v>Begränsningsarea</v>
      </c>
      <c r="D162" s="27" t="str">
        <f>INDEX(Icons!$A$2:$B$58,MATCH(Lessons!C162,Icons!$A$2:$A$58,0),2)</f>
        <v>Geometry</v>
      </c>
      <c r="E162" s="1" t="str">
        <f>INDEX('Main area'!$A$2:$B$88,MATCH(Lessons!C162,'Main area'!$B$2:$B$88,0),1)</f>
        <v>G_4_3</v>
      </c>
      <c r="F162" s="1" t="str">
        <f>INDEX(Blad1!$A$1:$D$210,MATCH(Lessons!A162,Blad1!$A$1:$A$210,0),2)</f>
        <v>Begränsningsarea</v>
      </c>
      <c r="G162" s="1" t="str">
        <f t="shared" si="2"/>
        <v>Begränsningsarea</v>
      </c>
      <c r="H162" s="1"/>
    </row>
    <row r="163" spans="1:8" x14ac:dyDescent="0.2">
      <c r="A163" s="48" t="s">
        <v>326</v>
      </c>
      <c r="B163" s="1" t="str">
        <f>INDEX(Blad1!$A$1:$D$210,MATCH(Lessons!A163,Blad1!$A$1:$A$210,0),4)</f>
        <v>Geometri</v>
      </c>
      <c r="C163" s="27" t="str">
        <f>INDEX(Blad1!$A$1:$D$210,MATCH(Lessons!A163,Blad1!$A$1:$A$210,0),3)</f>
        <v>Cirkeln</v>
      </c>
      <c r="D163" s="27" t="str">
        <f>INDEX(Icons!$A$2:$B$58,MATCH(Lessons!C163,Icons!$A$2:$A$58,0),2)</f>
        <v>Geometry</v>
      </c>
      <c r="E163" s="1" t="str">
        <f>INDEX('Main area'!$A$2:$B$88,MATCH(Lessons!C163,'Main area'!$B$2:$B$88,0),1)</f>
        <v>G_4_4</v>
      </c>
      <c r="F163" s="1" t="str">
        <f>INDEX(Blad1!$A$1:$D$210,MATCH(Lessons!A163,Blad1!$A$1:$A$210,0),2)</f>
        <v>Cirkeln</v>
      </c>
      <c r="G163" s="1" t="str">
        <f t="shared" si="2"/>
        <v>Cirkeln</v>
      </c>
      <c r="H163" s="1"/>
    </row>
    <row r="164" spans="1:8" x14ac:dyDescent="0.2">
      <c r="A164" s="48" t="s">
        <v>328</v>
      </c>
      <c r="B164" s="1" t="str">
        <f>INDEX(Blad1!$A$1:$D$210,MATCH(Lessons!A164,Blad1!$A$1:$A$210,0),4)</f>
        <v>Geometri</v>
      </c>
      <c r="C164" s="27" t="str">
        <f>INDEX(Blad1!$A$1:$D$210,MATCH(Lessons!A164,Blad1!$A$1:$A$210,0),3)</f>
        <v>Cirkeln</v>
      </c>
      <c r="D164" s="27" t="str">
        <f>INDEX(Icons!$A$2:$B$58,MATCH(Lessons!C164,Icons!$A$2:$A$58,0),2)</f>
        <v>Geometry</v>
      </c>
      <c r="E164" s="1" t="str">
        <f>INDEX('Main area'!$A$2:$B$88,MATCH(Lessons!C164,'Main area'!$B$2:$B$88,0),1)</f>
        <v>G_4_4</v>
      </c>
      <c r="F164" s="1" t="str">
        <f>INDEX(Blad1!$A$1:$D$210,MATCH(Lessons!A164,Blad1!$A$1:$A$210,0),2)</f>
        <v>Cirkeln - Omkrets &amp; Area</v>
      </c>
      <c r="G164" s="1" t="str">
        <f t="shared" si="2"/>
        <v>Cirkeln - Omkrets &amp; Area</v>
      </c>
      <c r="H164" s="1"/>
    </row>
    <row r="165" spans="1:8" x14ac:dyDescent="0.2">
      <c r="A165" s="48" t="s">
        <v>330</v>
      </c>
      <c r="B165" s="1" t="str">
        <f>INDEX(Blad1!$A$1:$D$210,MATCH(Lessons!A165,Blad1!$A$1:$A$210,0),4)</f>
        <v>Geometri</v>
      </c>
      <c r="C165" s="27" t="str">
        <f>INDEX(Blad1!$A$1:$D$210,MATCH(Lessons!A165,Blad1!$A$1:$A$210,0),3)</f>
        <v xml:space="preserve">Cirkelsektor </v>
      </c>
      <c r="D165" s="27" t="str">
        <f>INDEX(Icons!$A$2:$B$58,MATCH(Lessons!C165,Icons!$A$2:$A$58,0),2)</f>
        <v>Geometry</v>
      </c>
      <c r="E165" s="1" t="str">
        <f>INDEX('Main area'!$A$2:$B$88,MATCH(Lessons!C165,'Main area'!$B$2:$B$88,0),1)</f>
        <v>G_4_5</v>
      </c>
      <c r="F165" s="1" t="str">
        <f>INDEX(Blad1!$A$1:$D$210,MATCH(Lessons!A165,Blad1!$A$1:$A$210,0),2)</f>
        <v xml:space="preserve">Cirkelsektor </v>
      </c>
      <c r="G165" s="1" t="str">
        <f t="shared" si="2"/>
        <v xml:space="preserve">Cirkelsektor </v>
      </c>
      <c r="H165" s="1"/>
    </row>
    <row r="166" spans="1:8" x14ac:dyDescent="0.2">
      <c r="A166" s="48" t="s">
        <v>332</v>
      </c>
      <c r="B166" s="1" t="str">
        <f>INDEX(Blad1!$A$1:$D$210,MATCH(Lessons!A166,Blad1!$A$1:$A$210,0),4)</f>
        <v>Geometri</v>
      </c>
      <c r="C166" s="27" t="str">
        <f>INDEX(Blad1!$A$1:$D$210,MATCH(Lessons!A166,Blad1!$A$1:$A$210,0),3)</f>
        <v>Geometrienheter</v>
      </c>
      <c r="D166" s="27" t="str">
        <f>INDEX(Icons!$A$2:$B$58,MATCH(Lessons!C166,Icons!$A$2:$A$58,0),2)</f>
        <v>Geometry</v>
      </c>
      <c r="E166" s="1" t="str">
        <f>INDEX('Main area'!$A$2:$B$88,MATCH(Lessons!C166,'Main area'!$B$2:$B$88,0),1)</f>
        <v>G_4_6</v>
      </c>
      <c r="F166" s="1" t="str">
        <f>INDEX(Blad1!$A$1:$D$210,MATCH(Lessons!A166,Blad1!$A$1:$A$210,0),2)</f>
        <v>Geometrienheter</v>
      </c>
      <c r="G166" s="1" t="str">
        <f t="shared" si="2"/>
        <v>Geometrienheter</v>
      </c>
      <c r="H166" s="1"/>
    </row>
    <row r="167" spans="1:8" x14ac:dyDescent="0.2">
      <c r="A167" s="48" t="s">
        <v>334</v>
      </c>
      <c r="B167" s="1" t="str">
        <f>INDEX(Blad1!$A$1:$D$210,MATCH(Lessons!A167,Blad1!$A$1:$A$210,0),4)</f>
        <v>Geometri</v>
      </c>
      <c r="C167" s="27" t="str">
        <f>INDEX(Blad1!$A$1:$D$210,MATCH(Lessons!A167,Blad1!$A$1:$A$210,0),3)</f>
        <v>Geometrienheter</v>
      </c>
      <c r="D167" s="27" t="str">
        <f>INDEX(Icons!$A$2:$B$58,MATCH(Lessons!C167,Icons!$A$2:$A$58,0),2)</f>
        <v>Geometry</v>
      </c>
      <c r="E167" s="1" t="str">
        <f>INDEX('Main area'!$A$2:$B$88,MATCH(Lessons!C167,'Main area'!$B$2:$B$88,0),1)</f>
        <v>G_4_6</v>
      </c>
      <c r="F167" s="1" t="str">
        <f>INDEX(Blad1!$A$1:$D$210,MATCH(Lessons!A167,Blad1!$A$1:$A$210,0),2)</f>
        <v>Geometrienheter - Sträcka</v>
      </c>
      <c r="G167" s="1" t="str">
        <f t="shared" si="2"/>
        <v>Geometrienheter - Sträcka</v>
      </c>
      <c r="H167" s="1"/>
    </row>
    <row r="168" spans="1:8" x14ac:dyDescent="0.2">
      <c r="A168" s="48" t="s">
        <v>335</v>
      </c>
      <c r="B168" s="1" t="str">
        <f>INDEX(Blad1!$A$1:$D$210,MATCH(Lessons!A168,Blad1!$A$1:$A$210,0),4)</f>
        <v>Geometri</v>
      </c>
      <c r="C168" s="27" t="str">
        <f>INDEX(Blad1!$A$1:$D$210,MATCH(Lessons!A168,Blad1!$A$1:$A$210,0),3)</f>
        <v>Geometrienheter</v>
      </c>
      <c r="D168" s="27" t="str">
        <f>INDEX(Icons!$A$2:$B$58,MATCH(Lessons!C168,Icons!$A$2:$A$58,0),2)</f>
        <v>Geometry</v>
      </c>
      <c r="E168" s="1" t="str">
        <f>INDEX('Main area'!$A$2:$B$88,MATCH(Lessons!C168,'Main area'!$B$2:$B$88,0),1)</f>
        <v>G_4_6</v>
      </c>
      <c r="F168" s="1" t="str">
        <f>INDEX(Blad1!$A$1:$D$210,MATCH(Lessons!A168,Blad1!$A$1:$A$210,0),2)</f>
        <v>Geometrienheter - Volym</v>
      </c>
      <c r="G168" s="1" t="str">
        <f t="shared" si="2"/>
        <v>Geometrienheter - Volym</v>
      </c>
      <c r="H168" s="1"/>
    </row>
    <row r="169" spans="1:8" x14ac:dyDescent="0.2">
      <c r="A169" s="48" t="s">
        <v>551</v>
      </c>
      <c r="B169" s="1" t="str">
        <f>INDEX(Blad1!$A$1:$D$210,MATCH(Lessons!A169,Blad1!$A$1:$A$210,0),4)</f>
        <v>Geometri</v>
      </c>
      <c r="C169" s="27" t="str">
        <f>INDEX(Blad1!$A$1:$D$210,MATCH(Lessons!A169,Blad1!$A$1:$A$210,0),3)</f>
        <v>Geometrienheter</v>
      </c>
      <c r="D169" s="27" t="str">
        <f>INDEX(Icons!$A$2:$B$58,MATCH(Lessons!C169,Icons!$A$2:$A$58,0),2)</f>
        <v>Geometry</v>
      </c>
      <c r="E169" s="1" t="str">
        <f>INDEX('Main area'!$A$2:$B$88,MATCH(Lessons!C169,'Main area'!$B$2:$B$88,0),1)</f>
        <v>G_4_6</v>
      </c>
      <c r="F169" s="1" t="str">
        <f>INDEX(Blad1!$A$1:$D$210,MATCH(Lessons!A169,Blad1!$A$1:$A$210,0),2)</f>
        <v>Geometrienheter - Area</v>
      </c>
      <c r="G169" s="1" t="str">
        <f t="shared" si="2"/>
        <v>Geometrienheter - Area</v>
      </c>
      <c r="H169" s="1"/>
    </row>
    <row r="170" spans="1:8" x14ac:dyDescent="0.2">
      <c r="A170" s="48" t="s">
        <v>336</v>
      </c>
      <c r="B170" s="1" t="str">
        <f>INDEX(Blad1!$A$1:$D$210,MATCH(Lessons!A170,Blad1!$A$1:$A$210,0),4)</f>
        <v>Geometri</v>
      </c>
      <c r="C170" s="27" t="str">
        <f>INDEX(Blad1!$A$1:$D$210,MATCH(Lessons!A170,Blad1!$A$1:$A$210,0),3)</f>
        <v>Geometri och ekvationer</v>
      </c>
      <c r="D170" s="27" t="str">
        <f>INDEX(Icons!$A$2:$B$58,MATCH(Lessons!C170,Icons!$A$2:$A$58,0),2)</f>
        <v>Geometry</v>
      </c>
      <c r="E170" s="1" t="str">
        <f>INDEX('Main area'!$A$2:$B$88,MATCH(Lessons!C170,'Main area'!$B$2:$B$88,0),1)</f>
        <v>G_4_7</v>
      </c>
      <c r="F170" s="1" t="str">
        <f>INDEX(Blad1!$A$1:$D$210,MATCH(Lessons!A170,Blad1!$A$1:$A$210,0),2)</f>
        <v>Geometri och ekvationer</v>
      </c>
      <c r="G170" s="1" t="str">
        <f t="shared" si="2"/>
        <v>Geometri och ekvationer</v>
      </c>
      <c r="H170" s="1"/>
    </row>
    <row r="171" spans="1:8" x14ac:dyDescent="0.2">
      <c r="A171" s="48" t="s">
        <v>338</v>
      </c>
      <c r="B171" s="1" t="str">
        <f>INDEX(Blad1!$A$1:$D$210,MATCH(Lessons!A171,Blad1!$A$1:$A$210,0),4)</f>
        <v>Geometri</v>
      </c>
      <c r="C171" s="27" t="str">
        <f>INDEX(Blad1!$A$1:$D$210,MATCH(Lessons!A171,Blad1!$A$1:$A$210,0),3)</f>
        <v>Gradskiva</v>
      </c>
      <c r="D171" s="27" t="str">
        <f>INDEX(Icons!$A$2:$B$58,MATCH(Lessons!C171,Icons!$A$2:$A$58,0),2)</f>
        <v>Geometry</v>
      </c>
      <c r="E171" s="1" t="str">
        <f>INDEX('Main area'!$A$2:$B$88,MATCH(Lessons!C171,'Main area'!$B$2:$B$88,0),1)</f>
        <v>G_4_8</v>
      </c>
      <c r="F171" s="1" t="str">
        <f>INDEX(Blad1!$A$1:$D$210,MATCH(Lessons!A171,Blad1!$A$1:$A$210,0),2)</f>
        <v>Gradskiva</v>
      </c>
      <c r="G171" s="1" t="str">
        <f t="shared" si="2"/>
        <v>Gradskiva</v>
      </c>
      <c r="H171" s="1"/>
    </row>
    <row r="172" spans="1:8" x14ac:dyDescent="0.2">
      <c r="A172" s="48" t="s">
        <v>340</v>
      </c>
      <c r="B172" s="1" t="str">
        <f>INDEX(Blad1!$A$1:$D$210,MATCH(Lessons!A172,Blad1!$A$1:$A$210,0),4)</f>
        <v>Geometri</v>
      </c>
      <c r="C172" s="27" t="str">
        <f>INDEX(Blad1!$A$1:$D$210,MATCH(Lessons!A172,Blad1!$A$1:$A$210,0),3)</f>
        <v>Implikation och ekvivalens</v>
      </c>
      <c r="D172" s="27" t="str">
        <f>INDEX(Icons!$A$2:$B$58,MATCH(Lessons!C172,Icons!$A$2:$A$58,0),2)</f>
        <v>Geometry</v>
      </c>
      <c r="E172" s="1" t="str">
        <f>INDEX('Main area'!$A$2:$B$88,MATCH(Lessons!C172,'Main area'!$B$2:$B$88,0),1)</f>
        <v>G_4_9</v>
      </c>
      <c r="F172" s="1" t="str">
        <f>INDEX(Blad1!$A$1:$D$210,MATCH(Lessons!A172,Blad1!$A$1:$A$210,0),2)</f>
        <v>Implikation och ekvivalens</v>
      </c>
      <c r="G172" s="1" t="str">
        <f t="shared" si="2"/>
        <v>Implikation och ekvivalens</v>
      </c>
      <c r="H172" s="1"/>
    </row>
    <row r="173" spans="1:8" x14ac:dyDescent="0.2">
      <c r="A173" s="48" t="s">
        <v>342</v>
      </c>
      <c r="B173" s="1" t="str">
        <f>INDEX(Blad1!$A$1:$D$210,MATCH(Lessons!A173,Blad1!$A$1:$A$210,0),4)</f>
        <v>Geometri</v>
      </c>
      <c r="C173" s="27" t="str">
        <f>INDEX(Blad1!$A$1:$D$210,MATCH(Lessons!A173,Blad1!$A$1:$A$210,0),3)</f>
        <v>Kongruens</v>
      </c>
      <c r="D173" s="27" t="str">
        <f>INDEX(Icons!$A$2:$B$58,MATCH(Lessons!C173,Icons!$A$2:$A$58,0),2)</f>
        <v>Geometry</v>
      </c>
      <c r="E173" s="1" t="str">
        <f>INDEX('Main area'!$A$2:$B$88,MATCH(Lessons!C173,'Main area'!$B$2:$B$88,0),1)</f>
        <v>G_4_10</v>
      </c>
      <c r="F173" s="1" t="str">
        <f>INDEX(Blad1!$A$1:$D$210,MATCH(Lessons!A173,Blad1!$A$1:$A$210,0),2)</f>
        <v>Kongruens</v>
      </c>
      <c r="G173" s="1" t="str">
        <f t="shared" si="2"/>
        <v>Kongruens</v>
      </c>
      <c r="H173" s="1"/>
    </row>
    <row r="174" spans="1:8" x14ac:dyDescent="0.2">
      <c r="A174" s="48" t="s">
        <v>344</v>
      </c>
      <c r="B174" s="1" t="str">
        <f>INDEX(Blad1!$A$1:$D$210,MATCH(Lessons!A174,Blad1!$A$1:$A$210,0),4)</f>
        <v>Geometri</v>
      </c>
      <c r="C174" s="27" t="str">
        <f>INDEX(Blad1!$A$1:$D$210,MATCH(Lessons!A174,Blad1!$A$1:$A$210,0),3)</f>
        <v>Koordinatgeometri</v>
      </c>
      <c r="D174" s="27" t="str">
        <f>INDEX(Icons!$A$2:$B$58,MATCH(Lessons!C174,Icons!$A$2:$A$58,0),2)</f>
        <v>Geometry</v>
      </c>
      <c r="E174" s="1" t="str">
        <f>INDEX('Main area'!$A$2:$B$88,MATCH(Lessons!C174,'Main area'!$B$2:$B$88,0),1)</f>
        <v>G_4_11</v>
      </c>
      <c r="F174" s="1" t="str">
        <f>INDEX(Blad1!$A$1:$D$210,MATCH(Lessons!A174,Blad1!$A$1:$A$210,0),2)</f>
        <v>Koordinatgeometri</v>
      </c>
      <c r="G174" s="1" t="str">
        <f t="shared" si="2"/>
        <v>Koordinatgeometri</v>
      </c>
      <c r="H174" s="1"/>
    </row>
    <row r="175" spans="1:8" x14ac:dyDescent="0.2">
      <c r="A175" s="48" t="s">
        <v>346</v>
      </c>
      <c r="B175" s="1" t="str">
        <f>INDEX(Blad1!$A$1:$D$210,MATCH(Lessons!A175,Blad1!$A$1:$A$210,0),4)</f>
        <v>Geometri</v>
      </c>
      <c r="C175" s="27" t="str">
        <f>INDEX(Blad1!$A$1:$D$210,MATCH(Lessons!A175,Blad1!$A$1:$A$210,0),3)</f>
        <v>Koordinatgeometri</v>
      </c>
      <c r="D175" s="27" t="str">
        <f>INDEX(Icons!$A$2:$B$58,MATCH(Lessons!C175,Icons!$A$2:$A$58,0),2)</f>
        <v>Geometry</v>
      </c>
      <c r="E175" s="1" t="str">
        <f>INDEX('Main area'!$A$2:$B$88,MATCH(Lessons!C175,'Main area'!$B$2:$B$88,0),1)</f>
        <v>G_4_11</v>
      </c>
      <c r="F175" s="1" t="str">
        <f>INDEX(Blad1!$A$1:$D$210,MATCH(Lessons!A175,Blad1!$A$1:$A$210,0),2)</f>
        <v>Koordinatgeometri - Mittpunktsformeln</v>
      </c>
      <c r="G175" s="1" t="str">
        <f t="shared" si="2"/>
        <v>Koordinatgeometri - Mittpunktsformeln</v>
      </c>
      <c r="H175" s="1"/>
    </row>
    <row r="176" spans="1:8" x14ac:dyDescent="0.2">
      <c r="A176" s="48" t="s">
        <v>349</v>
      </c>
      <c r="B176" s="1" t="str">
        <f>INDEX(Blad1!$A$1:$D$210,MATCH(Lessons!A176,Blad1!$A$1:$A$210,0),4)</f>
        <v>Geometri</v>
      </c>
      <c r="C176" s="27" t="str">
        <f>INDEX(Blad1!$A$1:$D$210,MATCH(Lessons!A176,Blad1!$A$1:$A$210,0),3)</f>
        <v>Likformighet</v>
      </c>
      <c r="D176" s="27" t="str">
        <f>INDEX(Icons!$A$2:$B$58,MATCH(Lessons!C176,Icons!$A$2:$A$58,0),2)</f>
        <v>Trigonometry</v>
      </c>
      <c r="E176" s="1" t="str">
        <f>INDEX('Main area'!$A$2:$B$88,MATCH(Lessons!C176,'Main area'!$B$2:$B$88,0),1)</f>
        <v>G_4_12</v>
      </c>
      <c r="F176" s="1" t="str">
        <f>INDEX(Blad1!$A$1:$D$210,MATCH(Lessons!A176,Blad1!$A$1:$A$210,0),2)</f>
        <v>Likformighet - Månghörningar</v>
      </c>
      <c r="G176" s="1" t="str">
        <f t="shared" si="2"/>
        <v>Likformighet - Månghörningar</v>
      </c>
      <c r="H176" s="1"/>
    </row>
    <row r="177" spans="1:8" x14ac:dyDescent="0.2">
      <c r="A177" s="48" t="s">
        <v>351</v>
      </c>
      <c r="B177" s="1" t="str">
        <f>INDEX(Blad1!$A$1:$D$210,MATCH(Lessons!A177,Blad1!$A$1:$A$210,0),4)</f>
        <v>Geometri</v>
      </c>
      <c r="C177" s="27" t="str">
        <f>INDEX(Blad1!$A$1:$D$210,MATCH(Lessons!A177,Blad1!$A$1:$A$210,0),3)</f>
        <v>Likformighet</v>
      </c>
      <c r="D177" s="27" t="str">
        <f>INDEX(Icons!$A$2:$B$58,MATCH(Lessons!C177,Icons!$A$2:$A$58,0),2)</f>
        <v>Trigonometry</v>
      </c>
      <c r="E177" s="1" t="str">
        <f>INDEX('Main area'!$A$2:$B$88,MATCH(Lessons!C177,'Main area'!$B$2:$B$88,0),1)</f>
        <v>G_4_12</v>
      </c>
      <c r="F177" s="1" t="str">
        <f>INDEX(Blad1!$A$1:$D$210,MATCH(Lessons!A177,Blad1!$A$1:$A$210,0),2)</f>
        <v>Likformighet - Trianglar</v>
      </c>
      <c r="G177" s="1" t="str">
        <f t="shared" si="2"/>
        <v>Likformighet - Trianglar</v>
      </c>
      <c r="H177" s="1"/>
    </row>
    <row r="178" spans="1:8" x14ac:dyDescent="0.2">
      <c r="A178" s="48" t="s">
        <v>354</v>
      </c>
      <c r="B178" s="1" t="str">
        <f>INDEX(Blad1!$A$1:$D$210,MATCH(Lessons!A178,Blad1!$A$1:$A$210,0),4)</f>
        <v>Geometri</v>
      </c>
      <c r="C178" s="27" t="str">
        <f>INDEX(Blad1!$A$1:$D$210,MATCH(Lessons!A178,Blad1!$A$1:$A$210,0),3)</f>
        <v>Månghörningar</v>
      </c>
      <c r="D178" s="27" t="str">
        <f>INDEX(Icons!$A$2:$B$58,MATCH(Lessons!C178,Icons!$A$2:$A$58,0),2)</f>
        <v>Geometry</v>
      </c>
      <c r="E178" s="1" t="str">
        <f>INDEX('Main area'!$A$2:$B$88,MATCH(Lessons!C178,'Main area'!$B$2:$B$88,0),1)</f>
        <v>G_4_14</v>
      </c>
      <c r="F178" s="1" t="str">
        <f>INDEX(Blad1!$A$1:$D$210,MATCH(Lessons!A178,Blad1!$A$1:$A$210,0),2)</f>
        <v>Månghörningar</v>
      </c>
      <c r="G178" s="1" t="str">
        <f t="shared" si="2"/>
        <v>Månghörningar</v>
      </c>
      <c r="H178" s="1"/>
    </row>
    <row r="179" spans="1:8" x14ac:dyDescent="0.2">
      <c r="A179" s="48" t="s">
        <v>356</v>
      </c>
      <c r="B179" s="1" t="str">
        <f>INDEX(Blad1!$A$1:$D$210,MATCH(Lessons!A179,Blad1!$A$1:$A$210,0),4)</f>
        <v>Geometri</v>
      </c>
      <c r="C179" s="27" t="str">
        <f>INDEX(Blad1!$A$1:$D$210,MATCH(Lessons!A179,Blad1!$A$1:$A$210,0),3)</f>
        <v>Volym &amp; olika sorters kroppar</v>
      </c>
      <c r="D179" s="27" t="str">
        <f>INDEX(Icons!$A$2:$B$58,MATCH(Lessons!C179,Icons!$A$2:$A$58,0),2)</f>
        <v>Geometry</v>
      </c>
      <c r="E179" s="1" t="str">
        <f>INDEX('Main area'!$A$2:$B$88,MATCH(Lessons!C179,'Main area'!$B$2:$B$88,0),1)</f>
        <v>G_4_15</v>
      </c>
      <c r="F179" s="1" t="str">
        <f>INDEX(Blad1!$A$1:$D$210,MATCH(Lessons!A179,Blad1!$A$1:$A$210,0),2)</f>
        <v>Volym &amp; olika sorters kroppar</v>
      </c>
      <c r="G179" s="1" t="str">
        <f t="shared" si="2"/>
        <v>Volym &amp; olika sorters kroppar</v>
      </c>
      <c r="H179" s="1"/>
    </row>
    <row r="180" spans="1:8" x14ac:dyDescent="0.2">
      <c r="A180" s="48" t="s">
        <v>358</v>
      </c>
      <c r="B180" s="1" t="str">
        <f>INDEX(Blad1!$A$1:$D$210,MATCH(Lessons!A180,Blad1!$A$1:$A$210,0),4)</f>
        <v>Geometri</v>
      </c>
      <c r="C180" s="27" t="str">
        <f>INDEX(Blad1!$A$1:$D$210,MATCH(Lessons!A180,Blad1!$A$1:$A$210,0),3)</f>
        <v>Volym &amp; olika sorters kroppar</v>
      </c>
      <c r="D180" s="27" t="str">
        <f>INDEX(Icons!$A$2:$B$58,MATCH(Lessons!C180,Icons!$A$2:$A$58,0),2)</f>
        <v>Geometry</v>
      </c>
      <c r="E180" s="1" t="str">
        <f>INDEX('Main area'!$A$2:$B$88,MATCH(Lessons!C180,'Main area'!$B$2:$B$88,0),1)</f>
        <v>G_4_15</v>
      </c>
      <c r="F180" s="1" t="str">
        <f>INDEX(Blad1!$A$1:$D$210,MATCH(Lessons!A180,Blad1!$A$1:$A$210,0),2)</f>
        <v>Volym &amp; olika sorters kroppar - Rätblock, prisma och cylinder</v>
      </c>
      <c r="G180" s="1" t="str">
        <f t="shared" si="2"/>
        <v>Volym &amp; olika sorters kroppar - Rätblock, prisma och cylinder</v>
      </c>
      <c r="H180" s="1"/>
    </row>
    <row r="181" spans="1:8" x14ac:dyDescent="0.2">
      <c r="A181" s="48" t="s">
        <v>359</v>
      </c>
      <c r="B181" s="1" t="str">
        <f>INDEX(Blad1!$A$1:$D$210,MATCH(Lessons!A181,Blad1!$A$1:$A$210,0),4)</f>
        <v>Geometri</v>
      </c>
      <c r="C181" s="27" t="str">
        <f>INDEX(Blad1!$A$1:$D$210,MATCH(Lessons!A181,Blad1!$A$1:$A$210,0),3)</f>
        <v>Volym &amp; olika sorters kroppar</v>
      </c>
      <c r="D181" s="27" t="str">
        <f>INDEX(Icons!$A$2:$B$58,MATCH(Lessons!C181,Icons!$A$2:$A$58,0),2)</f>
        <v>Geometry</v>
      </c>
      <c r="E181" s="1" t="str">
        <f>INDEX('Main area'!$A$2:$B$88,MATCH(Lessons!C181,'Main area'!$B$2:$B$88,0),1)</f>
        <v>G_4_15</v>
      </c>
      <c r="F181" s="1" t="str">
        <f>INDEX(Blad1!$A$1:$D$210,MATCH(Lessons!A181,Blad1!$A$1:$A$210,0),2)</f>
        <v>Volym &amp; olika sorters kroppar - Pyramid och kon</v>
      </c>
      <c r="G181" s="1" t="str">
        <f t="shared" si="2"/>
        <v>Volym &amp; olika sorters kroppar - Pyramid och kon</v>
      </c>
      <c r="H181" s="1"/>
    </row>
    <row r="182" spans="1:8" x14ac:dyDescent="0.2">
      <c r="A182" s="48" t="s">
        <v>576</v>
      </c>
      <c r="B182" s="1" t="str">
        <f>INDEX(Blad1!$A$1:$D$210,MATCH(Lessons!A182,Blad1!$A$1:$A$210,0),4)</f>
        <v>Geometri</v>
      </c>
      <c r="C182" s="27" t="str">
        <f>INDEX(Blad1!$A$1:$D$210,MATCH(Lessons!A182,Blad1!$A$1:$A$210,0),3)</f>
        <v>Volym &amp; olika sorters kroppar</v>
      </c>
      <c r="D182" s="27" t="str">
        <f>INDEX(Icons!$A$2:$B$58,MATCH(Lessons!C182,Icons!$A$2:$A$58,0),2)</f>
        <v>Geometry</v>
      </c>
      <c r="E182" s="1" t="str">
        <f>INDEX('Main area'!$A$2:$B$88,MATCH(Lessons!C182,'Main area'!$B$2:$B$88,0),1)</f>
        <v>G_4_15</v>
      </c>
      <c r="F182" s="1" t="str">
        <f>INDEX(Blad1!$A$1:$D$210,MATCH(Lessons!A182,Blad1!$A$1:$A$210,0),2)</f>
        <v>Volym &amp; olika sorters kroppar - Klot</v>
      </c>
      <c r="G182" s="1" t="str">
        <f t="shared" si="2"/>
        <v>Volym &amp; olika sorters kroppar - Klot</v>
      </c>
      <c r="H182" s="1"/>
    </row>
    <row r="183" spans="1:8" x14ac:dyDescent="0.2">
      <c r="A183" s="48" t="s">
        <v>360</v>
      </c>
      <c r="B183" s="1" t="str">
        <f>INDEX(Blad1!$A$1:$D$210,MATCH(Lessons!A183,Blad1!$A$1:$A$210,0),4)</f>
        <v>Geometri</v>
      </c>
      <c r="C183" s="27" t="str">
        <f>INDEX(Blad1!$A$1:$D$210,MATCH(Lessons!A183,Blad1!$A$1:$A$210,0),3)</f>
        <v>Omkrets &amp; area</v>
      </c>
      <c r="D183" s="27" t="str">
        <f>INDEX(Icons!$A$2:$B$58,MATCH(Lessons!C183,Icons!$A$2:$A$58,0),2)</f>
        <v>Geometry</v>
      </c>
      <c r="E183" s="1" t="str">
        <f>INDEX('Main area'!$A$2:$B$88,MATCH(Lessons!C183,'Main area'!$B$2:$B$88,0),1)</f>
        <v>G_4_16</v>
      </c>
      <c r="F183" s="1" t="str">
        <f>INDEX(Blad1!$A$1:$D$210,MATCH(Lessons!A183,Blad1!$A$1:$A$210,0),2)</f>
        <v>Omkrets &amp; area</v>
      </c>
      <c r="G183" s="1" t="str">
        <f t="shared" si="2"/>
        <v>Omkrets &amp; area</v>
      </c>
      <c r="H183" s="1"/>
    </row>
    <row r="184" spans="1:8" x14ac:dyDescent="0.2">
      <c r="A184" s="48" t="s">
        <v>363</v>
      </c>
      <c r="B184" s="1" t="str">
        <f>INDEX(Blad1!$A$1:$D$210,MATCH(Lessons!A184,Blad1!$A$1:$A$210,0),4)</f>
        <v>Geometri</v>
      </c>
      <c r="C184" s="27" t="str">
        <f>INDEX(Blad1!$A$1:$D$210,MATCH(Lessons!A184,Blad1!$A$1:$A$210,0),3)</f>
        <v>Satser &amp; bevis</v>
      </c>
      <c r="D184" s="27" t="str">
        <f>INDEX(Icons!$A$2:$B$58,MATCH(Lessons!C184,Icons!$A$2:$A$58,0),2)</f>
        <v>Proof</v>
      </c>
      <c r="E184" s="1" t="str">
        <f>INDEX('Main area'!$A$2:$B$88,MATCH(Lessons!C184,'Main area'!$B$2:$B$88,0),1)</f>
        <v>G_4_18</v>
      </c>
      <c r="F184" s="1" t="str">
        <f>INDEX(Blad1!$A$1:$D$210,MATCH(Lessons!A184,Blad1!$A$1:$A$210,0),2)</f>
        <v>Satser &amp; bevis</v>
      </c>
      <c r="G184" s="1" t="str">
        <f t="shared" si="2"/>
        <v>Satser &amp; bevis</v>
      </c>
      <c r="H184" s="1"/>
    </row>
    <row r="185" spans="1:8" x14ac:dyDescent="0.2">
      <c r="A185" s="48" t="s">
        <v>365</v>
      </c>
      <c r="B185" s="1" t="str">
        <f>INDEX(Blad1!$A$1:$D$210,MATCH(Lessons!A185,Blad1!$A$1:$A$210,0),4)</f>
        <v>Geometri</v>
      </c>
      <c r="C185" s="27" t="str">
        <f>INDEX(Blad1!$A$1:$D$210,MATCH(Lessons!A185,Blad1!$A$1:$A$210,0),3)</f>
        <v>Satser &amp; bevis</v>
      </c>
      <c r="D185" s="27" t="str">
        <f>INDEX(Icons!$A$2:$B$58,MATCH(Lessons!C185,Icons!$A$2:$A$58,0),2)</f>
        <v>Proof</v>
      </c>
      <c r="E185" s="1" t="str">
        <f>INDEX('Main area'!$A$2:$B$88,MATCH(Lessons!C185,'Main area'!$B$2:$B$88,0),1)</f>
        <v>G_4_18</v>
      </c>
      <c r="F185" s="1" t="str">
        <f>INDEX(Blad1!$A$1:$D$210,MATCH(Lessons!A185,Blad1!$A$1:$A$210,0),2)</f>
        <v>Satser &amp; bevis - Kordasatsen</v>
      </c>
      <c r="G185" s="1" t="str">
        <f t="shared" si="2"/>
        <v>Satser &amp; bevis - Kordasatsen</v>
      </c>
      <c r="H185" s="1"/>
    </row>
    <row r="186" spans="1:8" x14ac:dyDescent="0.2">
      <c r="A186" s="48" t="s">
        <v>366</v>
      </c>
      <c r="B186" s="1" t="str">
        <f>INDEX(Blad1!$A$1:$D$210,MATCH(Lessons!A186,Blad1!$A$1:$A$210,0),4)</f>
        <v>Geometri</v>
      </c>
      <c r="C186" s="27" t="str">
        <f>INDEX(Blad1!$A$1:$D$210,MATCH(Lessons!A186,Blad1!$A$1:$A$210,0),3)</f>
        <v>Satser &amp; bevis</v>
      </c>
      <c r="D186" s="27" t="str">
        <f>INDEX(Icons!$A$2:$B$58,MATCH(Lessons!C186,Icons!$A$2:$A$58,0),2)</f>
        <v>Proof</v>
      </c>
      <c r="E186" s="1" t="str">
        <f>INDEX('Main area'!$A$2:$B$88,MATCH(Lessons!C186,'Main area'!$B$2:$B$88,0),1)</f>
        <v>G_4_18</v>
      </c>
      <c r="F186" s="1" t="str">
        <f>INDEX(Blad1!$A$1:$D$210,MATCH(Lessons!A186,Blad1!$A$1:$A$210,0),2)</f>
        <v>Satser &amp; bevis - Pythagoras sats</v>
      </c>
      <c r="G186" s="1" t="str">
        <f t="shared" si="2"/>
        <v>Satser &amp; bevis - Pythagoras sats</v>
      </c>
      <c r="H186" s="1"/>
    </row>
    <row r="187" spans="1:8" x14ac:dyDescent="0.2">
      <c r="A187" s="48" t="s">
        <v>368</v>
      </c>
      <c r="B187" s="1" t="str">
        <f>INDEX(Blad1!$A$1:$D$210,MATCH(Lessons!A187,Blad1!$A$1:$A$210,0),4)</f>
        <v>Geometri</v>
      </c>
      <c r="C187" s="27" t="str">
        <f>INDEX(Blad1!$A$1:$D$210,MATCH(Lessons!A187,Blad1!$A$1:$A$210,0),3)</f>
        <v>Satser &amp; bevis</v>
      </c>
      <c r="D187" s="27" t="str">
        <f>INDEX(Icons!$A$2:$B$58,MATCH(Lessons!C187,Icons!$A$2:$A$58,0),2)</f>
        <v>Proof</v>
      </c>
      <c r="E187" s="1" t="str">
        <f>INDEX('Main area'!$A$2:$B$88,MATCH(Lessons!C187,'Main area'!$B$2:$B$88,0),1)</f>
        <v>G_4_18</v>
      </c>
      <c r="F187" s="1" t="str">
        <f>INDEX(Blad1!$A$1:$D$210,MATCH(Lessons!A187,Blad1!$A$1:$A$210,0),2)</f>
        <v>Satser &amp; Bevis - Randvinkelsatsen</v>
      </c>
      <c r="G187" s="1" t="str">
        <f t="shared" si="2"/>
        <v>Satser &amp; Bevis - Randvinkelsatsen</v>
      </c>
      <c r="H187" s="1"/>
    </row>
    <row r="188" spans="1:8" x14ac:dyDescent="0.2">
      <c r="A188" s="48" t="s">
        <v>370</v>
      </c>
      <c r="B188" s="1" t="str">
        <f>INDEX(Blad1!$A$1:$D$210,MATCH(Lessons!A188,Blad1!$A$1:$A$210,0),4)</f>
        <v>Geometri</v>
      </c>
      <c r="C188" s="27" t="str">
        <f>INDEX(Blad1!$A$1:$D$210,MATCH(Lessons!A188,Blad1!$A$1:$A$210,0),3)</f>
        <v>Satser &amp; bevis</v>
      </c>
      <c r="D188" s="27" t="str">
        <f>INDEX(Icons!$A$2:$B$58,MATCH(Lessons!C188,Icons!$A$2:$A$58,0),2)</f>
        <v>Proof</v>
      </c>
      <c r="E188" s="1" t="str">
        <f>INDEX('Main area'!$A$2:$B$88,MATCH(Lessons!C188,'Main area'!$B$2:$B$88,0),1)</f>
        <v>G_4_18</v>
      </c>
      <c r="F188" s="1" t="str">
        <f>INDEX(Blad1!$A$1:$D$210,MATCH(Lessons!A188,Blad1!$A$1:$A$210,0),2)</f>
        <v>Satser &amp; bevis - Topptriangelsatsen &amp; transversalsatsen</v>
      </c>
      <c r="G188" s="1" t="str">
        <f t="shared" si="2"/>
        <v>Satser &amp; bevis - Topptriangelsatsen &amp; transversalsatsen</v>
      </c>
      <c r="H188" s="1"/>
    </row>
    <row r="189" spans="1:8" x14ac:dyDescent="0.2">
      <c r="A189" s="48" t="s">
        <v>372</v>
      </c>
      <c r="B189" s="1" t="str">
        <f>INDEX(Blad1!$A$1:$D$210,MATCH(Lessons!A189,Blad1!$A$1:$A$210,0),4)</f>
        <v>Geometri</v>
      </c>
      <c r="C189" s="27" t="str">
        <f>INDEX(Blad1!$A$1:$D$210,MATCH(Lessons!A189,Blad1!$A$1:$A$210,0),3)</f>
        <v>Satser &amp; bevis</v>
      </c>
      <c r="D189" s="27" t="str">
        <f>INDEX(Icons!$A$2:$B$58,MATCH(Lessons!C189,Icons!$A$2:$A$58,0),2)</f>
        <v>Proof</v>
      </c>
      <c r="E189" s="1" t="str">
        <f>INDEX('Main area'!$A$2:$B$88,MATCH(Lessons!C189,'Main area'!$B$2:$B$88,0),1)</f>
        <v>G_4_18</v>
      </c>
      <c r="F189" s="1" t="str">
        <f>INDEX(Blad1!$A$1:$D$210,MATCH(Lessons!A189,Blad1!$A$1:$A$210,0),2)</f>
        <v>Satser &amp; Bevis - Yttervinkelsatsen</v>
      </c>
      <c r="G189" s="1" t="str">
        <f t="shared" si="2"/>
        <v>Satser &amp; Bevis - Yttervinkelsatsen</v>
      </c>
      <c r="H189" s="1"/>
    </row>
    <row r="190" spans="1:8" x14ac:dyDescent="0.2">
      <c r="A190" s="48" t="s">
        <v>552</v>
      </c>
      <c r="B190" s="1" t="str">
        <f>INDEX(Blad1!$A$1:$D$210,MATCH(Lessons!A190,Blad1!$A$1:$A$210,0),4)</f>
        <v>Geometri</v>
      </c>
      <c r="C190" s="27" t="str">
        <f>INDEX(Blad1!$A$1:$D$210,MATCH(Lessons!A190,Blad1!$A$1:$A$210,0),3)</f>
        <v>Satser &amp; bevis</v>
      </c>
      <c r="D190" s="27" t="str">
        <f>INDEX(Icons!$A$2:$B$58,MATCH(Lessons!C190,Icons!$A$2:$A$58,0),2)</f>
        <v>Proof</v>
      </c>
      <c r="E190" s="1" t="str">
        <f>INDEX('Main area'!$A$2:$B$88,MATCH(Lessons!C190,'Main area'!$B$2:$B$88,0),1)</f>
        <v>G_4_18</v>
      </c>
      <c r="F190" s="1" t="str">
        <f>INDEX(Blad1!$A$1:$D$210,MATCH(Lessons!A190,Blad1!$A$1:$A$210,0),2)</f>
        <v>Satser &amp; Bevis - Bisektrissatsen</v>
      </c>
      <c r="G190" s="1" t="str">
        <f t="shared" si="2"/>
        <v>Satser &amp; Bevis - Bisektrissatsen</v>
      </c>
      <c r="H190" s="1"/>
    </row>
    <row r="191" spans="1:8" x14ac:dyDescent="0.2">
      <c r="A191" s="48" t="s">
        <v>374</v>
      </c>
      <c r="B191" s="1" t="str">
        <f>INDEX(Blad1!$A$1:$D$210,MATCH(Lessons!A191,Blad1!$A$1:$A$210,0),4)</f>
        <v>Geometri</v>
      </c>
      <c r="C191" s="27" t="str">
        <f>INDEX(Blad1!$A$1:$D$210,MATCH(Lessons!A191,Blad1!$A$1:$A$210,0),3)</f>
        <v>Skala</v>
      </c>
      <c r="D191" s="27" t="str">
        <f>INDEX(Icons!$A$2:$B$58,MATCH(Lessons!C191,Icons!$A$2:$A$58,0),2)</f>
        <v>MeasurementsAndScale</v>
      </c>
      <c r="E191" s="1" t="str">
        <f>INDEX('Main area'!$A$2:$B$88,MATCH(Lessons!C191,'Main area'!$B$2:$B$88,0),1)</f>
        <v>G_4_19</v>
      </c>
      <c r="F191" s="1" t="str">
        <f>INDEX(Blad1!$A$1:$D$210,MATCH(Lessons!A191,Blad1!$A$1:$A$210,0),2)</f>
        <v>Skala</v>
      </c>
      <c r="G191" s="1" t="str">
        <f t="shared" si="2"/>
        <v>Skala</v>
      </c>
      <c r="H191" s="1"/>
    </row>
    <row r="192" spans="1:8" x14ac:dyDescent="0.2">
      <c r="A192" s="48" t="s">
        <v>376</v>
      </c>
      <c r="B192" s="1" t="str">
        <f>INDEX(Blad1!$A$1:$D$210,MATCH(Lessons!A192,Blad1!$A$1:$A$210,0),4)</f>
        <v>Geometri</v>
      </c>
      <c r="C192" s="27" t="str">
        <f>INDEX(Blad1!$A$1:$D$210,MATCH(Lessons!A192,Blad1!$A$1:$A$210,0),3)</f>
        <v>Skala</v>
      </c>
      <c r="D192" s="27" t="str">
        <f>INDEX(Icons!$A$2:$B$58,MATCH(Lessons!C192,Icons!$A$2:$A$58,0),2)</f>
        <v>MeasurementsAndScale</v>
      </c>
      <c r="E192" s="1" t="str">
        <f>INDEX('Main area'!$A$2:$B$88,MATCH(Lessons!C192,'Main area'!$B$2:$B$88,0),1)</f>
        <v>G_4_19</v>
      </c>
      <c r="F192" s="1" t="str">
        <f>INDEX(Blad1!$A$1:$D$210,MATCH(Lessons!A192,Blad1!$A$1:$A$210,0),2)</f>
        <v>Skala - Area och volymskala</v>
      </c>
      <c r="G192" s="1" t="str">
        <f t="shared" si="2"/>
        <v>Skala - Area och volymskala</v>
      </c>
      <c r="H192" s="1"/>
    </row>
    <row r="193" spans="1:8" x14ac:dyDescent="0.2">
      <c r="A193" s="48" t="s">
        <v>378</v>
      </c>
      <c r="B193" s="1" t="str">
        <f>INDEX(Blad1!$A$1:$D$210,MATCH(Lessons!A193,Blad1!$A$1:$A$210,0),4)</f>
        <v>Geometri</v>
      </c>
      <c r="C193" s="27" t="str">
        <f>INDEX(Blad1!$A$1:$D$210,MATCH(Lessons!A193,Blad1!$A$1:$A$210,0),3)</f>
        <v>Spegling &amp; symmetri</v>
      </c>
      <c r="D193" s="27" t="str">
        <f>INDEX(Icons!$A$2:$B$58,MATCH(Lessons!C193,Icons!$A$2:$A$58,0),2)</f>
        <v>Geometry</v>
      </c>
      <c r="E193" s="1" t="str">
        <f>INDEX('Main area'!$A$2:$B$88,MATCH(Lessons!C193,'Main area'!$B$2:$B$88,0),1)</f>
        <v>G_4_20</v>
      </c>
      <c r="F193" s="1" t="str">
        <f>INDEX(Blad1!$A$1:$D$210,MATCH(Lessons!A193,Blad1!$A$1:$A$210,0),2)</f>
        <v>Spegling &amp; symmetri</v>
      </c>
      <c r="G193" s="1" t="str">
        <f t="shared" si="2"/>
        <v>Spegling &amp; symmetri</v>
      </c>
      <c r="H193" s="1"/>
    </row>
    <row r="194" spans="1:8" x14ac:dyDescent="0.2">
      <c r="A194" s="48" t="s">
        <v>380</v>
      </c>
      <c r="B194" s="1" t="str">
        <f>INDEX(Blad1!$A$1:$D$210,MATCH(Lessons!A194,Blad1!$A$1:$A$210,0),4)</f>
        <v>Geometri</v>
      </c>
      <c r="C194" s="27" t="str">
        <f>INDEX(Blad1!$A$1:$D$210,MATCH(Lessons!A194,Blad1!$A$1:$A$210,0),3)</f>
        <v>Triangeln</v>
      </c>
      <c r="D194" s="27" t="str">
        <f>INDEX(Icons!$A$2:$B$58,MATCH(Lessons!C194,Icons!$A$2:$A$58,0),2)</f>
        <v>Trigonometry</v>
      </c>
      <c r="E194" s="1" t="str">
        <f>INDEX('Main area'!$A$2:$B$88,MATCH(Lessons!C194,'Main area'!$B$2:$B$88,0),1)</f>
        <v>G_4_21</v>
      </c>
      <c r="F194" s="1" t="str">
        <f>INDEX(Blad1!$A$1:$D$210,MATCH(Lessons!A194,Blad1!$A$1:$A$210,0),2)</f>
        <v>Triangeln</v>
      </c>
      <c r="G194" s="1" t="str">
        <f t="shared" si="2"/>
        <v>Triangeln</v>
      </c>
      <c r="H194" s="1"/>
    </row>
    <row r="195" spans="1:8" x14ac:dyDescent="0.2">
      <c r="A195" s="48" t="s">
        <v>382</v>
      </c>
      <c r="B195" s="1" t="str">
        <f>INDEX(Blad1!$A$1:$D$210,MATCH(Lessons!A195,Blad1!$A$1:$A$210,0),4)</f>
        <v>Geometri</v>
      </c>
      <c r="C195" s="27" t="str">
        <f>INDEX(Blad1!$A$1:$D$210,MATCH(Lessons!A195,Blad1!$A$1:$A$210,0),3)</f>
        <v>Triangeln</v>
      </c>
      <c r="D195" s="27" t="str">
        <f>INDEX(Icons!$A$2:$B$58,MATCH(Lessons!C195,Icons!$A$2:$A$58,0),2)</f>
        <v>Trigonometry</v>
      </c>
      <c r="E195" s="1" t="str">
        <f>INDEX('Main area'!$A$2:$B$88,MATCH(Lessons!C195,'Main area'!$B$2:$B$88,0),1)</f>
        <v>G_4_21</v>
      </c>
      <c r="F195" s="1" t="str">
        <f>INDEX(Blad1!$A$1:$D$210,MATCH(Lessons!A195,Blad1!$A$1:$A$210,0),2)</f>
        <v>Triangeln - Rätvinkliga trianglar</v>
      </c>
      <c r="G195" s="1" t="str">
        <f t="shared" ref="G195:G211" si="3">F195</f>
        <v>Triangeln - Rätvinkliga trianglar</v>
      </c>
      <c r="H195" s="1"/>
    </row>
    <row r="196" spans="1:8" x14ac:dyDescent="0.2">
      <c r="A196" s="48" t="s">
        <v>384</v>
      </c>
      <c r="B196" s="1" t="str">
        <f>INDEX(Blad1!$A$1:$D$210,MATCH(Lessons!A196,Blad1!$A$1:$A$210,0),4)</f>
        <v>Geometri</v>
      </c>
      <c r="C196" s="27" t="str">
        <f>INDEX(Blad1!$A$1:$D$210,MATCH(Lessons!A196,Blad1!$A$1:$A$210,0),3)</f>
        <v>Trigonometri</v>
      </c>
      <c r="D196" s="27" t="str">
        <f>INDEX(Icons!$A$2:$B$58,MATCH(Lessons!C196,Icons!$A$2:$A$58,0),2)</f>
        <v>Trigonometry</v>
      </c>
      <c r="E196" s="1" t="str">
        <f>INDEX('Main area'!$A$2:$B$88,MATCH(Lessons!C196,'Main area'!$B$2:$B$88,0),1)</f>
        <v>G_4_22</v>
      </c>
      <c r="F196" s="1" t="str">
        <f>INDEX(Blad1!$A$1:$D$210,MATCH(Lessons!A196,Blad1!$A$1:$A$210,0),2)</f>
        <v>Trigonometri</v>
      </c>
      <c r="G196" s="1" t="str">
        <f t="shared" si="3"/>
        <v>Trigonometri</v>
      </c>
      <c r="H196" s="1"/>
    </row>
    <row r="197" spans="1:8" x14ac:dyDescent="0.2">
      <c r="A197" s="48" t="s">
        <v>386</v>
      </c>
      <c r="B197" s="1" t="str">
        <f>INDEX(Blad1!$A$1:$D$210,MATCH(Lessons!A197,Blad1!$A$1:$A$210,0),4)</f>
        <v>Geometri</v>
      </c>
      <c r="C197" s="27" t="str">
        <f>INDEX(Blad1!$A$1:$D$210,MATCH(Lessons!A197,Blad1!$A$1:$A$210,0),3)</f>
        <v>Trigonometri</v>
      </c>
      <c r="D197" s="27" t="str">
        <f>INDEX(Icons!$A$2:$B$58,MATCH(Lessons!C197,Icons!$A$2:$A$58,0),2)</f>
        <v>Trigonometry</v>
      </c>
      <c r="E197" s="1" t="str">
        <f>INDEX('Main area'!$A$2:$B$88,MATCH(Lessons!C197,'Main area'!$B$2:$B$88,0),1)</f>
        <v>G_4_22</v>
      </c>
      <c r="F197" s="1" t="str">
        <f>INDEX(Blad1!$A$1:$D$210,MATCH(Lessons!A197,Blad1!$A$1:$A$210,0),2)</f>
        <v>Trigonometri - Enhetscirkeln</v>
      </c>
      <c r="G197" s="1" t="str">
        <f t="shared" si="3"/>
        <v>Trigonometri - Enhetscirkeln</v>
      </c>
      <c r="H197" s="1"/>
    </row>
    <row r="198" spans="1:8" x14ac:dyDescent="0.2">
      <c r="A198" s="48" t="s">
        <v>388</v>
      </c>
      <c r="B198" s="1" t="str">
        <f>INDEX(Blad1!$A$1:$D$210,MATCH(Lessons!A198,Blad1!$A$1:$A$210,0),4)</f>
        <v>Geometri</v>
      </c>
      <c r="C198" s="27" t="str">
        <f>INDEX(Blad1!$A$1:$D$210,MATCH(Lessons!A198,Blad1!$A$1:$A$210,0),3)</f>
        <v>Trigonometri</v>
      </c>
      <c r="D198" s="27" t="str">
        <f>INDEX(Icons!$A$2:$B$58,MATCH(Lessons!C198,Icons!$A$2:$A$58,0),2)</f>
        <v>Trigonometry</v>
      </c>
      <c r="E198" s="1" t="str">
        <f>INDEX('Main area'!$A$2:$B$88,MATCH(Lessons!C198,'Main area'!$B$2:$B$88,0),1)</f>
        <v>G_4_22</v>
      </c>
      <c r="F198" s="1" t="str">
        <f>INDEX(Blad1!$A$1:$D$210,MATCH(Lessons!A198,Blad1!$A$1:$A$210,0),2)</f>
        <v>Trigonometri - Sinus, Cosinus &amp; Tangens</v>
      </c>
      <c r="G198" s="1" t="str">
        <f t="shared" si="3"/>
        <v>Trigonometri - Sinus, Cosinus &amp; Tangens</v>
      </c>
      <c r="H198" s="1"/>
    </row>
    <row r="199" spans="1:8" x14ac:dyDescent="0.2">
      <c r="A199" s="48" t="s">
        <v>390</v>
      </c>
      <c r="B199" s="1" t="str">
        <f>INDEX(Blad1!$A$1:$D$210,MATCH(Lessons!A199,Blad1!$A$1:$A$210,0),4)</f>
        <v>Geometri</v>
      </c>
      <c r="C199" s="27" t="str">
        <f>INDEX(Blad1!$A$1:$D$210,MATCH(Lessons!A199,Blad1!$A$1:$A$210,0),3)</f>
        <v>Trigonometri</v>
      </c>
      <c r="D199" s="27" t="str">
        <f>INDEX(Icons!$A$2:$B$58,MATCH(Lessons!C199,Icons!$A$2:$A$58,0),2)</f>
        <v>Trigonometry</v>
      </c>
      <c r="E199" s="1" t="str">
        <f>INDEX('Main area'!$A$2:$B$88,MATCH(Lessons!C199,'Main area'!$B$2:$B$88,0),1)</f>
        <v>G_4_22</v>
      </c>
      <c r="F199" s="1" t="str">
        <f>INDEX(Blad1!$A$1:$D$210,MATCH(Lessons!A199,Blad1!$A$1:$A$210,0),2)</f>
        <v>Trigonometri - Vinklar</v>
      </c>
      <c r="G199" s="1" t="str">
        <f t="shared" si="3"/>
        <v>Trigonometri - Vinklar</v>
      </c>
      <c r="H199" s="1"/>
    </row>
    <row r="200" spans="1:8" x14ac:dyDescent="0.2">
      <c r="A200" s="48" t="s">
        <v>392</v>
      </c>
      <c r="B200" s="1" t="str">
        <f>INDEX(Blad1!$A$1:$D$210,MATCH(Lessons!A200,Blad1!$A$1:$A$210,0),4)</f>
        <v>Geometri</v>
      </c>
      <c r="C200" s="27" t="str">
        <f>INDEX(Blad1!$A$1:$D$210,MATCH(Lessons!A200,Blad1!$A$1:$A$210,0),3)</f>
        <v>Vektorer</v>
      </c>
      <c r="D200" s="27" t="str">
        <f>INDEX(Icons!$A$2:$B$58,MATCH(Lessons!C200,Icons!$A$2:$A$58,0),2)</f>
        <v>ComplexNumbers</v>
      </c>
      <c r="E200" s="1" t="str">
        <f>INDEX('Main area'!$A$2:$B$88,MATCH(Lessons!C200,'Main area'!$B$2:$B$88,0),1)</f>
        <v>G_4_23</v>
      </c>
      <c r="F200" s="1" t="str">
        <f>INDEX(Blad1!$A$1:$D$210,MATCH(Lessons!A200,Blad1!$A$1:$A$210,0),2)</f>
        <v>Vektorer</v>
      </c>
      <c r="G200" s="1" t="str">
        <f t="shared" si="3"/>
        <v>Vektorer</v>
      </c>
      <c r="H200" s="1"/>
    </row>
    <row r="201" spans="1:8" x14ac:dyDescent="0.2">
      <c r="A201" s="48" t="s">
        <v>394</v>
      </c>
      <c r="B201" s="1" t="str">
        <f>INDEX(Blad1!$A$1:$D$210,MATCH(Lessons!A201,Blad1!$A$1:$A$210,0),4)</f>
        <v>Geometri</v>
      </c>
      <c r="C201" s="27" t="str">
        <f>INDEX(Blad1!$A$1:$D$210,MATCH(Lessons!A201,Blad1!$A$1:$A$210,0),3)</f>
        <v>Vektorer</v>
      </c>
      <c r="D201" s="27" t="str">
        <f>INDEX(Icons!$A$2:$B$58,MATCH(Lessons!C201,Icons!$A$2:$A$58,0),2)</f>
        <v>ComplexNumbers</v>
      </c>
      <c r="E201" s="1" t="str">
        <f>INDEX('Main area'!$A$2:$B$88,MATCH(Lessons!C201,'Main area'!$B$2:$B$88,0),1)</f>
        <v>G_4_23</v>
      </c>
      <c r="F201" s="1" t="str">
        <f>INDEX(Blad1!$A$1:$D$210,MATCH(Lessons!A201,Blad1!$A$1:$A$210,0),2)</f>
        <v>Vektorer - Koordinatsystem</v>
      </c>
      <c r="G201" s="1" t="str">
        <f t="shared" si="3"/>
        <v>Vektorer - Koordinatsystem</v>
      </c>
      <c r="H201" s="1"/>
    </row>
    <row r="202" spans="1:8" x14ac:dyDescent="0.2">
      <c r="A202" s="48" t="s">
        <v>396</v>
      </c>
      <c r="B202" s="1" t="str">
        <f>INDEX(Blad1!$A$1:$D$210,MATCH(Lessons!A202,Blad1!$A$1:$A$210,0),4)</f>
        <v>Geometri</v>
      </c>
      <c r="C202" s="27" t="str">
        <f>INDEX(Blad1!$A$1:$D$210,MATCH(Lessons!A202,Blad1!$A$1:$A$210,0),3)</f>
        <v>Vektorer</v>
      </c>
      <c r="D202" s="27" t="str">
        <f>INDEX(Icons!$A$2:$B$58,MATCH(Lessons!C202,Icons!$A$2:$A$58,0),2)</f>
        <v>ComplexNumbers</v>
      </c>
      <c r="E202" s="1" t="str">
        <f>INDEX('Main area'!$A$2:$B$88,MATCH(Lessons!C202,'Main area'!$B$2:$B$88,0),1)</f>
        <v>G_4_23</v>
      </c>
      <c r="F202" s="1" t="str">
        <f>INDEX(Blad1!$A$1:$D$210,MATCH(Lessons!A202,Blad1!$A$1:$A$210,0),2)</f>
        <v>Vektorer - Längd</v>
      </c>
      <c r="G202" s="1" t="str">
        <f t="shared" si="3"/>
        <v>Vektorer - Längd</v>
      </c>
      <c r="H202" s="1"/>
    </row>
    <row r="203" spans="1:8" x14ac:dyDescent="0.2">
      <c r="A203" s="48" t="s">
        <v>398</v>
      </c>
      <c r="B203" s="1" t="str">
        <f>INDEX(Blad1!$A$1:$D$210,MATCH(Lessons!A203,Blad1!$A$1:$A$210,0),4)</f>
        <v>Geometri</v>
      </c>
      <c r="C203" s="27" t="str">
        <f>INDEX(Blad1!$A$1:$D$210,MATCH(Lessons!A203,Blad1!$A$1:$A$210,0),3)</f>
        <v>Vektorer</v>
      </c>
      <c r="D203" s="27" t="str">
        <f>INDEX(Icons!$A$2:$B$58,MATCH(Lessons!C203,Icons!$A$2:$A$58,0),2)</f>
        <v>ComplexNumbers</v>
      </c>
      <c r="E203" s="1" t="str">
        <f>INDEX('Main area'!$A$2:$B$88,MATCH(Lessons!C203,'Main area'!$B$2:$B$88,0),1)</f>
        <v>G_4_23</v>
      </c>
      <c r="F203" s="1" t="str">
        <f>INDEX(Blad1!$A$1:$D$210,MATCH(Lessons!A203,Blad1!$A$1:$A$210,0),2)</f>
        <v>Vektorer - Räkna med vektorer</v>
      </c>
      <c r="G203" s="1" t="str">
        <f t="shared" si="3"/>
        <v>Vektorer - Räkna med vektorer</v>
      </c>
      <c r="H203" s="1"/>
    </row>
    <row r="204" spans="1:8" x14ac:dyDescent="0.2">
      <c r="A204" s="48" t="s">
        <v>400</v>
      </c>
      <c r="B204" s="1" t="str">
        <f>INDEX(Blad1!$A$1:$D$210,MATCH(Lessons!A204,Blad1!$A$1:$A$210,0),4)</f>
        <v>Geometri</v>
      </c>
      <c r="C204" s="27" t="str">
        <f>INDEX(Blad1!$A$1:$D$210,MATCH(Lessons!A204,Blad1!$A$1:$A$210,0),3)</f>
        <v>Vinklar</v>
      </c>
      <c r="D204" s="27" t="str">
        <f>INDEX(Icons!$A$2:$B$58,MATCH(Lessons!C204,Icons!$A$2:$A$58,0),2)</f>
        <v>Angles</v>
      </c>
      <c r="E204" s="1" t="str">
        <f>INDEX('Main area'!$A$2:$B$88,MATCH(Lessons!C204,'Main area'!$B$2:$B$88,0),1)</f>
        <v>G_4_24</v>
      </c>
      <c r="F204" s="1" t="str">
        <f>INDEX(Blad1!$A$1:$D$210,MATCH(Lessons!A204,Blad1!$A$1:$A$210,0),2)</f>
        <v>Vinklar</v>
      </c>
      <c r="G204" s="1" t="str">
        <f t="shared" si="3"/>
        <v>Vinklar</v>
      </c>
      <c r="H204" s="1"/>
    </row>
    <row r="205" spans="1:8" x14ac:dyDescent="0.2">
      <c r="A205" s="48" t="s">
        <v>402</v>
      </c>
      <c r="B205" s="1" t="str">
        <f>INDEX(Blad1!$A$1:$D$210,MATCH(Lessons!A205,Blad1!$A$1:$A$210,0),4)</f>
        <v>Geometri</v>
      </c>
      <c r="C205" s="27" t="str">
        <f>INDEX(Blad1!$A$1:$D$210,MATCH(Lessons!A205,Blad1!$A$1:$A$210,0),3)</f>
        <v>Vinklar</v>
      </c>
      <c r="D205" s="27" t="str">
        <f>INDEX(Icons!$A$2:$B$58,MATCH(Lessons!C205,Icons!$A$2:$A$58,0),2)</f>
        <v>Angles</v>
      </c>
      <c r="E205" s="1" t="str">
        <f>INDEX('Main area'!$A$2:$B$88,MATCH(Lessons!C205,'Main area'!$B$2:$B$88,0),1)</f>
        <v>G_4_24</v>
      </c>
      <c r="F205" s="1" t="str">
        <f>INDEX(Blad1!$A$1:$D$210,MATCH(Lessons!A205,Blad1!$A$1:$A$210,0),2)</f>
        <v>Vinklar - Randvinkel &amp; medelpunktsvinkel</v>
      </c>
      <c r="G205" s="1" t="str">
        <f t="shared" si="3"/>
        <v>Vinklar - Randvinkel &amp; medelpunktsvinkel</v>
      </c>
      <c r="H205" s="1"/>
    </row>
    <row r="206" spans="1:8" x14ac:dyDescent="0.2">
      <c r="A206" s="48" t="s">
        <v>404</v>
      </c>
      <c r="B206" s="1" t="str">
        <f>INDEX(Blad1!$A$1:$D$210,MATCH(Lessons!A206,Blad1!$A$1:$A$210,0),4)</f>
        <v>Geometri</v>
      </c>
      <c r="C206" s="27" t="str">
        <f>INDEX(Blad1!$A$1:$D$210,MATCH(Lessons!A206,Blad1!$A$1:$A$210,0),3)</f>
        <v>Vinklar</v>
      </c>
      <c r="D206" s="27" t="str">
        <f>INDEX(Icons!$A$2:$B$58,MATCH(Lessons!C206,Icons!$A$2:$A$58,0),2)</f>
        <v>Angles</v>
      </c>
      <c r="E206" s="1" t="str">
        <f>INDEX('Main area'!$A$2:$B$88,MATCH(Lessons!C206,'Main area'!$B$2:$B$88,0),1)</f>
        <v>G_4_24</v>
      </c>
      <c r="F206" s="1" t="str">
        <f>INDEX(Blad1!$A$1:$D$210,MATCH(Lessons!A206,Blad1!$A$1:$A$210,0),2)</f>
        <v>Vinklar - Vinkelsummor</v>
      </c>
      <c r="G206" s="1" t="str">
        <f t="shared" si="3"/>
        <v>Vinklar - Vinkelsummor</v>
      </c>
      <c r="H206" s="1"/>
    </row>
    <row r="207" spans="1:8" x14ac:dyDescent="0.2">
      <c r="A207" s="48">
        <v>6</v>
      </c>
      <c r="B207" s="1" t="str">
        <f>INDEX(Blad1!$A$1:$D$210,MATCH(Lessons!A207,Blad1!$A$1:$A$210,0),4)</f>
        <v>Problemlösning</v>
      </c>
      <c r="C207" s="27" t="str">
        <f>INDEX(Blad1!$A$1:$D$210,MATCH(Lessons!A207,Blad1!$A$1:$A$210,0),3)</f>
        <v>Problemlösning</v>
      </c>
      <c r="D207" s="27" t="str">
        <f>INDEX(Icons!$A$2:$B$58,MATCH(Lessons!C207,Icons!$A$2:$A$58,0),2)</f>
        <v>ProblemSolving</v>
      </c>
      <c r="E207" s="1" t="str">
        <f>INDEX('Main area'!$A$2:$B$88,MATCH(Lessons!C207,'Main area'!$B$2:$B$88,0),1)</f>
        <v>P_6</v>
      </c>
      <c r="F207" s="1" t="str">
        <f>INDEX(Blad1!$A$1:$D$210,MATCH(Lessons!A207,Blad1!$A$1:$A$210,0),2)</f>
        <v>Problemlösning</v>
      </c>
      <c r="G207" s="1" t="str">
        <f t="shared" si="3"/>
        <v>Problemlösning</v>
      </c>
      <c r="H207" s="1"/>
    </row>
    <row r="208" spans="1:8" x14ac:dyDescent="0.2">
      <c r="A208" s="48" t="s">
        <v>572</v>
      </c>
      <c r="B208" s="1" t="str">
        <f>INDEX(Blad1!$A$1:$D$210,MATCH(Lessons!A208,Blad1!$A$1:$A$210,0),4)</f>
        <v>Problemlösning</v>
      </c>
      <c r="C208" s="27" t="str">
        <f>INDEX(Blad1!$A$1:$D$210,MATCH(Lessons!A208,Blad1!$A$1:$A$210,0),3)</f>
        <v>Problemlösning</v>
      </c>
      <c r="D208" s="27" t="str">
        <f>INDEX(Icons!$A$2:$B$58,MATCH(Lessons!C208,Icons!$A$2:$A$58,0),2)</f>
        <v>ProblemSolving</v>
      </c>
      <c r="E208" s="1" t="str">
        <f>INDEX('Main area'!$A$2:$B$88,MATCH(Lessons!C208,'Main area'!$B$2:$B$88,0),1)</f>
        <v>P_6</v>
      </c>
      <c r="F208" s="1" t="str">
        <f>INDEX(Blad1!$A$1:$D$210,MATCH(Lessons!A208,Blad1!$A$1:$A$210,0),2)</f>
        <v>Problemlösning - Geometri</v>
      </c>
      <c r="G208" s="1" t="str">
        <f t="shared" si="3"/>
        <v>Problemlösning - Geometri</v>
      </c>
      <c r="H208" s="1"/>
    </row>
    <row r="209" spans="1:8" x14ac:dyDescent="0.2">
      <c r="A209" s="48" t="s">
        <v>573</v>
      </c>
      <c r="B209" s="1" t="str">
        <f>INDEX(Blad1!$A$1:$D$210,MATCH(Lessons!A209,Blad1!$A$1:$A$210,0),4)</f>
        <v>Problemlösning</v>
      </c>
      <c r="C209" s="27" t="str">
        <f>INDEX(Blad1!$A$1:$D$210,MATCH(Lessons!A209,Blad1!$A$1:$A$210,0),3)</f>
        <v>Problemlösning</v>
      </c>
      <c r="D209" s="27" t="str">
        <f>INDEX(Icons!$A$2:$B$58,MATCH(Lessons!C209,Icons!$A$2:$A$58,0),2)</f>
        <v>ProblemSolving</v>
      </c>
      <c r="E209" s="1" t="str">
        <f>INDEX('Main area'!$A$2:$B$88,MATCH(Lessons!C209,'Main area'!$B$2:$B$88,0),1)</f>
        <v>P_6</v>
      </c>
      <c r="F209" s="1" t="str">
        <f>INDEX(Blad1!$A$1:$D$210,MATCH(Lessons!A209,Blad1!$A$1:$A$210,0),2)</f>
        <v>Problemlösning - Samband &amp; förändring</v>
      </c>
      <c r="G209" s="1" t="str">
        <f t="shared" si="3"/>
        <v>Problemlösning - Samband &amp; förändring</v>
      </c>
      <c r="H209" s="1"/>
    </row>
    <row r="210" spans="1:8" x14ac:dyDescent="0.2">
      <c r="A210" s="48" t="s">
        <v>574</v>
      </c>
      <c r="B210" s="1" t="str">
        <f>INDEX(Blad1!$A$1:$D$210,MATCH(Lessons!A210,Blad1!$A$1:$A$210,0),4)</f>
        <v>Problemlösning</v>
      </c>
      <c r="C210" s="27" t="str">
        <f>INDEX(Blad1!$A$1:$D$210,MATCH(Lessons!A210,Blad1!$A$1:$A$210,0),3)</f>
        <v>Problemlösning</v>
      </c>
      <c r="D210" s="27" t="str">
        <f>INDEX(Icons!$A$2:$B$58,MATCH(Lessons!C210,Icons!$A$2:$A$58,0),2)</f>
        <v>ProblemSolving</v>
      </c>
      <c r="E210" s="1" t="str">
        <f>INDEX('Main area'!$A$2:$B$88,MATCH(Lessons!C210,'Main area'!$B$2:$B$88,0),1)</f>
        <v>P_6</v>
      </c>
      <c r="F210" s="1" t="str">
        <f>INDEX(Blad1!$A$1:$D$210,MATCH(Lessons!A210,Blad1!$A$1:$A$210,0),2)</f>
        <v>Problemlösning - Sannolikhet och statistik</v>
      </c>
      <c r="G210" s="1" t="str">
        <f t="shared" si="3"/>
        <v>Problemlösning - Sannolikhet och statistik</v>
      </c>
      <c r="H210" s="1"/>
    </row>
    <row r="211" spans="1:8" x14ac:dyDescent="0.2">
      <c r="A211" s="29" t="s">
        <v>575</v>
      </c>
      <c r="B211" s="1" t="str">
        <f>INDEX(Blad1!$A$1:$D$210,MATCH(Lessons!A211,Blad1!$A$1:$A$210,0),4)</f>
        <v>Problemlösning</v>
      </c>
      <c r="C211" s="27" t="str">
        <f>INDEX(Blad1!$A$1:$D$210,MATCH(Lessons!A211,Blad1!$A$1:$A$210,0),3)</f>
        <v>Problemlösning</v>
      </c>
      <c r="D211" s="27" t="str">
        <f>INDEX(Icons!$A$2:$B$58,MATCH(Lessons!C211,Icons!$A$2:$A$58,0),2)</f>
        <v>ProblemSolving</v>
      </c>
      <c r="E211" s="1" t="str">
        <f>INDEX('Main area'!$A$2:$B$88,MATCH(Lessons!C211,'Main area'!$B$2:$B$88,0),1)</f>
        <v>P_6</v>
      </c>
      <c r="F211" s="1" t="str">
        <f>INDEX(Blad1!$A$1:$D$210,MATCH(Lessons!A211,Blad1!$A$1:$A$210,0),2)</f>
        <v>Problemlösning - Taluppfattning, aritmetik &amp; algebra</v>
      </c>
      <c r="G211" s="1" t="str">
        <f t="shared" si="3"/>
        <v>Problemlösning - Taluppfattning, aritmetik &amp; algebra</v>
      </c>
      <c r="H211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2" workbookViewId="0">
      <selection activeCell="A58" sqref="A58"/>
    </sheetView>
  </sheetViews>
  <sheetFormatPr baseColWidth="10" defaultRowHeight="16" x14ac:dyDescent="0.2"/>
  <cols>
    <col min="1" max="1" width="25.33203125" bestFit="1" customWidth="1"/>
    <col min="2" max="2" width="25.5" bestFit="1" customWidth="1"/>
  </cols>
  <sheetData>
    <row r="1" spans="1:2" x14ac:dyDescent="0.2">
      <c r="A1" s="30" t="s">
        <v>2</v>
      </c>
      <c r="B1" s="30" t="s">
        <v>553</v>
      </c>
    </row>
    <row r="2" spans="1:2" x14ac:dyDescent="0.2">
      <c r="A2" t="s">
        <v>8</v>
      </c>
      <c r="B2" t="s">
        <v>8</v>
      </c>
    </row>
    <row r="3" spans="1:2" x14ac:dyDescent="0.2">
      <c r="A3" t="s">
        <v>10</v>
      </c>
      <c r="B3" t="s">
        <v>528</v>
      </c>
    </row>
    <row r="4" spans="1:2" x14ac:dyDescent="0.2">
      <c r="A4" t="s">
        <v>28</v>
      </c>
      <c r="B4" t="s">
        <v>529</v>
      </c>
    </row>
    <row r="5" spans="1:2" x14ac:dyDescent="0.2">
      <c r="A5" t="s">
        <v>52</v>
      </c>
      <c r="B5" t="s">
        <v>529</v>
      </c>
    </row>
    <row r="6" spans="1:2" x14ac:dyDescent="0.2">
      <c r="A6" t="s">
        <v>62</v>
      </c>
      <c r="B6" t="s">
        <v>529</v>
      </c>
    </row>
    <row r="7" spans="1:2" x14ac:dyDescent="0.2">
      <c r="A7" t="s">
        <v>72</v>
      </c>
      <c r="B7" t="s">
        <v>537</v>
      </c>
    </row>
    <row r="8" spans="1:2" x14ac:dyDescent="0.2">
      <c r="A8" t="s">
        <v>79</v>
      </c>
      <c r="B8" t="s">
        <v>531</v>
      </c>
    </row>
    <row r="9" spans="1:2" x14ac:dyDescent="0.2">
      <c r="A9" t="s">
        <v>85</v>
      </c>
      <c r="B9" t="s">
        <v>532</v>
      </c>
    </row>
    <row r="10" spans="1:2" x14ac:dyDescent="0.2">
      <c r="A10" t="s">
        <v>97</v>
      </c>
      <c r="B10" t="s">
        <v>531</v>
      </c>
    </row>
    <row r="11" spans="1:2" x14ac:dyDescent="0.2">
      <c r="A11" t="s">
        <v>99</v>
      </c>
      <c r="B11" t="s">
        <v>531</v>
      </c>
    </row>
    <row r="12" spans="1:2" x14ac:dyDescent="0.2">
      <c r="A12" t="s">
        <v>110</v>
      </c>
      <c r="B12" t="s">
        <v>530</v>
      </c>
    </row>
    <row r="13" spans="1:2" x14ac:dyDescent="0.2">
      <c r="A13" t="s">
        <v>113</v>
      </c>
      <c r="B13" t="s">
        <v>532</v>
      </c>
    </row>
    <row r="14" spans="1:2" x14ac:dyDescent="0.2">
      <c r="A14" t="s">
        <v>127</v>
      </c>
      <c r="B14" t="s">
        <v>533</v>
      </c>
    </row>
    <row r="15" spans="1:2" x14ac:dyDescent="0.2">
      <c r="A15" t="s">
        <v>143</v>
      </c>
      <c r="B15" t="s">
        <v>534</v>
      </c>
    </row>
    <row r="16" spans="1:2" x14ac:dyDescent="0.2">
      <c r="A16" t="s">
        <v>167</v>
      </c>
      <c r="B16" t="s">
        <v>534</v>
      </c>
    </row>
    <row r="17" spans="1:2" x14ac:dyDescent="0.2">
      <c r="A17" t="s">
        <v>174</v>
      </c>
      <c r="B17" t="s">
        <v>534</v>
      </c>
    </row>
    <row r="18" spans="1:2" x14ac:dyDescent="0.2">
      <c r="A18" t="s">
        <v>184</v>
      </c>
      <c r="B18" t="s">
        <v>535</v>
      </c>
    </row>
    <row r="19" spans="1:2" x14ac:dyDescent="0.2">
      <c r="A19" t="s">
        <v>193</v>
      </c>
      <c r="B19" t="s">
        <v>536</v>
      </c>
    </row>
    <row r="20" spans="1:2" x14ac:dyDescent="0.2">
      <c r="A20" t="s">
        <v>196</v>
      </c>
      <c r="B20" t="s">
        <v>8</v>
      </c>
    </row>
    <row r="21" spans="1:2" x14ac:dyDescent="0.2">
      <c r="A21" t="s">
        <v>198</v>
      </c>
      <c r="B21" t="s">
        <v>538</v>
      </c>
    </row>
    <row r="22" spans="1:2" x14ac:dyDescent="0.2">
      <c r="A22" t="s">
        <v>205</v>
      </c>
      <c r="B22" t="s">
        <v>539</v>
      </c>
    </row>
    <row r="23" spans="1:2" x14ac:dyDescent="0.2">
      <c r="A23" t="s">
        <v>208</v>
      </c>
      <c r="B23" t="s">
        <v>533</v>
      </c>
    </row>
    <row r="24" spans="1:2" x14ac:dyDescent="0.2">
      <c r="A24" t="s">
        <v>218</v>
      </c>
      <c r="B24" t="s">
        <v>533</v>
      </c>
    </row>
    <row r="25" spans="1:2" x14ac:dyDescent="0.2">
      <c r="A25" t="s">
        <v>221</v>
      </c>
      <c r="B25" t="s">
        <v>540</v>
      </c>
    </row>
    <row r="26" spans="1:2" x14ac:dyDescent="0.2">
      <c r="A26" t="s">
        <v>223</v>
      </c>
      <c r="B26" t="s">
        <v>541</v>
      </c>
    </row>
    <row r="27" spans="1:2" x14ac:dyDescent="0.2">
      <c r="A27" t="s">
        <v>226</v>
      </c>
      <c r="B27" t="s">
        <v>540</v>
      </c>
    </row>
    <row r="28" spans="1:2" x14ac:dyDescent="0.2">
      <c r="A28" t="s">
        <v>249</v>
      </c>
      <c r="B28" t="s">
        <v>535</v>
      </c>
    </row>
    <row r="29" spans="1:2" x14ac:dyDescent="0.2">
      <c r="A29" t="s">
        <v>251</v>
      </c>
      <c r="B29" t="s">
        <v>538</v>
      </c>
    </row>
    <row r="30" spans="1:2" x14ac:dyDescent="0.2">
      <c r="A30" t="s">
        <v>266</v>
      </c>
      <c r="B30" t="s">
        <v>541</v>
      </c>
    </row>
    <row r="31" spans="1:2" x14ac:dyDescent="0.2">
      <c r="A31" t="s">
        <v>268</v>
      </c>
      <c r="B31" t="s">
        <v>8</v>
      </c>
    </row>
    <row r="32" spans="1:2" x14ac:dyDescent="0.2">
      <c r="A32" t="s">
        <v>281</v>
      </c>
      <c r="B32" t="s">
        <v>542</v>
      </c>
    </row>
    <row r="33" spans="1:2" x14ac:dyDescent="0.2">
      <c r="A33" t="s">
        <v>295</v>
      </c>
      <c r="B33" t="s">
        <v>543</v>
      </c>
    </row>
    <row r="34" spans="1:2" x14ac:dyDescent="0.2">
      <c r="A34" t="s">
        <v>319</v>
      </c>
      <c r="B34" t="s">
        <v>544</v>
      </c>
    </row>
    <row r="35" spans="1:2" x14ac:dyDescent="0.2">
      <c r="A35" t="s">
        <v>321</v>
      </c>
      <c r="B35" t="s">
        <v>544</v>
      </c>
    </row>
    <row r="36" spans="1:2" x14ac:dyDescent="0.2">
      <c r="A36" t="s">
        <v>323</v>
      </c>
      <c r="B36" t="s">
        <v>544</v>
      </c>
    </row>
    <row r="37" spans="1:2" x14ac:dyDescent="0.2">
      <c r="A37" t="s">
        <v>325</v>
      </c>
      <c r="B37" t="s">
        <v>544</v>
      </c>
    </row>
    <row r="38" spans="1:2" x14ac:dyDescent="0.2">
      <c r="A38" t="s">
        <v>327</v>
      </c>
      <c r="B38" t="s">
        <v>544</v>
      </c>
    </row>
    <row r="39" spans="1:2" x14ac:dyDescent="0.2">
      <c r="A39" t="s">
        <v>331</v>
      </c>
      <c r="B39" t="s">
        <v>544</v>
      </c>
    </row>
    <row r="40" spans="1:2" x14ac:dyDescent="0.2">
      <c r="A40" t="s">
        <v>333</v>
      </c>
      <c r="B40" t="s">
        <v>544</v>
      </c>
    </row>
    <row r="41" spans="1:2" x14ac:dyDescent="0.2">
      <c r="A41" t="s">
        <v>337</v>
      </c>
      <c r="B41" t="s">
        <v>544</v>
      </c>
    </row>
    <row r="42" spans="1:2" x14ac:dyDescent="0.2">
      <c r="A42" t="s">
        <v>339</v>
      </c>
      <c r="B42" t="s">
        <v>544</v>
      </c>
    </row>
    <row r="43" spans="1:2" x14ac:dyDescent="0.2">
      <c r="A43" t="s">
        <v>341</v>
      </c>
      <c r="B43" t="s">
        <v>544</v>
      </c>
    </row>
    <row r="44" spans="1:2" x14ac:dyDescent="0.2">
      <c r="A44" t="s">
        <v>343</v>
      </c>
      <c r="B44" t="s">
        <v>544</v>
      </c>
    </row>
    <row r="45" spans="1:2" x14ac:dyDescent="0.2">
      <c r="A45" t="s">
        <v>345</v>
      </c>
      <c r="B45" t="s">
        <v>544</v>
      </c>
    </row>
    <row r="46" spans="1:2" x14ac:dyDescent="0.2">
      <c r="A46" t="s">
        <v>348</v>
      </c>
      <c r="B46" t="s">
        <v>545</v>
      </c>
    </row>
    <row r="47" spans="1:2" x14ac:dyDescent="0.2">
      <c r="A47" t="s">
        <v>353</v>
      </c>
      <c r="B47" t="s">
        <v>537</v>
      </c>
    </row>
    <row r="48" spans="1:2" x14ac:dyDescent="0.2">
      <c r="A48" t="s">
        <v>355</v>
      </c>
      <c r="B48" t="s">
        <v>544</v>
      </c>
    </row>
    <row r="49" spans="1:2" x14ac:dyDescent="0.2">
      <c r="A49" t="s">
        <v>357</v>
      </c>
      <c r="B49" t="s">
        <v>544</v>
      </c>
    </row>
    <row r="50" spans="1:2" x14ac:dyDescent="0.2">
      <c r="A50" t="s">
        <v>361</v>
      </c>
      <c r="B50" t="s">
        <v>544</v>
      </c>
    </row>
    <row r="51" spans="1:2" x14ac:dyDescent="0.2">
      <c r="A51" t="s">
        <v>364</v>
      </c>
      <c r="B51" t="s">
        <v>546</v>
      </c>
    </row>
    <row r="52" spans="1:2" x14ac:dyDescent="0.2">
      <c r="A52" t="s">
        <v>375</v>
      </c>
      <c r="B52" t="s">
        <v>530</v>
      </c>
    </row>
    <row r="53" spans="1:2" x14ac:dyDescent="0.2">
      <c r="A53" t="s">
        <v>379</v>
      </c>
      <c r="B53" t="s">
        <v>544</v>
      </c>
    </row>
    <row r="54" spans="1:2" x14ac:dyDescent="0.2">
      <c r="A54" t="s">
        <v>381</v>
      </c>
      <c r="B54" t="s">
        <v>545</v>
      </c>
    </row>
    <row r="55" spans="1:2" x14ac:dyDescent="0.2">
      <c r="A55" t="s">
        <v>385</v>
      </c>
      <c r="B55" t="s">
        <v>545</v>
      </c>
    </row>
    <row r="56" spans="1:2" x14ac:dyDescent="0.2">
      <c r="A56" t="s">
        <v>393</v>
      </c>
      <c r="B56" t="s">
        <v>547</v>
      </c>
    </row>
    <row r="57" spans="1:2" x14ac:dyDescent="0.2">
      <c r="A57" t="s">
        <v>401</v>
      </c>
      <c r="B57" t="s">
        <v>548</v>
      </c>
    </row>
    <row r="58" spans="1:2" x14ac:dyDescent="0.2">
      <c r="A58" t="s">
        <v>414</v>
      </c>
      <c r="B58" t="s">
        <v>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63" workbookViewId="0">
      <selection activeCell="A83" sqref="A83"/>
    </sheetView>
  </sheetViews>
  <sheetFormatPr baseColWidth="10" defaultRowHeight="16" x14ac:dyDescent="0.2"/>
  <cols>
    <col min="1" max="1" width="14.5" bestFit="1" customWidth="1"/>
    <col min="2" max="2" width="44" bestFit="1" customWidth="1"/>
  </cols>
  <sheetData>
    <row r="1" spans="1:2" x14ac:dyDescent="0.2">
      <c r="A1" s="2" t="s">
        <v>424</v>
      </c>
      <c r="B1" s="3" t="s">
        <v>2</v>
      </c>
    </row>
    <row r="2" spans="1:2" x14ac:dyDescent="0.2">
      <c r="A2" s="4" t="s">
        <v>425</v>
      </c>
      <c r="B2" s="1" t="s">
        <v>6</v>
      </c>
    </row>
    <row r="3" spans="1:2" x14ac:dyDescent="0.2">
      <c r="A3" s="4" t="s">
        <v>426</v>
      </c>
      <c r="B3" s="1" t="s">
        <v>8</v>
      </c>
    </row>
    <row r="4" spans="1:2" x14ac:dyDescent="0.2">
      <c r="A4" s="4" t="s">
        <v>427</v>
      </c>
      <c r="B4" s="1" t="s">
        <v>10</v>
      </c>
    </row>
    <row r="5" spans="1:2" x14ac:dyDescent="0.2">
      <c r="A5" s="4" t="s">
        <v>428</v>
      </c>
      <c r="B5" s="1" t="s">
        <v>28</v>
      </c>
    </row>
    <row r="6" spans="1:2" x14ac:dyDescent="0.2">
      <c r="A6" s="4" t="s">
        <v>429</v>
      </c>
      <c r="B6" s="1" t="s">
        <v>52</v>
      </c>
    </row>
    <row r="7" spans="1:2" x14ac:dyDescent="0.2">
      <c r="A7" s="4" t="s">
        <v>430</v>
      </c>
      <c r="B7" s="1" t="s">
        <v>62</v>
      </c>
    </row>
    <row r="8" spans="1:2" x14ac:dyDescent="0.2">
      <c r="A8" s="4" t="s">
        <v>431</v>
      </c>
      <c r="B8" s="1" t="s">
        <v>72</v>
      </c>
    </row>
    <row r="9" spans="1:2" x14ac:dyDescent="0.2">
      <c r="A9" s="4" t="s">
        <v>432</v>
      </c>
      <c r="B9" s="1" t="s">
        <v>76</v>
      </c>
    </row>
    <row r="10" spans="1:2" x14ac:dyDescent="0.2">
      <c r="A10" s="4" t="s">
        <v>433</v>
      </c>
      <c r="B10" s="1" t="s">
        <v>77</v>
      </c>
    </row>
    <row r="11" spans="1:2" x14ac:dyDescent="0.2">
      <c r="A11" s="4" t="s">
        <v>434</v>
      </c>
      <c r="B11" s="1" t="s">
        <v>79</v>
      </c>
    </row>
    <row r="12" spans="1:2" x14ac:dyDescent="0.2">
      <c r="A12" s="4" t="s">
        <v>435</v>
      </c>
      <c r="B12" s="1" t="s">
        <v>85</v>
      </c>
    </row>
    <row r="13" spans="1:2" x14ac:dyDescent="0.2">
      <c r="A13" s="4" t="s">
        <v>436</v>
      </c>
      <c r="B13" s="1" t="s">
        <v>97</v>
      </c>
    </row>
    <row r="14" spans="1:2" x14ac:dyDescent="0.2">
      <c r="A14" s="4" t="s">
        <v>437</v>
      </c>
      <c r="B14" s="1" t="s">
        <v>99</v>
      </c>
    </row>
    <row r="15" spans="1:2" x14ac:dyDescent="0.2">
      <c r="A15" s="4" t="s">
        <v>438</v>
      </c>
      <c r="B15" s="1" t="s">
        <v>110</v>
      </c>
    </row>
    <row r="16" spans="1:2" x14ac:dyDescent="0.2">
      <c r="A16" s="4" t="s">
        <v>439</v>
      </c>
      <c r="B16" s="1" t="s">
        <v>111</v>
      </c>
    </row>
    <row r="17" spans="1:2" x14ac:dyDescent="0.2">
      <c r="A17" s="4" t="s">
        <v>440</v>
      </c>
      <c r="B17" s="1" t="s">
        <v>113</v>
      </c>
    </row>
    <row r="18" spans="1:2" x14ac:dyDescent="0.2">
      <c r="A18" s="4" t="s">
        <v>441</v>
      </c>
      <c r="B18" s="1" t="s">
        <v>127</v>
      </c>
    </row>
    <row r="19" spans="1:2" x14ac:dyDescent="0.2">
      <c r="A19" s="4" t="s">
        <v>442</v>
      </c>
      <c r="B19" s="1" t="s">
        <v>143</v>
      </c>
    </row>
    <row r="20" spans="1:2" x14ac:dyDescent="0.2">
      <c r="A20" s="4" t="s">
        <v>443</v>
      </c>
      <c r="B20" s="1" t="s">
        <v>167</v>
      </c>
    </row>
    <row r="21" spans="1:2" x14ac:dyDescent="0.2">
      <c r="A21" s="4" t="s">
        <v>444</v>
      </c>
      <c r="B21" s="1" t="s">
        <v>174</v>
      </c>
    </row>
    <row r="22" spans="1:2" x14ac:dyDescent="0.2">
      <c r="A22" s="4" t="s">
        <v>445</v>
      </c>
      <c r="B22" s="1" t="s">
        <v>182</v>
      </c>
    </row>
    <row r="23" spans="1:2" x14ac:dyDescent="0.2">
      <c r="A23" s="4" t="s">
        <v>446</v>
      </c>
      <c r="B23" s="1" t="s">
        <v>184</v>
      </c>
    </row>
    <row r="24" spans="1:2" x14ac:dyDescent="0.2">
      <c r="A24" s="4" t="s">
        <v>447</v>
      </c>
      <c r="B24" s="1" t="s">
        <v>189</v>
      </c>
    </row>
    <row r="25" spans="1:2" x14ac:dyDescent="0.2">
      <c r="A25" s="4" t="s">
        <v>448</v>
      </c>
      <c r="B25" s="1" t="s">
        <v>190</v>
      </c>
    </row>
    <row r="26" spans="1:2" x14ac:dyDescent="0.2">
      <c r="A26" s="4" t="s">
        <v>449</v>
      </c>
      <c r="B26" s="1" t="s">
        <v>191</v>
      </c>
    </row>
    <row r="27" spans="1:2" x14ac:dyDescent="0.2">
      <c r="A27" s="4" t="s">
        <v>450</v>
      </c>
      <c r="B27" s="1" t="s">
        <v>193</v>
      </c>
    </row>
    <row r="28" spans="1:2" x14ac:dyDescent="0.2">
      <c r="A28" s="4" t="s">
        <v>451</v>
      </c>
      <c r="B28" s="1" t="s">
        <v>194</v>
      </c>
    </row>
    <row r="29" spans="1:2" x14ac:dyDescent="0.2">
      <c r="A29" s="4" t="s">
        <v>452</v>
      </c>
      <c r="B29" s="1" t="s">
        <v>196</v>
      </c>
    </row>
    <row r="30" spans="1:2" x14ac:dyDescent="0.2">
      <c r="A30" s="4" t="s">
        <v>453</v>
      </c>
      <c r="B30" s="1" t="s">
        <v>198</v>
      </c>
    </row>
    <row r="31" spans="1:2" x14ac:dyDescent="0.2">
      <c r="A31" s="4" t="s">
        <v>454</v>
      </c>
      <c r="B31" s="1" t="s">
        <v>205</v>
      </c>
    </row>
    <row r="32" spans="1:2" x14ac:dyDescent="0.2">
      <c r="A32" s="4" t="s">
        <v>455</v>
      </c>
      <c r="B32" s="1" t="s">
        <v>206</v>
      </c>
    </row>
    <row r="33" spans="1:2" x14ac:dyDescent="0.2">
      <c r="A33" s="4" t="s">
        <v>456</v>
      </c>
      <c r="B33" s="1" t="s">
        <v>208</v>
      </c>
    </row>
    <row r="34" spans="1:2" x14ac:dyDescent="0.2">
      <c r="A34" s="4" t="s">
        <v>457</v>
      </c>
      <c r="B34" s="1" t="s">
        <v>215</v>
      </c>
    </row>
    <row r="35" spans="1:2" x14ac:dyDescent="0.2">
      <c r="A35" s="4" t="s">
        <v>458</v>
      </c>
      <c r="B35" s="1" t="s">
        <v>216</v>
      </c>
    </row>
    <row r="36" spans="1:2" x14ac:dyDescent="0.2">
      <c r="A36" s="4" t="s">
        <v>459</v>
      </c>
      <c r="B36" s="1" t="s">
        <v>218</v>
      </c>
    </row>
    <row r="37" spans="1:2" x14ac:dyDescent="0.2">
      <c r="A37" s="4" t="s">
        <v>460</v>
      </c>
      <c r="B37" s="1" t="s">
        <v>219</v>
      </c>
    </row>
    <row r="38" spans="1:2" x14ac:dyDescent="0.2">
      <c r="A38" s="4" t="s">
        <v>461</v>
      </c>
      <c r="B38" s="1" t="s">
        <v>221</v>
      </c>
    </row>
    <row r="39" spans="1:2" x14ac:dyDescent="0.2">
      <c r="A39" s="4" t="s">
        <v>462</v>
      </c>
      <c r="B39" s="1" t="s">
        <v>223</v>
      </c>
    </row>
    <row r="40" spans="1:2" x14ac:dyDescent="0.2">
      <c r="A40" s="4" t="s">
        <v>463</v>
      </c>
      <c r="B40" s="1" t="s">
        <v>224</v>
      </c>
    </row>
    <row r="41" spans="1:2" x14ac:dyDescent="0.2">
      <c r="A41" s="4" t="s">
        <v>464</v>
      </c>
      <c r="B41" s="1" t="s">
        <v>226</v>
      </c>
    </row>
    <row r="42" spans="1:2" x14ac:dyDescent="0.2">
      <c r="A42" s="4" t="s">
        <v>465</v>
      </c>
      <c r="B42" s="1" t="s">
        <v>249</v>
      </c>
    </row>
    <row r="43" spans="1:2" x14ac:dyDescent="0.2">
      <c r="A43" s="4" t="s">
        <v>466</v>
      </c>
      <c r="B43" s="1" t="s">
        <v>251</v>
      </c>
    </row>
    <row r="44" spans="1:2" x14ac:dyDescent="0.2">
      <c r="A44" s="4" t="s">
        <v>467</v>
      </c>
      <c r="B44" s="1" t="s">
        <v>264</v>
      </c>
    </row>
    <row r="45" spans="1:2" x14ac:dyDescent="0.2">
      <c r="A45" s="4" t="s">
        <v>468</v>
      </c>
      <c r="B45" s="1" t="s">
        <v>266</v>
      </c>
    </row>
    <row r="46" spans="1:2" x14ac:dyDescent="0.2">
      <c r="A46" s="4" t="s">
        <v>469</v>
      </c>
      <c r="B46" s="1" t="s">
        <v>268</v>
      </c>
    </row>
    <row r="47" spans="1:2" x14ac:dyDescent="0.2">
      <c r="A47" s="4" t="s">
        <v>470</v>
      </c>
      <c r="B47" s="1" t="s">
        <v>279</v>
      </c>
    </row>
    <row r="48" spans="1:2" x14ac:dyDescent="0.2">
      <c r="A48" s="4" t="s">
        <v>471</v>
      </c>
      <c r="B48" s="1" t="s">
        <v>281</v>
      </c>
    </row>
    <row r="49" spans="1:2" x14ac:dyDescent="0.2">
      <c r="A49" s="4" t="s">
        <v>472</v>
      </c>
      <c r="B49" s="1" t="s">
        <v>295</v>
      </c>
    </row>
    <row r="50" spans="1:2" x14ac:dyDescent="0.2">
      <c r="A50" s="4" t="s">
        <v>473</v>
      </c>
      <c r="B50" s="1" t="s">
        <v>319</v>
      </c>
    </row>
    <row r="51" spans="1:2" x14ac:dyDescent="0.2">
      <c r="A51" s="4" t="s">
        <v>474</v>
      </c>
      <c r="B51" s="1" t="s">
        <v>321</v>
      </c>
    </row>
    <row r="52" spans="1:2" x14ac:dyDescent="0.2">
      <c r="A52" s="4" t="s">
        <v>475</v>
      </c>
      <c r="B52" s="1" t="s">
        <v>323</v>
      </c>
    </row>
    <row r="53" spans="1:2" x14ac:dyDescent="0.2">
      <c r="A53" s="4" t="s">
        <v>476</v>
      </c>
      <c r="B53" s="1" t="s">
        <v>325</v>
      </c>
    </row>
    <row r="54" spans="1:2" x14ac:dyDescent="0.2">
      <c r="A54" s="4" t="s">
        <v>477</v>
      </c>
      <c r="B54" s="1" t="s">
        <v>327</v>
      </c>
    </row>
    <row r="55" spans="1:2" x14ac:dyDescent="0.2">
      <c r="A55" s="4" t="s">
        <v>478</v>
      </c>
      <c r="B55" s="1" t="s">
        <v>331</v>
      </c>
    </row>
    <row r="56" spans="1:2" x14ac:dyDescent="0.2">
      <c r="A56" s="4" t="s">
        <v>479</v>
      </c>
      <c r="B56" s="1" t="s">
        <v>333</v>
      </c>
    </row>
    <row r="57" spans="1:2" x14ac:dyDescent="0.2">
      <c r="A57" s="4" t="s">
        <v>480</v>
      </c>
      <c r="B57" s="1" t="s">
        <v>337</v>
      </c>
    </row>
    <row r="58" spans="1:2" x14ac:dyDescent="0.2">
      <c r="A58" s="4" t="s">
        <v>481</v>
      </c>
      <c r="B58" s="1" t="s">
        <v>339</v>
      </c>
    </row>
    <row r="59" spans="1:2" x14ac:dyDescent="0.2">
      <c r="A59" s="4" t="s">
        <v>482</v>
      </c>
      <c r="B59" s="1" t="s">
        <v>341</v>
      </c>
    </row>
    <row r="60" spans="1:2" x14ac:dyDescent="0.2">
      <c r="A60" s="4" t="s">
        <v>483</v>
      </c>
      <c r="B60" s="1" t="s">
        <v>343</v>
      </c>
    </row>
    <row r="61" spans="1:2" x14ac:dyDescent="0.2">
      <c r="A61" s="4" t="s">
        <v>484</v>
      </c>
      <c r="B61" s="1" t="s">
        <v>345</v>
      </c>
    </row>
    <row r="62" spans="1:2" x14ac:dyDescent="0.2">
      <c r="A62" s="4" t="s">
        <v>485</v>
      </c>
      <c r="B62" s="1" t="s">
        <v>348</v>
      </c>
    </row>
    <row r="63" spans="1:2" x14ac:dyDescent="0.2">
      <c r="A63" s="4" t="s">
        <v>486</v>
      </c>
      <c r="B63" s="1" t="s">
        <v>353</v>
      </c>
    </row>
    <row r="64" spans="1:2" x14ac:dyDescent="0.2">
      <c r="A64" s="4" t="s">
        <v>487</v>
      </c>
      <c r="B64" s="1" t="s">
        <v>355</v>
      </c>
    </row>
    <row r="65" spans="1:2" x14ac:dyDescent="0.2">
      <c r="A65" s="4" t="s">
        <v>488</v>
      </c>
      <c r="B65" s="1" t="s">
        <v>357</v>
      </c>
    </row>
    <row r="66" spans="1:2" x14ac:dyDescent="0.2">
      <c r="A66" s="4" t="s">
        <v>489</v>
      </c>
      <c r="B66" s="1" t="s">
        <v>361</v>
      </c>
    </row>
    <row r="67" spans="1:2" x14ac:dyDescent="0.2">
      <c r="A67" s="4" t="s">
        <v>490</v>
      </c>
      <c r="B67" s="1" t="s">
        <v>362</v>
      </c>
    </row>
    <row r="68" spans="1:2" x14ac:dyDescent="0.2">
      <c r="A68" s="4" t="s">
        <v>491</v>
      </c>
      <c r="B68" s="1" t="s">
        <v>364</v>
      </c>
    </row>
    <row r="69" spans="1:2" x14ac:dyDescent="0.2">
      <c r="A69" s="4" t="s">
        <v>492</v>
      </c>
      <c r="B69" s="1" t="s">
        <v>375</v>
      </c>
    </row>
    <row r="70" spans="1:2" x14ac:dyDescent="0.2">
      <c r="A70" s="4" t="s">
        <v>493</v>
      </c>
      <c r="B70" s="1" t="s">
        <v>379</v>
      </c>
    </row>
    <row r="71" spans="1:2" x14ac:dyDescent="0.2">
      <c r="A71" s="4" t="s">
        <v>494</v>
      </c>
      <c r="B71" s="1" t="s">
        <v>381</v>
      </c>
    </row>
    <row r="72" spans="1:2" x14ac:dyDescent="0.2">
      <c r="A72" s="4" t="s">
        <v>495</v>
      </c>
      <c r="B72" s="1" t="s">
        <v>385</v>
      </c>
    </row>
    <row r="73" spans="1:2" x14ac:dyDescent="0.2">
      <c r="A73" s="4" t="s">
        <v>496</v>
      </c>
      <c r="B73" s="1" t="s">
        <v>393</v>
      </c>
    </row>
    <row r="74" spans="1:2" x14ac:dyDescent="0.2">
      <c r="A74" s="4" t="s">
        <v>497</v>
      </c>
      <c r="B74" s="1" t="s">
        <v>401</v>
      </c>
    </row>
    <row r="75" spans="1:2" x14ac:dyDescent="0.2">
      <c r="A75" s="4" t="s">
        <v>498</v>
      </c>
      <c r="B75" s="1" t="s">
        <v>406</v>
      </c>
    </row>
    <row r="76" spans="1:2" x14ac:dyDescent="0.2">
      <c r="A76" s="4" t="s">
        <v>499</v>
      </c>
      <c r="B76" s="1" t="s">
        <v>407</v>
      </c>
    </row>
    <row r="77" spans="1:2" x14ac:dyDescent="0.2">
      <c r="A77" s="4" t="s">
        <v>500</v>
      </c>
      <c r="B77" s="1" t="s">
        <v>408</v>
      </c>
    </row>
    <row r="78" spans="1:2" x14ac:dyDescent="0.2">
      <c r="A78" s="4" t="s">
        <v>501</v>
      </c>
      <c r="B78" s="1" t="s">
        <v>409</v>
      </c>
    </row>
    <row r="79" spans="1:2" x14ac:dyDescent="0.2">
      <c r="A79" s="4" t="s">
        <v>502</v>
      </c>
      <c r="B79" s="1" t="s">
        <v>410</v>
      </c>
    </row>
    <row r="80" spans="1:2" x14ac:dyDescent="0.2">
      <c r="A80" s="4" t="s">
        <v>503</v>
      </c>
      <c r="B80" s="1" t="s">
        <v>411</v>
      </c>
    </row>
    <row r="81" spans="1:2" x14ac:dyDescent="0.2">
      <c r="A81" s="4" t="s">
        <v>504</v>
      </c>
      <c r="B81" s="1" t="s">
        <v>412</v>
      </c>
    </row>
    <row r="82" spans="1:2" x14ac:dyDescent="0.2">
      <c r="A82" s="4" t="s">
        <v>505</v>
      </c>
      <c r="B82" s="1" t="s">
        <v>413</v>
      </c>
    </row>
    <row r="83" spans="1:2" x14ac:dyDescent="0.2">
      <c r="A83" s="4" t="s">
        <v>506</v>
      </c>
      <c r="B83" s="1" t="s">
        <v>414</v>
      </c>
    </row>
    <row r="84" spans="1:2" x14ac:dyDescent="0.2">
      <c r="A84" s="4" t="s">
        <v>507</v>
      </c>
      <c r="B84" s="1" t="s">
        <v>415</v>
      </c>
    </row>
    <row r="85" spans="1:2" x14ac:dyDescent="0.2">
      <c r="A85" s="4" t="s">
        <v>508</v>
      </c>
      <c r="B85" s="1" t="s">
        <v>416</v>
      </c>
    </row>
    <row r="86" spans="1:2" x14ac:dyDescent="0.2">
      <c r="A86" s="4" t="s">
        <v>509</v>
      </c>
      <c r="B86" s="1" t="s">
        <v>417</v>
      </c>
    </row>
    <row r="87" spans="1:2" x14ac:dyDescent="0.2">
      <c r="A87" s="4" t="s">
        <v>510</v>
      </c>
      <c r="B87" s="1" t="s">
        <v>418</v>
      </c>
    </row>
    <row r="88" spans="1:2" x14ac:dyDescent="0.2">
      <c r="A88" s="4" t="s">
        <v>511</v>
      </c>
      <c r="B88" s="1" t="s">
        <v>419</v>
      </c>
    </row>
  </sheetData>
  <autoFilter ref="A1:B39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opLeftCell="A184" workbookViewId="0">
      <selection activeCell="C207" sqref="C207"/>
    </sheetView>
  </sheetViews>
  <sheetFormatPr baseColWidth="10" defaultRowHeight="16" x14ac:dyDescent="0.2"/>
  <cols>
    <col min="2" max="2" width="58.6640625" bestFit="1" customWidth="1"/>
    <col min="3" max="3" width="25.33203125" bestFit="1" customWidth="1"/>
    <col min="4" max="4" width="31.33203125" bestFit="1" customWidth="1"/>
  </cols>
  <sheetData>
    <row r="1" spans="1:4" x14ac:dyDescent="0.2">
      <c r="A1" s="39" t="s">
        <v>7</v>
      </c>
      <c r="B1" s="31" t="s">
        <v>8</v>
      </c>
      <c r="C1" s="31" t="s">
        <v>8</v>
      </c>
      <c r="D1" s="31" t="s">
        <v>6</v>
      </c>
    </row>
    <row r="2" spans="1:4" x14ac:dyDescent="0.2">
      <c r="A2" s="39" t="s">
        <v>9</v>
      </c>
      <c r="B2" s="31" t="s">
        <v>10</v>
      </c>
      <c r="C2" s="31" t="s">
        <v>10</v>
      </c>
      <c r="D2" s="31" t="s">
        <v>6</v>
      </c>
    </row>
    <row r="3" spans="1:4" x14ac:dyDescent="0.2">
      <c r="A3" s="39" t="s">
        <v>12</v>
      </c>
      <c r="B3" s="31" t="s">
        <v>13</v>
      </c>
      <c r="C3" s="31" t="s">
        <v>10</v>
      </c>
      <c r="D3" s="31" t="s">
        <v>6</v>
      </c>
    </row>
    <row r="4" spans="1:4" x14ac:dyDescent="0.2">
      <c r="A4" s="39" t="s">
        <v>15</v>
      </c>
      <c r="B4" s="31" t="s">
        <v>16</v>
      </c>
      <c r="C4" s="31" t="s">
        <v>10</v>
      </c>
      <c r="D4" s="31" t="s">
        <v>6</v>
      </c>
    </row>
    <row r="5" spans="1:4" x14ac:dyDescent="0.2">
      <c r="A5" s="39" t="s">
        <v>18</v>
      </c>
      <c r="B5" s="31" t="s">
        <v>19</v>
      </c>
      <c r="C5" s="31" t="s">
        <v>10</v>
      </c>
      <c r="D5" s="31" t="s">
        <v>6</v>
      </c>
    </row>
    <row r="6" spans="1:4" x14ac:dyDescent="0.2">
      <c r="A6" s="39" t="s">
        <v>21</v>
      </c>
      <c r="B6" s="31" t="s">
        <v>22</v>
      </c>
      <c r="C6" s="31" t="s">
        <v>10</v>
      </c>
      <c r="D6" s="31" t="s">
        <v>6</v>
      </c>
    </row>
    <row r="7" spans="1:4" x14ac:dyDescent="0.2">
      <c r="A7" s="39" t="s">
        <v>24</v>
      </c>
      <c r="B7" s="31" t="s">
        <v>25</v>
      </c>
      <c r="C7" s="31" t="s">
        <v>10</v>
      </c>
      <c r="D7" s="31" t="s">
        <v>6</v>
      </c>
    </row>
    <row r="8" spans="1:4" x14ac:dyDescent="0.2">
      <c r="A8" s="39" t="s">
        <v>27</v>
      </c>
      <c r="B8" s="31" t="s">
        <v>28</v>
      </c>
      <c r="C8" s="31" t="s">
        <v>28</v>
      </c>
      <c r="D8" s="31" t="s">
        <v>6</v>
      </c>
    </row>
    <row r="9" spans="1:4" x14ac:dyDescent="0.2">
      <c r="A9" s="39" t="s">
        <v>29</v>
      </c>
      <c r="B9" s="31" t="s">
        <v>30</v>
      </c>
      <c r="C9" s="31" t="s">
        <v>28</v>
      </c>
      <c r="D9" s="31" t="s">
        <v>6</v>
      </c>
    </row>
    <row r="10" spans="1:4" x14ac:dyDescent="0.2">
      <c r="A10" s="39" t="s">
        <v>31</v>
      </c>
      <c r="B10" s="31" t="s">
        <v>32</v>
      </c>
      <c r="C10" s="31" t="s">
        <v>28</v>
      </c>
      <c r="D10" s="31" t="s">
        <v>6</v>
      </c>
    </row>
    <row r="11" spans="1:4" x14ac:dyDescent="0.2">
      <c r="A11" s="39" t="s">
        <v>33</v>
      </c>
      <c r="B11" s="31" t="s">
        <v>34</v>
      </c>
      <c r="C11" s="31" t="s">
        <v>28</v>
      </c>
      <c r="D11" s="31" t="s">
        <v>6</v>
      </c>
    </row>
    <row r="12" spans="1:4" x14ac:dyDescent="0.2">
      <c r="A12" s="39" t="s">
        <v>35</v>
      </c>
      <c r="B12" s="31" t="s">
        <v>36</v>
      </c>
      <c r="C12" s="31" t="s">
        <v>28</v>
      </c>
      <c r="D12" s="31" t="s">
        <v>6</v>
      </c>
    </row>
    <row r="13" spans="1:4" x14ac:dyDescent="0.2">
      <c r="A13" s="39" t="s">
        <v>37</v>
      </c>
      <c r="B13" s="31" t="s">
        <v>38</v>
      </c>
      <c r="C13" s="31" t="s">
        <v>28</v>
      </c>
      <c r="D13" s="31" t="s">
        <v>6</v>
      </c>
    </row>
    <row r="14" spans="1:4" x14ac:dyDescent="0.2">
      <c r="A14" s="39" t="s">
        <v>39</v>
      </c>
      <c r="B14" s="31" t="s">
        <v>40</v>
      </c>
      <c r="C14" s="31" t="s">
        <v>28</v>
      </c>
      <c r="D14" s="31" t="s">
        <v>6</v>
      </c>
    </row>
    <row r="15" spans="1:4" x14ac:dyDescent="0.2">
      <c r="A15" s="39" t="s">
        <v>41</v>
      </c>
      <c r="B15" s="31" t="s">
        <v>42</v>
      </c>
      <c r="C15" s="31" t="s">
        <v>28</v>
      </c>
      <c r="D15" s="31" t="s">
        <v>6</v>
      </c>
    </row>
    <row r="16" spans="1:4" x14ac:dyDescent="0.2">
      <c r="A16" s="39" t="s">
        <v>43</v>
      </c>
      <c r="B16" s="31" t="s">
        <v>44</v>
      </c>
      <c r="C16" s="31" t="s">
        <v>28</v>
      </c>
      <c r="D16" s="31" t="s">
        <v>6</v>
      </c>
    </row>
    <row r="17" spans="1:4" x14ac:dyDescent="0.2">
      <c r="A17" s="39" t="s">
        <v>45</v>
      </c>
      <c r="B17" s="31" t="s">
        <v>46</v>
      </c>
      <c r="C17" s="31" t="s">
        <v>28</v>
      </c>
      <c r="D17" s="31" t="s">
        <v>6</v>
      </c>
    </row>
    <row r="18" spans="1:4" x14ac:dyDescent="0.2">
      <c r="A18" s="39" t="s">
        <v>47</v>
      </c>
      <c r="B18" s="31" t="s">
        <v>48</v>
      </c>
      <c r="C18" s="31" t="s">
        <v>28</v>
      </c>
      <c r="D18" s="31" t="s">
        <v>6</v>
      </c>
    </row>
    <row r="19" spans="1:4" x14ac:dyDescent="0.2">
      <c r="A19" s="39" t="s">
        <v>49</v>
      </c>
      <c r="B19" s="31" t="s">
        <v>50</v>
      </c>
      <c r="C19" s="31" t="s">
        <v>28</v>
      </c>
      <c r="D19" s="31" t="s">
        <v>6</v>
      </c>
    </row>
    <row r="20" spans="1:4" x14ac:dyDescent="0.2">
      <c r="A20" s="39" t="s">
        <v>549</v>
      </c>
      <c r="B20" s="32" t="s">
        <v>554</v>
      </c>
      <c r="C20" s="31" t="s">
        <v>28</v>
      </c>
      <c r="D20" s="31" t="s">
        <v>6</v>
      </c>
    </row>
    <row r="21" spans="1:4" x14ac:dyDescent="0.2">
      <c r="A21" s="39" t="s">
        <v>51</v>
      </c>
      <c r="B21" s="31" t="s">
        <v>52</v>
      </c>
      <c r="C21" s="31" t="s">
        <v>52</v>
      </c>
      <c r="D21" s="31" t="s">
        <v>6</v>
      </c>
    </row>
    <row r="22" spans="1:4" x14ac:dyDescent="0.2">
      <c r="A22" s="39" t="s">
        <v>53</v>
      </c>
      <c r="B22" s="31" t="s">
        <v>54</v>
      </c>
      <c r="C22" s="31" t="s">
        <v>52</v>
      </c>
      <c r="D22" s="31" t="s">
        <v>6</v>
      </c>
    </row>
    <row r="23" spans="1:4" x14ac:dyDescent="0.2">
      <c r="A23" s="39" t="s">
        <v>55</v>
      </c>
      <c r="B23" s="31" t="s">
        <v>56</v>
      </c>
      <c r="C23" s="31" t="s">
        <v>52</v>
      </c>
      <c r="D23" s="31" t="s">
        <v>6</v>
      </c>
    </row>
    <row r="24" spans="1:4" x14ac:dyDescent="0.2">
      <c r="A24" s="39" t="s">
        <v>57</v>
      </c>
      <c r="B24" s="31" t="s">
        <v>58</v>
      </c>
      <c r="C24" s="31" t="s">
        <v>52</v>
      </c>
      <c r="D24" s="31" t="s">
        <v>6</v>
      </c>
    </row>
    <row r="25" spans="1:4" x14ac:dyDescent="0.2">
      <c r="A25" s="39" t="s">
        <v>59</v>
      </c>
      <c r="B25" s="31" t="s">
        <v>60</v>
      </c>
      <c r="C25" s="31" t="s">
        <v>52</v>
      </c>
      <c r="D25" s="31" t="s">
        <v>6</v>
      </c>
    </row>
    <row r="26" spans="1:4" x14ac:dyDescent="0.2">
      <c r="A26" s="39" t="s">
        <v>61</v>
      </c>
      <c r="B26" s="31" t="s">
        <v>62</v>
      </c>
      <c r="C26" s="31" t="s">
        <v>62</v>
      </c>
      <c r="D26" s="31" t="s">
        <v>6</v>
      </c>
    </row>
    <row r="27" spans="1:4" x14ac:dyDescent="0.2">
      <c r="A27" s="39" t="s">
        <v>63</v>
      </c>
      <c r="B27" s="31" t="s">
        <v>64</v>
      </c>
      <c r="C27" s="31" t="s">
        <v>62</v>
      </c>
      <c r="D27" s="31" t="s">
        <v>6</v>
      </c>
    </row>
    <row r="28" spans="1:4" x14ac:dyDescent="0.2">
      <c r="A28" s="39" t="s">
        <v>65</v>
      </c>
      <c r="B28" s="31" t="s">
        <v>66</v>
      </c>
      <c r="C28" s="31" t="s">
        <v>62</v>
      </c>
      <c r="D28" s="31" t="s">
        <v>6</v>
      </c>
    </row>
    <row r="29" spans="1:4" x14ac:dyDescent="0.2">
      <c r="A29" s="39" t="s">
        <v>67</v>
      </c>
      <c r="B29" s="31" t="s">
        <v>68</v>
      </c>
      <c r="C29" s="31" t="s">
        <v>62</v>
      </c>
      <c r="D29" s="31" t="s">
        <v>6</v>
      </c>
    </row>
    <row r="30" spans="1:4" x14ac:dyDescent="0.2">
      <c r="A30" s="39" t="s">
        <v>69</v>
      </c>
      <c r="B30" s="31" t="s">
        <v>70</v>
      </c>
      <c r="C30" s="31" t="s">
        <v>62</v>
      </c>
      <c r="D30" s="31" t="s">
        <v>6</v>
      </c>
    </row>
    <row r="31" spans="1:4" x14ac:dyDescent="0.2">
      <c r="A31" s="39" t="s">
        <v>71</v>
      </c>
      <c r="B31" s="31" t="s">
        <v>72</v>
      </c>
      <c r="C31" s="31" t="s">
        <v>72</v>
      </c>
      <c r="D31" s="31" t="s">
        <v>6</v>
      </c>
    </row>
    <row r="32" spans="1:4" x14ac:dyDescent="0.2">
      <c r="A32" s="39" t="s">
        <v>73</v>
      </c>
      <c r="B32" s="31" t="s">
        <v>562</v>
      </c>
      <c r="C32" s="31" t="s">
        <v>72</v>
      </c>
      <c r="D32" s="31" t="s">
        <v>6</v>
      </c>
    </row>
    <row r="33" spans="1:4" x14ac:dyDescent="0.2">
      <c r="A33" s="39" t="s">
        <v>74</v>
      </c>
      <c r="B33" s="31" t="s">
        <v>563</v>
      </c>
      <c r="C33" s="31" t="s">
        <v>72</v>
      </c>
      <c r="D33" s="31" t="s">
        <v>6</v>
      </c>
    </row>
    <row r="34" spans="1:4" x14ac:dyDescent="0.2">
      <c r="A34" s="39" t="s">
        <v>75</v>
      </c>
      <c r="B34" s="31" t="s">
        <v>564</v>
      </c>
      <c r="C34" s="31" t="s">
        <v>72</v>
      </c>
      <c r="D34" s="31" t="s">
        <v>6</v>
      </c>
    </row>
    <row r="35" spans="1:4" x14ac:dyDescent="0.2">
      <c r="A35" s="39" t="s">
        <v>569</v>
      </c>
      <c r="B35" s="31" t="s">
        <v>565</v>
      </c>
      <c r="C35" s="31" t="s">
        <v>72</v>
      </c>
      <c r="D35" s="31" t="s">
        <v>6</v>
      </c>
    </row>
    <row r="36" spans="1:4" x14ac:dyDescent="0.2">
      <c r="A36" s="39" t="s">
        <v>570</v>
      </c>
      <c r="B36" s="31" t="s">
        <v>566</v>
      </c>
      <c r="C36" s="31" t="s">
        <v>72</v>
      </c>
      <c r="D36" s="31" t="s">
        <v>6</v>
      </c>
    </row>
    <row r="37" spans="1:4" x14ac:dyDescent="0.2">
      <c r="A37" s="39" t="s">
        <v>78</v>
      </c>
      <c r="B37" s="33" t="s">
        <v>79</v>
      </c>
      <c r="C37" s="33" t="s">
        <v>79</v>
      </c>
      <c r="D37" s="31" t="s">
        <v>6</v>
      </c>
    </row>
    <row r="38" spans="1:4" x14ac:dyDescent="0.2">
      <c r="A38" s="39" t="s">
        <v>80</v>
      </c>
      <c r="B38" s="33" t="s">
        <v>81</v>
      </c>
      <c r="C38" s="33" t="s">
        <v>79</v>
      </c>
      <c r="D38" s="31" t="s">
        <v>6</v>
      </c>
    </row>
    <row r="39" spans="1:4" x14ac:dyDescent="0.2">
      <c r="A39" s="39" t="s">
        <v>82</v>
      </c>
      <c r="B39" s="33" t="s">
        <v>83</v>
      </c>
      <c r="C39" s="33" t="s">
        <v>79</v>
      </c>
      <c r="D39" s="31" t="s">
        <v>6</v>
      </c>
    </row>
    <row r="40" spans="1:4" x14ac:dyDescent="0.2">
      <c r="A40" s="39" t="s">
        <v>84</v>
      </c>
      <c r="B40" s="31" t="s">
        <v>85</v>
      </c>
      <c r="C40" s="31" t="s">
        <v>85</v>
      </c>
      <c r="D40" s="31" t="s">
        <v>6</v>
      </c>
    </row>
    <row r="41" spans="1:4" x14ac:dyDescent="0.2">
      <c r="A41" s="39" t="s">
        <v>86</v>
      </c>
      <c r="B41" s="31" t="s">
        <v>87</v>
      </c>
      <c r="C41" s="31" t="s">
        <v>85</v>
      </c>
      <c r="D41" s="31" t="s">
        <v>6</v>
      </c>
    </row>
    <row r="42" spans="1:4" x14ac:dyDescent="0.2">
      <c r="A42" s="39" t="s">
        <v>88</v>
      </c>
      <c r="B42" s="31" t="s">
        <v>89</v>
      </c>
      <c r="C42" s="31" t="s">
        <v>85</v>
      </c>
      <c r="D42" s="31" t="s">
        <v>6</v>
      </c>
    </row>
    <row r="43" spans="1:4" x14ac:dyDescent="0.2">
      <c r="A43" s="39" t="s">
        <v>90</v>
      </c>
      <c r="B43" s="31" t="s">
        <v>91</v>
      </c>
      <c r="C43" s="31" t="s">
        <v>85</v>
      </c>
      <c r="D43" s="31" t="s">
        <v>6</v>
      </c>
    </row>
    <row r="44" spans="1:4" x14ac:dyDescent="0.2">
      <c r="A44" s="39" t="s">
        <v>92</v>
      </c>
      <c r="B44" s="31" t="s">
        <v>93</v>
      </c>
      <c r="C44" s="31" t="s">
        <v>85</v>
      </c>
      <c r="D44" s="31" t="s">
        <v>6</v>
      </c>
    </row>
    <row r="45" spans="1:4" x14ac:dyDescent="0.2">
      <c r="A45" s="39" t="s">
        <v>94</v>
      </c>
      <c r="B45" s="31" t="s">
        <v>95</v>
      </c>
      <c r="C45" s="31" t="s">
        <v>85</v>
      </c>
      <c r="D45" s="31" t="s">
        <v>6</v>
      </c>
    </row>
    <row r="46" spans="1:4" x14ac:dyDescent="0.2">
      <c r="A46" s="39" t="s">
        <v>96</v>
      </c>
      <c r="B46" s="33" t="s">
        <v>97</v>
      </c>
      <c r="C46" s="33" t="s">
        <v>97</v>
      </c>
      <c r="D46" s="31" t="s">
        <v>6</v>
      </c>
    </row>
    <row r="47" spans="1:4" x14ac:dyDescent="0.2">
      <c r="A47" s="39" t="s">
        <v>98</v>
      </c>
      <c r="B47" s="31" t="s">
        <v>99</v>
      </c>
      <c r="C47" s="31" t="s">
        <v>99</v>
      </c>
      <c r="D47" s="31" t="s">
        <v>6</v>
      </c>
    </row>
    <row r="48" spans="1:4" x14ac:dyDescent="0.2">
      <c r="A48" s="39" t="s">
        <v>100</v>
      </c>
      <c r="B48" s="31" t="s">
        <v>101</v>
      </c>
      <c r="C48" s="31" t="s">
        <v>99</v>
      </c>
      <c r="D48" s="31" t="s">
        <v>6</v>
      </c>
    </row>
    <row r="49" spans="1:4" x14ac:dyDescent="0.2">
      <c r="A49" s="39" t="s">
        <v>102</v>
      </c>
      <c r="B49" s="31" t="s">
        <v>103</v>
      </c>
      <c r="C49" s="31" t="s">
        <v>99</v>
      </c>
      <c r="D49" s="31" t="s">
        <v>6</v>
      </c>
    </row>
    <row r="50" spans="1:4" x14ac:dyDescent="0.2">
      <c r="A50" s="39" t="s">
        <v>104</v>
      </c>
      <c r="B50" s="31" t="s">
        <v>105</v>
      </c>
      <c r="C50" s="31" t="s">
        <v>99</v>
      </c>
      <c r="D50" s="31" t="s">
        <v>6</v>
      </c>
    </row>
    <row r="51" spans="1:4" x14ac:dyDescent="0.2">
      <c r="A51" s="39" t="s">
        <v>106</v>
      </c>
      <c r="B51" s="31" t="s">
        <v>107</v>
      </c>
      <c r="C51" s="31" t="s">
        <v>99</v>
      </c>
      <c r="D51" s="31" t="s">
        <v>6</v>
      </c>
    </row>
    <row r="52" spans="1:4" x14ac:dyDescent="0.2">
      <c r="A52" s="39" t="s">
        <v>108</v>
      </c>
      <c r="B52" s="31" t="s">
        <v>109</v>
      </c>
      <c r="C52" s="31" t="s">
        <v>99</v>
      </c>
      <c r="D52" s="31" t="s">
        <v>6</v>
      </c>
    </row>
    <row r="53" spans="1:4" x14ac:dyDescent="0.2">
      <c r="A53" s="40" t="s">
        <v>112</v>
      </c>
      <c r="B53" s="33" t="s">
        <v>113</v>
      </c>
      <c r="C53" s="33" t="s">
        <v>113</v>
      </c>
      <c r="D53" s="31" t="s">
        <v>6</v>
      </c>
    </row>
    <row r="54" spans="1:4" x14ac:dyDescent="0.2">
      <c r="A54" s="39" t="s">
        <v>114</v>
      </c>
      <c r="B54" s="31" t="s">
        <v>115</v>
      </c>
      <c r="C54" s="31" t="s">
        <v>113</v>
      </c>
      <c r="D54" s="31" t="s">
        <v>6</v>
      </c>
    </row>
    <row r="55" spans="1:4" x14ac:dyDescent="0.2">
      <c r="A55" s="39" t="s">
        <v>116</v>
      </c>
      <c r="B55" s="31" t="s">
        <v>117</v>
      </c>
      <c r="C55" s="31" t="s">
        <v>113</v>
      </c>
      <c r="D55" s="31" t="s">
        <v>6</v>
      </c>
    </row>
    <row r="56" spans="1:4" x14ac:dyDescent="0.2">
      <c r="A56" s="39" t="s">
        <v>118</v>
      </c>
      <c r="B56" s="31" t="s">
        <v>119</v>
      </c>
      <c r="C56" s="31" t="s">
        <v>113</v>
      </c>
      <c r="D56" s="31" t="s">
        <v>6</v>
      </c>
    </row>
    <row r="57" spans="1:4" x14ac:dyDescent="0.2">
      <c r="A57" s="39" t="s">
        <v>120</v>
      </c>
      <c r="B57" s="31" t="s">
        <v>121</v>
      </c>
      <c r="C57" s="31" t="s">
        <v>113</v>
      </c>
      <c r="D57" s="31" t="s">
        <v>6</v>
      </c>
    </row>
    <row r="58" spans="1:4" x14ac:dyDescent="0.2">
      <c r="A58" s="39" t="s">
        <v>122</v>
      </c>
      <c r="B58" s="31" t="s">
        <v>123</v>
      </c>
      <c r="C58" s="31" t="s">
        <v>113</v>
      </c>
      <c r="D58" s="31" t="s">
        <v>6</v>
      </c>
    </row>
    <row r="59" spans="1:4" x14ac:dyDescent="0.2">
      <c r="A59" s="39" t="s">
        <v>124</v>
      </c>
      <c r="B59" s="31" t="s">
        <v>125</v>
      </c>
      <c r="C59" s="31" t="s">
        <v>113</v>
      </c>
      <c r="D59" s="31" t="s">
        <v>6</v>
      </c>
    </row>
    <row r="60" spans="1:4" x14ac:dyDescent="0.2">
      <c r="A60" s="39" t="s">
        <v>126</v>
      </c>
      <c r="B60" s="31" t="s">
        <v>127</v>
      </c>
      <c r="C60" s="31" t="s">
        <v>127</v>
      </c>
      <c r="D60" s="31" t="s">
        <v>6</v>
      </c>
    </row>
    <row r="61" spans="1:4" x14ac:dyDescent="0.2">
      <c r="A61" s="39" t="s">
        <v>128</v>
      </c>
      <c r="B61" s="31" t="s">
        <v>129</v>
      </c>
      <c r="C61" s="31" t="s">
        <v>127</v>
      </c>
      <c r="D61" s="31" t="s">
        <v>6</v>
      </c>
    </row>
    <row r="62" spans="1:4" x14ac:dyDescent="0.2">
      <c r="A62" s="39" t="s">
        <v>130</v>
      </c>
      <c r="B62" s="31" t="s">
        <v>131</v>
      </c>
      <c r="C62" s="31" t="s">
        <v>127</v>
      </c>
      <c r="D62" s="31" t="s">
        <v>6</v>
      </c>
    </row>
    <row r="63" spans="1:4" x14ac:dyDescent="0.2">
      <c r="A63" s="39" t="s">
        <v>132</v>
      </c>
      <c r="B63" s="31" t="s">
        <v>133</v>
      </c>
      <c r="C63" s="31" t="s">
        <v>127</v>
      </c>
      <c r="D63" s="31" t="s">
        <v>6</v>
      </c>
    </row>
    <row r="64" spans="1:4" x14ac:dyDescent="0.2">
      <c r="A64" s="39" t="s">
        <v>134</v>
      </c>
      <c r="B64" s="31" t="s">
        <v>135</v>
      </c>
      <c r="C64" s="31" t="s">
        <v>127</v>
      </c>
      <c r="D64" s="31" t="s">
        <v>6</v>
      </c>
    </row>
    <row r="65" spans="1:4" x14ac:dyDescent="0.2">
      <c r="A65" s="39" t="s">
        <v>136</v>
      </c>
      <c r="B65" s="31" t="s">
        <v>137</v>
      </c>
      <c r="C65" s="31" t="s">
        <v>127</v>
      </c>
      <c r="D65" s="31" t="s">
        <v>6</v>
      </c>
    </row>
    <row r="66" spans="1:4" x14ac:dyDescent="0.2">
      <c r="A66" s="39" t="s">
        <v>138</v>
      </c>
      <c r="B66" s="31" t="s">
        <v>139</v>
      </c>
      <c r="C66" s="31" t="s">
        <v>127</v>
      </c>
      <c r="D66" s="31" t="s">
        <v>6</v>
      </c>
    </row>
    <row r="67" spans="1:4" x14ac:dyDescent="0.2">
      <c r="A67" s="39" t="s">
        <v>140</v>
      </c>
      <c r="B67" s="31" t="s">
        <v>141</v>
      </c>
      <c r="C67" s="31" t="s">
        <v>127</v>
      </c>
      <c r="D67" s="31" t="s">
        <v>6</v>
      </c>
    </row>
    <row r="68" spans="1:4" x14ac:dyDescent="0.2">
      <c r="A68" s="39" t="s">
        <v>142</v>
      </c>
      <c r="B68" s="31" t="s">
        <v>143</v>
      </c>
      <c r="C68" s="31" t="s">
        <v>143</v>
      </c>
      <c r="D68" s="31" t="s">
        <v>6</v>
      </c>
    </row>
    <row r="69" spans="1:4" x14ac:dyDescent="0.2">
      <c r="A69" s="39" t="s">
        <v>144</v>
      </c>
      <c r="B69" s="31" t="s">
        <v>145</v>
      </c>
      <c r="C69" s="31" t="s">
        <v>143</v>
      </c>
      <c r="D69" s="31" t="s">
        <v>6</v>
      </c>
    </row>
    <row r="70" spans="1:4" x14ac:dyDescent="0.2">
      <c r="A70" s="39" t="s">
        <v>146</v>
      </c>
      <c r="B70" s="31" t="s">
        <v>147</v>
      </c>
      <c r="C70" s="31" t="s">
        <v>143</v>
      </c>
      <c r="D70" s="31" t="s">
        <v>6</v>
      </c>
    </row>
    <row r="71" spans="1:4" x14ac:dyDescent="0.2">
      <c r="A71" s="39" t="s">
        <v>148</v>
      </c>
      <c r="B71" s="31" t="s">
        <v>149</v>
      </c>
      <c r="C71" s="31" t="s">
        <v>143</v>
      </c>
      <c r="D71" s="31" t="s">
        <v>6</v>
      </c>
    </row>
    <row r="72" spans="1:4" x14ac:dyDescent="0.2">
      <c r="A72" s="39" t="s">
        <v>150</v>
      </c>
      <c r="B72" s="31" t="s">
        <v>151</v>
      </c>
      <c r="C72" s="31" t="s">
        <v>143</v>
      </c>
      <c r="D72" s="31" t="s">
        <v>6</v>
      </c>
    </row>
    <row r="73" spans="1:4" x14ac:dyDescent="0.2">
      <c r="A73" s="39" t="s">
        <v>152</v>
      </c>
      <c r="B73" s="31" t="s">
        <v>153</v>
      </c>
      <c r="C73" s="31" t="s">
        <v>143</v>
      </c>
      <c r="D73" s="31" t="s">
        <v>6</v>
      </c>
    </row>
    <row r="74" spans="1:4" x14ac:dyDescent="0.2">
      <c r="A74" s="39" t="s">
        <v>154</v>
      </c>
      <c r="B74" s="31" t="s">
        <v>155</v>
      </c>
      <c r="C74" s="31" t="s">
        <v>143</v>
      </c>
      <c r="D74" s="31" t="s">
        <v>6</v>
      </c>
    </row>
    <row r="75" spans="1:4" x14ac:dyDescent="0.2">
      <c r="A75" s="39" t="s">
        <v>156</v>
      </c>
      <c r="B75" s="31" t="s">
        <v>157</v>
      </c>
      <c r="C75" s="31" t="s">
        <v>143</v>
      </c>
      <c r="D75" s="31" t="s">
        <v>6</v>
      </c>
    </row>
    <row r="76" spans="1:4" x14ac:dyDescent="0.2">
      <c r="A76" s="39" t="s">
        <v>158</v>
      </c>
      <c r="B76" s="31" t="s">
        <v>159</v>
      </c>
      <c r="C76" s="31" t="s">
        <v>143</v>
      </c>
      <c r="D76" s="31" t="s">
        <v>6</v>
      </c>
    </row>
    <row r="77" spans="1:4" x14ac:dyDescent="0.2">
      <c r="A77" s="39" t="s">
        <v>160</v>
      </c>
      <c r="B77" s="31" t="s">
        <v>161</v>
      </c>
      <c r="C77" s="31" t="s">
        <v>143</v>
      </c>
      <c r="D77" s="31" t="s">
        <v>6</v>
      </c>
    </row>
    <row r="78" spans="1:4" x14ac:dyDescent="0.2">
      <c r="A78" s="39" t="s">
        <v>162</v>
      </c>
      <c r="B78" s="31" t="s">
        <v>163</v>
      </c>
      <c r="C78" s="31" t="s">
        <v>143</v>
      </c>
      <c r="D78" s="31" t="s">
        <v>6</v>
      </c>
    </row>
    <row r="79" spans="1:4" x14ac:dyDescent="0.2">
      <c r="A79" s="39" t="s">
        <v>164</v>
      </c>
      <c r="B79" s="31" t="s">
        <v>165</v>
      </c>
      <c r="C79" s="31" t="s">
        <v>143</v>
      </c>
      <c r="D79" s="31" t="s">
        <v>6</v>
      </c>
    </row>
    <row r="80" spans="1:4" x14ac:dyDescent="0.2">
      <c r="A80" s="39" t="s">
        <v>166</v>
      </c>
      <c r="B80" s="31" t="s">
        <v>167</v>
      </c>
      <c r="C80" s="31" t="s">
        <v>167</v>
      </c>
      <c r="D80" s="31" t="s">
        <v>6</v>
      </c>
    </row>
    <row r="81" spans="1:4" x14ac:dyDescent="0.2">
      <c r="A81" s="39" t="s">
        <v>168</v>
      </c>
      <c r="B81" s="31" t="s">
        <v>169</v>
      </c>
      <c r="C81" s="31" t="s">
        <v>167</v>
      </c>
      <c r="D81" s="31" t="s">
        <v>6</v>
      </c>
    </row>
    <row r="82" spans="1:4" x14ac:dyDescent="0.2">
      <c r="A82" s="39" t="s">
        <v>170</v>
      </c>
      <c r="B82" s="31" t="s">
        <v>171</v>
      </c>
      <c r="C82" s="31" t="s">
        <v>167</v>
      </c>
      <c r="D82" s="31" t="s">
        <v>6</v>
      </c>
    </row>
    <row r="83" spans="1:4" x14ac:dyDescent="0.2">
      <c r="A83" s="39" t="s">
        <v>172</v>
      </c>
      <c r="B83" s="31" t="s">
        <v>173</v>
      </c>
      <c r="C83" s="31" t="s">
        <v>167</v>
      </c>
      <c r="D83" s="31" t="s">
        <v>6</v>
      </c>
    </row>
    <row r="84" spans="1:4" x14ac:dyDescent="0.2">
      <c r="A84" s="39" t="s">
        <v>175</v>
      </c>
      <c r="B84" s="31" t="s">
        <v>176</v>
      </c>
      <c r="C84" s="31" t="s">
        <v>174</v>
      </c>
      <c r="D84" s="31" t="s">
        <v>6</v>
      </c>
    </row>
    <row r="85" spans="1:4" x14ac:dyDescent="0.2">
      <c r="A85" s="39" t="s">
        <v>177</v>
      </c>
      <c r="B85" s="31" t="s">
        <v>178</v>
      </c>
      <c r="C85" s="31" t="s">
        <v>174</v>
      </c>
      <c r="D85" s="31" t="s">
        <v>6</v>
      </c>
    </row>
    <row r="86" spans="1:4" x14ac:dyDescent="0.2">
      <c r="A86" s="39" t="s">
        <v>179</v>
      </c>
      <c r="B86" s="31" t="s">
        <v>567</v>
      </c>
      <c r="C86" s="31" t="s">
        <v>174</v>
      </c>
      <c r="D86" s="31" t="s">
        <v>6</v>
      </c>
    </row>
    <row r="87" spans="1:4" x14ac:dyDescent="0.2">
      <c r="A87" s="39" t="s">
        <v>180</v>
      </c>
      <c r="B87" s="31" t="s">
        <v>181</v>
      </c>
      <c r="C87" s="31" t="s">
        <v>174</v>
      </c>
      <c r="D87" s="31" t="s">
        <v>6</v>
      </c>
    </row>
    <row r="88" spans="1:4" x14ac:dyDescent="0.2">
      <c r="A88" s="41" t="s">
        <v>183</v>
      </c>
      <c r="B88" s="34" t="s">
        <v>184</v>
      </c>
      <c r="C88" s="34" t="s">
        <v>184</v>
      </c>
      <c r="D88" s="34" t="s">
        <v>182</v>
      </c>
    </row>
    <row r="89" spans="1:4" x14ac:dyDescent="0.2">
      <c r="A89" s="41" t="s">
        <v>185</v>
      </c>
      <c r="B89" s="34" t="s">
        <v>186</v>
      </c>
      <c r="C89" s="34" t="s">
        <v>184</v>
      </c>
      <c r="D89" s="34" t="s">
        <v>182</v>
      </c>
    </row>
    <row r="90" spans="1:4" x14ac:dyDescent="0.2">
      <c r="A90" s="41" t="s">
        <v>187</v>
      </c>
      <c r="B90" s="34" t="s">
        <v>188</v>
      </c>
      <c r="C90" s="34" t="s">
        <v>184</v>
      </c>
      <c r="D90" s="34" t="s">
        <v>182</v>
      </c>
    </row>
    <row r="91" spans="1:4" x14ac:dyDescent="0.2">
      <c r="A91" s="41" t="s">
        <v>192</v>
      </c>
      <c r="B91" s="34" t="s">
        <v>193</v>
      </c>
      <c r="C91" s="34" t="s">
        <v>193</v>
      </c>
      <c r="D91" s="34" t="s">
        <v>182</v>
      </c>
    </row>
    <row r="92" spans="1:4" x14ac:dyDescent="0.2">
      <c r="A92" s="41" t="s">
        <v>195</v>
      </c>
      <c r="B92" s="34" t="s">
        <v>196</v>
      </c>
      <c r="C92" s="34" t="s">
        <v>196</v>
      </c>
      <c r="D92" s="34" t="s">
        <v>182</v>
      </c>
    </row>
    <row r="93" spans="1:4" x14ac:dyDescent="0.2">
      <c r="A93" s="41" t="s">
        <v>197</v>
      </c>
      <c r="B93" s="34" t="s">
        <v>198</v>
      </c>
      <c r="C93" s="34" t="s">
        <v>198</v>
      </c>
      <c r="D93" s="34" t="s">
        <v>182</v>
      </c>
    </row>
    <row r="94" spans="1:4" x14ac:dyDescent="0.2">
      <c r="A94" s="41" t="s">
        <v>521</v>
      </c>
      <c r="B94" s="34" t="s">
        <v>199</v>
      </c>
      <c r="C94" s="34" t="s">
        <v>198</v>
      </c>
      <c r="D94" s="34" t="s">
        <v>182</v>
      </c>
    </row>
    <row r="95" spans="1:4" x14ac:dyDescent="0.2">
      <c r="A95" s="41" t="s">
        <v>522</v>
      </c>
      <c r="B95" s="34" t="s">
        <v>200</v>
      </c>
      <c r="C95" s="34" t="s">
        <v>198</v>
      </c>
      <c r="D95" s="34" t="s">
        <v>182</v>
      </c>
    </row>
    <row r="96" spans="1:4" x14ac:dyDescent="0.2">
      <c r="A96" s="41" t="s">
        <v>523</v>
      </c>
      <c r="B96" s="34" t="s">
        <v>201</v>
      </c>
      <c r="C96" s="34" t="s">
        <v>198</v>
      </c>
      <c r="D96" s="34" t="s">
        <v>182</v>
      </c>
    </row>
    <row r="97" spans="1:4" x14ac:dyDescent="0.2">
      <c r="A97" s="41" t="s">
        <v>524</v>
      </c>
      <c r="B97" s="34" t="s">
        <v>202</v>
      </c>
      <c r="C97" s="34" t="s">
        <v>198</v>
      </c>
      <c r="D97" s="34" t="s">
        <v>182</v>
      </c>
    </row>
    <row r="98" spans="1:4" x14ac:dyDescent="0.2">
      <c r="A98" s="41" t="s">
        <v>525</v>
      </c>
      <c r="B98" s="34" t="s">
        <v>203</v>
      </c>
      <c r="C98" s="34" t="s">
        <v>198</v>
      </c>
      <c r="D98" s="34" t="s">
        <v>182</v>
      </c>
    </row>
    <row r="99" spans="1:4" x14ac:dyDescent="0.2">
      <c r="A99" s="41" t="s">
        <v>204</v>
      </c>
      <c r="B99" s="34" t="s">
        <v>205</v>
      </c>
      <c r="C99" s="34" t="s">
        <v>205</v>
      </c>
      <c r="D99" s="34" t="s">
        <v>182</v>
      </c>
    </row>
    <row r="100" spans="1:4" x14ac:dyDescent="0.2">
      <c r="A100" s="41" t="s">
        <v>207</v>
      </c>
      <c r="B100" s="34" t="s">
        <v>208</v>
      </c>
      <c r="C100" s="34" t="s">
        <v>208</v>
      </c>
      <c r="D100" s="34" t="s">
        <v>182</v>
      </c>
    </row>
    <row r="101" spans="1:4" x14ac:dyDescent="0.2">
      <c r="A101" s="41" t="s">
        <v>209</v>
      </c>
      <c r="B101" s="34" t="s">
        <v>210</v>
      </c>
      <c r="C101" s="34" t="s">
        <v>208</v>
      </c>
      <c r="D101" s="34" t="s">
        <v>182</v>
      </c>
    </row>
    <row r="102" spans="1:4" x14ac:dyDescent="0.2">
      <c r="A102" s="41" t="s">
        <v>211</v>
      </c>
      <c r="B102" s="34" t="s">
        <v>212</v>
      </c>
      <c r="C102" s="34" t="s">
        <v>208</v>
      </c>
      <c r="D102" s="34" t="s">
        <v>182</v>
      </c>
    </row>
    <row r="103" spans="1:4" x14ac:dyDescent="0.2">
      <c r="A103" s="41" t="s">
        <v>213</v>
      </c>
      <c r="B103" s="34" t="s">
        <v>214</v>
      </c>
      <c r="C103" s="34" t="s">
        <v>208</v>
      </c>
      <c r="D103" s="34" t="s">
        <v>182</v>
      </c>
    </row>
    <row r="104" spans="1:4" x14ac:dyDescent="0.2">
      <c r="A104" s="41" t="s">
        <v>217</v>
      </c>
      <c r="B104" s="34" t="s">
        <v>218</v>
      </c>
      <c r="C104" s="34" t="s">
        <v>218</v>
      </c>
      <c r="D104" s="34" t="s">
        <v>182</v>
      </c>
    </row>
    <row r="105" spans="1:4" x14ac:dyDescent="0.2">
      <c r="A105" s="41" t="s">
        <v>220</v>
      </c>
      <c r="B105" s="34" t="s">
        <v>221</v>
      </c>
      <c r="C105" s="34" t="s">
        <v>221</v>
      </c>
      <c r="D105" s="34" t="s">
        <v>182</v>
      </c>
    </row>
    <row r="106" spans="1:4" x14ac:dyDescent="0.2">
      <c r="A106" s="41" t="s">
        <v>222</v>
      </c>
      <c r="B106" s="34" t="s">
        <v>223</v>
      </c>
      <c r="C106" s="34" t="s">
        <v>223</v>
      </c>
      <c r="D106" s="34" t="s">
        <v>182</v>
      </c>
    </row>
    <row r="107" spans="1:4" x14ac:dyDescent="0.2">
      <c r="A107" s="41" t="s">
        <v>225</v>
      </c>
      <c r="B107" s="34" t="s">
        <v>555</v>
      </c>
      <c r="C107" s="34" t="s">
        <v>226</v>
      </c>
      <c r="D107" s="34" t="s">
        <v>182</v>
      </c>
    </row>
    <row r="108" spans="1:4" x14ac:dyDescent="0.2">
      <c r="A108" s="41" t="s">
        <v>227</v>
      </c>
      <c r="B108" s="34" t="s">
        <v>228</v>
      </c>
      <c r="C108" s="34" t="s">
        <v>226</v>
      </c>
      <c r="D108" s="34" t="s">
        <v>182</v>
      </c>
    </row>
    <row r="109" spans="1:4" x14ac:dyDescent="0.2">
      <c r="A109" s="41" t="s">
        <v>229</v>
      </c>
      <c r="B109" s="34" t="s">
        <v>230</v>
      </c>
      <c r="C109" s="34" t="s">
        <v>226</v>
      </c>
      <c r="D109" s="34" t="s">
        <v>182</v>
      </c>
    </row>
    <row r="110" spans="1:4" x14ac:dyDescent="0.2">
      <c r="A110" s="41" t="s">
        <v>231</v>
      </c>
      <c r="B110" s="34" t="s">
        <v>232</v>
      </c>
      <c r="C110" s="34" t="s">
        <v>226</v>
      </c>
      <c r="D110" s="34" t="s">
        <v>182</v>
      </c>
    </row>
    <row r="111" spans="1:4" x14ac:dyDescent="0.2">
      <c r="A111" s="41" t="s">
        <v>233</v>
      </c>
      <c r="B111" s="34" t="s">
        <v>234</v>
      </c>
      <c r="C111" s="34" t="s">
        <v>226</v>
      </c>
      <c r="D111" s="34" t="s">
        <v>182</v>
      </c>
    </row>
    <row r="112" spans="1:4" x14ac:dyDescent="0.2">
      <c r="A112" s="41" t="s">
        <v>235</v>
      </c>
      <c r="B112" s="34" t="s">
        <v>236</v>
      </c>
      <c r="C112" s="34" t="s">
        <v>226</v>
      </c>
      <c r="D112" s="34" t="s">
        <v>182</v>
      </c>
    </row>
    <row r="113" spans="1:4" x14ac:dyDescent="0.2">
      <c r="A113" s="41" t="s">
        <v>237</v>
      </c>
      <c r="B113" s="34" t="s">
        <v>238</v>
      </c>
      <c r="C113" s="34" t="s">
        <v>226</v>
      </c>
      <c r="D113" s="34" t="s">
        <v>182</v>
      </c>
    </row>
    <row r="114" spans="1:4" x14ac:dyDescent="0.2">
      <c r="A114" s="41" t="s">
        <v>239</v>
      </c>
      <c r="B114" s="34" t="s">
        <v>240</v>
      </c>
      <c r="C114" s="34" t="s">
        <v>226</v>
      </c>
      <c r="D114" s="34" t="s">
        <v>182</v>
      </c>
    </row>
    <row r="115" spans="1:4" x14ac:dyDescent="0.2">
      <c r="A115" s="41" t="s">
        <v>241</v>
      </c>
      <c r="B115" s="34" t="s">
        <v>515</v>
      </c>
      <c r="C115" s="34" t="s">
        <v>226</v>
      </c>
      <c r="D115" s="34" t="s">
        <v>182</v>
      </c>
    </row>
    <row r="116" spans="1:4" x14ac:dyDescent="0.2">
      <c r="A116" s="41" t="s">
        <v>242</v>
      </c>
      <c r="B116" s="34" t="s">
        <v>243</v>
      </c>
      <c r="C116" s="34" t="s">
        <v>226</v>
      </c>
      <c r="D116" s="34" t="s">
        <v>182</v>
      </c>
    </row>
    <row r="117" spans="1:4" x14ac:dyDescent="0.2">
      <c r="A117" s="41" t="s">
        <v>244</v>
      </c>
      <c r="B117" s="34" t="s">
        <v>245</v>
      </c>
      <c r="C117" s="34" t="s">
        <v>226</v>
      </c>
      <c r="D117" s="34" t="s">
        <v>182</v>
      </c>
    </row>
    <row r="118" spans="1:4" x14ac:dyDescent="0.2">
      <c r="A118" s="41" t="s">
        <v>246</v>
      </c>
      <c r="B118" s="34" t="s">
        <v>247</v>
      </c>
      <c r="C118" s="34" t="s">
        <v>226</v>
      </c>
      <c r="D118" s="34" t="s">
        <v>182</v>
      </c>
    </row>
    <row r="119" spans="1:4" x14ac:dyDescent="0.2">
      <c r="A119" s="41" t="s">
        <v>550</v>
      </c>
      <c r="B119" s="34" t="s">
        <v>514</v>
      </c>
      <c r="C119" s="34" t="s">
        <v>226</v>
      </c>
      <c r="D119" s="34" t="s">
        <v>182</v>
      </c>
    </row>
    <row r="120" spans="1:4" x14ac:dyDescent="0.2">
      <c r="A120" s="41" t="s">
        <v>571</v>
      </c>
      <c r="B120" s="34" t="s">
        <v>568</v>
      </c>
      <c r="C120" s="34" t="s">
        <v>226</v>
      </c>
      <c r="D120" s="34" t="s">
        <v>182</v>
      </c>
    </row>
    <row r="121" spans="1:4" x14ac:dyDescent="0.2">
      <c r="A121" s="41" t="s">
        <v>248</v>
      </c>
      <c r="B121" s="34" t="s">
        <v>249</v>
      </c>
      <c r="C121" s="34" t="s">
        <v>249</v>
      </c>
      <c r="D121" s="34" t="s">
        <v>182</v>
      </c>
    </row>
    <row r="122" spans="1:4" x14ac:dyDescent="0.2">
      <c r="A122" s="41" t="s">
        <v>250</v>
      </c>
      <c r="B122" s="34" t="s">
        <v>251</v>
      </c>
      <c r="C122" s="34" t="s">
        <v>251</v>
      </c>
      <c r="D122" s="34" t="s">
        <v>182</v>
      </c>
    </row>
    <row r="123" spans="1:4" x14ac:dyDescent="0.2">
      <c r="A123" s="41" t="s">
        <v>252</v>
      </c>
      <c r="B123" s="34" t="s">
        <v>253</v>
      </c>
      <c r="C123" s="34" t="s">
        <v>251</v>
      </c>
      <c r="D123" s="34" t="s">
        <v>182</v>
      </c>
    </row>
    <row r="124" spans="1:4" x14ac:dyDescent="0.2">
      <c r="A124" s="41" t="s">
        <v>254</v>
      </c>
      <c r="B124" s="34" t="s">
        <v>255</v>
      </c>
      <c r="C124" s="34" t="s">
        <v>251</v>
      </c>
      <c r="D124" s="34" t="s">
        <v>182</v>
      </c>
    </row>
    <row r="125" spans="1:4" x14ac:dyDescent="0.2">
      <c r="A125" s="41" t="s">
        <v>256</v>
      </c>
      <c r="B125" s="34" t="s">
        <v>257</v>
      </c>
      <c r="C125" s="34" t="s">
        <v>251</v>
      </c>
      <c r="D125" s="34" t="s">
        <v>182</v>
      </c>
    </row>
    <row r="126" spans="1:4" x14ac:dyDescent="0.2">
      <c r="A126" s="41" t="s">
        <v>258</v>
      </c>
      <c r="B126" s="34" t="s">
        <v>259</v>
      </c>
      <c r="C126" s="34" t="s">
        <v>251</v>
      </c>
      <c r="D126" s="34" t="s">
        <v>182</v>
      </c>
    </row>
    <row r="127" spans="1:4" x14ac:dyDescent="0.2">
      <c r="A127" s="41" t="s">
        <v>260</v>
      </c>
      <c r="B127" s="34" t="s">
        <v>261</v>
      </c>
      <c r="C127" s="34" t="s">
        <v>251</v>
      </c>
      <c r="D127" s="34" t="s">
        <v>182</v>
      </c>
    </row>
    <row r="128" spans="1:4" x14ac:dyDescent="0.2">
      <c r="A128" s="41" t="s">
        <v>262</v>
      </c>
      <c r="B128" s="34" t="s">
        <v>263</v>
      </c>
      <c r="C128" s="34" t="s">
        <v>251</v>
      </c>
      <c r="D128" s="34" t="s">
        <v>182</v>
      </c>
    </row>
    <row r="129" spans="1:4" x14ac:dyDescent="0.2">
      <c r="A129" s="41" t="s">
        <v>265</v>
      </c>
      <c r="B129" s="34" t="s">
        <v>266</v>
      </c>
      <c r="C129" s="34" t="s">
        <v>266</v>
      </c>
      <c r="D129" s="34" t="s">
        <v>182</v>
      </c>
    </row>
    <row r="130" spans="1:4" x14ac:dyDescent="0.2">
      <c r="A130" s="41" t="s">
        <v>267</v>
      </c>
      <c r="B130" s="34" t="s">
        <v>268</v>
      </c>
      <c r="C130" s="34" t="s">
        <v>268</v>
      </c>
      <c r="D130" s="34" t="s">
        <v>182</v>
      </c>
    </row>
    <row r="131" spans="1:4" x14ac:dyDescent="0.2">
      <c r="A131" s="41" t="s">
        <v>269</v>
      </c>
      <c r="B131" s="34" t="s">
        <v>270</v>
      </c>
      <c r="C131" s="34" t="s">
        <v>268</v>
      </c>
      <c r="D131" s="34" t="s">
        <v>182</v>
      </c>
    </row>
    <row r="132" spans="1:4" x14ac:dyDescent="0.2">
      <c r="A132" s="41" t="s">
        <v>271</v>
      </c>
      <c r="B132" s="34" t="s">
        <v>272</v>
      </c>
      <c r="C132" s="34" t="s">
        <v>268</v>
      </c>
      <c r="D132" s="34" t="s">
        <v>182</v>
      </c>
    </row>
    <row r="133" spans="1:4" x14ac:dyDescent="0.2">
      <c r="A133" s="41" t="s">
        <v>273</v>
      </c>
      <c r="B133" s="34" t="s">
        <v>274</v>
      </c>
      <c r="C133" s="34" t="s">
        <v>268</v>
      </c>
      <c r="D133" s="34" t="s">
        <v>182</v>
      </c>
    </row>
    <row r="134" spans="1:4" x14ac:dyDescent="0.2">
      <c r="A134" s="41" t="s">
        <v>275</v>
      </c>
      <c r="B134" s="34" t="s">
        <v>276</v>
      </c>
      <c r="C134" s="34" t="s">
        <v>268</v>
      </c>
      <c r="D134" s="34" t="s">
        <v>182</v>
      </c>
    </row>
    <row r="135" spans="1:4" x14ac:dyDescent="0.2">
      <c r="A135" s="41" t="s">
        <v>277</v>
      </c>
      <c r="B135" s="34" t="s">
        <v>278</v>
      </c>
      <c r="C135" s="34" t="s">
        <v>268</v>
      </c>
      <c r="D135" s="34" t="s">
        <v>182</v>
      </c>
    </row>
    <row r="136" spans="1:4" x14ac:dyDescent="0.2">
      <c r="A136" s="42" t="s">
        <v>280</v>
      </c>
      <c r="B136" s="35" t="s">
        <v>281</v>
      </c>
      <c r="C136" s="35" t="s">
        <v>281</v>
      </c>
      <c r="D136" s="35" t="s">
        <v>279</v>
      </c>
    </row>
    <row r="137" spans="1:4" x14ac:dyDescent="0.2">
      <c r="A137" s="42" t="s">
        <v>282</v>
      </c>
      <c r="B137" s="35" t="s">
        <v>283</v>
      </c>
      <c r="C137" s="35" t="s">
        <v>281</v>
      </c>
      <c r="D137" s="35" t="s">
        <v>279</v>
      </c>
    </row>
    <row r="138" spans="1:4" x14ac:dyDescent="0.2">
      <c r="A138" s="42" t="s">
        <v>284</v>
      </c>
      <c r="B138" s="35" t="s">
        <v>516</v>
      </c>
      <c r="C138" s="35" t="s">
        <v>281</v>
      </c>
      <c r="D138" s="35" t="s">
        <v>279</v>
      </c>
    </row>
    <row r="139" spans="1:4" x14ac:dyDescent="0.2">
      <c r="A139" s="42" t="s">
        <v>285</v>
      </c>
      <c r="B139" s="35" t="s">
        <v>517</v>
      </c>
      <c r="C139" s="35" t="s">
        <v>281</v>
      </c>
      <c r="D139" s="35" t="s">
        <v>279</v>
      </c>
    </row>
    <row r="140" spans="1:4" x14ac:dyDescent="0.2">
      <c r="A140" s="42" t="s">
        <v>286</v>
      </c>
      <c r="B140" s="35" t="s">
        <v>287</v>
      </c>
      <c r="C140" s="35" t="s">
        <v>281</v>
      </c>
      <c r="D140" s="35" t="s">
        <v>279</v>
      </c>
    </row>
    <row r="141" spans="1:4" x14ac:dyDescent="0.2">
      <c r="A141" s="42" t="s">
        <v>288</v>
      </c>
      <c r="B141" s="35" t="s">
        <v>289</v>
      </c>
      <c r="C141" s="35" t="s">
        <v>281</v>
      </c>
      <c r="D141" s="35" t="s">
        <v>279</v>
      </c>
    </row>
    <row r="142" spans="1:4" x14ac:dyDescent="0.2">
      <c r="A142" s="42" t="s">
        <v>290</v>
      </c>
      <c r="B142" s="35" t="s">
        <v>291</v>
      </c>
      <c r="C142" s="35" t="s">
        <v>281</v>
      </c>
      <c r="D142" s="35" t="s">
        <v>279</v>
      </c>
    </row>
    <row r="143" spans="1:4" x14ac:dyDescent="0.2">
      <c r="A143" s="42" t="s">
        <v>292</v>
      </c>
      <c r="B143" s="35" t="s">
        <v>293</v>
      </c>
      <c r="C143" s="35" t="s">
        <v>281</v>
      </c>
      <c r="D143" s="35" t="s">
        <v>279</v>
      </c>
    </row>
    <row r="144" spans="1:4" x14ac:dyDescent="0.2">
      <c r="A144" s="42" t="s">
        <v>294</v>
      </c>
      <c r="B144" s="35" t="s">
        <v>295</v>
      </c>
      <c r="C144" s="35" t="s">
        <v>295</v>
      </c>
      <c r="D144" s="35" t="s">
        <v>279</v>
      </c>
    </row>
    <row r="145" spans="1:4" x14ac:dyDescent="0.2">
      <c r="A145" s="42" t="s">
        <v>296</v>
      </c>
      <c r="B145" s="35" t="s">
        <v>518</v>
      </c>
      <c r="C145" s="35" t="s">
        <v>295</v>
      </c>
      <c r="D145" s="35" t="s">
        <v>279</v>
      </c>
    </row>
    <row r="146" spans="1:4" x14ac:dyDescent="0.2">
      <c r="A146" s="42" t="s">
        <v>297</v>
      </c>
      <c r="B146" s="35" t="s">
        <v>298</v>
      </c>
      <c r="C146" s="35" t="s">
        <v>295</v>
      </c>
      <c r="D146" s="35" t="s">
        <v>279</v>
      </c>
    </row>
    <row r="147" spans="1:4" x14ac:dyDescent="0.2">
      <c r="A147" s="42" t="s">
        <v>299</v>
      </c>
      <c r="B147" s="35" t="s">
        <v>300</v>
      </c>
      <c r="C147" s="35" t="s">
        <v>295</v>
      </c>
      <c r="D147" s="35" t="s">
        <v>279</v>
      </c>
    </row>
    <row r="148" spans="1:4" x14ac:dyDescent="0.2">
      <c r="A148" s="42" t="s">
        <v>301</v>
      </c>
      <c r="B148" s="35" t="s">
        <v>302</v>
      </c>
      <c r="C148" s="35" t="s">
        <v>295</v>
      </c>
      <c r="D148" s="35" t="s">
        <v>279</v>
      </c>
    </row>
    <row r="149" spans="1:4" x14ac:dyDescent="0.2">
      <c r="A149" s="42" t="s">
        <v>303</v>
      </c>
      <c r="B149" s="35" t="s">
        <v>304</v>
      </c>
      <c r="C149" s="35" t="s">
        <v>295</v>
      </c>
      <c r="D149" s="35" t="s">
        <v>279</v>
      </c>
    </row>
    <row r="150" spans="1:4" x14ac:dyDescent="0.2">
      <c r="A150" s="42" t="s">
        <v>305</v>
      </c>
      <c r="B150" s="35" t="s">
        <v>306</v>
      </c>
      <c r="C150" s="35" t="s">
        <v>295</v>
      </c>
      <c r="D150" s="35" t="s">
        <v>279</v>
      </c>
    </row>
    <row r="151" spans="1:4" x14ac:dyDescent="0.2">
      <c r="A151" s="42" t="s">
        <v>307</v>
      </c>
      <c r="B151" s="35" t="s">
        <v>308</v>
      </c>
      <c r="C151" s="35" t="s">
        <v>295</v>
      </c>
      <c r="D151" s="35" t="s">
        <v>279</v>
      </c>
    </row>
    <row r="152" spans="1:4" x14ac:dyDescent="0.2">
      <c r="A152" s="42" t="s">
        <v>309</v>
      </c>
      <c r="B152" s="35" t="s">
        <v>310</v>
      </c>
      <c r="C152" s="35" t="s">
        <v>295</v>
      </c>
      <c r="D152" s="35" t="s">
        <v>279</v>
      </c>
    </row>
    <row r="153" spans="1:4" x14ac:dyDescent="0.2">
      <c r="A153" s="42" t="s">
        <v>311</v>
      </c>
      <c r="B153" s="35" t="s">
        <v>312</v>
      </c>
      <c r="C153" s="35" t="s">
        <v>295</v>
      </c>
      <c r="D153" s="35" t="s">
        <v>279</v>
      </c>
    </row>
    <row r="154" spans="1:4" x14ac:dyDescent="0.2">
      <c r="A154" s="42" t="s">
        <v>313</v>
      </c>
      <c r="B154" s="35" t="s">
        <v>314</v>
      </c>
      <c r="C154" s="35" t="s">
        <v>295</v>
      </c>
      <c r="D154" s="35" t="s">
        <v>279</v>
      </c>
    </row>
    <row r="155" spans="1:4" x14ac:dyDescent="0.2">
      <c r="A155" s="42" t="s">
        <v>315</v>
      </c>
      <c r="B155" s="35" t="s">
        <v>316</v>
      </c>
      <c r="C155" s="35" t="s">
        <v>295</v>
      </c>
      <c r="D155" s="35" t="s">
        <v>279</v>
      </c>
    </row>
    <row r="156" spans="1:4" x14ac:dyDescent="0.2">
      <c r="A156" s="42" t="s">
        <v>317</v>
      </c>
      <c r="B156" s="35" t="s">
        <v>318</v>
      </c>
      <c r="C156" s="35" t="s">
        <v>295</v>
      </c>
      <c r="D156" s="35" t="s">
        <v>279</v>
      </c>
    </row>
    <row r="157" spans="1:4" x14ac:dyDescent="0.2">
      <c r="A157" s="42" t="s">
        <v>526</v>
      </c>
      <c r="B157" s="35" t="s">
        <v>519</v>
      </c>
      <c r="C157" s="35" t="s">
        <v>295</v>
      </c>
      <c r="D157" s="35" t="s">
        <v>279</v>
      </c>
    </row>
    <row r="158" spans="1:4" x14ac:dyDescent="0.2">
      <c r="A158" s="43">
        <v>4</v>
      </c>
      <c r="B158" s="36" t="s">
        <v>319</v>
      </c>
      <c r="C158" s="36" t="s">
        <v>319</v>
      </c>
      <c r="D158" s="36" t="s">
        <v>319</v>
      </c>
    </row>
    <row r="159" spans="1:4" x14ac:dyDescent="0.2">
      <c r="A159" s="43" t="s">
        <v>320</v>
      </c>
      <c r="B159" s="36" t="s">
        <v>321</v>
      </c>
      <c r="C159" s="36" t="s">
        <v>321</v>
      </c>
      <c r="D159" s="36" t="s">
        <v>319</v>
      </c>
    </row>
    <row r="160" spans="1:4" x14ac:dyDescent="0.2">
      <c r="A160" s="43" t="s">
        <v>322</v>
      </c>
      <c r="B160" s="36" t="s">
        <v>323</v>
      </c>
      <c r="C160" s="36" t="s">
        <v>323</v>
      </c>
      <c r="D160" s="36" t="s">
        <v>319</v>
      </c>
    </row>
    <row r="161" spans="1:4" x14ac:dyDescent="0.2">
      <c r="A161" s="43" t="s">
        <v>324</v>
      </c>
      <c r="B161" s="36" t="s">
        <v>325</v>
      </c>
      <c r="C161" s="36" t="s">
        <v>325</v>
      </c>
      <c r="D161" s="36" t="s">
        <v>319</v>
      </c>
    </row>
    <row r="162" spans="1:4" x14ac:dyDescent="0.2">
      <c r="A162" s="43" t="s">
        <v>326</v>
      </c>
      <c r="B162" s="36" t="s">
        <v>327</v>
      </c>
      <c r="C162" s="36" t="s">
        <v>327</v>
      </c>
      <c r="D162" s="36" t="s">
        <v>319</v>
      </c>
    </row>
    <row r="163" spans="1:4" x14ac:dyDescent="0.2">
      <c r="A163" s="43" t="s">
        <v>328</v>
      </c>
      <c r="B163" s="36" t="s">
        <v>329</v>
      </c>
      <c r="C163" s="36" t="s">
        <v>327</v>
      </c>
      <c r="D163" s="36" t="s">
        <v>319</v>
      </c>
    </row>
    <row r="164" spans="1:4" x14ac:dyDescent="0.2">
      <c r="A164" s="43" t="s">
        <v>330</v>
      </c>
      <c r="B164" s="36" t="s">
        <v>331</v>
      </c>
      <c r="C164" s="36" t="s">
        <v>331</v>
      </c>
      <c r="D164" s="36" t="s">
        <v>319</v>
      </c>
    </row>
    <row r="165" spans="1:4" x14ac:dyDescent="0.2">
      <c r="A165" s="43" t="s">
        <v>332</v>
      </c>
      <c r="B165" s="36" t="s">
        <v>333</v>
      </c>
      <c r="C165" s="36" t="s">
        <v>333</v>
      </c>
      <c r="D165" s="36" t="s">
        <v>319</v>
      </c>
    </row>
    <row r="166" spans="1:4" x14ac:dyDescent="0.2">
      <c r="A166" s="43" t="s">
        <v>334</v>
      </c>
      <c r="B166" s="36" t="s">
        <v>556</v>
      </c>
      <c r="C166" s="36" t="s">
        <v>333</v>
      </c>
      <c r="D166" s="36" t="s">
        <v>319</v>
      </c>
    </row>
    <row r="167" spans="1:4" x14ac:dyDescent="0.2">
      <c r="A167" s="43" t="s">
        <v>335</v>
      </c>
      <c r="B167" s="36" t="s">
        <v>557</v>
      </c>
      <c r="C167" s="36" t="s">
        <v>333</v>
      </c>
      <c r="D167" s="36" t="s">
        <v>319</v>
      </c>
    </row>
    <row r="168" spans="1:4" x14ac:dyDescent="0.2">
      <c r="A168" s="43" t="s">
        <v>551</v>
      </c>
      <c r="B168" s="36" t="s">
        <v>558</v>
      </c>
      <c r="C168" s="36" t="s">
        <v>333</v>
      </c>
      <c r="D168" s="36" t="s">
        <v>319</v>
      </c>
    </row>
    <row r="169" spans="1:4" x14ac:dyDescent="0.2">
      <c r="A169" s="43" t="s">
        <v>336</v>
      </c>
      <c r="B169" s="36" t="s">
        <v>337</v>
      </c>
      <c r="C169" s="36" t="s">
        <v>337</v>
      </c>
      <c r="D169" s="36" t="s">
        <v>319</v>
      </c>
    </row>
    <row r="170" spans="1:4" x14ac:dyDescent="0.2">
      <c r="A170" s="43" t="s">
        <v>338</v>
      </c>
      <c r="B170" s="36" t="s">
        <v>339</v>
      </c>
      <c r="C170" s="36" t="s">
        <v>339</v>
      </c>
      <c r="D170" s="36" t="s">
        <v>319</v>
      </c>
    </row>
    <row r="171" spans="1:4" x14ac:dyDescent="0.2">
      <c r="A171" s="43" t="s">
        <v>340</v>
      </c>
      <c r="B171" s="36" t="s">
        <v>341</v>
      </c>
      <c r="C171" s="36" t="s">
        <v>341</v>
      </c>
      <c r="D171" s="36" t="s">
        <v>319</v>
      </c>
    </row>
    <row r="172" spans="1:4" x14ac:dyDescent="0.2">
      <c r="A172" s="43" t="s">
        <v>342</v>
      </c>
      <c r="B172" s="36" t="s">
        <v>343</v>
      </c>
      <c r="C172" s="36" t="s">
        <v>343</v>
      </c>
      <c r="D172" s="36" t="s">
        <v>319</v>
      </c>
    </row>
    <row r="173" spans="1:4" x14ac:dyDescent="0.2">
      <c r="A173" s="43" t="s">
        <v>344</v>
      </c>
      <c r="B173" s="36" t="s">
        <v>345</v>
      </c>
      <c r="C173" s="36" t="s">
        <v>345</v>
      </c>
      <c r="D173" s="36" t="s">
        <v>319</v>
      </c>
    </row>
    <row r="174" spans="1:4" x14ac:dyDescent="0.2">
      <c r="A174" s="43" t="s">
        <v>346</v>
      </c>
      <c r="B174" s="36" t="s">
        <v>347</v>
      </c>
      <c r="C174" s="36" t="s">
        <v>345</v>
      </c>
      <c r="D174" s="36" t="s">
        <v>319</v>
      </c>
    </row>
    <row r="175" spans="1:4" x14ac:dyDescent="0.2">
      <c r="A175" s="43" t="s">
        <v>349</v>
      </c>
      <c r="B175" s="36" t="s">
        <v>350</v>
      </c>
      <c r="C175" s="36" t="s">
        <v>348</v>
      </c>
      <c r="D175" s="36" t="s">
        <v>319</v>
      </c>
    </row>
    <row r="176" spans="1:4" x14ac:dyDescent="0.2">
      <c r="A176" s="43" t="s">
        <v>351</v>
      </c>
      <c r="B176" s="36" t="s">
        <v>352</v>
      </c>
      <c r="C176" s="36" t="s">
        <v>348</v>
      </c>
      <c r="D176" s="36" t="s">
        <v>319</v>
      </c>
    </row>
    <row r="177" spans="1:4" x14ac:dyDescent="0.2">
      <c r="A177" s="43" t="s">
        <v>354</v>
      </c>
      <c r="B177" s="36" t="s">
        <v>355</v>
      </c>
      <c r="C177" s="36" t="s">
        <v>355</v>
      </c>
      <c r="D177" s="36" t="s">
        <v>319</v>
      </c>
    </row>
    <row r="178" spans="1:4" x14ac:dyDescent="0.2">
      <c r="A178" s="43" t="s">
        <v>356</v>
      </c>
      <c r="B178" s="36" t="s">
        <v>357</v>
      </c>
      <c r="C178" s="36" t="s">
        <v>357</v>
      </c>
      <c r="D178" s="36" t="s">
        <v>319</v>
      </c>
    </row>
    <row r="179" spans="1:4" x14ac:dyDescent="0.2">
      <c r="A179" s="43" t="s">
        <v>358</v>
      </c>
      <c r="B179" s="36" t="s">
        <v>520</v>
      </c>
      <c r="C179" s="36" t="s">
        <v>357</v>
      </c>
      <c r="D179" s="36" t="s">
        <v>319</v>
      </c>
    </row>
    <row r="180" spans="1:4" x14ac:dyDescent="0.2">
      <c r="A180" s="43" t="s">
        <v>359</v>
      </c>
      <c r="B180" s="36" t="s">
        <v>577</v>
      </c>
      <c r="C180" s="36" t="s">
        <v>357</v>
      </c>
      <c r="D180" s="36" t="s">
        <v>319</v>
      </c>
    </row>
    <row r="181" spans="1:4" x14ac:dyDescent="0.2">
      <c r="A181" s="43" t="s">
        <v>576</v>
      </c>
      <c r="B181" s="36" t="s">
        <v>578</v>
      </c>
      <c r="C181" s="36" t="s">
        <v>357</v>
      </c>
      <c r="D181" s="36" t="s">
        <v>319</v>
      </c>
    </row>
    <row r="182" spans="1:4" x14ac:dyDescent="0.2">
      <c r="A182" s="43" t="s">
        <v>360</v>
      </c>
      <c r="B182" s="36" t="s">
        <v>361</v>
      </c>
      <c r="C182" s="36" t="s">
        <v>361</v>
      </c>
      <c r="D182" s="36" t="s">
        <v>319</v>
      </c>
    </row>
    <row r="183" spans="1:4" x14ac:dyDescent="0.2">
      <c r="A183" s="43" t="s">
        <v>363</v>
      </c>
      <c r="B183" s="36" t="s">
        <v>364</v>
      </c>
      <c r="C183" s="36" t="s">
        <v>364</v>
      </c>
      <c r="D183" s="36" t="s">
        <v>319</v>
      </c>
    </row>
    <row r="184" spans="1:4" x14ac:dyDescent="0.2">
      <c r="A184" s="43" t="s">
        <v>365</v>
      </c>
      <c r="B184" s="36" t="s">
        <v>559</v>
      </c>
      <c r="C184" s="36" t="s">
        <v>364</v>
      </c>
      <c r="D184" s="36" t="s">
        <v>319</v>
      </c>
    </row>
    <row r="185" spans="1:4" x14ac:dyDescent="0.2">
      <c r="A185" s="43" t="s">
        <v>366</v>
      </c>
      <c r="B185" s="36" t="s">
        <v>367</v>
      </c>
      <c r="C185" s="36" t="s">
        <v>364</v>
      </c>
      <c r="D185" s="36" t="s">
        <v>319</v>
      </c>
    </row>
    <row r="186" spans="1:4" x14ac:dyDescent="0.2">
      <c r="A186" s="43" t="s">
        <v>368</v>
      </c>
      <c r="B186" s="36" t="s">
        <v>369</v>
      </c>
      <c r="C186" s="36" t="s">
        <v>364</v>
      </c>
      <c r="D186" s="36" t="s">
        <v>319</v>
      </c>
    </row>
    <row r="187" spans="1:4" x14ac:dyDescent="0.2">
      <c r="A187" s="43" t="s">
        <v>370</v>
      </c>
      <c r="B187" s="36" t="s">
        <v>371</v>
      </c>
      <c r="C187" s="36" t="s">
        <v>364</v>
      </c>
      <c r="D187" s="36" t="s">
        <v>319</v>
      </c>
    </row>
    <row r="188" spans="1:4" x14ac:dyDescent="0.2">
      <c r="A188" s="43" t="s">
        <v>372</v>
      </c>
      <c r="B188" s="36" t="s">
        <v>373</v>
      </c>
      <c r="C188" s="36" t="s">
        <v>364</v>
      </c>
      <c r="D188" s="36" t="s">
        <v>319</v>
      </c>
    </row>
    <row r="189" spans="1:4" x14ac:dyDescent="0.2">
      <c r="A189" s="43" t="s">
        <v>552</v>
      </c>
      <c r="B189" s="36" t="s">
        <v>560</v>
      </c>
      <c r="C189" s="36" t="s">
        <v>364</v>
      </c>
      <c r="D189" s="36" t="s">
        <v>319</v>
      </c>
    </row>
    <row r="190" spans="1:4" x14ac:dyDescent="0.2">
      <c r="A190" s="43" t="s">
        <v>374</v>
      </c>
      <c r="B190" s="36" t="s">
        <v>375</v>
      </c>
      <c r="C190" s="36" t="s">
        <v>375</v>
      </c>
      <c r="D190" s="36" t="s">
        <v>319</v>
      </c>
    </row>
    <row r="191" spans="1:4" x14ac:dyDescent="0.2">
      <c r="A191" s="43" t="s">
        <v>376</v>
      </c>
      <c r="B191" s="36" t="s">
        <v>377</v>
      </c>
      <c r="C191" s="36" t="s">
        <v>375</v>
      </c>
      <c r="D191" s="36" t="s">
        <v>319</v>
      </c>
    </row>
    <row r="192" spans="1:4" x14ac:dyDescent="0.2">
      <c r="A192" s="43" t="s">
        <v>378</v>
      </c>
      <c r="B192" s="36" t="s">
        <v>379</v>
      </c>
      <c r="C192" s="36" t="s">
        <v>379</v>
      </c>
      <c r="D192" s="36" t="s">
        <v>319</v>
      </c>
    </row>
    <row r="193" spans="1:4" x14ac:dyDescent="0.2">
      <c r="A193" s="43" t="s">
        <v>380</v>
      </c>
      <c r="B193" s="36" t="s">
        <v>381</v>
      </c>
      <c r="C193" s="36" t="s">
        <v>381</v>
      </c>
      <c r="D193" s="36" t="s">
        <v>319</v>
      </c>
    </row>
    <row r="194" spans="1:4" x14ac:dyDescent="0.2">
      <c r="A194" s="43" t="s">
        <v>382</v>
      </c>
      <c r="B194" s="36" t="s">
        <v>383</v>
      </c>
      <c r="C194" s="36" t="s">
        <v>381</v>
      </c>
      <c r="D194" s="36" t="s">
        <v>319</v>
      </c>
    </row>
    <row r="195" spans="1:4" x14ac:dyDescent="0.2">
      <c r="A195" s="43" t="s">
        <v>384</v>
      </c>
      <c r="B195" s="36" t="s">
        <v>385</v>
      </c>
      <c r="C195" s="36" t="s">
        <v>385</v>
      </c>
      <c r="D195" s="36" t="s">
        <v>319</v>
      </c>
    </row>
    <row r="196" spans="1:4" x14ac:dyDescent="0.2">
      <c r="A196" s="43" t="s">
        <v>386</v>
      </c>
      <c r="B196" s="36" t="s">
        <v>387</v>
      </c>
      <c r="C196" s="36" t="s">
        <v>385</v>
      </c>
      <c r="D196" s="36" t="s">
        <v>319</v>
      </c>
    </row>
    <row r="197" spans="1:4" x14ac:dyDescent="0.2">
      <c r="A197" s="43" t="s">
        <v>388</v>
      </c>
      <c r="B197" s="36" t="s">
        <v>389</v>
      </c>
      <c r="C197" s="36" t="s">
        <v>385</v>
      </c>
      <c r="D197" s="36" t="s">
        <v>319</v>
      </c>
    </row>
    <row r="198" spans="1:4" x14ac:dyDescent="0.2">
      <c r="A198" s="43" t="s">
        <v>390</v>
      </c>
      <c r="B198" s="36" t="s">
        <v>391</v>
      </c>
      <c r="C198" s="36" t="s">
        <v>385</v>
      </c>
      <c r="D198" s="36" t="s">
        <v>319</v>
      </c>
    </row>
    <row r="199" spans="1:4" x14ac:dyDescent="0.2">
      <c r="A199" s="43" t="s">
        <v>392</v>
      </c>
      <c r="B199" s="36" t="s">
        <v>393</v>
      </c>
      <c r="C199" s="36" t="s">
        <v>393</v>
      </c>
      <c r="D199" s="36" t="s">
        <v>319</v>
      </c>
    </row>
    <row r="200" spans="1:4" x14ac:dyDescent="0.2">
      <c r="A200" s="43" t="s">
        <v>394</v>
      </c>
      <c r="B200" s="36" t="s">
        <v>395</v>
      </c>
      <c r="C200" s="36" t="s">
        <v>393</v>
      </c>
      <c r="D200" s="36" t="s">
        <v>319</v>
      </c>
    </row>
    <row r="201" spans="1:4" x14ac:dyDescent="0.2">
      <c r="A201" s="43" t="s">
        <v>396</v>
      </c>
      <c r="B201" s="36" t="s">
        <v>397</v>
      </c>
      <c r="C201" s="36" t="s">
        <v>393</v>
      </c>
      <c r="D201" s="36" t="s">
        <v>319</v>
      </c>
    </row>
    <row r="202" spans="1:4" x14ac:dyDescent="0.2">
      <c r="A202" s="43" t="s">
        <v>398</v>
      </c>
      <c r="B202" s="36" t="s">
        <v>399</v>
      </c>
      <c r="C202" s="36" t="s">
        <v>393</v>
      </c>
      <c r="D202" s="36" t="s">
        <v>319</v>
      </c>
    </row>
    <row r="203" spans="1:4" x14ac:dyDescent="0.2">
      <c r="A203" s="43" t="s">
        <v>400</v>
      </c>
      <c r="B203" s="36" t="s">
        <v>401</v>
      </c>
      <c r="C203" s="36" t="s">
        <v>401</v>
      </c>
      <c r="D203" s="36" t="s">
        <v>319</v>
      </c>
    </row>
    <row r="204" spans="1:4" x14ac:dyDescent="0.2">
      <c r="A204" s="43" t="s">
        <v>402</v>
      </c>
      <c r="B204" s="36" t="s">
        <v>403</v>
      </c>
      <c r="C204" s="36" t="s">
        <v>401</v>
      </c>
      <c r="D204" s="36" t="s">
        <v>319</v>
      </c>
    </row>
    <row r="205" spans="1:4" x14ac:dyDescent="0.2">
      <c r="A205" s="43" t="s">
        <v>404</v>
      </c>
      <c r="B205" s="36" t="s">
        <v>405</v>
      </c>
      <c r="C205" s="36" t="s">
        <v>401</v>
      </c>
      <c r="D205" s="36" t="s">
        <v>319</v>
      </c>
    </row>
    <row r="206" spans="1:4" x14ac:dyDescent="0.2">
      <c r="A206" s="44">
        <v>6</v>
      </c>
      <c r="B206" s="37" t="s">
        <v>414</v>
      </c>
      <c r="C206" s="38" t="s">
        <v>414</v>
      </c>
      <c r="D206" s="37" t="s">
        <v>414</v>
      </c>
    </row>
    <row r="207" spans="1:4" x14ac:dyDescent="0.2">
      <c r="A207" s="44" t="s">
        <v>572</v>
      </c>
      <c r="B207" s="37" t="s">
        <v>415</v>
      </c>
      <c r="C207" s="38" t="s">
        <v>414</v>
      </c>
      <c r="D207" s="37" t="s">
        <v>414</v>
      </c>
    </row>
    <row r="208" spans="1:4" x14ac:dyDescent="0.2">
      <c r="A208" s="44" t="s">
        <v>573</v>
      </c>
      <c r="B208" s="37" t="s">
        <v>416</v>
      </c>
      <c r="C208" s="38" t="s">
        <v>414</v>
      </c>
      <c r="D208" s="37" t="s">
        <v>414</v>
      </c>
    </row>
    <row r="209" spans="1:4" x14ac:dyDescent="0.2">
      <c r="A209" s="44" t="s">
        <v>574</v>
      </c>
      <c r="B209" s="37" t="s">
        <v>417</v>
      </c>
      <c r="C209" s="38" t="s">
        <v>414</v>
      </c>
      <c r="D209" s="37" t="s">
        <v>414</v>
      </c>
    </row>
    <row r="210" spans="1:4" x14ac:dyDescent="0.2">
      <c r="A210" s="44" t="s">
        <v>575</v>
      </c>
      <c r="B210" s="37" t="s">
        <v>418</v>
      </c>
      <c r="C210" s="38" t="s">
        <v>414</v>
      </c>
      <c r="D210" s="37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1" sqref="C31"/>
    </sheetView>
  </sheetViews>
  <sheetFormatPr baseColWidth="10" defaultRowHeight="16" x14ac:dyDescent="0.2"/>
  <cols>
    <col min="1" max="1" width="31.33203125" bestFit="1" customWidth="1"/>
    <col min="2" max="2" width="35.6640625" bestFit="1" customWidth="1"/>
    <col min="3" max="3" width="14.1640625" bestFit="1" customWidth="1"/>
    <col min="4" max="4" width="13.33203125" bestFit="1" customWidth="1"/>
    <col min="5" max="5" width="12.5" bestFit="1" customWidth="1"/>
    <col min="6" max="6" width="14.33203125" bestFit="1" customWidth="1"/>
  </cols>
  <sheetData>
    <row r="1" spans="1:6" x14ac:dyDescent="0.2">
      <c r="A1" s="3" t="s">
        <v>2</v>
      </c>
      <c r="B1" s="7" t="s">
        <v>3</v>
      </c>
      <c r="C1" s="9" t="s">
        <v>420</v>
      </c>
      <c r="D1" s="10" t="s">
        <v>421</v>
      </c>
      <c r="E1" s="10" t="s">
        <v>423</v>
      </c>
      <c r="F1" s="11" t="s">
        <v>422</v>
      </c>
    </row>
    <row r="2" spans="1:6" ht="17" thickBot="1" x14ac:dyDescent="0.25">
      <c r="A2" s="13" t="s">
        <v>6</v>
      </c>
      <c r="B2" s="14" t="s">
        <v>6</v>
      </c>
      <c r="C2" s="20">
        <v>-10</v>
      </c>
      <c r="D2" s="13">
        <v>1</v>
      </c>
      <c r="E2" s="13">
        <f>SUM(C2:D2)</f>
        <v>-9</v>
      </c>
      <c r="F2" s="21">
        <f>E2</f>
        <v>-9</v>
      </c>
    </row>
    <row r="3" spans="1:6" ht="17" thickBot="1" x14ac:dyDescent="0.25">
      <c r="A3" s="22" t="s">
        <v>8</v>
      </c>
      <c r="B3" s="23" t="s">
        <v>8</v>
      </c>
      <c r="C3" s="24">
        <v>-20</v>
      </c>
      <c r="D3" s="25">
        <v>5</v>
      </c>
      <c r="E3" s="25">
        <f t="shared" ref="E3:E9" si="0">SUM(C3:D3)</f>
        <v>-15</v>
      </c>
      <c r="F3" s="26">
        <f>E3</f>
        <v>-15</v>
      </c>
    </row>
    <row r="4" spans="1:6" x14ac:dyDescent="0.2">
      <c r="A4" s="15" t="s">
        <v>10</v>
      </c>
      <c r="B4" s="16" t="s">
        <v>10</v>
      </c>
      <c r="C4" s="17">
        <v>0</v>
      </c>
      <c r="D4" s="18">
        <v>2</v>
      </c>
      <c r="E4" s="18">
        <f t="shared" si="0"/>
        <v>2</v>
      </c>
      <c r="F4" s="49">
        <f>SUM(E4:E9)</f>
        <v>-8</v>
      </c>
    </row>
    <row r="5" spans="1:6" x14ac:dyDescent="0.2">
      <c r="A5" s="4" t="s">
        <v>10</v>
      </c>
      <c r="B5" s="8" t="s">
        <v>13</v>
      </c>
      <c r="C5" s="12">
        <v>-50</v>
      </c>
      <c r="D5" s="1">
        <v>10</v>
      </c>
      <c r="E5" s="1">
        <f t="shared" si="0"/>
        <v>-40</v>
      </c>
      <c r="F5" s="50"/>
    </row>
    <row r="6" spans="1:6" x14ac:dyDescent="0.2">
      <c r="A6" s="4" t="s">
        <v>10</v>
      </c>
      <c r="B6" s="8" t="s">
        <v>16</v>
      </c>
      <c r="C6" s="4">
        <v>0</v>
      </c>
      <c r="D6" s="1">
        <v>0</v>
      </c>
      <c r="E6" s="1">
        <f t="shared" si="0"/>
        <v>0</v>
      </c>
      <c r="F6" s="50"/>
    </row>
    <row r="7" spans="1:6" x14ac:dyDescent="0.2">
      <c r="A7" s="4" t="s">
        <v>10</v>
      </c>
      <c r="B7" s="8" t="s">
        <v>19</v>
      </c>
      <c r="C7" s="4">
        <v>0</v>
      </c>
      <c r="D7" s="1">
        <v>10</v>
      </c>
      <c r="E7" s="1">
        <f t="shared" si="0"/>
        <v>10</v>
      </c>
      <c r="F7" s="50"/>
    </row>
    <row r="8" spans="1:6" x14ac:dyDescent="0.2">
      <c r="A8" s="4" t="s">
        <v>10</v>
      </c>
      <c r="B8" s="8" t="s">
        <v>22</v>
      </c>
      <c r="C8" s="4">
        <v>0</v>
      </c>
      <c r="D8" s="1">
        <v>10</v>
      </c>
      <c r="E8" s="1">
        <f t="shared" si="0"/>
        <v>10</v>
      </c>
      <c r="F8" s="50"/>
    </row>
    <row r="9" spans="1:6" ht="17" thickBot="1" x14ac:dyDescent="0.25">
      <c r="A9" s="5" t="s">
        <v>10</v>
      </c>
      <c r="B9" s="19" t="s">
        <v>25</v>
      </c>
      <c r="C9" s="5">
        <v>0</v>
      </c>
      <c r="D9" s="6">
        <v>10</v>
      </c>
      <c r="E9" s="6">
        <f t="shared" si="0"/>
        <v>10</v>
      </c>
      <c r="F9" s="51"/>
    </row>
  </sheetData>
  <mergeCells count="1">
    <mergeCell ref="F4:F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Lessons</vt:lpstr>
      <vt:lpstr>Icons</vt:lpstr>
      <vt:lpstr>Main area</vt:lpstr>
      <vt:lpstr>Blad1</vt:lpstr>
      <vt:lpstr>Issue with sum to main 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Office-användare</dc:creator>
  <cp:keywords/>
  <dc:description/>
  <cp:lastModifiedBy>Microsoft Office-användare</cp:lastModifiedBy>
  <cp:revision/>
  <dcterms:created xsi:type="dcterms:W3CDTF">2015-11-04T05:29:00Z</dcterms:created>
  <dcterms:modified xsi:type="dcterms:W3CDTF">2016-04-14T20:11:20Z</dcterms:modified>
  <cp:category/>
  <cp:contentStatus/>
</cp:coreProperties>
</file>