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
    </mc:Choice>
  </mc:AlternateContent>
  <xr:revisionPtr revIDLastSave="0" documentId="13_ncr:1_{DB685BEB-CD58-45E8-AEB8-E7730EBC01B5}" xr6:coauthVersionLast="47" xr6:coauthVersionMax="47" xr10:uidLastSave="{00000000-0000-0000-0000-000000000000}"/>
  <bookViews>
    <workbookView xWindow="-108" yWindow="-108" windowWidth="23256" windowHeight="12576"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13" i="1" l="1"/>
  <c r="X13" i="1"/>
  <c r="AA13" i="1" s="1"/>
  <c r="DC11" i="1" l="1"/>
  <c r="DC12" i="1"/>
  <c r="CT11" i="1"/>
  <c r="CT12" i="1"/>
  <c r="Y11" i="1"/>
  <c r="Y12" i="1"/>
  <c r="X11" i="1"/>
  <c r="X12" i="1"/>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DB11" i="1"/>
  <c r="DE11" i="1"/>
  <c r="CO12" i="1"/>
  <c r="CQ12" i="1"/>
  <c r="CS12" i="1"/>
  <c r="DB12" i="1"/>
  <c r="DE12" i="1"/>
  <c r="CO13" i="1"/>
  <c r="CQ13" i="1"/>
  <c r="CS13" i="1"/>
  <c r="CT13" i="1"/>
  <c r="DB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CN12" i="1" l="1"/>
  <c r="CN14" i="1"/>
  <c r="CN11" i="1"/>
  <c r="CN13" i="1"/>
  <c r="AF38" i="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49" i="1"/>
  <c r="Y49"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31" i="1"/>
  <c r="AE32" i="1"/>
  <c r="AE36" i="1"/>
  <c r="AE37" i="1"/>
  <c r="AE41" i="1"/>
  <c r="AE43" i="1"/>
  <c r="AE46" i="1"/>
  <c r="AE47" i="1"/>
  <c r="AE49" i="1"/>
  <c r="AE53" i="1"/>
  <c r="AE54" i="1"/>
  <c r="AE55" i="1"/>
  <c r="AE58" i="1"/>
  <c r="AE59" i="1"/>
  <c r="AE60" i="1"/>
  <c r="AE61" i="1"/>
  <c r="AE63" i="1"/>
  <c r="AE64" i="1"/>
  <c r="AE66" i="1"/>
  <c r="AE67" i="1"/>
  <c r="AE69" i="1"/>
  <c r="AE72" i="1"/>
  <c r="AE74" i="1"/>
  <c r="AE78" i="1"/>
  <c r="AE79"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D13" i="1" s="1"/>
  <c r="AF15" i="1"/>
  <c r="AE15" i="1" s="1"/>
  <c r="AF16" i="1"/>
  <c r="AF17" i="1"/>
  <c r="AF18" i="1"/>
  <c r="AF19" i="1"/>
  <c r="AE19" i="1" s="1"/>
  <c r="AF20" i="1"/>
  <c r="AE20" i="1" s="1"/>
  <c r="AF21" i="1"/>
  <c r="AF22" i="1"/>
  <c r="AF23" i="1"/>
  <c r="AE23" i="1" s="1"/>
  <c r="AF24" i="1"/>
  <c r="AE24" i="1" s="1"/>
  <c r="AF26" i="1"/>
  <c r="AE26" i="1" s="1"/>
  <c r="AF27" i="1"/>
  <c r="AE27" i="1" s="1"/>
  <c r="AF28" i="1"/>
  <c r="AE28" i="1" s="1"/>
  <c r="AF29" i="1"/>
  <c r="AE29" i="1" s="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AA11" i="1"/>
  <c r="AA12" i="1"/>
  <c r="Y13" i="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33" i="1"/>
  <c r="CN51" i="1"/>
  <c r="CN20" i="1"/>
  <c r="CN64" i="1"/>
  <c r="CN10" i="1"/>
  <c r="CN59" i="1"/>
  <c r="CN30" i="1"/>
  <c r="CN28" i="1"/>
  <c r="CN57" i="1"/>
  <c r="CN27" i="1"/>
  <c r="CN54" i="1"/>
  <c r="CN9" i="1"/>
  <c r="CN35" i="1"/>
  <c r="CN63" i="1"/>
  <c r="CN49" i="1"/>
  <c r="CN62" i="1"/>
  <c r="CN19" i="1"/>
  <c r="CN34" i="1"/>
  <c r="CN47" i="1"/>
  <c r="CN42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TOUZALIN Nicolas</author>
    <author>LLM</author>
    <author>Loic LE MOEL - Contractor</author>
  </authors>
  <commentList>
    <comment ref="F7" authorId="0" shapeId="0" xr:uid="{00000000-0006-0000-0200-000001000000}">
      <text>
        <r>
          <rPr>
            <sz val="8"/>
            <color indexed="81"/>
            <rFont val="Tahoma"/>
            <family val="2"/>
          </rPr>
          <t xml:space="preserve">La référence 33M ou 80M doit respecter le format :
3300XXXXXX-XXX-XXX-XX 
ou
 8000XXXXXX-XXX-XXX-XX
</t>
        </r>
      </text>
    </comment>
    <comment ref="K7" authorId="0" shapeId="0" xr:uid="{00000000-0006-0000-0200-000002000000}">
      <text>
        <r>
          <rPr>
            <sz val="9"/>
            <color indexed="81"/>
            <rFont val="Tahoma"/>
            <family val="2"/>
          </rPr>
          <t xml:space="preserve">A-t-on toutes les données d’entrée pour débuter?
</t>
        </r>
      </text>
    </comment>
    <comment ref="P7" authorId="0" shapeId="0" xr:uid="{00000000-0006-0000-0200-000003000000}">
      <text>
        <r>
          <rPr>
            <sz val="9"/>
            <color indexed="81"/>
            <rFont val="Tahoma"/>
            <family val="2"/>
          </rPr>
          <t>Date d’engagement Alten de la livraison, à valider avec le CdP</t>
        </r>
      </text>
    </comment>
    <comment ref="Q7" authorId="0" shapeId="0" xr:uid="{00000000-0006-0000-0200-000004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0" shapeId="0" xr:uid="{00000000-0006-0000-0200-000005000000}">
      <text>
        <r>
          <rPr>
            <sz val="9"/>
            <color indexed="81"/>
            <rFont val="Tahoma"/>
            <family val="2"/>
          </rPr>
          <t xml:space="preserve">Si nécessaire, noter les commentaires liés au suivi du livrable ou à la replanification
</t>
        </r>
      </text>
    </comment>
    <comment ref="S7" authorId="0" shapeId="0" xr:uid="{00000000-0006-0000-0200-000006000000}">
      <text>
        <r>
          <rPr>
            <sz val="9"/>
            <color indexed="81"/>
            <rFont val="Tahoma"/>
            <family val="2"/>
          </rPr>
          <t xml:space="preserve">Date à laquelle le livrable est livré
</t>
        </r>
      </text>
    </comment>
    <comment ref="T7" authorId="0" shapeId="0" xr:uid="{00000000-0006-0000-0200-000007000000}">
      <text>
        <r>
          <rPr>
            <sz val="9"/>
            <color indexed="81"/>
            <rFont val="Tahoma"/>
            <family val="2"/>
          </rPr>
          <t xml:space="preserve">Avancement estimé </t>
        </r>
      </text>
    </comment>
    <comment ref="X7" authorId="0" shapeId="0" xr:uid="{00000000-0006-0000-0200-000008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0" shapeId="0" xr:uid="{00000000-0006-0000-0200-000009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G9" authorId="1" shapeId="0" xr:uid="{00000000-0006-0000-0200-00000A000000}">
      <text>
        <r>
          <rPr>
            <b/>
            <sz val="9"/>
            <color indexed="81"/>
            <rFont val="Tahoma"/>
            <family val="2"/>
          </rPr>
          <t>LLM:</t>
        </r>
        <r>
          <rPr>
            <sz val="9"/>
            <color indexed="81"/>
            <rFont val="Tahoma"/>
            <family val="2"/>
          </rPr>
          <t xml:space="preserve">
1,5 points
</t>
        </r>
      </text>
    </comment>
    <comment ref="G10" authorId="2" shapeId="0" xr:uid="{00000000-0006-0000-0200-00000B000000}">
      <text>
        <r>
          <rPr>
            <b/>
            <sz val="9"/>
            <color indexed="81"/>
            <rFont val="Tahoma"/>
            <family val="2"/>
          </rPr>
          <t>Loic LE MOEL - Contractor:</t>
        </r>
        <r>
          <rPr>
            <sz val="9"/>
            <color indexed="81"/>
            <rFont val="Tahoma"/>
            <family val="2"/>
          </rPr>
          <t xml:space="preserve">
2,5 points
</t>
        </r>
      </text>
    </comment>
  </commentList>
</comments>
</file>

<file path=xl/sharedStrings.xml><?xml version="1.0" encoding="utf-8"?>
<sst xmlns="http://schemas.openxmlformats.org/spreadsheetml/2006/main" count="270" uniqueCount="176">
  <si>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</si>
  <si>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</si>
  <si>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</si>
  <si>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</si>
  <si>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</si>
  <si>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</si>
  <si>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</si>
  <si>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</si>
  <si>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</si>
  <si>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</si>
  <si>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</si>
  <si>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</si>
  <si>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</si>
  <si>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</si>
  <si>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</si>
  <si>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</si>
  <si>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</si>
  <si>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</si>
  <si>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</si>
  <si>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</si>
  <si>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</si>
  <si>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</si>
  <si>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</si>
  <si>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</si>
  <si>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</si>
  <si>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</si>
  <si>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</si>
  <si>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</si>
  <si>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</si>
  <si>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</si>
  <si>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</si>
  <si>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</si>
  <si>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</si>
  <si>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</si>
  <si>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</si>
  <si>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</si>
  <si>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</si>
  <si>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</si>
  <si>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</si>
  <si>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</si>
  <si>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</si>
  <si>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</si>
  <si>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</si>
  <si>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</si>
  <si>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</si>
  <si>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</si>
  <si>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</si>
  <si>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</si>
  <si>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</si>
  <si>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</si>
  <si>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</si>
  <si>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</si>
  <si>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</si>
  <si>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</si>
  <si>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</si>
  <si>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</si>
  <si>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</si>
  <si>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</si>
  <si>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</si>
  <si>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</si>
  <si>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</si>
  <si>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</si>
  <si>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</si>
  <si>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</si>
  <si>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</si>
  <si>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</si>
  <si>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</si>
  <si>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</si>
  <si>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</si>
  <si>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</si>
  <si>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</si>
  <si>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</si>
  <si>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</si>
  <si>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</si>
  <si>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</si>
  <si>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</si>
  <si>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</si>
  <si>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</si>
  <si>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</si>
  <si>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</si>
  <si>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</si>
  <si>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</si>
  <si>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</si>
  <si>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</si>
  <si>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</si>
  <si>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</si>
  <si>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</si>
  <si>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</si>
  <si>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</si>
  <si>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</si>
  <si>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</si>
  <si>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</si>
  <si>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</si>
  <si>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</si>
  <si>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</si>
  <si>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</si>
  <si>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</si>
  <si>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</si>
  <si>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</si>
  <si>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</si>
  <si>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</si>
  <si>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</si>
  <si>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</si>
  <si>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</si>
  <si>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</si>
  <si>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</si>
  <si>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</si>
  <si>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</si>
  <si>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</si>
  <si>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ALTEN</t>
  </si>
  <si>
    <t>Réunion Pilotage ALTEN</t>
  </si>
  <si>
    <t>L_LE MOEL_2024</t>
  </si>
  <si>
    <t>MODEM_TROPO-2417</t>
  </si>
  <si>
    <t>Aggrégation des voies simplifiées pour D1</t>
  </si>
  <si>
    <t>MODEM_TROPO-2139</t>
  </si>
  <si>
    <t>Gestion CommandActiveWaveform</t>
  </si>
  <si>
    <t>US stoppée plusieurs fois en cours de route car plusieurs FT ont préempté le besoin de ressource. Plusieurs allers/retours entre FT et US. Vacances de Noël également. Puis problème car manque de connaissance sur l'emploi de Google test en C++ pour la mise en place d'un TU. Une fois livrée, cette US a été mise en doute car une livraison concurrente avait créé plusieurs erreurs. Il a donc fallu démêler la provencance des erreurs.</t>
  </si>
  <si>
    <t>Story très simple car très similaire à des stories déjà effectuées.</t>
  </si>
  <si>
    <t>Métriques - SNR</t>
  </si>
  <si>
    <t>Cérémonies AGILE SP26</t>
  </si>
  <si>
    <t>DivTropo_001</t>
  </si>
  <si>
    <t>DivTropo_002</t>
  </si>
  <si>
    <t>Réunions ALTEN SP26</t>
  </si>
  <si>
    <t>US assez simple à réaliser. Tests réalisés également sans trop de difficultés.</t>
  </si>
  <si>
    <t>MODEM_TROPO-2279</t>
  </si>
  <si>
    <t>Métriques - LDPC</t>
  </si>
  <si>
    <t>Us très similaire à une autre réalisée auparavant. Légèrement bloqué en fin de de dev car en attente d'une livraison de la part d'un collègue qui travaillait sur un fichier commun.</t>
  </si>
  <si>
    <t>DivTropo_003</t>
  </si>
  <si>
    <t>Cérémonies AGILE SP27</t>
  </si>
  <si>
    <t>DivTropo_004</t>
  </si>
  <si>
    <t>Réunions ALTEN SP27</t>
  </si>
  <si>
    <t>MODEM_TROPO-2276</t>
  </si>
  <si>
    <t>MODEM_TROPO-589</t>
  </si>
  <si>
    <t>Gestion InfoSignalLevelSigma</t>
  </si>
  <si>
    <t>2024-01</t>
  </si>
  <si>
    <t>MODEM_TROPO-2383</t>
  </si>
  <si>
    <t>Activation de la voie Tx : Etat Actif</t>
  </si>
  <si>
    <t>1,5pts
US vraiment très rapide car travail déjà effectué en quasi-totalité dans une autre US (1 ligne de code + tests).</t>
  </si>
  <si>
    <t>DivTropo_005</t>
  </si>
  <si>
    <t>Recherche de correctif pour une erreur d'exécution d'un pipeline Jenkins</t>
  </si>
  <si>
    <t>MODEM_TROPO-2677</t>
  </si>
  <si>
    <t>Configuration de la puissance en état actif</t>
  </si>
  <si>
    <t>Tâche non renseignée côté Thalès. Action menée en attendant d'avoir une US à réaliser (action demandée côté Thalès). La journée passée a été malgré tout remplie de recherche de solution et de multiples tests de correctifs.</t>
  </si>
  <si>
    <t>MODEM_TROPO-298</t>
  </si>
  <si>
    <t>Développement de composant de contrôle - machine d'état Rx</t>
  </si>
  <si>
    <t>MODEM_TROPO-2609</t>
  </si>
  <si>
    <t>Aide à l'intégration chaîne SigmaRx 2ième partie</t>
  </si>
  <si>
    <t>Je n'ai pas dirigé cette story mais j'ai contribué au bon déroulement de l'intégration de cette story en aidant ça et là au bon déroulement des tests et au traitement de point de blocages en rapport à des parties du logiciel que je maîtrisais.</t>
  </si>
  <si>
    <t>MODEM_TROPO-2389</t>
  </si>
  <si>
    <t>Développement de composant de contrôle - Cmd de gestion et configuration</t>
  </si>
  <si>
    <t>Le contour de cette story a été réalisé en même temps que la story MODEM_TROPO-298.</t>
  </si>
  <si>
    <t>MODEM_TROPO-804</t>
  </si>
  <si>
    <t>Notification de prise et perte de synchro Rx</t>
  </si>
  <si>
    <t>DivTropo_006</t>
  </si>
  <si>
    <t>DivTropo_007</t>
  </si>
  <si>
    <t>Cérémonies AGILE SP28</t>
  </si>
  <si>
    <t>Réunions ALTEN SP28</t>
  </si>
  <si>
    <t>MODEM_TROPO-586</t>
  </si>
  <si>
    <t>MODEM_TROPO-2658</t>
  </si>
  <si>
    <t>Pilotage LED RxRx</t>
  </si>
  <si>
    <t>Intégration des chaines Rx</t>
  </si>
  <si>
    <t>US d'intégration partagée entre 2 personnes dans un premier temps puis entièrement pour moi dans un second temps. Story d'intégration donc très longue avec beaucoup de surprises.</t>
  </si>
  <si>
    <t>2024-02</t>
  </si>
  <si>
    <t>2024-03</t>
  </si>
  <si>
    <t>1,5pts
Story stoppée au profit de MODEM_TROPO-2658.
Elle a été reprise par qqn d'autre depuis.</t>
  </si>
  <si>
    <t>MODEM_TROPO-2661</t>
  </si>
  <si>
    <t>Intégration SigmaRx avec les aterios RxRx</t>
  </si>
  <si>
    <t>Suite de la story MODEM_TROPO-2658</t>
  </si>
  <si>
    <t>Cérémonies AGILE SP29</t>
  </si>
  <si>
    <t>Réunions ALTEN SP29</t>
  </si>
  <si>
    <t>DivTropo_008</t>
  </si>
  <si>
    <t>DivTropo_009</t>
  </si>
  <si>
    <t>MODEM_TROPO-2838</t>
  </si>
  <si>
    <t>Test de la chaîne SigmaRx D2/D4/D6</t>
  </si>
  <si>
    <t>1,5pts</t>
  </si>
  <si>
    <t>Accepté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</si>
</sst>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114">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113"/>
    </tableStyle>
    <tableStyle name="Style de tableau 2" pivot="0" count="1" xr9:uid="{00000000-0011-0000-FFFF-FFFF01000000}">
      <tableStyleElement type="firstColumnStripe" dxfId="112"/>
    </tableStyle>
    <tableStyle name="Style de tableau 3" pivot="0" count="1" xr9:uid="{00000000-0011-0000-FFFF-FFFF02000000}">
      <tableStyleElement type="firstColumnStripe" dxfId="111"/>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110" dataDxfId="109">
  <autoFilter ref="A1:B9" xr:uid="{00000000-0009-0000-0100-000005000000}"/>
  <tableColumns count="2">
    <tableColumn id="1" xr3:uid="{00000000-0010-0000-0000-000001000000}" name="ID" dataDxfId="108"/>
    <tableColumn id="2" xr3:uid="{00000000-0010-0000-0000-000002000000}" name="Story" dataDxfId="10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106" dataDxfId="105">
  <autoFilter ref="A3:D8" xr:uid="{00000000-0009-0000-0100-000001000000}"/>
  <tableColumns count="4">
    <tableColumn id="1" xr3:uid="{00000000-0010-0000-0100-000001000000}" name="Type" dataDxfId="104"/>
    <tableColumn id="2" xr3:uid="{00000000-0010-0000-0100-000002000000}" name="Activité" dataDxfId="103"/>
    <tableColumn id="3" xr3:uid="{00000000-0010-0000-0100-000003000000}" name="Engagement" dataDxfId="102"/>
    <tableColumn id="4" xr3:uid="{00000000-0010-0000-0100-000004000000}" name="Charge allouée (j)" dataDxfId="1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100" dataDxfId="99">
  <autoFilter ref="F3:F9" xr:uid="{00000000-0009-0000-0100-000002000000}"/>
  <tableColumns count="1">
    <tableColumn id="1" xr3:uid="{00000000-0010-0000-0200-000001000000}" name="Liste statut"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97" dataDxfId="96">
  <autoFilter ref="H3:H20" xr:uid="{00000000-0009-0000-0100-000003000000}"/>
  <tableColumns count="1">
    <tableColumn id="1" xr3:uid="{00000000-0010-0000-0300-000001000000}" name="Catégorie"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94" dataDxfId="93">
  <autoFilter ref="J3:J16" xr:uid="{00000000-0009-0000-0100-000004000000}"/>
  <tableColumns count="1">
    <tableColumn id="1" xr3:uid="{00000000-0010-0000-0400-000001000000}" name="Jours fériés" dataDxfId="9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4140625" defaultRowHeight="14.4" x14ac:dyDescent="0.3"/>
  <cols>
    <col min="1" max="1" width="33.21875" style="104" bestFit="1" customWidth="1"/>
    <col min="2" max="2" width="177.44140625" style="104" customWidth="1"/>
    <col min="3" max="16384" width="11.44140625" style="104"/>
  </cols>
  <sheetData>
    <row r="1" spans="1:2" x14ac:dyDescent="0.3">
      <c r="A1" s="103" t="s">
        <v>89</v>
      </c>
      <c r="B1" s="103" t="s">
        <v>87</v>
      </c>
    </row>
    <row r="2" spans="1:2" x14ac:dyDescent="0.3">
      <c r="A2" s="105" t="s">
        <v>88</v>
      </c>
      <c r="B2" s="104" t="s">
        <v>97</v>
      </c>
    </row>
    <row r="3" spans="1:2" ht="43.2" x14ac:dyDescent="0.3">
      <c r="A3" s="105" t="s">
        <v>90</v>
      </c>
      <c r="B3" s="106" t="s">
        <v>98</v>
      </c>
    </row>
    <row r="4" spans="1:2" ht="28.8" x14ac:dyDescent="0.3">
      <c r="A4" s="105" t="s">
        <v>91</v>
      </c>
      <c r="B4" s="106" t="s">
        <v>100</v>
      </c>
    </row>
    <row r="5" spans="1:2" x14ac:dyDescent="0.3">
      <c r="A5" s="105" t="s">
        <v>92</v>
      </c>
      <c r="B5" s="104" t="s">
        <v>99</v>
      </c>
    </row>
    <row r="6" spans="1:2" x14ac:dyDescent="0.3">
      <c r="A6" s="105" t="s">
        <v>93</v>
      </c>
      <c r="B6" s="104" t="s">
        <v>99</v>
      </c>
    </row>
    <row r="7" spans="1:2" ht="302.39999999999998" x14ac:dyDescent="0.3">
      <c r="A7" s="105" t="s">
        <v>94</v>
      </c>
      <c r="B7" s="106" t="s">
        <v>104</v>
      </c>
    </row>
    <row r="8" spans="1:2" x14ac:dyDescent="0.3">
      <c r="A8" s="105" t="s">
        <v>95</v>
      </c>
      <c r="B8" s="104" t="s">
        <v>101</v>
      </c>
    </row>
    <row r="9" spans="1:2" x14ac:dyDescent="0.3">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4140625" defaultRowHeight="14.4" x14ac:dyDescent="0.3"/>
  <cols>
    <col min="1" max="1" width="25.5546875" style="108" bestFit="1" customWidth="1"/>
    <col min="2" max="3" width="35.5546875" style="108" customWidth="1"/>
    <col min="4" max="4" width="20.21875" style="108" bestFit="1" customWidth="1"/>
    <col min="5" max="5" width="20.21875" style="108" customWidth="1"/>
    <col min="6" max="6" width="20.21875" style="108" bestFit="1" customWidth="1"/>
    <col min="7" max="7" width="24" style="108" bestFit="1" customWidth="1"/>
    <col min="8" max="8" width="47.5546875" style="108" customWidth="1"/>
    <col min="9" max="9" width="11.44140625" style="108"/>
    <col min="10" max="10" width="13.44140625" style="108" bestFit="1" customWidth="1"/>
    <col min="11" max="16384" width="11.44140625" style="108"/>
  </cols>
  <sheetData>
    <row r="3" spans="1:10" x14ac:dyDescent="0.3">
      <c r="A3" s="105" t="s">
        <v>28</v>
      </c>
      <c r="B3" s="105" t="s">
        <v>55</v>
      </c>
      <c r="C3" s="105" t="s">
        <v>56</v>
      </c>
      <c r="D3" s="105" t="s">
        <v>57</v>
      </c>
      <c r="E3" s="107"/>
      <c r="F3" s="105" t="s">
        <v>58</v>
      </c>
      <c r="H3" s="105" t="s">
        <v>29</v>
      </c>
      <c r="J3" s="105" t="s">
        <v>85</v>
      </c>
    </row>
    <row r="4" spans="1:10" x14ac:dyDescent="0.3">
      <c r="A4" s="108" t="s">
        <v>81</v>
      </c>
      <c r="B4" s="108" t="s">
        <v>80</v>
      </c>
      <c r="C4" s="108" t="s">
        <v>65</v>
      </c>
      <c r="D4" s="109">
        <v>1</v>
      </c>
      <c r="E4" s="109"/>
      <c r="F4" s="108" t="s">
        <v>59</v>
      </c>
      <c r="H4" s="108" t="s">
        <v>51</v>
      </c>
      <c r="J4" s="110">
        <v>44927</v>
      </c>
    </row>
    <row r="5" spans="1:10" x14ac:dyDescent="0.3">
      <c r="A5" s="108" t="s">
        <v>102</v>
      </c>
      <c r="B5" s="108" t="s">
        <v>103</v>
      </c>
      <c r="C5" s="108" t="s">
        <v>68</v>
      </c>
      <c r="D5" s="109">
        <v>2</v>
      </c>
      <c r="E5" s="109"/>
      <c r="F5" s="108" t="s">
        <v>60</v>
      </c>
      <c r="H5" s="108" t="s">
        <v>54</v>
      </c>
      <c r="J5" s="110">
        <v>45025</v>
      </c>
    </row>
    <row r="6" spans="1:10" x14ac:dyDescent="0.3">
      <c r="A6" s="108" t="s">
        <v>108</v>
      </c>
      <c r="B6" s="108" t="s">
        <v>64</v>
      </c>
      <c r="C6" s="108" t="s">
        <v>65</v>
      </c>
      <c r="D6" s="109">
        <v>1</v>
      </c>
      <c r="E6" s="109"/>
      <c r="F6" s="108" t="s">
        <v>61</v>
      </c>
      <c r="H6" s="108" t="s">
        <v>69</v>
      </c>
      <c r="J6" s="110">
        <v>45026</v>
      </c>
    </row>
    <row r="7" spans="1:10" x14ac:dyDescent="0.3">
      <c r="A7" s="108" t="s">
        <v>105</v>
      </c>
      <c r="B7" s="108" t="s">
        <v>106</v>
      </c>
      <c r="C7" s="108" t="s">
        <v>65</v>
      </c>
      <c r="D7" s="109">
        <v>1</v>
      </c>
      <c r="E7" s="109"/>
      <c r="F7" s="108" t="s">
        <v>62</v>
      </c>
      <c r="H7" s="108" t="s">
        <v>70</v>
      </c>
      <c r="J7" s="110">
        <v>45047</v>
      </c>
    </row>
    <row r="8" spans="1:10" x14ac:dyDescent="0.3">
      <c r="A8" s="108" t="s">
        <v>109</v>
      </c>
      <c r="B8" s="108" t="s">
        <v>110</v>
      </c>
      <c r="C8" s="108" t="s">
        <v>65</v>
      </c>
      <c r="D8" s="109">
        <v>1</v>
      </c>
      <c r="E8" s="109"/>
      <c r="F8" s="108" t="s">
        <v>63</v>
      </c>
      <c r="H8" s="108" t="s">
        <v>71</v>
      </c>
      <c r="J8" s="110">
        <v>45054</v>
      </c>
    </row>
    <row r="9" spans="1:10" x14ac:dyDescent="0.3">
      <c r="D9" s="109"/>
      <c r="E9" s="109"/>
      <c r="F9" s="108" t="s">
        <v>66</v>
      </c>
      <c r="H9" s="108" t="s">
        <v>72</v>
      </c>
      <c r="J9" s="110">
        <v>45064</v>
      </c>
    </row>
    <row r="10" spans="1:10" x14ac:dyDescent="0.3">
      <c r="D10" s="109"/>
      <c r="E10" s="109"/>
      <c r="F10" s="108" t="s">
        <v>67</v>
      </c>
      <c r="H10" s="108" t="s">
        <v>73</v>
      </c>
      <c r="J10" s="110">
        <v>45074</v>
      </c>
    </row>
    <row r="11" spans="1:10" x14ac:dyDescent="0.3">
      <c r="D11" s="109"/>
      <c r="E11" s="109"/>
      <c r="H11" s="108" t="s">
        <v>74</v>
      </c>
      <c r="J11" s="110">
        <v>45075</v>
      </c>
    </row>
    <row r="12" spans="1:10" x14ac:dyDescent="0.3">
      <c r="D12" s="109"/>
      <c r="E12" s="109"/>
      <c r="H12" s="108" t="s">
        <v>75</v>
      </c>
      <c r="J12" s="110">
        <v>45121</v>
      </c>
    </row>
    <row r="13" spans="1:10" x14ac:dyDescent="0.3">
      <c r="D13" s="109"/>
      <c r="E13" s="111"/>
      <c r="H13" s="108" t="s">
        <v>76</v>
      </c>
      <c r="J13" s="110">
        <v>45153</v>
      </c>
    </row>
    <row r="14" spans="1:10" x14ac:dyDescent="0.3">
      <c r="D14" s="111"/>
      <c r="E14" s="111"/>
      <c r="H14" s="108" t="s">
        <v>77</v>
      </c>
      <c r="J14" s="110">
        <v>45231</v>
      </c>
    </row>
    <row r="15" spans="1:10" x14ac:dyDescent="0.3">
      <c r="D15" s="111"/>
      <c r="E15" s="111"/>
      <c r="H15" s="108" t="s">
        <v>52</v>
      </c>
      <c r="J15" s="110">
        <v>45241</v>
      </c>
    </row>
    <row r="16" spans="1:10" x14ac:dyDescent="0.3">
      <c r="D16" s="111"/>
      <c r="E16" s="111"/>
      <c r="H16" s="108" t="s">
        <v>53</v>
      </c>
      <c r="J16" s="110">
        <v>45285</v>
      </c>
    </row>
    <row r="17" spans="4:8" x14ac:dyDescent="0.3">
      <c r="D17" s="111"/>
      <c r="E17" s="111"/>
      <c r="H17" s="108" t="s">
        <v>78</v>
      </c>
    </row>
    <row r="18" spans="4:8" x14ac:dyDescent="0.3">
      <c r="D18" s="111"/>
      <c r="E18" s="111"/>
      <c r="H18" s="108" t="s">
        <v>83</v>
      </c>
    </row>
    <row r="19" spans="4:8" x14ac:dyDescent="0.3">
      <c r="D19" s="111"/>
      <c r="E19" s="111"/>
      <c r="H19" s="108" t="s">
        <v>79</v>
      </c>
    </row>
    <row r="20" spans="4:8" x14ac:dyDescent="0.3">
      <c r="D20" s="111"/>
      <c r="E20" s="111"/>
      <c r="H20" s="108" t="s">
        <v>107</v>
      </c>
    </row>
    <row r="21" spans="4:8" x14ac:dyDescent="0.3">
      <c r="D21" s="111"/>
      <c r="E21" s="111"/>
    </row>
    <row r="22" spans="4:8" x14ac:dyDescent="0.3">
      <c r="D22" s="111"/>
      <c r="E22" s="111"/>
    </row>
    <row r="23" spans="4:8" x14ac:dyDescent="0.3">
      <c r="D23" s="111"/>
      <c r="E23" s="111"/>
      <c r="H23" s="119"/>
    </row>
    <row r="24" spans="4:8" x14ac:dyDescent="0.3">
      <c r="D24" s="111"/>
      <c r="E24" s="111"/>
    </row>
    <row r="25" spans="4:8" x14ac:dyDescent="0.3">
      <c r="D25" s="111"/>
      <c r="E25" s="111"/>
    </row>
    <row r="26" spans="4:8" x14ac:dyDescent="0.3">
      <c r="D26" s="111"/>
      <c r="E26" s="111"/>
    </row>
    <row r="27" spans="4:8" x14ac:dyDescent="0.3">
      <c r="D27" s="111"/>
      <c r="E27" s="111"/>
    </row>
    <row r="28" spans="4:8" x14ac:dyDescent="0.3">
      <c r="D28" s="111"/>
      <c r="E28" s="111"/>
    </row>
    <row r="29" spans="4:8" x14ac:dyDescent="0.3">
      <c r="D29" s="111"/>
      <c r="E29" s="111"/>
    </row>
    <row r="30" spans="4:8" x14ac:dyDescent="0.3">
      <c r="D30" s="111"/>
      <c r="E30" s="111"/>
    </row>
    <row r="31" spans="4:8" x14ac:dyDescent="0.3">
      <c r="D31" s="111"/>
      <c r="E31" s="111"/>
    </row>
    <row r="32" spans="4:8" x14ac:dyDescent="0.3">
      <c r="D32" s="111"/>
      <c r="E32" s="111"/>
    </row>
    <row r="33" spans="4:5" x14ac:dyDescent="0.3">
      <c r="D33" s="111"/>
      <c r="E33" s="111"/>
    </row>
    <row r="34" spans="4:5" x14ac:dyDescent="0.3">
      <c r="D34" s="111"/>
      <c r="E34" s="111"/>
    </row>
    <row r="35" spans="4:5" x14ac:dyDescent="0.3">
      <c r="D35" s="111"/>
      <c r="E35" s="111"/>
    </row>
    <row r="36" spans="4:5" x14ac:dyDescent="0.3">
      <c r="D36" s="111"/>
      <c r="E36" s="111"/>
    </row>
    <row r="37" spans="4:5" x14ac:dyDescent="0.3">
      <c r="D37" s="111"/>
      <c r="E37" s="111"/>
    </row>
    <row r="38" spans="4:5" x14ac:dyDescent="0.3">
      <c r="D38" s="111"/>
      <c r="E38" s="111"/>
    </row>
    <row r="39" spans="4:5" x14ac:dyDescent="0.3">
      <c r="D39" s="111"/>
      <c r="E39" s="111"/>
    </row>
    <row r="40" spans="4:5" x14ac:dyDescent="0.3">
      <c r="D40" s="111"/>
      <c r="E40" s="111"/>
    </row>
    <row r="41" spans="4:5" x14ac:dyDescent="0.3">
      <c r="D41" s="111"/>
      <c r="E41" s="111"/>
    </row>
    <row r="42" spans="4:5" x14ac:dyDescent="0.3">
      <c r="D42" s="111"/>
      <c r="E42" s="111"/>
    </row>
    <row r="43" spans="4:5" x14ac:dyDescent="0.3">
      <c r="D43" s="111"/>
      <c r="E43" s="111"/>
    </row>
    <row r="44" spans="4:5" x14ac:dyDescent="0.3">
      <c r="D44" s="111"/>
      <c r="E44" s="111"/>
    </row>
    <row r="45" spans="4:5" x14ac:dyDescent="0.3">
      <c r="D45" s="111"/>
      <c r="E45" s="111"/>
    </row>
    <row r="46" spans="4:5" x14ac:dyDescent="0.3">
      <c r="D46" s="111"/>
      <c r="E46" s="111"/>
    </row>
    <row r="47" spans="4:5" x14ac:dyDescent="0.3">
      <c r="D47" s="111"/>
      <c r="E47" s="111"/>
    </row>
    <row r="48" spans="4:5" x14ac:dyDescent="0.3">
      <c r="D48" s="111"/>
      <c r="E48" s="111"/>
    </row>
    <row r="49" spans="4:5" x14ac:dyDescent="0.3">
      <c r="D49" s="111"/>
      <c r="E49" s="111"/>
    </row>
    <row r="50" spans="4:5" x14ac:dyDescent="0.3">
      <c r="D50" s="111"/>
      <c r="E50" s="111"/>
    </row>
    <row r="51" spans="4:5" x14ac:dyDescent="0.3">
      <c r="D51" s="111"/>
      <c r="E51" s="111"/>
    </row>
    <row r="52" spans="4:5" x14ac:dyDescent="0.3">
      <c r="D52" s="111"/>
      <c r="E52" s="111"/>
    </row>
    <row r="53" spans="4:5" x14ac:dyDescent="0.3">
      <c r="D53" s="111"/>
      <c r="E53" s="111"/>
    </row>
    <row r="54" spans="4:5" x14ac:dyDescent="0.3">
      <c r="D54" s="111"/>
      <c r="E54" s="111"/>
    </row>
    <row r="55" spans="4:5" x14ac:dyDescent="0.3">
      <c r="D55" s="111"/>
      <c r="E55" s="111"/>
    </row>
    <row r="56" spans="4:5" x14ac:dyDescent="0.3">
      <c r="D56" s="111"/>
      <c r="E56" s="111"/>
    </row>
    <row r="57" spans="4:5" x14ac:dyDescent="0.3">
      <c r="D57" s="111"/>
      <c r="E57" s="111"/>
    </row>
    <row r="58" spans="4:5" x14ac:dyDescent="0.3">
      <c r="D58" s="111"/>
      <c r="E58" s="111"/>
    </row>
    <row r="59" spans="4:5" x14ac:dyDescent="0.3">
      <c r="D59" s="111"/>
      <c r="E59" s="111"/>
    </row>
    <row r="60" spans="4:5" x14ac:dyDescent="0.3">
      <c r="D60" s="111"/>
      <c r="E60" s="111"/>
    </row>
    <row r="61" spans="4:5" x14ac:dyDescent="0.3">
      <c r="D61" s="111"/>
      <c r="E61" s="111"/>
    </row>
    <row r="62" spans="4:5" x14ac:dyDescent="0.3">
      <c r="D62" s="111"/>
      <c r="E62" s="111"/>
    </row>
    <row r="63" spans="4:5" x14ac:dyDescent="0.3">
      <c r="D63" s="111"/>
      <c r="E63" s="111"/>
    </row>
    <row r="64" spans="4:5" x14ac:dyDescent="0.3">
      <c r="D64" s="111"/>
      <c r="E64" s="111"/>
    </row>
    <row r="65" spans="1:5" x14ac:dyDescent="0.3">
      <c r="D65" s="111"/>
      <c r="E65" s="111"/>
    </row>
    <row r="66" spans="1:5" x14ac:dyDescent="0.3">
      <c r="D66" s="111"/>
      <c r="E66" s="111"/>
    </row>
    <row r="67" spans="1:5" x14ac:dyDescent="0.3">
      <c r="D67" s="111"/>
      <c r="E67" s="111"/>
    </row>
    <row r="68" spans="1:5" x14ac:dyDescent="0.3">
      <c r="D68" s="111"/>
      <c r="E68" s="111"/>
    </row>
    <row r="69" spans="1:5" x14ac:dyDescent="0.3">
      <c r="D69" s="111"/>
      <c r="E69" s="111"/>
    </row>
    <row r="70" spans="1:5" x14ac:dyDescent="0.3">
      <c r="D70" s="111"/>
      <c r="E70" s="111"/>
    </row>
    <row r="71" spans="1:5" x14ac:dyDescent="0.3">
      <c r="D71" s="111"/>
      <c r="E71" s="111"/>
    </row>
    <row r="72" spans="1:5" x14ac:dyDescent="0.3">
      <c r="D72" s="111"/>
      <c r="E72" s="111"/>
    </row>
    <row r="73" spans="1:5" x14ac:dyDescent="0.3">
      <c r="D73" s="111"/>
      <c r="E73" s="111"/>
    </row>
    <row r="74" spans="1:5" x14ac:dyDescent="0.3">
      <c r="D74" s="111"/>
      <c r="E74" s="111"/>
    </row>
    <row r="75" spans="1:5" x14ac:dyDescent="0.3">
      <c r="D75" s="111"/>
      <c r="E75" s="111"/>
    </row>
    <row r="76" spans="1:5" x14ac:dyDescent="0.3">
      <c r="D76" s="111"/>
      <c r="E76" s="111"/>
    </row>
    <row r="77" spans="1:5" x14ac:dyDescent="0.3">
      <c r="D77" s="111"/>
      <c r="E77" s="111"/>
    </row>
    <row r="78" spans="1:5" x14ac:dyDescent="0.3">
      <c r="D78" s="111"/>
      <c r="E78" s="113"/>
    </row>
    <row r="79" spans="1:5" x14ac:dyDescent="0.3">
      <c r="A79" s="112"/>
      <c r="B79" s="112"/>
      <c r="C79" s="112"/>
      <c r="D79" s="113"/>
      <c r="E79" s="111"/>
    </row>
    <row r="80" spans="1:5" x14ac:dyDescent="0.3">
      <c r="D80" s="111"/>
      <c r="E80" s="111"/>
    </row>
    <row r="81" spans="4:5" x14ac:dyDescent="0.3">
      <c r="D81" s="111"/>
      <c r="E81" s="111"/>
    </row>
    <row r="82" spans="4:5" x14ac:dyDescent="0.3">
      <c r="D82" s="111"/>
    </row>
    <row r="125" spans="1:3" x14ac:dyDescent="0.3">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topLeftCell="H13" zoomScaleNormal="100" workbookViewId="0">
      <selection activeCell="H28" sqref="A28:XFD28"/>
    </sheetView>
  </sheetViews>
  <sheetFormatPr baseColWidth="10" defaultColWidth="11.44140625" defaultRowHeight="14.4" outlineLevelCol="1" x14ac:dyDescent="0.3"/>
  <cols>
    <col min="1" max="1" width="4" style="15" customWidth="1"/>
    <col min="2" max="2" width="22" style="9" customWidth="1"/>
    <col min="3" max="3" width="14" style="94" customWidth="1"/>
    <col min="4" max="4" width="32.21875" style="94" customWidth="1"/>
    <col min="5" max="5" width="30.5546875" style="94" customWidth="1"/>
    <col min="6" max="6" width="46.21875" style="95" bestFit="1" customWidth="1"/>
    <col min="7" max="7" width="16.44140625" style="95" customWidth="1"/>
    <col min="8" max="8" width="12.5546875" style="99" bestFit="1" customWidth="1"/>
    <col min="9" max="9" width="3.21875" style="94" hidden="1" customWidth="1"/>
    <col min="10" max="10" width="15.77734375" style="94" hidden="1" customWidth="1"/>
    <col min="11" max="11" width="3.77734375" style="96" hidden="1" customWidth="1"/>
    <col min="12" max="12" width="3.77734375" style="97" hidden="1" customWidth="1"/>
    <col min="13" max="13" width="3.77734375" style="98" hidden="1" customWidth="1"/>
    <col min="14" max="14" width="6.21875" style="98" hidden="1" customWidth="1"/>
    <col min="15" max="15" width="7.5546875" style="94" hidden="1" customWidth="1" outlineLevel="1"/>
    <col min="16" max="16" width="9" style="98" customWidth="1" outlineLevel="1"/>
    <col min="17" max="17" width="8.77734375" style="98" customWidth="1" outlineLevel="1"/>
    <col min="18" max="18" width="31.21875" style="115" customWidth="1" outlineLevel="1"/>
    <col min="19" max="19" width="8.77734375" style="98" customWidth="1"/>
    <col min="20" max="20" width="15" style="99" hidden="1" customWidth="1"/>
    <col min="21" max="21" width="13.44140625" style="9" customWidth="1" outlineLevel="1"/>
    <col min="22" max="22" width="8.77734375" style="27" customWidth="1" outlineLevel="1"/>
    <col min="23" max="23" width="8.44140625" style="9" customWidth="1" outlineLevel="1"/>
    <col min="24" max="24" width="7.77734375" style="9" customWidth="1"/>
    <col min="25" max="25" width="8.21875" style="28" customWidth="1"/>
    <col min="26" max="26" width="2.77734375" style="9" customWidth="1"/>
    <col min="27" max="27" width="7.77734375" style="9" customWidth="1"/>
    <col min="28" max="28" width="7.77734375" style="9" hidden="1" customWidth="1"/>
    <col min="29" max="29" width="7.77734375" style="9" customWidth="1"/>
    <col min="30" max="30" width="8.5546875" style="9" customWidth="1"/>
    <col min="31" max="31" width="9.21875" style="13" customWidth="1"/>
    <col min="32" max="32" width="7.5546875" style="9" customWidth="1"/>
    <col min="33" max="33" width="11.77734375" style="100" customWidth="1"/>
    <col min="34" max="34" width="5.77734375" style="14" customWidth="1"/>
    <col min="35" max="35" width="3.5546875" style="100" customWidth="1"/>
    <col min="36" max="36" width="3.21875" style="100" customWidth="1"/>
    <col min="37" max="39" width="3.21875" style="94" customWidth="1"/>
    <col min="40" max="40" width="3.5546875" style="94" customWidth="1"/>
    <col min="41" max="61" width="3.21875" style="94" customWidth="1"/>
    <col min="62" max="86" width="3.21875" style="101" customWidth="1"/>
    <col min="87" max="87" width="3.44140625" style="9" customWidth="1"/>
    <col min="88" max="88" width="10.21875" style="14" customWidth="1"/>
    <col min="89" max="89" width="5.77734375" style="14" customWidth="1"/>
    <col min="90" max="90" width="12.44140625" style="14" customWidth="1"/>
    <col min="91" max="91" width="3.44140625" style="9" customWidth="1"/>
    <col min="92" max="105" width="5.77734375" style="14" customWidth="1"/>
    <col min="106" max="106" width="9" style="14" bestFit="1" customWidth="1"/>
    <col min="107" max="117" width="5.77734375" style="14" customWidth="1"/>
    <col min="118" max="118" width="4.44140625" style="14" bestFit="1" customWidth="1"/>
    <col min="119" max="119" width="5.21875" style="14" bestFit="1" customWidth="1"/>
    <col min="120" max="120" width="4.44140625" style="14" bestFit="1" customWidth="1"/>
    <col min="121" max="121" width="5.21875" style="14" bestFit="1" customWidth="1"/>
    <col min="122" max="122" width="4.44140625" style="14" bestFit="1" customWidth="1"/>
    <col min="123" max="123" width="5.21875" style="14" bestFit="1" customWidth="1"/>
    <col min="124" max="140" width="11.44140625" style="9" customWidth="1"/>
    <col min="141" max="16384" width="11.44140625" style="9"/>
  </cols>
  <sheetData>
    <row r="1" spans="1:123" x14ac:dyDescent="0.3">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3">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3">
      <c r="C3" s="9"/>
      <c r="D3" s="16" t="s">
        <v>2</v>
      </c>
      <c r="E3" s="17" t="s">
        <v>111</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3">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 thickBot="1" x14ac:dyDescent="0.35">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5</v>
      </c>
      <c r="AK5" s="29">
        <f t="shared" si="0"/>
        <v>5</v>
      </c>
      <c r="AL5" s="29">
        <f t="shared" si="0"/>
        <v>5</v>
      </c>
      <c r="AM5" s="47">
        <f t="shared" si="0"/>
        <v>5</v>
      </c>
      <c r="AN5" s="29">
        <f t="shared" si="0"/>
        <v>5</v>
      </c>
      <c r="AO5" s="29">
        <f t="shared" si="0"/>
        <v>5</v>
      </c>
      <c r="AP5" s="29">
        <f t="shared" si="0"/>
        <v>5</v>
      </c>
      <c r="AQ5" s="47">
        <f t="shared" si="0"/>
        <v>5</v>
      </c>
      <c r="AR5" s="29">
        <f t="shared" si="0"/>
        <v>5</v>
      </c>
      <c r="AS5" s="29">
        <f t="shared" si="0"/>
        <v>5</v>
      </c>
      <c r="AT5" s="29">
        <f t="shared" si="0"/>
        <v>5</v>
      </c>
      <c r="AU5" s="47">
        <f t="shared" si="0"/>
        <v>5</v>
      </c>
      <c r="AV5" s="29">
        <f t="shared" si="0"/>
        <v>1</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0</v>
      </c>
      <c r="BT5" s="29">
        <f t="shared" si="1"/>
        <v>0</v>
      </c>
      <c r="BU5" s="29">
        <f t="shared" si="1"/>
        <v>0</v>
      </c>
      <c r="BV5" s="29">
        <f t="shared" si="1"/>
        <v>0</v>
      </c>
      <c r="BW5" s="29">
        <f t="shared" si="1"/>
        <v>0</v>
      </c>
      <c r="BX5" s="29">
        <f t="shared" si="1"/>
        <v>0</v>
      </c>
      <c r="BY5" s="29">
        <f t="shared" si="1"/>
        <v>0</v>
      </c>
      <c r="BZ5" s="29">
        <f t="shared" si="1"/>
        <v>0</v>
      </c>
      <c r="CA5" s="29">
        <f t="shared" si="1"/>
        <v>0</v>
      </c>
      <c r="CB5" s="29">
        <f t="shared" si="1"/>
        <v>0</v>
      </c>
      <c r="CC5" s="29">
        <f t="shared" si="1"/>
        <v>0</v>
      </c>
      <c r="CD5" s="29">
        <f t="shared" si="1"/>
        <v>0</v>
      </c>
      <c r="CE5" s="29">
        <f t="shared" si="1"/>
        <v>0</v>
      </c>
      <c r="CF5" s="29">
        <f t="shared" si="1"/>
        <v>0</v>
      </c>
      <c r="CG5" s="29">
        <f t="shared" si="1"/>
        <v>0</v>
      </c>
      <c r="CH5" s="29">
        <f t="shared" si="1"/>
        <v>0</v>
      </c>
      <c r="CJ5" s="30" t="s">
        <v>19</v>
      </c>
      <c r="CN5" s="31" t="s">
        <v>20</v>
      </c>
      <c r="CO5" s="32">
        <f ca="1">SUM(CN6:DS6)</f>
        <v>1</v>
      </c>
      <c r="CP5" s="32"/>
    </row>
    <row r="6" spans="1:123" ht="15.75" customHeight="1" thickBot="1" x14ac:dyDescent="0.35">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v>1</v>
      </c>
      <c r="AK6" s="1"/>
      <c r="AL6" s="1">
        <v>5</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0</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5">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45289</v>
      </c>
      <c r="AJ7" s="72">
        <f>AI7+7</f>
        <v>45296</v>
      </c>
      <c r="AK7" s="72">
        <f>AJ7+7</f>
        <v>45303</v>
      </c>
      <c r="AL7" s="72">
        <f t="shared" ref="AL7:CH7" si="3">AK7+7</f>
        <v>45310</v>
      </c>
      <c r="AM7" s="73">
        <f t="shared" si="3"/>
        <v>45317</v>
      </c>
      <c r="AN7" s="73">
        <f t="shared" si="3"/>
        <v>45324</v>
      </c>
      <c r="AO7" s="73">
        <f t="shared" si="3"/>
        <v>45331</v>
      </c>
      <c r="AP7" s="73">
        <f t="shared" si="3"/>
        <v>45338</v>
      </c>
      <c r="AQ7" s="72">
        <f t="shared" si="3"/>
        <v>45345</v>
      </c>
      <c r="AR7" s="72">
        <f t="shared" si="3"/>
        <v>45352</v>
      </c>
      <c r="AS7" s="72">
        <f t="shared" si="3"/>
        <v>45359</v>
      </c>
      <c r="AT7" s="72">
        <f t="shared" si="3"/>
        <v>45366</v>
      </c>
      <c r="AU7" s="73">
        <f t="shared" si="3"/>
        <v>45373</v>
      </c>
      <c r="AV7" s="73">
        <f t="shared" si="3"/>
        <v>45380</v>
      </c>
      <c r="AW7" s="73">
        <f t="shared" si="3"/>
        <v>45387</v>
      </c>
      <c r="AX7" s="73">
        <f t="shared" si="3"/>
        <v>45394</v>
      </c>
      <c r="AY7" s="73">
        <f t="shared" si="3"/>
        <v>45401</v>
      </c>
      <c r="AZ7" s="72">
        <f t="shared" si="3"/>
        <v>45408</v>
      </c>
      <c r="BA7" s="72">
        <f t="shared" si="3"/>
        <v>45415</v>
      </c>
      <c r="BB7" s="72">
        <f t="shared" si="3"/>
        <v>45422</v>
      </c>
      <c r="BC7" s="72">
        <f t="shared" si="3"/>
        <v>45429</v>
      </c>
      <c r="BD7" s="73">
        <f t="shared" si="3"/>
        <v>45436</v>
      </c>
      <c r="BE7" s="73">
        <f t="shared" si="3"/>
        <v>45443</v>
      </c>
      <c r="BF7" s="73">
        <f t="shared" si="3"/>
        <v>45450</v>
      </c>
      <c r="BG7" s="73">
        <f t="shared" si="3"/>
        <v>45457</v>
      </c>
      <c r="BH7" s="72">
        <f t="shared" si="3"/>
        <v>45464</v>
      </c>
      <c r="BI7" s="72">
        <f t="shared" si="3"/>
        <v>45471</v>
      </c>
      <c r="BJ7" s="72">
        <f t="shared" si="3"/>
        <v>45478</v>
      </c>
      <c r="BK7" s="72">
        <f t="shared" si="3"/>
        <v>45485</v>
      </c>
      <c r="BL7" s="72">
        <f t="shared" si="3"/>
        <v>45492</v>
      </c>
      <c r="BM7" s="73">
        <f t="shared" si="3"/>
        <v>45499</v>
      </c>
      <c r="BN7" s="73">
        <f t="shared" si="3"/>
        <v>45506</v>
      </c>
      <c r="BO7" s="73">
        <f t="shared" si="3"/>
        <v>45513</v>
      </c>
      <c r="BP7" s="73">
        <f t="shared" si="3"/>
        <v>45520</v>
      </c>
      <c r="BQ7" s="72">
        <f t="shared" si="3"/>
        <v>45527</v>
      </c>
      <c r="BR7" s="72">
        <f t="shared" si="3"/>
        <v>45534</v>
      </c>
      <c r="BS7" s="72">
        <f t="shared" si="3"/>
        <v>45541</v>
      </c>
      <c r="BT7" s="72">
        <f t="shared" si="3"/>
        <v>45548</v>
      </c>
      <c r="BU7" s="72">
        <f t="shared" si="3"/>
        <v>45555</v>
      </c>
      <c r="BV7" s="73">
        <f t="shared" si="3"/>
        <v>45562</v>
      </c>
      <c r="BW7" s="73">
        <f t="shared" si="3"/>
        <v>45569</v>
      </c>
      <c r="BX7" s="73">
        <f t="shared" si="3"/>
        <v>45576</v>
      </c>
      <c r="BY7" s="73">
        <f t="shared" si="3"/>
        <v>45583</v>
      </c>
      <c r="BZ7" s="72">
        <f t="shared" si="3"/>
        <v>45590</v>
      </c>
      <c r="CA7" s="72">
        <f t="shared" si="3"/>
        <v>45597</v>
      </c>
      <c r="CB7" s="72">
        <f t="shared" si="3"/>
        <v>45604</v>
      </c>
      <c r="CC7" s="72">
        <f t="shared" si="3"/>
        <v>45611</v>
      </c>
      <c r="CD7" s="73">
        <f t="shared" si="3"/>
        <v>45618</v>
      </c>
      <c r="CE7" s="73">
        <f t="shared" si="3"/>
        <v>45625</v>
      </c>
      <c r="CF7" s="73">
        <f t="shared" si="3"/>
        <v>45632</v>
      </c>
      <c r="CG7" s="73">
        <f t="shared" si="3"/>
        <v>45639</v>
      </c>
      <c r="CH7" s="73">
        <f t="shared" si="3"/>
        <v>45646</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ht="102" x14ac:dyDescent="0.3">
      <c r="A8" s="78">
        <v>1</v>
      </c>
      <c r="B8" s="79" t="str">
        <f>$E$3&amp;"_"&amp;TEXT(A8,"000")</f>
        <v>L_LE MOEL_2024_001</v>
      </c>
      <c r="C8" s="2" t="s">
        <v>102</v>
      </c>
      <c r="D8" s="3" t="s">
        <v>54</v>
      </c>
      <c r="E8" s="3" t="s">
        <v>112</v>
      </c>
      <c r="F8" s="4" t="s">
        <v>113</v>
      </c>
      <c r="G8" s="4">
        <v>2</v>
      </c>
      <c r="H8" s="1">
        <v>26</v>
      </c>
      <c r="I8" s="3"/>
      <c r="J8" s="1"/>
      <c r="K8" s="7"/>
      <c r="L8" s="90"/>
      <c r="M8" s="5"/>
      <c r="N8" s="91"/>
      <c r="O8" s="92"/>
      <c r="P8" s="5">
        <v>45278</v>
      </c>
      <c r="Q8" s="5">
        <v>45313</v>
      </c>
      <c r="R8" s="8" t="s">
        <v>116</v>
      </c>
      <c r="S8" s="5">
        <v>45296</v>
      </c>
      <c r="T8" s="93"/>
      <c r="U8" s="80" t="s">
        <v>134</v>
      </c>
      <c r="V8" s="82">
        <v>45352</v>
      </c>
      <c r="W8" s="83" t="s">
        <v>175</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2.5625</v>
      </c>
      <c r="AD8" s="88">
        <f>IF(OR(ISBLANK(C8),AF8=""),"",AF8/(AF8+AG8))</f>
        <v>1</v>
      </c>
      <c r="AE8" s="89">
        <f>IF(C8&lt;&gt;"",IF(VLOOKUP(C8,T_UO[#All],3,FALSE)="J",AF8+AG8,VLOOKUP(C8,T_UO[#All],4,FALSE)*G8),"")</f>
        <v>4</v>
      </c>
      <c r="AF8" s="89">
        <f>IF(AND(C8&lt;&gt;"",C8&lt;&gt;"CR hebdo"),SUM(AH8:CH8),"")</f>
        <v>10.25</v>
      </c>
      <c r="AG8" s="6"/>
      <c r="AH8" s="46">
        <v>6.25</v>
      </c>
      <c r="AI8" s="120"/>
      <c r="AJ8" s="120">
        <v>4</v>
      </c>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ht="20.399999999999999" x14ac:dyDescent="0.3">
      <c r="A9" s="78">
        <v>2</v>
      </c>
      <c r="B9" s="79" t="str">
        <f t="shared" ref="B9:B76" si="13">$E$3&amp;"_"&amp;TEXT(A9,"000")</f>
        <v>L_LE MOEL_2024_002</v>
      </c>
      <c r="C9" s="2" t="s">
        <v>102</v>
      </c>
      <c r="D9" s="3" t="s">
        <v>54</v>
      </c>
      <c r="E9" s="3" t="s">
        <v>114</v>
      </c>
      <c r="F9" s="4" t="s">
        <v>115</v>
      </c>
      <c r="G9" s="4">
        <v>1</v>
      </c>
      <c r="H9" s="1">
        <v>26</v>
      </c>
      <c r="I9" s="3"/>
      <c r="J9" s="1"/>
      <c r="K9" s="7"/>
      <c r="L9" s="90"/>
      <c r="M9" s="5"/>
      <c r="N9" s="91"/>
      <c r="O9" s="92"/>
      <c r="P9" s="5">
        <v>45313</v>
      </c>
      <c r="Q9" s="5"/>
      <c r="R9" s="8" t="s">
        <v>117</v>
      </c>
      <c r="S9" s="5">
        <v>45299</v>
      </c>
      <c r="T9" s="93"/>
      <c r="U9" s="80" t="s">
        <v>134</v>
      </c>
      <c r="V9" s="82">
        <v>45352</v>
      </c>
      <c r="W9" s="83" t="s">
        <v>175</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0.5</v>
      </c>
      <c r="AD9" s="88">
        <f>IF(OR(ISBLANK(C9),AF9=""),"",AF9/(AF9+AG9))</f>
        <v>1</v>
      </c>
      <c r="AE9" s="89">
        <f>IF(C9&lt;&gt;"",IF(VLOOKUP(C9,T_UO[#All],3,FALSE)="J",AF9+AG9,VLOOKUP(C9,T_UO[#All],4,FALSE)*G9),"")</f>
        <v>2</v>
      </c>
      <c r="AF9" s="89">
        <f t="shared" ref="AF9:AF75" si="15">IF(AND(C9&lt;&gt;"",C9&lt;&gt;"CR hebdo"),SUM(AH9:CH9),"")</f>
        <v>1</v>
      </c>
      <c r="AG9" s="6"/>
      <c r="AH9" s="81"/>
      <c r="AI9" s="120"/>
      <c r="AJ9" s="120"/>
      <c r="AK9" s="120">
        <v>1</v>
      </c>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ht="20.399999999999999" x14ac:dyDescent="0.3">
      <c r="A10" s="78">
        <v>3</v>
      </c>
      <c r="B10" s="79" t="str">
        <f t="shared" si="13"/>
        <v>L_LE MOEL_2024_003</v>
      </c>
      <c r="C10" s="2" t="s">
        <v>102</v>
      </c>
      <c r="D10" s="3" t="s">
        <v>54</v>
      </c>
      <c r="E10" s="3" t="s">
        <v>131</v>
      </c>
      <c r="F10" s="4" t="s">
        <v>118</v>
      </c>
      <c r="G10" s="4">
        <v>2</v>
      </c>
      <c r="H10" s="1">
        <v>26</v>
      </c>
      <c r="I10" s="3"/>
      <c r="J10" s="1"/>
      <c r="K10" s="7"/>
      <c r="L10" s="90"/>
      <c r="M10" s="5"/>
      <c r="N10" s="91"/>
      <c r="O10" s="92"/>
      <c r="P10" s="5">
        <v>45313</v>
      </c>
      <c r="Q10" s="5"/>
      <c r="R10" s="8" t="s">
        <v>123</v>
      </c>
      <c r="S10" s="5">
        <v>45301</v>
      </c>
      <c r="T10" s="93"/>
      <c r="U10" s="80" t="s">
        <v>134</v>
      </c>
      <c r="V10" s="82">
        <v>45352</v>
      </c>
      <c r="W10" s="83" t="s">
        <v>175</v>
      </c>
      <c r="X10" s="84" t="str">
        <f t="shared" si="14"/>
        <v>Soldé</v>
      </c>
      <c r="Y10" s="85" t="str">
        <f t="shared" ca="1" si="9"/>
        <v>A l'heure</v>
      </c>
      <c r="AA10" s="86" t="str">
        <f t="shared" ca="1" si="10"/>
        <v>OK</v>
      </c>
      <c r="AB10" s="121"/>
      <c r="AC10" s="87">
        <f>IF(C10&lt;&gt;"",(AF10+AG10)/AE10,"")</f>
        <v>0.5625</v>
      </c>
      <c r="AD10" s="88">
        <f t="shared" ref="AD10:AD76" si="23">IF(OR(ISBLANK(C10),AF10=""),"",AF10/(AF10+AG10))</f>
        <v>1</v>
      </c>
      <c r="AE10" s="89">
        <f>IF(C10&lt;&gt;"",IF(VLOOKUP(C10,T_UO[#All],3,FALSE)="J",AF10+AG10,VLOOKUP(C10,T_UO[#All],4,FALSE)*G10),"")</f>
        <v>4</v>
      </c>
      <c r="AF10" s="89">
        <f t="shared" si="15"/>
        <v>2.25</v>
      </c>
      <c r="AG10" s="6"/>
      <c r="AH10" s="81"/>
      <c r="AI10" s="120"/>
      <c r="AJ10" s="120"/>
      <c r="AK10" s="120">
        <v>2.25</v>
      </c>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3">
      <c r="A11" s="78">
        <v>4</v>
      </c>
      <c r="B11" s="79" t="str">
        <f t="shared" si="13"/>
        <v>L_LE MOEL_2024_004</v>
      </c>
      <c r="C11" s="2" t="s">
        <v>81</v>
      </c>
      <c r="D11" s="3"/>
      <c r="E11" s="3" t="s">
        <v>120</v>
      </c>
      <c r="F11" s="3" t="s">
        <v>119</v>
      </c>
      <c r="G11" s="4"/>
      <c r="H11" s="1">
        <v>26</v>
      </c>
      <c r="I11" s="3"/>
      <c r="J11" s="1"/>
      <c r="K11" s="7"/>
      <c r="L11" s="90"/>
      <c r="M11" s="5"/>
      <c r="N11" s="91"/>
      <c r="O11" s="92"/>
      <c r="Q11" s="5"/>
      <c r="R11" s="8"/>
      <c r="S11" s="5">
        <v>45313</v>
      </c>
      <c r="T11" s="93"/>
      <c r="U11" s="80" t="s">
        <v>134</v>
      </c>
      <c r="V11" s="82">
        <v>45352</v>
      </c>
      <c r="W11" s="83" t="s">
        <v>175</v>
      </c>
      <c r="X11" s="84" t="str">
        <f t="shared" si="14"/>
        <v>Soldé</v>
      </c>
      <c r="Y11" s="85" t="str">
        <f t="shared" si="9"/>
        <v/>
      </c>
      <c r="AA11" s="86" t="str">
        <f ca="1">IF(C11&lt;&gt;"",IF(S11="","A planifier",IF(X11="Annulé","Annulé",IF(ISBLANK(#REF!),-NETWORKDAYS(TODAY(),IF(ISBLANK(Q11),S11,Q11),N_Ferie),"OK"))),"")</f>
        <v>OK</v>
      </c>
      <c r="AB11" s="121"/>
      <c r="AC11" s="87">
        <f t="shared" ref="AC11:AC78" si="24">IF(C11&lt;&gt;"",(AF11+AG11)/AE11,"")</f>
        <v>1</v>
      </c>
      <c r="AD11" s="88">
        <f t="shared" si="23"/>
        <v>1</v>
      </c>
      <c r="AE11" s="89">
        <f>IF(C11&lt;&gt;"",IF(VLOOKUP(C11,T_UO[#All],3,FALSE)="J",AF11+AG11,VLOOKUP(C11,T_UO[#All],4,FALSE)*G11),"")</f>
        <v>0.5</v>
      </c>
      <c r="AF11" s="89">
        <f t="shared" si="15"/>
        <v>0.5</v>
      </c>
      <c r="AG11" s="6"/>
      <c r="AH11" s="81"/>
      <c r="AI11" s="120"/>
      <c r="AJ11" s="120"/>
      <c r="AK11" s="120">
        <v>0.125</v>
      </c>
      <c r="AL11" s="120"/>
      <c r="AM11" s="120">
        <v>0.375</v>
      </c>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IF(C11&lt;&gt;"",ABS(COUNTA(F11)-1),0)</f>
        <v>0</v>
      </c>
      <c r="CR11" s="46"/>
      <c r="CS11" s="46">
        <f>IF(C11&lt;&gt;"",IF(VLOOKUP(C11,T_UO[#All],3,FALSE)="PTS",IF(ISBLANK(G11),1,0),IF(ISBLANK(G11),0,1)),0)</f>
        <v>0</v>
      </c>
      <c r="CT11" s="46">
        <f t="shared" si="19"/>
        <v>0</v>
      </c>
      <c r="CU11" s="46"/>
      <c r="CV11" s="46"/>
      <c r="CW11" s="46"/>
      <c r="CX11" s="46"/>
      <c r="CY11" s="46"/>
      <c r="CZ11" s="46"/>
      <c r="DA11" s="46"/>
      <c r="DB11" s="46">
        <f>IF(C11&lt;&gt;"",ABS(COUNTA(S11)-1),0)</f>
        <v>0</v>
      </c>
      <c r="DC11" s="46">
        <f t="shared" ca="1" si="21"/>
        <v>0</v>
      </c>
      <c r="DD11" s="46"/>
      <c r="DE11" s="46">
        <f>IF(AND(C11&lt;&gt;"",ISBLANK(#REF!),AG11=0),1,0)</f>
        <v>0</v>
      </c>
      <c r="DF11" s="46"/>
      <c r="DG11" s="46"/>
      <c r="DH11" s="46"/>
      <c r="DI11" s="46"/>
      <c r="DJ11" s="46"/>
      <c r="DK11" s="46"/>
      <c r="DL11" s="46"/>
      <c r="DM11" s="46"/>
      <c r="DN11" s="46"/>
      <c r="DO11" s="46"/>
      <c r="DP11" s="46"/>
      <c r="DQ11" s="46"/>
      <c r="DR11" s="46"/>
      <c r="DS11" s="46"/>
    </row>
    <row r="12" spans="1:123" x14ac:dyDescent="0.3">
      <c r="A12" s="78">
        <v>5</v>
      </c>
      <c r="B12" s="79" t="str">
        <f t="shared" si="13"/>
        <v>L_LE MOEL_2024_005</v>
      </c>
      <c r="C12" s="2" t="s">
        <v>109</v>
      </c>
      <c r="D12" s="3"/>
      <c r="E12" s="3" t="s">
        <v>121</v>
      </c>
      <c r="F12" s="3" t="s">
        <v>122</v>
      </c>
      <c r="G12" s="4"/>
      <c r="H12" s="1">
        <v>26</v>
      </c>
      <c r="I12" s="3"/>
      <c r="J12" s="1"/>
      <c r="K12" s="7"/>
      <c r="L12" s="90"/>
      <c r="M12" s="5"/>
      <c r="N12" s="91"/>
      <c r="O12" s="92"/>
      <c r="Q12" s="5"/>
      <c r="R12" s="8"/>
      <c r="S12" s="5">
        <v>45313</v>
      </c>
      <c r="T12" s="93"/>
      <c r="U12" s="80" t="s">
        <v>134</v>
      </c>
      <c r="V12" s="82">
        <v>45352</v>
      </c>
      <c r="W12" s="83" t="s">
        <v>175</v>
      </c>
      <c r="X12" s="84" t="str">
        <f t="shared" si="14"/>
        <v>Soldé</v>
      </c>
      <c r="Y12" s="85" t="str">
        <f t="shared" si="9"/>
        <v/>
      </c>
      <c r="AA12" s="86" t="str">
        <f ca="1">IF(C12&lt;&gt;"",IF(S12="","A planifier",IF(X12="Annulé","Annulé",IF(ISBLANK(#REF!),-NETWORKDAYS(TODAY(),IF(ISBLANK(Q12),S12,Q12),N_Ferie),"OK"))),"")</f>
        <v>OK</v>
      </c>
      <c r="AB12" s="121"/>
      <c r="AC12" s="87">
        <f t="shared" si="24"/>
        <v>1</v>
      </c>
      <c r="AD12" s="88">
        <f t="shared" si="23"/>
        <v>1</v>
      </c>
      <c r="AE12" s="89">
        <f>IF(C12&lt;&gt;"",IF(VLOOKUP(C12,T_UO[#All],3,FALSE)="J",AF12+AG12,VLOOKUP(C12,T_UO[#All],4,FALSE)*G12),"")</f>
        <v>0.5</v>
      </c>
      <c r="AF12" s="89">
        <f t="shared" si="15"/>
        <v>0.5</v>
      </c>
      <c r="AG12" s="6"/>
      <c r="AH12" s="46"/>
      <c r="AI12" s="120"/>
      <c r="AJ12" s="120"/>
      <c r="AK12" s="120">
        <v>0.125</v>
      </c>
      <c r="AL12" s="120"/>
      <c r="AM12" s="120">
        <v>0.375</v>
      </c>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IF(C12&lt;&gt;"",ABS(COUNTA(F12)-1),0)</f>
        <v>0</v>
      </c>
      <c r="CR12" s="46"/>
      <c r="CS12" s="46">
        <f>IF(C12&lt;&gt;"",IF(VLOOKUP(C12,T_UO[#All],3,FALSE)="PTS",IF(ISBLANK(G12),1,0),IF(ISBLANK(G12),0,1)),0)</f>
        <v>0</v>
      </c>
      <c r="CT12" s="46">
        <f t="shared" si="19"/>
        <v>0</v>
      </c>
      <c r="CU12" s="46"/>
      <c r="CV12" s="46"/>
      <c r="CW12" s="46"/>
      <c r="CX12" s="46"/>
      <c r="CY12" s="46"/>
      <c r="CZ12" s="46"/>
      <c r="DA12" s="46"/>
      <c r="DB12" s="46">
        <f>IF(C12&lt;&gt;"",ABS(COUNTA(S12)-1),0)</f>
        <v>0</v>
      </c>
      <c r="DC12" s="46">
        <f t="shared" ca="1" si="21"/>
        <v>0</v>
      </c>
      <c r="DD12" s="46"/>
      <c r="DE12" s="46">
        <f>IF(AND(C12&lt;&gt;"",ISBLANK(#REF!),AG12=0),1,0)</f>
        <v>0</v>
      </c>
      <c r="DF12" s="46"/>
      <c r="DG12" s="46"/>
      <c r="DH12" s="46"/>
      <c r="DI12" s="46"/>
      <c r="DJ12" s="46"/>
      <c r="DK12" s="46"/>
      <c r="DL12" s="46"/>
      <c r="DM12" s="46"/>
      <c r="DN12" s="46"/>
      <c r="DO12" s="46"/>
      <c r="DP12" s="46"/>
      <c r="DQ12" s="46"/>
      <c r="DR12" s="46"/>
      <c r="DS12" s="46"/>
    </row>
    <row r="13" spans="1:123" ht="40.799999999999997" x14ac:dyDescent="0.3">
      <c r="A13" s="78">
        <v>6</v>
      </c>
      <c r="B13" s="79" t="str">
        <f t="shared" si="13"/>
        <v>L_LE MOEL_2024_006</v>
      </c>
      <c r="C13" s="2" t="s">
        <v>102</v>
      </c>
      <c r="D13" s="3" t="s">
        <v>54</v>
      </c>
      <c r="E13" s="3" t="s">
        <v>124</v>
      </c>
      <c r="F13" s="4" t="s">
        <v>125</v>
      </c>
      <c r="G13" s="4">
        <v>2</v>
      </c>
      <c r="H13" s="1">
        <v>27</v>
      </c>
      <c r="I13" s="3"/>
      <c r="J13" s="1"/>
      <c r="K13" s="7"/>
      <c r="L13" s="90"/>
      <c r="M13" s="5"/>
      <c r="N13" s="91"/>
      <c r="O13" s="92"/>
      <c r="P13" s="5">
        <v>45334</v>
      </c>
      <c r="Q13" s="5"/>
      <c r="R13" s="8" t="s">
        <v>126</v>
      </c>
      <c r="S13" s="5">
        <v>45315</v>
      </c>
      <c r="T13" s="93"/>
      <c r="U13" s="80" t="s">
        <v>134</v>
      </c>
      <c r="V13" s="82">
        <v>45352</v>
      </c>
      <c r="W13" s="83" t="s">
        <v>175</v>
      </c>
      <c r="X13" s="84" t="str">
        <f t="shared" si="14"/>
        <v>Soldé</v>
      </c>
      <c r="Y13" s="85" t="str">
        <f t="shared" ca="1" si="9"/>
        <v>A l'heure</v>
      </c>
      <c r="AA13" s="86" t="str">
        <f ca="1">IF(C13&lt;&gt;"",IF(S13="","A planifier",IF(X13="Annulé","Annulé",IF(ISBLANK(#REF!),-NETWORKDAYS(TODAY(),IF(ISBLANK(Q13),S13,Q13),N_Ferie),"OK"))),"")</f>
        <v>OK</v>
      </c>
      <c r="AB13" s="121"/>
      <c r="AC13" s="87">
        <f t="shared" si="24"/>
        <v>0.90625</v>
      </c>
      <c r="AD13" s="88">
        <f t="shared" si="23"/>
        <v>1</v>
      </c>
      <c r="AE13" s="89">
        <f>IF(C13&lt;&gt;"",IF(VLOOKUP(C13,T_UO[#All],3,FALSE)="J",AF13+AG13,VLOOKUP(C13,T_UO[#All],4,FALSE)*G13),"")</f>
        <v>4</v>
      </c>
      <c r="AF13" s="89">
        <f t="shared" si="15"/>
        <v>3.625</v>
      </c>
      <c r="AG13" s="6"/>
      <c r="AH13" s="81"/>
      <c r="AI13" s="120"/>
      <c r="AJ13" s="120"/>
      <c r="AK13" s="120">
        <v>1.5</v>
      </c>
      <c r="AL13" s="120"/>
      <c r="AM13" s="120">
        <v>2.125</v>
      </c>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IF(P13&lt;&gt;"",IF(ISBLANK(H13),1,0),IF(ISBLANK(H13),0,1))</f>
        <v>0</v>
      </c>
      <c r="CU13" s="46"/>
      <c r="CV13" s="46"/>
      <c r="CW13" s="46"/>
      <c r="CX13" s="46"/>
      <c r="CY13" s="46"/>
      <c r="CZ13" s="46"/>
      <c r="DA13" s="46"/>
      <c r="DB13" s="46">
        <f>IF(C13&lt;&gt;"",ABS(COUNTA(#REF!)-1),0)</f>
        <v>0</v>
      </c>
      <c r="DC13" s="46">
        <f t="shared" ca="1" si="21"/>
        <v>0</v>
      </c>
      <c r="DD13" s="46"/>
      <c r="DE13" s="46">
        <f>IF(AND(C13&lt;&gt;"",ISBLANK(P13),AG13=0),1,0)</f>
        <v>0</v>
      </c>
      <c r="DF13" s="46"/>
      <c r="DG13" s="46"/>
      <c r="DH13" s="46"/>
      <c r="DI13" s="46"/>
      <c r="DJ13" s="46"/>
      <c r="DK13" s="46"/>
      <c r="DL13" s="46"/>
      <c r="DM13" s="46"/>
      <c r="DN13" s="46"/>
      <c r="DO13" s="46"/>
      <c r="DP13" s="46"/>
      <c r="DQ13" s="46"/>
      <c r="DR13" s="46"/>
      <c r="DS13" s="46"/>
    </row>
    <row r="14" spans="1:123" x14ac:dyDescent="0.3">
      <c r="A14" s="78">
        <v>7</v>
      </c>
      <c r="B14" s="79" t="str">
        <f t="shared" si="13"/>
        <v>L_LE MOEL_2024_007</v>
      </c>
      <c r="C14" s="2" t="s">
        <v>81</v>
      </c>
      <c r="D14" s="3"/>
      <c r="E14" s="3" t="s">
        <v>127</v>
      </c>
      <c r="F14" s="4" t="s">
        <v>128</v>
      </c>
      <c r="G14" s="4"/>
      <c r="H14" s="1">
        <v>27</v>
      </c>
      <c r="I14" s="3"/>
      <c r="J14" s="1"/>
      <c r="K14" s="7"/>
      <c r="L14" s="90"/>
      <c r="M14" s="5"/>
      <c r="N14" s="91"/>
      <c r="O14" s="92"/>
      <c r="P14" s="5">
        <v>45334</v>
      </c>
      <c r="Q14" s="5"/>
      <c r="R14" s="8"/>
      <c r="S14" s="5">
        <v>45334</v>
      </c>
      <c r="T14" s="93"/>
      <c r="U14" s="80" t="s">
        <v>134</v>
      </c>
      <c r="V14" s="82">
        <v>45352</v>
      </c>
      <c r="W14" s="83" t="s">
        <v>175</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0.625</v>
      </c>
      <c r="AF14" s="89">
        <f t="shared" si="15"/>
        <v>0.625</v>
      </c>
      <c r="AG14" s="6"/>
      <c r="AH14" s="81"/>
      <c r="AI14" s="120"/>
      <c r="AJ14" s="120"/>
      <c r="AK14" s="120"/>
      <c r="AL14" s="120"/>
      <c r="AM14" s="120">
        <v>0.125</v>
      </c>
      <c r="AN14" s="120">
        <v>0.25</v>
      </c>
      <c r="AO14" s="120">
        <v>0.25</v>
      </c>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3">
      <c r="A15" s="78">
        <v>8</v>
      </c>
      <c r="B15" s="79" t="str">
        <f t="shared" si="13"/>
        <v>L_LE MOEL_2024_008</v>
      </c>
      <c r="C15" s="2" t="s">
        <v>109</v>
      </c>
      <c r="D15" s="3"/>
      <c r="E15" s="3" t="s">
        <v>129</v>
      </c>
      <c r="F15" s="4" t="s">
        <v>130</v>
      </c>
      <c r="G15" s="4"/>
      <c r="H15" s="1">
        <v>27</v>
      </c>
      <c r="I15" s="3"/>
      <c r="J15" s="1"/>
      <c r="K15" s="7"/>
      <c r="L15" s="90"/>
      <c r="M15" s="5"/>
      <c r="N15" s="91"/>
      <c r="O15" s="92"/>
      <c r="P15" s="5">
        <v>45334</v>
      </c>
      <c r="Q15" s="5"/>
      <c r="R15" s="8"/>
      <c r="S15" s="5">
        <v>45334</v>
      </c>
      <c r="T15" s="93"/>
      <c r="U15" s="80" t="s">
        <v>134</v>
      </c>
      <c r="V15" s="82">
        <v>45352</v>
      </c>
      <c r="W15" s="83" t="s">
        <v>175</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0.5</v>
      </c>
      <c r="AF15" s="89">
        <f t="shared" si="15"/>
        <v>0.5</v>
      </c>
      <c r="AG15" s="6"/>
      <c r="AH15" s="81"/>
      <c r="AI15" s="120"/>
      <c r="AJ15" s="120"/>
      <c r="AK15" s="120"/>
      <c r="AL15" s="120"/>
      <c r="AM15" s="120">
        <v>0.125</v>
      </c>
      <c r="AN15" s="120">
        <v>0.25</v>
      </c>
      <c r="AO15" s="120">
        <v>0.125</v>
      </c>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3">
      <c r="A16" s="78">
        <v>9</v>
      </c>
      <c r="B16" s="79" t="str">
        <f t="shared" si="13"/>
        <v>L_LE MOEL_2024_009</v>
      </c>
      <c r="C16" s="2" t="s">
        <v>102</v>
      </c>
      <c r="D16" s="3" t="s">
        <v>54</v>
      </c>
      <c r="E16" s="3" t="s">
        <v>132</v>
      </c>
      <c r="F16" s="4" t="s">
        <v>133</v>
      </c>
      <c r="G16" s="4">
        <v>2</v>
      </c>
      <c r="H16" s="1">
        <v>27</v>
      </c>
      <c r="I16" s="3"/>
      <c r="J16" s="1"/>
      <c r="K16" s="7"/>
      <c r="L16" s="90"/>
      <c r="M16" s="5"/>
      <c r="N16" s="91"/>
      <c r="O16" s="92"/>
      <c r="P16" s="5">
        <v>45334</v>
      </c>
      <c r="Q16" s="5"/>
      <c r="R16" s="8"/>
      <c r="S16" s="5">
        <v>45321</v>
      </c>
      <c r="T16" s="93"/>
      <c r="U16" s="80" t="s">
        <v>134</v>
      </c>
      <c r="V16" s="82">
        <v>45352</v>
      </c>
      <c r="W16" s="83" t="s">
        <v>175</v>
      </c>
      <c r="X16" s="84" t="str">
        <f t="shared" si="14"/>
        <v>Soldé</v>
      </c>
      <c r="Y16" s="85" t="str">
        <f t="shared" ca="1" si="9"/>
        <v>A l'heure</v>
      </c>
      <c r="AA16" s="86" t="str">
        <f t="shared" ca="1" si="10"/>
        <v>OK</v>
      </c>
      <c r="AB16" s="121"/>
      <c r="AC16" s="87">
        <f t="shared" si="24"/>
        <v>0.8125</v>
      </c>
      <c r="AD16" s="88">
        <f t="shared" si="23"/>
        <v>1</v>
      </c>
      <c r="AE16" s="89">
        <f>IF(C16&lt;&gt;"",IF(VLOOKUP(C16,T_UO[#All],3,FALSE)="J",AF16+AG16,VLOOKUP(C16,T_UO[#All],4,FALSE)*G16),"")</f>
        <v>4</v>
      </c>
      <c r="AF16" s="89">
        <f t="shared" si="15"/>
        <v>3.25</v>
      </c>
      <c r="AG16" s="6"/>
      <c r="AH16" s="81"/>
      <c r="AI16" s="120"/>
      <c r="AJ16" s="120"/>
      <c r="AK16" s="120"/>
      <c r="AL16" s="120"/>
      <c r="AM16" s="120">
        <v>1.875</v>
      </c>
      <c r="AN16" s="120">
        <v>1.375</v>
      </c>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ht="40.799999999999997" x14ac:dyDescent="0.3">
      <c r="A17" s="78">
        <v>10</v>
      </c>
      <c r="B17" s="79" t="str">
        <f t="shared" si="13"/>
        <v>L_LE MOEL_2024_010</v>
      </c>
      <c r="C17" s="2" t="s">
        <v>102</v>
      </c>
      <c r="D17" s="3" t="s">
        <v>54</v>
      </c>
      <c r="E17" s="3" t="s">
        <v>135</v>
      </c>
      <c r="F17" s="4" t="s">
        <v>136</v>
      </c>
      <c r="G17" s="4">
        <v>1</v>
      </c>
      <c r="H17" s="1">
        <v>27</v>
      </c>
      <c r="I17" s="3"/>
      <c r="J17" s="1"/>
      <c r="K17" s="7"/>
      <c r="L17" s="90"/>
      <c r="M17" s="5"/>
      <c r="N17" s="91"/>
      <c r="O17" s="92"/>
      <c r="P17" s="5">
        <v>45334</v>
      </c>
      <c r="Q17" s="5"/>
      <c r="R17" s="8" t="s">
        <v>137</v>
      </c>
      <c r="S17" s="5">
        <v>45322</v>
      </c>
      <c r="T17" s="93"/>
      <c r="U17" s="80" t="s">
        <v>134</v>
      </c>
      <c r="V17" s="82">
        <v>45352</v>
      </c>
      <c r="W17" s="83" t="s">
        <v>175</v>
      </c>
      <c r="X17" s="84" t="str">
        <f t="shared" si="14"/>
        <v>Soldé</v>
      </c>
      <c r="Y17" s="85" t="str">
        <f t="shared" ca="1" si="9"/>
        <v>A l'heure</v>
      </c>
      <c r="AA17" s="86" t="str">
        <f t="shared" ca="1" si="10"/>
        <v>OK</v>
      </c>
      <c r="AB17" s="121"/>
      <c r="AC17" s="87">
        <f t="shared" si="24"/>
        <v>0.5625</v>
      </c>
      <c r="AD17" s="88">
        <f t="shared" si="23"/>
        <v>1</v>
      </c>
      <c r="AE17" s="89">
        <f>IF(C17&lt;&gt;"",IF(VLOOKUP(C17,T_UO[#All],3,FALSE)="J",AF17+AG17,VLOOKUP(C17,T_UO[#All],4,FALSE)*G17),"")</f>
        <v>2</v>
      </c>
      <c r="AF17" s="89">
        <f t="shared" si="15"/>
        <v>1.125</v>
      </c>
      <c r="AG17" s="6"/>
      <c r="AH17" s="81"/>
      <c r="AI17" s="120"/>
      <c r="AJ17" s="120"/>
      <c r="AK17" s="120"/>
      <c r="AL17" s="120"/>
      <c r="AM17" s="120"/>
      <c r="AN17" s="120">
        <v>1.125</v>
      </c>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ht="51" x14ac:dyDescent="0.3">
      <c r="A18" s="78">
        <v>11</v>
      </c>
      <c r="B18" s="79" t="str">
        <f t="shared" si="13"/>
        <v>L_LE MOEL_2024_011</v>
      </c>
      <c r="C18" s="2" t="s">
        <v>108</v>
      </c>
      <c r="D18" s="3" t="s">
        <v>52</v>
      </c>
      <c r="E18" s="3" t="s">
        <v>138</v>
      </c>
      <c r="F18" s="4" t="s">
        <v>139</v>
      </c>
      <c r="G18" s="4"/>
      <c r="H18" s="1">
        <v>27</v>
      </c>
      <c r="I18" s="3"/>
      <c r="J18" s="1"/>
      <c r="K18" s="7"/>
      <c r="L18" s="90"/>
      <c r="M18" s="5"/>
      <c r="N18" s="91"/>
      <c r="O18" s="92"/>
      <c r="P18" s="5">
        <v>45334</v>
      </c>
      <c r="Q18" s="5"/>
      <c r="R18" s="8" t="s">
        <v>142</v>
      </c>
      <c r="S18" s="5">
        <v>45328</v>
      </c>
      <c r="T18" s="93"/>
      <c r="U18" s="80" t="s">
        <v>162</v>
      </c>
      <c r="V18" s="82">
        <v>45352</v>
      </c>
      <c r="W18" s="83" t="s">
        <v>175</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1</v>
      </c>
      <c r="AF18" s="89">
        <f t="shared" si="15"/>
        <v>1</v>
      </c>
      <c r="AG18" s="6"/>
      <c r="AH18" s="81"/>
      <c r="AI18" s="120"/>
      <c r="AJ18" s="120"/>
      <c r="AK18" s="120"/>
      <c r="AL18" s="120"/>
      <c r="AM18" s="120"/>
      <c r="AN18" s="120">
        <v>1</v>
      </c>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3">
      <c r="A19" s="78">
        <v>12</v>
      </c>
      <c r="B19" s="79" t="str">
        <f t="shared" si="13"/>
        <v>L_LE MOEL_2024_012</v>
      </c>
      <c r="C19" s="2" t="s">
        <v>102</v>
      </c>
      <c r="D19" s="3" t="s">
        <v>54</v>
      </c>
      <c r="E19" s="3" t="s">
        <v>140</v>
      </c>
      <c r="F19" s="4" t="s">
        <v>141</v>
      </c>
      <c r="G19" s="4">
        <v>3</v>
      </c>
      <c r="H19" s="1">
        <v>27</v>
      </c>
      <c r="I19" s="3"/>
      <c r="J19" s="1"/>
      <c r="K19" s="7"/>
      <c r="L19" s="90"/>
      <c r="M19" s="5"/>
      <c r="N19" s="91"/>
      <c r="O19" s="92"/>
      <c r="P19" s="5">
        <v>45334</v>
      </c>
      <c r="Q19" s="5"/>
      <c r="R19" s="8"/>
      <c r="S19" s="5">
        <v>45328</v>
      </c>
      <c r="T19" s="93"/>
      <c r="U19" s="80" t="s">
        <v>162</v>
      </c>
      <c r="V19" s="82">
        <v>45352</v>
      </c>
      <c r="W19" s="83" t="s">
        <v>175</v>
      </c>
      <c r="X19" s="84" t="str">
        <f t="shared" si="14"/>
        <v>Soldé</v>
      </c>
      <c r="Y19" s="85" t="str">
        <f t="shared" ca="1" si="9"/>
        <v>A l'heure</v>
      </c>
      <c r="AA19" s="86" t="str">
        <f t="shared" ca="1" si="10"/>
        <v>OK</v>
      </c>
      <c r="AB19" s="121"/>
      <c r="AC19" s="87">
        <f t="shared" si="24"/>
        <v>0.5</v>
      </c>
      <c r="AD19" s="88">
        <f t="shared" si="23"/>
        <v>1</v>
      </c>
      <c r="AE19" s="89">
        <f>IF(C19&lt;&gt;"",IF(VLOOKUP(C19,T_UO[#All],3,FALSE)="J",AF19+AG19,VLOOKUP(C19,T_UO[#All],4,FALSE)*G19),"")</f>
        <v>6</v>
      </c>
      <c r="AF19" s="89">
        <f t="shared" si="15"/>
        <v>3</v>
      </c>
      <c r="AG19" s="6"/>
      <c r="AH19" s="81"/>
      <c r="AI19" s="120"/>
      <c r="AJ19" s="120"/>
      <c r="AK19" s="120"/>
      <c r="AL19" s="120"/>
      <c r="AM19" s="120"/>
      <c r="AN19" s="120">
        <v>1</v>
      </c>
      <c r="AO19" s="120">
        <v>2</v>
      </c>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3">
      <c r="A20" s="78">
        <v>13</v>
      </c>
      <c r="B20" s="79" t="str">
        <f t="shared" si="13"/>
        <v>L_LE MOEL_2024_013</v>
      </c>
      <c r="C20" s="2" t="s">
        <v>102</v>
      </c>
      <c r="D20" s="3" t="s">
        <v>54</v>
      </c>
      <c r="E20" s="3" t="s">
        <v>143</v>
      </c>
      <c r="F20" s="4" t="s">
        <v>144</v>
      </c>
      <c r="G20" s="4">
        <v>2</v>
      </c>
      <c r="H20" s="1">
        <v>28</v>
      </c>
      <c r="I20" s="3"/>
      <c r="J20" s="1"/>
      <c r="K20" s="7"/>
      <c r="L20" s="90"/>
      <c r="M20" s="5"/>
      <c r="N20" s="91"/>
      <c r="O20" s="92"/>
      <c r="P20" s="5">
        <v>45355</v>
      </c>
      <c r="Q20" s="5"/>
      <c r="R20" s="8"/>
      <c r="S20" s="5">
        <v>45338</v>
      </c>
      <c r="T20" s="93"/>
      <c r="U20" s="80" t="s">
        <v>162</v>
      </c>
      <c r="V20" s="82">
        <v>45352</v>
      </c>
      <c r="W20" s="83" t="s">
        <v>175</v>
      </c>
      <c r="X20" s="84" t="str">
        <f t="shared" si="14"/>
        <v>Soldé</v>
      </c>
      <c r="Y20" s="85" t="str">
        <f t="shared" ca="1" si="9"/>
        <v>A l'heure</v>
      </c>
      <c r="AA20" s="86" t="str">
        <f t="shared" ca="1" si="10"/>
        <v>OK</v>
      </c>
      <c r="AB20" s="121"/>
      <c r="AC20" s="87">
        <f t="shared" si="24"/>
        <v>1.5</v>
      </c>
      <c r="AD20" s="88">
        <f t="shared" si="23"/>
        <v>1</v>
      </c>
      <c r="AE20" s="89">
        <f>IF(C20&lt;&gt;"",IF(VLOOKUP(C20,T_UO[#All],3,FALSE)="J",AF20+AG20,VLOOKUP(C20,T_UO[#All],4,FALSE)*G20),"")</f>
        <v>4</v>
      </c>
      <c r="AF20" s="89">
        <f t="shared" si="15"/>
        <v>6</v>
      </c>
      <c r="AG20" s="6"/>
      <c r="AH20" s="81"/>
      <c r="AI20" s="120"/>
      <c r="AJ20" s="120"/>
      <c r="AK20" s="120"/>
      <c r="AL20" s="120"/>
      <c r="AM20" s="120"/>
      <c r="AN20" s="120"/>
      <c r="AO20" s="120">
        <v>1.875</v>
      </c>
      <c r="AP20" s="120">
        <v>4.125</v>
      </c>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ht="61.2" x14ac:dyDescent="0.3">
      <c r="A21" s="78">
        <v>14</v>
      </c>
      <c r="B21" s="79" t="str">
        <f t="shared" si="13"/>
        <v>L_LE MOEL_2024_014</v>
      </c>
      <c r="C21" s="2" t="s">
        <v>108</v>
      </c>
      <c r="D21" s="3" t="s">
        <v>52</v>
      </c>
      <c r="E21" s="3" t="s">
        <v>145</v>
      </c>
      <c r="F21" s="4" t="s">
        <v>146</v>
      </c>
      <c r="G21" s="4"/>
      <c r="H21" s="1">
        <v>27</v>
      </c>
      <c r="I21" s="3"/>
      <c r="J21" s="1"/>
      <c r="K21" s="7"/>
      <c r="L21" s="90"/>
      <c r="M21" s="5"/>
      <c r="N21" s="91"/>
      <c r="O21" s="92"/>
      <c r="P21" s="5">
        <v>45334</v>
      </c>
      <c r="Q21" s="5"/>
      <c r="R21" s="8" t="s">
        <v>147</v>
      </c>
      <c r="S21" s="5">
        <v>45334</v>
      </c>
      <c r="T21" s="93"/>
      <c r="U21" s="80" t="s">
        <v>162</v>
      </c>
      <c r="V21" s="82">
        <v>45352</v>
      </c>
      <c r="W21" s="83" t="s">
        <v>175</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0.75</v>
      </c>
      <c r="AF21" s="89">
        <f t="shared" si="15"/>
        <v>0.75</v>
      </c>
      <c r="AG21" s="6"/>
      <c r="AH21" s="81"/>
      <c r="AI21" s="120"/>
      <c r="AJ21" s="120"/>
      <c r="AK21" s="120"/>
      <c r="AL21" s="120"/>
      <c r="AM21" s="120"/>
      <c r="AN21" s="120"/>
      <c r="AO21" s="120">
        <v>0.75</v>
      </c>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ht="20.399999999999999" x14ac:dyDescent="0.3">
      <c r="A22" s="78">
        <v>15</v>
      </c>
      <c r="B22" s="79" t="str">
        <f t="shared" si="13"/>
        <v>L_LE MOEL_2024_015</v>
      </c>
      <c r="C22" s="2" t="s">
        <v>102</v>
      </c>
      <c r="D22" s="3" t="s">
        <v>54</v>
      </c>
      <c r="E22" s="3" t="s">
        <v>148</v>
      </c>
      <c r="F22" s="4" t="s">
        <v>149</v>
      </c>
      <c r="G22" s="4">
        <v>4</v>
      </c>
      <c r="H22" s="1">
        <v>28</v>
      </c>
      <c r="I22" s="3"/>
      <c r="J22" s="1"/>
      <c r="K22" s="7"/>
      <c r="L22" s="90"/>
      <c r="M22" s="5"/>
      <c r="N22" s="91"/>
      <c r="O22" s="92"/>
      <c r="P22" s="5">
        <v>45355</v>
      </c>
      <c r="Q22" s="5"/>
      <c r="R22" s="8" t="s">
        <v>150</v>
      </c>
      <c r="S22" s="5">
        <v>45338</v>
      </c>
      <c r="T22" s="93"/>
      <c r="U22" s="80" t="s">
        <v>162</v>
      </c>
      <c r="V22" s="82">
        <v>45352</v>
      </c>
      <c r="W22" s="83" t="s">
        <v>175</v>
      </c>
      <c r="X22" s="84" t="str">
        <f t="shared" si="14"/>
        <v>Soldé</v>
      </c>
      <c r="Y22" s="85" t="str">
        <f t="shared" ca="1" si="9"/>
        <v>A l'heure</v>
      </c>
      <c r="AA22" s="86" t="str">
        <f t="shared" ca="1" si="10"/>
        <v>OK</v>
      </c>
      <c r="AB22" s="121"/>
      <c r="AC22" s="87">
        <f t="shared" si="24"/>
        <v>1.5625E-2</v>
      </c>
      <c r="AD22" s="88">
        <f t="shared" si="23"/>
        <v>1</v>
      </c>
      <c r="AE22" s="89">
        <f>IF(C22&lt;&gt;"",IF(VLOOKUP(C22,T_UO[#All],3,FALSE)="J",AF22+AG22,VLOOKUP(C22,T_UO[#All],4,FALSE)*G22),"")</f>
        <v>8</v>
      </c>
      <c r="AF22" s="89">
        <f t="shared" si="15"/>
        <v>0.125</v>
      </c>
      <c r="AG22" s="6"/>
      <c r="AH22" s="81"/>
      <c r="AI22" s="120"/>
      <c r="AJ22" s="120"/>
      <c r="AK22" s="120"/>
      <c r="AL22" s="120"/>
      <c r="AM22" s="120"/>
      <c r="AN22" s="120"/>
      <c r="AO22" s="120"/>
      <c r="AP22" s="120">
        <v>0.125</v>
      </c>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3">
      <c r="A23" s="78">
        <v>16</v>
      </c>
      <c r="B23" s="79" t="str">
        <f t="shared" si="13"/>
        <v>L_LE MOEL_2024_016</v>
      </c>
      <c r="C23" s="2" t="s">
        <v>102</v>
      </c>
      <c r="D23" s="3" t="s">
        <v>54</v>
      </c>
      <c r="E23" s="3" t="s">
        <v>151</v>
      </c>
      <c r="F23" s="4" t="s">
        <v>152</v>
      </c>
      <c r="G23" s="4">
        <v>2</v>
      </c>
      <c r="H23" s="1">
        <v>28</v>
      </c>
      <c r="I23" s="3"/>
      <c r="J23" s="1"/>
      <c r="K23" s="7"/>
      <c r="L23" s="90"/>
      <c r="M23" s="5"/>
      <c r="N23" s="91"/>
      <c r="O23" s="92"/>
      <c r="P23" s="5">
        <v>45355</v>
      </c>
      <c r="Q23" s="5"/>
      <c r="R23" s="8"/>
      <c r="S23" s="5">
        <v>45341</v>
      </c>
      <c r="T23" s="93"/>
      <c r="U23" s="80" t="s">
        <v>162</v>
      </c>
      <c r="V23" s="82">
        <v>45352</v>
      </c>
      <c r="W23" s="83" t="s">
        <v>175</v>
      </c>
      <c r="X23" s="84" t="str">
        <f t="shared" si="14"/>
        <v>Soldé</v>
      </c>
      <c r="Y23" s="85" t="str">
        <f t="shared" ca="1" si="9"/>
        <v>A l'heure</v>
      </c>
      <c r="AA23" s="86" t="str">
        <f t="shared" ca="1" si="10"/>
        <v>OK</v>
      </c>
      <c r="AB23" s="121"/>
      <c r="AC23" s="87">
        <f t="shared" si="24"/>
        <v>0.25</v>
      </c>
      <c r="AD23" s="88">
        <f t="shared" si="23"/>
        <v>1</v>
      </c>
      <c r="AE23" s="89">
        <f>IF(C23&lt;&gt;"",IF(VLOOKUP(C23,T_UO[#All],3,FALSE)="J",AF23+AG23,VLOOKUP(C23,T_UO[#All],4,FALSE)*G23),"")</f>
        <v>4</v>
      </c>
      <c r="AF23" s="89">
        <f t="shared" si="15"/>
        <v>1</v>
      </c>
      <c r="AG23" s="6"/>
      <c r="AH23" s="81"/>
      <c r="AI23" s="120"/>
      <c r="AJ23" s="120"/>
      <c r="AK23" s="120"/>
      <c r="AL23" s="120"/>
      <c r="AM23" s="120"/>
      <c r="AN23" s="120"/>
      <c r="AO23" s="120"/>
      <c r="AP23" s="120"/>
      <c r="AQ23" s="120">
        <v>1</v>
      </c>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3">
      <c r="A24" s="78">
        <v>17</v>
      </c>
      <c r="B24" s="79" t="str">
        <f t="shared" si="13"/>
        <v>L_LE MOEL_2024_017</v>
      </c>
      <c r="C24" s="2" t="s">
        <v>81</v>
      </c>
      <c r="D24" s="3"/>
      <c r="E24" s="3" t="s">
        <v>153</v>
      </c>
      <c r="F24" s="4" t="s">
        <v>155</v>
      </c>
      <c r="G24" s="4"/>
      <c r="H24" s="1">
        <v>28</v>
      </c>
      <c r="I24" s="3"/>
      <c r="J24" s="1"/>
      <c r="K24" s="7"/>
      <c r="L24" s="90"/>
      <c r="M24" s="5"/>
      <c r="N24" s="91"/>
      <c r="O24" s="92"/>
      <c r="P24" s="5">
        <v>45355</v>
      </c>
      <c r="Q24" s="5"/>
      <c r="R24" s="8"/>
      <c r="S24" s="5">
        <v>45355</v>
      </c>
      <c r="T24" s="93"/>
      <c r="U24" s="80" t="s">
        <v>163</v>
      </c>
      <c r="V24" s="82">
        <v>45352</v>
      </c>
      <c r="W24" s="83" t="s">
        <v>175</v>
      </c>
      <c r="X24" s="84" t="str">
        <f t="shared" si="14"/>
        <v>Soldé</v>
      </c>
      <c r="Y24" s="85" t="str">
        <f t="shared" ca="1" si="9"/>
        <v>A l'heure</v>
      </c>
      <c r="AA24" s="86" t="str">
        <f t="shared" ca="1" si="10"/>
        <v>OK</v>
      </c>
      <c r="AB24" s="121"/>
      <c r="AC24" s="87">
        <f t="shared" si="24"/>
        <v>1</v>
      </c>
      <c r="AD24" s="88">
        <f t="shared" si="23"/>
        <v>1</v>
      </c>
      <c r="AE24" s="89">
        <f>IF(C24&lt;&gt;"",IF(VLOOKUP(C24,T_UO[#All],3,FALSE)="J",AF24+AG24,VLOOKUP(C24,T_UO[#All],4,FALSE)*G24),"")</f>
        <v>1.375</v>
      </c>
      <c r="AF24" s="89">
        <f t="shared" si="15"/>
        <v>1.375</v>
      </c>
      <c r="AG24" s="6"/>
      <c r="AH24" s="81"/>
      <c r="AI24" s="120"/>
      <c r="AJ24" s="120"/>
      <c r="AK24" s="120"/>
      <c r="AL24" s="120"/>
      <c r="AM24" s="120"/>
      <c r="AN24" s="120"/>
      <c r="AO24" s="120"/>
      <c r="AP24" s="120">
        <v>0.375</v>
      </c>
      <c r="AQ24" s="120">
        <v>0.375</v>
      </c>
      <c r="AR24" s="120">
        <v>0.125</v>
      </c>
      <c r="AS24" s="120">
        <v>0.5</v>
      </c>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3">
      <c r="A25" s="78">
        <v>18</v>
      </c>
      <c r="B25" s="79" t="str">
        <f t="shared" si="13"/>
        <v>L_LE MOEL_2024_018</v>
      </c>
      <c r="C25" s="2" t="s">
        <v>109</v>
      </c>
      <c r="D25" s="3"/>
      <c r="E25" s="3" t="s">
        <v>154</v>
      </c>
      <c r="F25" s="4" t="s">
        <v>156</v>
      </c>
      <c r="G25" s="4"/>
      <c r="H25" s="1">
        <v>28</v>
      </c>
      <c r="I25" s="3"/>
      <c r="J25" s="1"/>
      <c r="K25" s="7"/>
      <c r="L25" s="90"/>
      <c r="M25" s="5"/>
      <c r="N25" s="91"/>
      <c r="O25" s="92"/>
      <c r="P25" s="5">
        <v>45355</v>
      </c>
      <c r="Q25" s="5"/>
      <c r="R25" s="8"/>
      <c r="S25" s="5">
        <v>45355</v>
      </c>
      <c r="T25" s="93"/>
      <c r="U25" s="80" t="s">
        <v>163</v>
      </c>
      <c r="V25" s="82">
        <v>45352</v>
      </c>
      <c r="W25" s="83" t="s">
        <v>175</v>
      </c>
      <c r="X25" s="84" t="str">
        <f t="shared" si="14"/>
        <v>Soldé</v>
      </c>
      <c r="Y25" s="85"/>
      <c r="AA25" s="86"/>
      <c r="AB25" s="121"/>
      <c r="AC25" s="87"/>
      <c r="AD25" s="88"/>
      <c r="AE25" s="89"/>
      <c r="AF25" s="89"/>
      <c r="AG25" s="6"/>
      <c r="AH25" s="81"/>
      <c r="AI25" s="120"/>
      <c r="AJ25" s="120"/>
      <c r="AK25" s="120"/>
      <c r="AL25" s="120"/>
      <c r="AM25" s="120"/>
      <c r="AN25" s="120"/>
      <c r="AO25" s="120"/>
      <c r="AP25" s="120">
        <v>0.375</v>
      </c>
      <c r="AQ25" s="120">
        <v>0.25</v>
      </c>
      <c r="AR25" s="120">
        <v>0.375</v>
      </c>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ht="30.6" x14ac:dyDescent="0.3">
      <c r="A26" s="78">
        <v>19</v>
      </c>
      <c r="B26" s="79" t="str">
        <f t="shared" si="13"/>
        <v>L_LE MOEL_2024_019</v>
      </c>
      <c r="C26" s="2" t="s">
        <v>102</v>
      </c>
      <c r="D26" s="3" t="s">
        <v>54</v>
      </c>
      <c r="E26" s="3" t="s">
        <v>157</v>
      </c>
      <c r="F26" s="4" t="s">
        <v>159</v>
      </c>
      <c r="G26" s="4">
        <v>1</v>
      </c>
      <c r="H26" s="1">
        <v>29</v>
      </c>
      <c r="I26" s="3"/>
      <c r="J26" s="1"/>
      <c r="K26" s="7"/>
      <c r="L26" s="90"/>
      <c r="M26" s="5"/>
      <c r="N26" s="91"/>
      <c r="O26" s="92"/>
      <c r="P26" s="5">
        <v>45355</v>
      </c>
      <c r="Q26" s="5">
        <v>45376</v>
      </c>
      <c r="R26" s="8" t="s">
        <v>164</v>
      </c>
      <c r="S26" s="5">
        <v>45373</v>
      </c>
      <c r="T26" s="93"/>
      <c r="U26" s="80" t="s">
        <v>163</v>
      </c>
      <c r="V26" s="82"/>
      <c r="W26" s="83"/>
      <c r="X26" s="84" t="str">
        <f t="shared" si="14"/>
        <v>Livré</v>
      </c>
      <c r="Y26" s="85" t="str">
        <f t="shared" ca="1" si="9"/>
        <v>A l'heure</v>
      </c>
      <c r="AA26" s="86" t="str">
        <f t="shared" ca="1" si="10"/>
        <v>OK</v>
      </c>
      <c r="AB26" s="121"/>
      <c r="AC26" s="87">
        <f t="shared" si="24"/>
        <v>0.1875</v>
      </c>
      <c r="AD26" s="88">
        <f t="shared" si="23"/>
        <v>1</v>
      </c>
      <c r="AE26" s="89">
        <f>IF(C26&lt;&gt;"",IF(VLOOKUP(C26,T_UO[#All],3,FALSE)="J",AF26+AG26,VLOOKUP(C26,T_UO[#All],4,FALSE)*G26),"")</f>
        <v>2</v>
      </c>
      <c r="AF26" s="89">
        <f t="shared" si="15"/>
        <v>0.375</v>
      </c>
      <c r="AG26" s="6"/>
      <c r="AH26" s="81"/>
      <c r="AI26" s="120"/>
      <c r="AJ26" s="120"/>
      <c r="AK26" s="120"/>
      <c r="AL26" s="120"/>
      <c r="AM26" s="120"/>
      <c r="AN26" s="120"/>
      <c r="AO26" s="120"/>
      <c r="AP26" s="120"/>
      <c r="AQ26" s="120">
        <v>0.375</v>
      </c>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ht="40.799999999999997" x14ac:dyDescent="0.3">
      <c r="A27" s="78">
        <v>20</v>
      </c>
      <c r="B27" s="79" t="str">
        <f t="shared" si="13"/>
        <v>L_LE MOEL_2024_020</v>
      </c>
      <c r="C27" s="2" t="s">
        <v>102</v>
      </c>
      <c r="D27" s="3" t="s">
        <v>107</v>
      </c>
      <c r="E27" s="3" t="s">
        <v>158</v>
      </c>
      <c r="F27" s="4" t="s">
        <v>160</v>
      </c>
      <c r="G27" s="4">
        <v>5</v>
      </c>
      <c r="H27" s="1">
        <v>29</v>
      </c>
      <c r="I27" s="3"/>
      <c r="J27" s="1"/>
      <c r="K27" s="7"/>
      <c r="L27" s="90"/>
      <c r="M27" s="5"/>
      <c r="N27" s="91"/>
      <c r="O27" s="92"/>
      <c r="P27" s="5">
        <v>45355</v>
      </c>
      <c r="Q27" s="5">
        <v>45376</v>
      </c>
      <c r="R27" s="8" t="s">
        <v>161</v>
      </c>
      <c r="S27" s="5">
        <v>45373</v>
      </c>
      <c r="T27" s="93"/>
      <c r="U27" s="80" t="s">
        <v>163</v>
      </c>
      <c r="V27" s="82"/>
      <c r="W27" s="83"/>
      <c r="X27" s="84" t="str">
        <f t="shared" si="14"/>
        <v>Livré</v>
      </c>
      <c r="Y27" s="85" t="str">
        <f t="shared" ca="1" si="9"/>
        <v>A l'heure</v>
      </c>
      <c r="AA27" s="86" t="str">
        <f t="shared" ca="1" si="10"/>
        <v>OK</v>
      </c>
      <c r="AB27" s="121"/>
      <c r="AC27" s="87">
        <f t="shared" si="24"/>
        <v>1.2</v>
      </c>
      <c r="AD27" s="88">
        <f t="shared" si="23"/>
        <v>1</v>
      </c>
      <c r="AE27" s="89">
        <f>IF(C27&lt;&gt;"",IF(VLOOKUP(C27,T_UO[#All],3,FALSE)="J",AF27+AG27,VLOOKUP(C27,T_UO[#All],4,FALSE)*G27),"")</f>
        <v>10</v>
      </c>
      <c r="AF27" s="89">
        <f t="shared" si="15"/>
        <v>12</v>
      </c>
      <c r="AG27" s="6"/>
      <c r="AH27" s="81"/>
      <c r="AI27" s="120"/>
      <c r="AJ27" s="120"/>
      <c r="AK27" s="120"/>
      <c r="AL27" s="120"/>
      <c r="AM27" s="120"/>
      <c r="AN27" s="120"/>
      <c r="AO27" s="120"/>
      <c r="AP27" s="120"/>
      <c r="AQ27" s="120">
        <v>3</v>
      </c>
      <c r="AR27" s="120">
        <v>4.5</v>
      </c>
      <c r="AS27" s="120">
        <v>4.5</v>
      </c>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3">
      <c r="A28" s="78">
        <v>21</v>
      </c>
      <c r="B28" s="79" t="str">
        <f t="shared" si="13"/>
        <v>L_LE MOEL_2024_021</v>
      </c>
      <c r="C28" s="2" t="s">
        <v>102</v>
      </c>
      <c r="D28" s="3" t="s">
        <v>107</v>
      </c>
      <c r="E28" s="3" t="s">
        <v>165</v>
      </c>
      <c r="F28" s="4" t="s">
        <v>166</v>
      </c>
      <c r="G28" s="4">
        <v>5</v>
      </c>
      <c r="H28" s="1">
        <v>29</v>
      </c>
      <c r="I28" s="3"/>
      <c r="J28" s="1"/>
      <c r="K28" s="7"/>
      <c r="L28" s="90"/>
      <c r="M28" s="5"/>
      <c r="N28" s="91"/>
      <c r="O28" s="92"/>
      <c r="P28" s="5">
        <v>45376</v>
      </c>
      <c r="Q28" s="5"/>
      <c r="R28" s="8" t="s">
        <v>167</v>
      </c>
      <c r="S28" s="5">
        <v>45373</v>
      </c>
      <c r="T28" s="93"/>
      <c r="U28" s="80" t="s">
        <v>163</v>
      </c>
      <c r="V28" s="82"/>
      <c r="W28" s="83"/>
      <c r="X28" s="84" t="str">
        <f t="shared" si="14"/>
        <v>Livré</v>
      </c>
      <c r="Y28" s="85" t="str">
        <f t="shared" ca="1" si="9"/>
        <v>A l'heure</v>
      </c>
      <c r="AA28" s="86" t="str">
        <f t="shared" ca="1" si="10"/>
        <v>OK</v>
      </c>
      <c r="AB28" s="121"/>
      <c r="AC28" s="87">
        <f t="shared" si="24"/>
        <v>0.8</v>
      </c>
      <c r="AD28" s="88">
        <f t="shared" si="23"/>
        <v>1</v>
      </c>
      <c r="AE28" s="89">
        <f>IF(C28&lt;&gt;"",IF(VLOOKUP(C28,T_UO[#All],3,FALSE)="J",AF28+AG28,VLOOKUP(C28,T_UO[#All],4,FALSE)*G28),"")</f>
        <v>10</v>
      </c>
      <c r="AF28" s="89">
        <f t="shared" si="15"/>
        <v>8</v>
      </c>
      <c r="AG28" s="6"/>
      <c r="AH28" s="81"/>
      <c r="AI28" s="120"/>
      <c r="AJ28" s="120"/>
      <c r="AK28" s="120"/>
      <c r="AL28" s="120"/>
      <c r="AM28" s="120"/>
      <c r="AN28" s="120"/>
      <c r="AO28" s="120"/>
      <c r="AP28" s="120"/>
      <c r="AQ28" s="120"/>
      <c r="AR28" s="120"/>
      <c r="AS28" s="120"/>
      <c r="AT28" s="120">
        <v>4</v>
      </c>
      <c r="AU28" s="120">
        <v>4</v>
      </c>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3">
      <c r="A29" s="78">
        <v>22</v>
      </c>
      <c r="B29" s="79" t="str">
        <f t="shared" si="13"/>
        <v>L_LE MOEL_2024_022</v>
      </c>
      <c r="C29" s="2" t="s">
        <v>81</v>
      </c>
      <c r="D29" s="3"/>
      <c r="E29" s="3" t="s">
        <v>170</v>
      </c>
      <c r="F29" s="4" t="s">
        <v>168</v>
      </c>
      <c r="G29" s="4"/>
      <c r="H29" s="1">
        <v>29</v>
      </c>
      <c r="I29" s="3"/>
      <c r="J29" s="1"/>
      <c r="K29" s="7"/>
      <c r="L29" s="90"/>
      <c r="M29" s="5"/>
      <c r="N29" s="91"/>
      <c r="O29" s="92"/>
      <c r="P29" s="5">
        <v>45376</v>
      </c>
      <c r="Q29" s="5"/>
      <c r="R29" s="8"/>
      <c r="S29" s="5">
        <v>45376</v>
      </c>
      <c r="T29" s="93"/>
      <c r="U29" s="80" t="s">
        <v>163</v>
      </c>
      <c r="V29" s="82"/>
      <c r="W29" s="83"/>
      <c r="X29" s="84" t="str">
        <f t="shared" si="14"/>
        <v>Livré</v>
      </c>
      <c r="Y29" s="85" t="str">
        <f t="shared" ca="1" si="9"/>
        <v>A l'heure</v>
      </c>
      <c r="AA29" s="86" t="str">
        <f t="shared" ca="1" si="10"/>
        <v>OK</v>
      </c>
      <c r="AB29" s="121"/>
      <c r="AC29" s="87">
        <f t="shared" si="24"/>
        <v>1</v>
      </c>
      <c r="AD29" s="88">
        <f t="shared" si="23"/>
        <v>1</v>
      </c>
      <c r="AE29" s="89">
        <f>IF(C29&lt;&gt;"",IF(VLOOKUP(C29,T_UO[#All],3,FALSE)="J",AF29+AG29,VLOOKUP(C29,T_UO[#All],4,FALSE)*G29),"")</f>
        <v>1.25</v>
      </c>
      <c r="AF29" s="89">
        <f t="shared" si="15"/>
        <v>1.25</v>
      </c>
      <c r="AG29" s="6"/>
      <c r="AH29" s="81"/>
      <c r="AI29" s="120"/>
      <c r="AJ29" s="120"/>
      <c r="AK29" s="120"/>
      <c r="AL29" s="120"/>
      <c r="AM29" s="120"/>
      <c r="AN29" s="120"/>
      <c r="AO29" s="120"/>
      <c r="AP29" s="120"/>
      <c r="AQ29" s="120"/>
      <c r="AR29" s="120"/>
      <c r="AS29" s="120"/>
      <c r="AT29" s="120">
        <v>0.5</v>
      </c>
      <c r="AU29" s="120">
        <v>0.5</v>
      </c>
      <c r="AV29" s="120">
        <v>0.25</v>
      </c>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3">
      <c r="A30" s="78">
        <v>23</v>
      </c>
      <c r="B30" s="79" t="str">
        <f t="shared" si="13"/>
        <v>L_LE MOEL_2024_023</v>
      </c>
      <c r="C30" s="2" t="s">
        <v>109</v>
      </c>
      <c r="D30" s="3"/>
      <c r="E30" s="3" t="s">
        <v>171</v>
      </c>
      <c r="F30" s="4" t="s">
        <v>169</v>
      </c>
      <c r="G30" s="4"/>
      <c r="H30" s="1">
        <v>29</v>
      </c>
      <c r="I30" s="3"/>
      <c r="J30" s="1"/>
      <c r="K30" s="7"/>
      <c r="L30" s="90"/>
      <c r="M30" s="5"/>
      <c r="N30" s="91"/>
      <c r="O30" s="92"/>
      <c r="P30" s="5">
        <v>45376</v>
      </c>
      <c r="Q30" s="5"/>
      <c r="R30" s="8"/>
      <c r="S30" s="5">
        <v>45376</v>
      </c>
      <c r="T30" s="93"/>
      <c r="U30" s="80" t="s">
        <v>163</v>
      </c>
      <c r="V30" s="82"/>
      <c r="W30" s="83"/>
      <c r="X30" s="84" t="str">
        <f t="shared" si="14"/>
        <v>Livré</v>
      </c>
      <c r="Y30" s="85" t="str">
        <f t="shared" ca="1" si="9"/>
        <v>A l'heure</v>
      </c>
      <c r="AA30" s="86" t="str">
        <f t="shared" ca="1" si="10"/>
        <v>OK</v>
      </c>
      <c r="AB30" s="121"/>
      <c r="AC30" s="87">
        <f t="shared" si="24"/>
        <v>1</v>
      </c>
      <c r="AD30" s="88">
        <f t="shared" si="23"/>
        <v>1</v>
      </c>
      <c r="AE30" s="89">
        <f>IF(C30&lt;&gt;"",IF(VLOOKUP(C30,T_UO[#All],3,FALSE)="J",AF30+AG30,VLOOKUP(C30,T_UO[#All],4,FALSE)*G30),"")</f>
        <v>1</v>
      </c>
      <c r="AF30" s="89">
        <f t="shared" si="15"/>
        <v>1</v>
      </c>
      <c r="AG30" s="6"/>
      <c r="AH30" s="81"/>
      <c r="AI30" s="120"/>
      <c r="AJ30" s="120"/>
      <c r="AK30" s="120"/>
      <c r="AL30" s="120"/>
      <c r="AM30" s="120"/>
      <c r="AN30" s="120"/>
      <c r="AO30" s="120"/>
      <c r="AP30" s="120"/>
      <c r="AQ30" s="120"/>
      <c r="AR30" s="120"/>
      <c r="AS30" s="120"/>
      <c r="AT30" s="120">
        <v>0.5</v>
      </c>
      <c r="AU30" s="120">
        <v>0.5</v>
      </c>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3">
      <c r="A31" s="78">
        <v>24</v>
      </c>
      <c r="B31" s="79" t="str">
        <f t="shared" si="13"/>
        <v>L_LE MOEL_2024_024</v>
      </c>
      <c r="C31" s="2" t="s">
        <v>102</v>
      </c>
      <c r="D31" s="3" t="s">
        <v>107</v>
      </c>
      <c r="E31" s="3" t="s">
        <v>172</v>
      </c>
      <c r="F31" s="4" t="s">
        <v>173</v>
      </c>
      <c r="G31" s="4">
        <v>1</v>
      </c>
      <c r="H31" s="1"/>
      <c r="I31" s="3"/>
      <c r="J31" s="1"/>
      <c r="K31" s="7"/>
      <c r="L31" s="90"/>
      <c r="M31" s="5"/>
      <c r="N31" s="91"/>
      <c r="O31" s="92"/>
      <c r="P31" s="5">
        <v>45397</v>
      </c>
      <c r="Q31" s="5"/>
      <c r="R31" s="8" t="s">
        <v>174</v>
      </c>
      <c r="S31" s="5"/>
      <c r="T31" s="93"/>
      <c r="U31" s="80"/>
      <c r="V31" s="82"/>
      <c r="W31" s="83"/>
      <c r="X31" s="84" t="str">
        <f t="shared" si="14"/>
        <v xml:space="preserve"> </v>
      </c>
      <c r="Y31" s="85" t="str">
        <f t="shared" ca="1" si="9"/>
        <v>En cours</v>
      </c>
      <c r="AA31" s="86">
        <f t="shared" ca="1" si="10"/>
        <v>-13</v>
      </c>
      <c r="AB31" s="121"/>
      <c r="AC31" s="87">
        <f t="shared" si="24"/>
        <v>0.375</v>
      </c>
      <c r="AD31" s="88">
        <f t="shared" si="23"/>
        <v>1</v>
      </c>
      <c r="AE31" s="89">
        <f>IF(C31&lt;&gt;"",IF(VLOOKUP(C31,T_UO[#All],3,FALSE)="J",AF31+AG31,VLOOKUP(C31,T_UO[#All],4,FALSE)*G31),"")</f>
        <v>2</v>
      </c>
      <c r="AF31" s="89">
        <f t="shared" si="15"/>
        <v>0.75</v>
      </c>
      <c r="AG31" s="6"/>
      <c r="AH31" s="81"/>
      <c r="AI31" s="120"/>
      <c r="AJ31" s="120"/>
      <c r="AK31" s="120"/>
      <c r="AL31" s="120"/>
      <c r="AM31" s="120"/>
      <c r="AN31" s="120"/>
      <c r="AO31" s="120"/>
      <c r="AP31" s="120"/>
      <c r="AQ31" s="120"/>
      <c r="AR31" s="120"/>
      <c r="AS31" s="120"/>
      <c r="AT31" s="120"/>
      <c r="AU31" s="120"/>
      <c r="AV31" s="120">
        <v>0.75</v>
      </c>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1</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1</v>
      </c>
      <c r="DF31" s="46"/>
      <c r="DG31" s="46"/>
      <c r="DH31" s="46"/>
      <c r="DI31" s="46"/>
      <c r="DJ31" s="46"/>
      <c r="DK31" s="46"/>
      <c r="DL31" s="46"/>
      <c r="DM31" s="46"/>
      <c r="DN31" s="46"/>
      <c r="DO31" s="46"/>
      <c r="DP31" s="46"/>
      <c r="DQ31" s="46"/>
      <c r="DR31" s="46"/>
      <c r="DS31" s="46"/>
    </row>
    <row r="32" spans="1:123" x14ac:dyDescent="0.3">
      <c r="A32" s="78">
        <v>25</v>
      </c>
      <c r="B32" s="79" t="str">
        <f t="shared" si="13"/>
        <v>L_LE MOEL_2024_025</v>
      </c>
      <c r="C32" s="2"/>
      <c r="D32" s="3"/>
      <c r="E32" s="3"/>
      <c r="F32" s="4"/>
      <c r="G32" s="4"/>
      <c r="H32" s="1"/>
      <c r="I32" s="3"/>
      <c r="J32" s="1"/>
      <c r="K32" s="7"/>
      <c r="L32" s="90"/>
      <c r="M32" s="5"/>
      <c r="N32" s="91"/>
      <c r="O32" s="92"/>
      <c r="P32" s="5"/>
      <c r="Q32" s="5"/>
      <c r="R32" s="8"/>
      <c r="S32" s="5"/>
      <c r="T32" s="93"/>
      <c r="U32" s="80"/>
      <c r="V32" s="82"/>
      <c r="W32" s="83"/>
      <c r="X32" s="84" t="str">
        <f t="shared" si="14"/>
        <v xml:space="preserve"> </v>
      </c>
      <c r="Y32" s="85" t="str">
        <f t="shared" si="9"/>
        <v/>
      </c>
      <c r="AA32" s="86" t="str">
        <f t="shared" ca="1" si="10"/>
        <v/>
      </c>
      <c r="AB32" s="121"/>
      <c r="AC32" s="87" t="str">
        <f t="shared" si="24"/>
        <v/>
      </c>
      <c r="AD32" s="88" t="str">
        <f t="shared" si="23"/>
        <v/>
      </c>
      <c r="AE32" s="89" t="str">
        <f>IF(C32&lt;&gt;"",IF(VLOOKUP(C32,T_UO[#All],3,FALSE)="J",AF32+AG32,VLOOKUP(C32,T_UO[#All],4,FALSE)*G32),"")</f>
        <v/>
      </c>
      <c r="AF32" s="89" t="str">
        <f t="shared" si="15"/>
        <v/>
      </c>
      <c r="AG32" s="6"/>
      <c r="AH32" s="81"/>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3">
      <c r="A33" s="78">
        <v>26</v>
      </c>
      <c r="B33" s="79" t="str">
        <f t="shared" si="13"/>
        <v>L_LE MOEL_2024_026</v>
      </c>
      <c r="C33" s="2"/>
      <c r="D33" s="3"/>
      <c r="E33" s="3"/>
      <c r="F33" s="4"/>
      <c r="G33" s="4"/>
      <c r="H33" s="1"/>
      <c r="I33" s="3"/>
      <c r="J33" s="1"/>
      <c r="K33" s="7"/>
      <c r="L33" s="90"/>
      <c r="M33" s="5"/>
      <c r="N33" s="91"/>
      <c r="O33" s="92"/>
      <c r="P33" s="5"/>
      <c r="Q33" s="5"/>
      <c r="R33" s="8"/>
      <c r="S33" s="5"/>
      <c r="T33" s="93"/>
      <c r="U33" s="80"/>
      <c r="V33" s="82"/>
      <c r="W33" s="83"/>
      <c r="X33" s="84" t="str">
        <f t="shared" si="14"/>
        <v xml:space="preserve"> </v>
      </c>
      <c r="Y33" s="85" t="str">
        <f t="shared" si="9"/>
        <v/>
      </c>
      <c r="AA33" s="86" t="str">
        <f t="shared" ca="1" si="10"/>
        <v/>
      </c>
      <c r="AB33" s="121"/>
      <c r="AC33" s="87" t="str">
        <f t="shared" si="24"/>
        <v/>
      </c>
      <c r="AD33" s="88" t="str">
        <f t="shared" si="23"/>
        <v/>
      </c>
      <c r="AE33" s="89" t="str">
        <f>IF(C33&lt;&gt;"",IF(VLOOKUP(C33,T_UO[#All],3,FALSE)="J",AF33+AG33,VLOOKUP(C33,T_UO[#All],4,FALSE)*G33),"")</f>
        <v/>
      </c>
      <c r="AF33" s="89" t="str">
        <f t="shared" si="15"/>
        <v/>
      </c>
      <c r="AG33" s="6"/>
      <c r="AH33" s="81"/>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3">
      <c r="A34" s="78">
        <v>27</v>
      </c>
      <c r="B34" s="79" t="str">
        <f t="shared" si="13"/>
        <v>L_LE MOEL_2024_027</v>
      </c>
      <c r="C34" s="2"/>
      <c r="D34" s="3"/>
      <c r="E34" s="3"/>
      <c r="F34" s="4"/>
      <c r="G34" s="4"/>
      <c r="H34" s="1"/>
      <c r="I34" s="3"/>
      <c r="J34" s="1"/>
      <c r="K34" s="7"/>
      <c r="L34" s="90"/>
      <c r="M34" s="5"/>
      <c r="N34" s="91"/>
      <c r="O34" s="92"/>
      <c r="P34" s="5"/>
      <c r="Q34" s="5"/>
      <c r="R34" s="8"/>
      <c r="S34" s="5"/>
      <c r="T34" s="93"/>
      <c r="U34" s="80"/>
      <c r="V34" s="82"/>
      <c r="W34" s="83"/>
      <c r="X34" s="84" t="str">
        <f t="shared" si="14"/>
        <v xml:space="preserve"> </v>
      </c>
      <c r="Y34" s="85" t="str">
        <f t="shared" si="9"/>
        <v/>
      </c>
      <c r="AA34" s="86" t="str">
        <f t="shared" ca="1" si="10"/>
        <v/>
      </c>
      <c r="AB34" s="121"/>
      <c r="AC34" s="87" t="str">
        <f t="shared" si="24"/>
        <v/>
      </c>
      <c r="AD34" s="88" t="str">
        <f t="shared" si="23"/>
        <v/>
      </c>
      <c r="AE34" s="89" t="str">
        <f>IF(C34&lt;&gt;"",IF(VLOOKUP(C34,T_UO[#All],3,FALSE)="J",AF34+AG34,VLOOKUP(C34,T_UO[#All],4,FALSE)*G34),"")</f>
        <v/>
      </c>
      <c r="AF34" s="89" t="str">
        <f t="shared" si="15"/>
        <v/>
      </c>
      <c r="AG34" s="6"/>
      <c r="AH34" s="81"/>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3">
      <c r="A35" s="78">
        <v>28</v>
      </c>
      <c r="B35" s="79" t="str">
        <f t="shared" si="13"/>
        <v>L_LE MOEL_2024_028</v>
      </c>
      <c r="C35" s="2"/>
      <c r="D35" s="3"/>
      <c r="E35" s="3"/>
      <c r="F35" s="4"/>
      <c r="G35" s="4"/>
      <c r="H35" s="1"/>
      <c r="I35" s="3"/>
      <c r="J35" s="1"/>
      <c r="K35" s="7"/>
      <c r="L35" s="90"/>
      <c r="M35" s="5"/>
      <c r="N35" s="91"/>
      <c r="O35" s="92"/>
      <c r="P35" s="5"/>
      <c r="Q35" s="5"/>
      <c r="R35" s="8"/>
      <c r="S35" s="5"/>
      <c r="T35" s="93"/>
      <c r="U35" s="80"/>
      <c r="V35" s="82"/>
      <c r="W35" s="83"/>
      <c r="X35" s="84" t="str">
        <f t="shared" si="14"/>
        <v xml:space="preserve"> </v>
      </c>
      <c r="Y35" s="85" t="str">
        <f t="shared" si="9"/>
        <v/>
      </c>
      <c r="AA35" s="86" t="str">
        <f t="shared" ca="1" si="10"/>
        <v/>
      </c>
      <c r="AB35" s="121"/>
      <c r="AC35" s="87" t="str">
        <f t="shared" si="24"/>
        <v/>
      </c>
      <c r="AD35" s="88" t="str">
        <f t="shared" si="23"/>
        <v/>
      </c>
      <c r="AE35" s="89" t="str">
        <f>IF(C35&lt;&gt;"",IF(VLOOKUP(C35,T_UO[#All],3,FALSE)="J",AF35+AG35,VLOOKUP(C35,T_UO[#All],4,FALSE)*G35),"")</f>
        <v/>
      </c>
      <c r="AF35" s="89" t="str">
        <f t="shared" si="15"/>
        <v/>
      </c>
      <c r="AG35" s="6"/>
      <c r="AH35" s="81"/>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3">
      <c r="A36" s="78">
        <v>29</v>
      </c>
      <c r="B36" s="79" t="str">
        <f t="shared" si="13"/>
        <v>L_LE MOEL_2024_029</v>
      </c>
      <c r="C36" s="2"/>
      <c r="D36" s="3"/>
      <c r="E36" s="3"/>
      <c r="F36" s="4"/>
      <c r="G36" s="4"/>
      <c r="H36" s="1"/>
      <c r="I36" s="3"/>
      <c r="J36" s="1"/>
      <c r="K36" s="7"/>
      <c r="L36" s="90"/>
      <c r="M36" s="5"/>
      <c r="N36" s="91"/>
      <c r="O36" s="92"/>
      <c r="P36" s="5"/>
      <c r="Q36" s="5"/>
      <c r="R36" s="8"/>
      <c r="S36" s="5"/>
      <c r="T36" s="93"/>
      <c r="U36" s="80"/>
      <c r="V36" s="82"/>
      <c r="W36" s="83"/>
      <c r="X36" s="84" t="str">
        <f t="shared" si="14"/>
        <v xml:space="preserve"> </v>
      </c>
      <c r="Y36" s="85" t="str">
        <f t="shared" si="9"/>
        <v/>
      </c>
      <c r="AA36" s="86" t="str">
        <f t="shared" ca="1" si="10"/>
        <v/>
      </c>
      <c r="AB36" s="121"/>
      <c r="AC36" s="87" t="str">
        <f t="shared" si="24"/>
        <v/>
      </c>
      <c r="AD36" s="88" t="str">
        <f t="shared" si="23"/>
        <v/>
      </c>
      <c r="AE36" s="89" t="str">
        <f>IF(C36&lt;&gt;"",IF(VLOOKUP(C36,T_UO[#All],3,FALSE)="J",AF36+AG36,VLOOKUP(C36,T_UO[#All],4,FALSE)*G36),"")</f>
        <v/>
      </c>
      <c r="AF36" s="89" t="str">
        <f t="shared" si="15"/>
        <v/>
      </c>
      <c r="AG36" s="6"/>
      <c r="AH36" s="81"/>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3">
      <c r="A37" s="78">
        <v>30</v>
      </c>
      <c r="B37" s="79" t="str">
        <f t="shared" si="13"/>
        <v>L_LE MOEL_2024_030</v>
      </c>
      <c r="C37" s="2"/>
      <c r="D37" s="3"/>
      <c r="E37" s="3"/>
      <c r="F37" s="4"/>
      <c r="G37" s="4"/>
      <c r="H37" s="1"/>
      <c r="I37" s="3"/>
      <c r="J37" s="1"/>
      <c r="K37" s="7"/>
      <c r="L37" s="90"/>
      <c r="M37" s="5"/>
      <c r="N37" s="91"/>
      <c r="O37" s="92"/>
      <c r="P37" s="5"/>
      <c r="Q37" s="5"/>
      <c r="R37" s="8"/>
      <c r="S37" s="5"/>
      <c r="T37" s="93"/>
      <c r="U37" s="80"/>
      <c r="V37" s="82"/>
      <c r="W37" s="83"/>
      <c r="X37" s="84" t="str">
        <f t="shared" si="14"/>
        <v xml:space="preserve"> </v>
      </c>
      <c r="Y37" s="85" t="str">
        <f t="shared" si="9"/>
        <v/>
      </c>
      <c r="AA37" s="86" t="str">
        <f t="shared" ca="1" si="10"/>
        <v/>
      </c>
      <c r="AB37" s="86" t="str">
        <f t="shared" ca="1" si="10"/>
        <v/>
      </c>
      <c r="AC37" s="87" t="str">
        <f t="shared" si="24"/>
        <v/>
      </c>
      <c r="AD37" s="88" t="str">
        <f t="shared" si="23"/>
        <v/>
      </c>
      <c r="AE37" s="89" t="str">
        <f>IF(C37&lt;&gt;"",IF(VLOOKUP(C37,T_UO[#All],3,FALSE)="J",AF37+AG37,VLOOKUP(C37,T_UO[#All],4,FALSE)*G37),"")</f>
        <v/>
      </c>
      <c r="AF37" s="89" t="str">
        <f t="shared" si="15"/>
        <v/>
      </c>
      <c r="AG37" s="6"/>
      <c r="AH37" s="81"/>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3">
      <c r="A38" s="78">
        <v>31</v>
      </c>
      <c r="B38" s="79" t="str">
        <f t="shared" si="13"/>
        <v>L_LE MOEL_2024_031</v>
      </c>
      <c r="C38" s="2"/>
      <c r="D38" s="3"/>
      <c r="E38" s="3"/>
      <c r="F38" s="4"/>
      <c r="G38" s="4"/>
      <c r="H38" s="1"/>
      <c r="I38" s="3"/>
      <c r="J38" s="1"/>
      <c r="K38" s="7"/>
      <c r="L38" s="90"/>
      <c r="M38" s="5"/>
      <c r="N38" s="91"/>
      <c r="O38" s="92"/>
      <c r="P38" s="5"/>
      <c r="Q38" s="5"/>
      <c r="R38" s="8"/>
      <c r="S38" s="5"/>
      <c r="T38" s="93"/>
      <c r="U38" s="80"/>
      <c r="V38" s="82"/>
      <c r="W38" s="83"/>
      <c r="X38" s="84" t="str">
        <f t="shared" si="14"/>
        <v xml:space="preserve"> </v>
      </c>
      <c r="Y38" s="85" t="str">
        <f t="shared" si="9"/>
        <v/>
      </c>
      <c r="AA38" s="86" t="str">
        <f t="shared" ca="1" si="10"/>
        <v/>
      </c>
      <c r="AB38" s="121"/>
      <c r="AC38" s="87" t="str">
        <f t="shared" si="24"/>
        <v/>
      </c>
      <c r="AD38" s="88" t="str">
        <f t="shared" si="23"/>
        <v/>
      </c>
      <c r="AE38" s="89" t="str">
        <f>IF(C38&lt;&gt;"",IF(VLOOKUP(C38,T_UO[#All],3,FALSE)="J",AF38+AG38,VLOOKUP(C38,T_UO[#All],4,FALSE)*G38),"")</f>
        <v/>
      </c>
      <c r="AF38" s="89" t="str">
        <f t="shared" si="15"/>
        <v/>
      </c>
      <c r="AG38" s="6"/>
      <c r="AH38" s="81"/>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3">
      <c r="A39" s="78">
        <v>32</v>
      </c>
      <c r="B39" s="79" t="str">
        <f t="shared" si="13"/>
        <v>L_LE MOEL_2024_032</v>
      </c>
      <c r="C39" s="2"/>
      <c r="D39" s="3"/>
      <c r="E39" s="3"/>
      <c r="F39" s="4"/>
      <c r="G39" s="4"/>
      <c r="H39" s="1"/>
      <c r="I39" s="3"/>
      <c r="J39" s="1"/>
      <c r="K39" s="7"/>
      <c r="L39" s="90"/>
      <c r="M39" s="5"/>
      <c r="N39" s="91"/>
      <c r="O39" s="92"/>
      <c r="P39" s="5"/>
      <c r="Q39" s="5"/>
      <c r="R39" s="8"/>
      <c r="S39" s="5"/>
      <c r="T39" s="93"/>
      <c r="U39" s="80"/>
      <c r="V39" s="82"/>
      <c r="W39" s="83"/>
      <c r="X39" s="84" t="str">
        <f t="shared" si="14"/>
        <v xml:space="preserve"> </v>
      </c>
      <c r="Y39" s="85" t="str">
        <f t="shared" si="9"/>
        <v/>
      </c>
      <c r="AA39" s="86" t="str">
        <f t="shared" ca="1" si="10"/>
        <v/>
      </c>
      <c r="AB39" s="121"/>
      <c r="AC39" s="87" t="str">
        <f t="shared" si="24"/>
        <v/>
      </c>
      <c r="AD39" s="88" t="str">
        <f t="shared" si="23"/>
        <v/>
      </c>
      <c r="AE39" s="89" t="str">
        <f>IF(C39&lt;&gt;"",IF(VLOOKUP(C39,T_UO[#All],3,FALSE)="J",AF39+AG39,VLOOKUP(C39,T_UO[#All],4,FALSE)*G39),"")</f>
        <v/>
      </c>
      <c r="AF39" s="89" t="str">
        <f t="shared" si="15"/>
        <v/>
      </c>
      <c r="AG39" s="6"/>
      <c r="AH39" s="81"/>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3">
      <c r="A40" s="78">
        <v>33</v>
      </c>
      <c r="B40" s="79" t="str">
        <f t="shared" si="13"/>
        <v>L_LE MOEL_2024_033</v>
      </c>
      <c r="C40" s="2"/>
      <c r="D40" s="3"/>
      <c r="E40" s="3"/>
      <c r="F40" s="4"/>
      <c r="G40" s="4"/>
      <c r="H40" s="1"/>
      <c r="I40" s="3"/>
      <c r="J40" s="1"/>
      <c r="K40" s="7"/>
      <c r="L40" s="90"/>
      <c r="M40" s="5"/>
      <c r="N40" s="91"/>
      <c r="O40" s="92"/>
      <c r="P40" s="5"/>
      <c r="Q40" s="5"/>
      <c r="R40" s="8"/>
      <c r="S40" s="5"/>
      <c r="T40" s="93"/>
      <c r="U40" s="80"/>
      <c r="V40" s="82"/>
      <c r="W40" s="83"/>
      <c r="X40" s="84" t="str">
        <f t="shared" si="14"/>
        <v xml:space="preserve"> </v>
      </c>
      <c r="Y40" s="85" t="str">
        <f t="shared" si="9"/>
        <v/>
      </c>
      <c r="AA40" s="86" t="str">
        <f t="shared" ca="1" si="10"/>
        <v/>
      </c>
      <c r="AB40" s="121"/>
      <c r="AC40" s="87" t="str">
        <f t="shared" si="24"/>
        <v/>
      </c>
      <c r="AD40" s="88" t="str">
        <f t="shared" si="23"/>
        <v/>
      </c>
      <c r="AE40" s="89" t="str">
        <f>IF(C40&lt;&gt;"",IF(VLOOKUP(C40,T_UO[#All],3,FALSE)="J",AF40+AG40,VLOOKUP(C40,T_UO[#All],4,FALSE)*G40),"")</f>
        <v/>
      </c>
      <c r="AF40" s="89" t="str">
        <f t="shared" si="15"/>
        <v/>
      </c>
      <c r="AG40" s="6"/>
      <c r="AH40" s="81"/>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3">
      <c r="A41" s="78">
        <v>34</v>
      </c>
      <c r="B41" s="79" t="str">
        <f t="shared" si="13"/>
        <v>L_LE MOEL_2024_034</v>
      </c>
      <c r="C41" s="2"/>
      <c r="D41" s="3"/>
      <c r="E41" s="3"/>
      <c r="F41" s="4"/>
      <c r="G41" s="4"/>
      <c r="H41" s="1"/>
      <c r="I41" s="3"/>
      <c r="J41" s="1"/>
      <c r="K41" s="7"/>
      <c r="L41" s="90"/>
      <c r="M41" s="5"/>
      <c r="N41" s="91"/>
      <c r="O41" s="92"/>
      <c r="P41" s="5"/>
      <c r="Q41" s="5"/>
      <c r="R41" s="8"/>
      <c r="S41" s="5"/>
      <c r="T41" s="93"/>
      <c r="U41" s="80"/>
      <c r="V41" s="82"/>
      <c r="W41" s="83"/>
      <c r="X41" s="84" t="str">
        <f t="shared" si="14"/>
        <v xml:space="preserve"> </v>
      </c>
      <c r="Y41" s="85" t="str">
        <f t="shared" si="9"/>
        <v/>
      </c>
      <c r="AA41" s="86" t="str">
        <f t="shared" ca="1" si="10"/>
        <v/>
      </c>
      <c r="AB41" s="121"/>
      <c r="AC41" s="87" t="str">
        <f t="shared" si="24"/>
        <v/>
      </c>
      <c r="AD41" s="88" t="str">
        <f t="shared" si="23"/>
        <v/>
      </c>
      <c r="AE41" s="89" t="str">
        <f>IF(C41&lt;&gt;"",IF(VLOOKUP(C41,T_UO[#All],3,FALSE)="J",AF41+AG41,VLOOKUP(C41,T_UO[#All],4,FALSE)*G41),"")</f>
        <v/>
      </c>
      <c r="AF41" s="89" t="str">
        <f t="shared" si="15"/>
        <v/>
      </c>
      <c r="AG41" s="6"/>
      <c r="AH41" s="81"/>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3">
      <c r="A42" s="78">
        <v>35</v>
      </c>
      <c r="B42" s="79" t="str">
        <f t="shared" si="13"/>
        <v>L_LE MOEL_2024_035</v>
      </c>
      <c r="C42" s="2"/>
      <c r="D42" s="3"/>
      <c r="E42" s="3"/>
      <c r="F42" s="4"/>
      <c r="G42" s="4"/>
      <c r="H42" s="1"/>
      <c r="I42" s="3"/>
      <c r="J42" s="1"/>
      <c r="K42" s="7"/>
      <c r="L42" s="90"/>
      <c r="M42" s="5"/>
      <c r="N42" s="91"/>
      <c r="O42" s="92"/>
      <c r="P42" s="5"/>
      <c r="Q42" s="5"/>
      <c r="R42" s="8"/>
      <c r="S42" s="5"/>
      <c r="T42" s="93"/>
      <c r="U42" s="80"/>
      <c r="V42" s="82"/>
      <c r="W42" s="83"/>
      <c r="X42" s="84" t="str">
        <f t="shared" si="14"/>
        <v xml:space="preserve"> </v>
      </c>
      <c r="Y42" s="85" t="str">
        <f t="shared" si="9"/>
        <v/>
      </c>
      <c r="AA42" s="86" t="str">
        <f t="shared" ca="1" si="10"/>
        <v/>
      </c>
      <c r="AB42" s="121"/>
      <c r="AC42" s="87" t="str">
        <f t="shared" si="24"/>
        <v/>
      </c>
      <c r="AD42" s="88" t="str">
        <f t="shared" si="23"/>
        <v/>
      </c>
      <c r="AE42" s="89" t="str">
        <f>IF(C42&lt;&gt;"",IF(VLOOKUP(C42,T_UO[#All],3,FALSE)="J",AF42+AG42,VLOOKUP(C42,T_UO[#All],4,FALSE)*G42),"")</f>
        <v/>
      </c>
      <c r="AF42" s="89" t="str">
        <f t="shared" si="15"/>
        <v/>
      </c>
      <c r="AG42" s="6"/>
      <c r="AH42" s="81"/>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3">
      <c r="A43" s="78">
        <v>36</v>
      </c>
      <c r="B43" s="79" t="str">
        <f t="shared" si="13"/>
        <v>L_LE MOEL_2024_036</v>
      </c>
      <c r="C43" s="2"/>
      <c r="D43" s="3"/>
      <c r="E43" s="3"/>
      <c r="F43" s="4"/>
      <c r="G43" s="4"/>
      <c r="H43" s="1"/>
      <c r="I43" s="3"/>
      <c r="J43" s="1"/>
      <c r="K43" s="7"/>
      <c r="L43" s="90"/>
      <c r="M43" s="5"/>
      <c r="N43" s="91"/>
      <c r="O43" s="92"/>
      <c r="P43" s="5"/>
      <c r="Q43" s="5"/>
      <c r="R43" s="8"/>
      <c r="S43" s="5"/>
      <c r="T43" s="93"/>
      <c r="U43" s="80"/>
      <c r="V43" s="82"/>
      <c r="W43" s="83"/>
      <c r="X43" s="84" t="str">
        <f t="shared" si="14"/>
        <v xml:space="preserve"> </v>
      </c>
      <c r="Y43" s="85" t="str">
        <f t="shared" si="9"/>
        <v/>
      </c>
      <c r="AA43" s="86" t="str">
        <f t="shared" ca="1" si="10"/>
        <v/>
      </c>
      <c r="AB43" s="121"/>
      <c r="AC43" s="87" t="str">
        <f t="shared" si="24"/>
        <v/>
      </c>
      <c r="AD43" s="88" t="str">
        <f t="shared" si="23"/>
        <v/>
      </c>
      <c r="AE43" s="89" t="str">
        <f>IF(C43&lt;&gt;"",IF(VLOOKUP(C43,T_UO[#All],3,FALSE)="J",AF43+AG43,VLOOKUP(C43,T_UO[#All],4,FALSE)*G43),"")</f>
        <v/>
      </c>
      <c r="AF43" s="89" t="str">
        <f t="shared" si="15"/>
        <v/>
      </c>
      <c r="AG43" s="6"/>
      <c r="AH43" s="81"/>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3">
      <c r="A44" s="78">
        <v>37</v>
      </c>
      <c r="B44" s="79" t="str">
        <f t="shared" si="13"/>
        <v>L_LE MOEL_2024_037</v>
      </c>
      <c r="C44" s="2"/>
      <c r="D44" s="3"/>
      <c r="E44" s="3"/>
      <c r="F44" s="4"/>
      <c r="G44" s="4"/>
      <c r="H44" s="1"/>
      <c r="I44" s="3"/>
      <c r="J44" s="1"/>
      <c r="K44" s="7"/>
      <c r="L44" s="90"/>
      <c r="M44" s="5"/>
      <c r="N44" s="91"/>
      <c r="O44" s="92"/>
      <c r="P44" s="5"/>
      <c r="Q44" s="5"/>
      <c r="R44" s="8"/>
      <c r="S44" s="5"/>
      <c r="T44" s="93"/>
      <c r="U44" s="80"/>
      <c r="V44" s="82"/>
      <c r="W44" s="83"/>
      <c r="X44" s="84" t="str">
        <f t="shared" si="14"/>
        <v xml:space="preserve"> </v>
      </c>
      <c r="Y44" s="85" t="str">
        <f t="shared" si="9"/>
        <v/>
      </c>
      <c r="AA44" s="86" t="str">
        <f t="shared" ca="1" si="10"/>
        <v/>
      </c>
      <c r="AB44" s="121"/>
      <c r="AC44" s="87" t="str">
        <f t="shared" si="24"/>
        <v/>
      </c>
      <c r="AD44" s="88" t="str">
        <f t="shared" si="23"/>
        <v/>
      </c>
      <c r="AE44" s="89" t="str">
        <f>IF(C44&lt;&gt;"",IF(VLOOKUP(C44,T_UO[#All],3,FALSE)="J",AF44+AG44,VLOOKUP(C44,T_UO[#All],4,FALSE)*G44),"")</f>
        <v/>
      </c>
      <c r="AF44" s="89" t="str">
        <f t="shared" si="15"/>
        <v/>
      </c>
      <c r="AG44" s="6"/>
      <c r="AH44" s="81"/>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3">
      <c r="A45" s="78">
        <v>38</v>
      </c>
      <c r="B45" s="79" t="str">
        <f t="shared" si="13"/>
        <v>L_LE MOEL_2024_038</v>
      </c>
      <c r="C45" s="2"/>
      <c r="D45" s="3"/>
      <c r="E45" s="3"/>
      <c r="F45" s="4"/>
      <c r="G45" s="4"/>
      <c r="H45" s="1"/>
      <c r="I45" s="3"/>
      <c r="J45" s="1"/>
      <c r="K45" s="7"/>
      <c r="L45" s="90"/>
      <c r="M45" s="5"/>
      <c r="N45" s="91"/>
      <c r="O45" s="92"/>
      <c r="P45" s="5"/>
      <c r="Q45" s="5"/>
      <c r="R45" s="8"/>
      <c r="S45" s="5"/>
      <c r="T45" s="93"/>
      <c r="U45" s="80"/>
      <c r="V45" s="82"/>
      <c r="W45" s="83"/>
      <c r="X45" s="84" t="str">
        <f t="shared" si="14"/>
        <v xml:space="preserve"> </v>
      </c>
      <c r="Y45" s="85" t="str">
        <f t="shared" si="9"/>
        <v/>
      </c>
      <c r="AA45" s="86" t="str">
        <f t="shared" ca="1" si="10"/>
        <v/>
      </c>
      <c r="AB45" s="121"/>
      <c r="AC45" s="87" t="str">
        <f t="shared" si="24"/>
        <v/>
      </c>
      <c r="AD45" s="88" t="str">
        <f t="shared" si="23"/>
        <v/>
      </c>
      <c r="AE45" s="89" t="str">
        <f>IF(C45&lt;&gt;"",IF(VLOOKUP(C45,T_UO[#All],3,FALSE)="J",AF45+AG45,VLOOKUP(C45,T_UO[#All],4,FALSE)*G45),"")</f>
        <v/>
      </c>
      <c r="AF45" s="89" t="str">
        <f t="shared" si="15"/>
        <v/>
      </c>
      <c r="AG45" s="6"/>
      <c r="AH45" s="81"/>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3">
      <c r="A46" s="78">
        <v>39</v>
      </c>
      <c r="B46" s="79" t="str">
        <f t="shared" si="13"/>
        <v>L_LE MOEL_2024_039</v>
      </c>
      <c r="C46" s="2"/>
      <c r="D46" s="3"/>
      <c r="E46" s="3"/>
      <c r="F46" s="4"/>
      <c r="G46" s="4"/>
      <c r="H46" s="1"/>
      <c r="I46" s="3"/>
      <c r="J46" s="1"/>
      <c r="K46" s="7"/>
      <c r="L46" s="90"/>
      <c r="M46" s="5"/>
      <c r="N46" s="91"/>
      <c r="O46" s="92"/>
      <c r="P46" s="5"/>
      <c r="Q46" s="5"/>
      <c r="R46" s="8"/>
      <c r="S46" s="5"/>
      <c r="T46" s="93"/>
      <c r="U46" s="80"/>
      <c r="V46" s="82"/>
      <c r="W46" s="83"/>
      <c r="X46" s="84" t="str">
        <f t="shared" si="14"/>
        <v xml:space="preserve"> </v>
      </c>
      <c r="Y46" s="85" t="str">
        <f t="shared" si="9"/>
        <v/>
      </c>
      <c r="AA46" s="86" t="str">
        <f t="shared" ca="1" si="10"/>
        <v/>
      </c>
      <c r="AB46" s="121"/>
      <c r="AC46" s="87" t="str">
        <f t="shared" si="24"/>
        <v/>
      </c>
      <c r="AD46" s="88" t="str">
        <f t="shared" si="23"/>
        <v/>
      </c>
      <c r="AE46" s="89" t="str">
        <f>IF(C46&lt;&gt;"",IF(VLOOKUP(C46,T_UO[#All],3,FALSE)="J",AF46+AG46,VLOOKUP(C46,T_UO[#All],4,FALSE)*G46),"")</f>
        <v/>
      </c>
      <c r="AF46" s="89" t="str">
        <f t="shared" si="15"/>
        <v/>
      </c>
      <c r="AG46" s="6"/>
      <c r="AH46" s="81"/>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3">
      <c r="A47" s="78">
        <v>40</v>
      </c>
      <c r="B47" s="79" t="str">
        <f t="shared" si="13"/>
        <v>L_LE MOEL_2024_040</v>
      </c>
      <c r="C47" s="2"/>
      <c r="D47" s="3"/>
      <c r="E47" s="3"/>
      <c r="F47" s="4"/>
      <c r="G47" s="4"/>
      <c r="H47" s="1"/>
      <c r="I47" s="3"/>
      <c r="J47" s="1"/>
      <c r="K47" s="7"/>
      <c r="L47" s="90"/>
      <c r="M47" s="5"/>
      <c r="N47" s="91"/>
      <c r="O47" s="92"/>
      <c r="P47" s="5"/>
      <c r="Q47" s="5"/>
      <c r="R47" s="8"/>
      <c r="S47" s="5"/>
      <c r="T47" s="93"/>
      <c r="U47" s="80"/>
      <c r="V47" s="82"/>
      <c r="W47" s="83"/>
      <c r="X47" s="84" t="str">
        <f t="shared" si="14"/>
        <v xml:space="preserve"> </v>
      </c>
      <c r="Y47" s="85" t="str">
        <f t="shared" si="9"/>
        <v/>
      </c>
      <c r="AA47" s="86" t="str">
        <f t="shared" ca="1" si="10"/>
        <v/>
      </c>
      <c r="AB47" s="121"/>
      <c r="AC47" s="87" t="str">
        <f t="shared" si="24"/>
        <v/>
      </c>
      <c r="AD47" s="88" t="str">
        <f t="shared" si="23"/>
        <v/>
      </c>
      <c r="AE47" s="89" t="str">
        <f>IF(C47&lt;&gt;"",IF(VLOOKUP(C47,T_UO[#All],3,FALSE)="J",AF47+AG47,VLOOKUP(C47,T_UO[#All],4,FALSE)*G47),"")</f>
        <v/>
      </c>
      <c r="AF47" s="89" t="str">
        <f t="shared" si="15"/>
        <v/>
      </c>
      <c r="AG47" s="6"/>
      <c r="AH47" s="81"/>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3">
      <c r="A48" s="78">
        <v>41</v>
      </c>
      <c r="B48" s="79" t="str">
        <f t="shared" si="13"/>
        <v>L_LE MOEL_2024_041</v>
      </c>
      <c r="C48" s="2"/>
      <c r="D48" s="3"/>
      <c r="E48" s="3"/>
      <c r="F48" s="4"/>
      <c r="G48" s="4"/>
      <c r="H48" s="1"/>
      <c r="I48" s="3"/>
      <c r="J48" s="1"/>
      <c r="K48" s="7"/>
      <c r="L48" s="90"/>
      <c r="M48" s="5"/>
      <c r="N48" s="91"/>
      <c r="O48" s="92"/>
      <c r="P48" s="5"/>
      <c r="Q48" s="5"/>
      <c r="R48" s="8"/>
      <c r="S48" s="5"/>
      <c r="T48" s="93"/>
      <c r="U48" s="80"/>
      <c r="V48" s="82"/>
      <c r="W48" s="83"/>
      <c r="X48" s="84" t="str">
        <f t="shared" si="14"/>
        <v xml:space="preserve"> </v>
      </c>
      <c r="Y48" s="85" t="str">
        <f t="shared" si="9"/>
        <v/>
      </c>
      <c r="AA48" s="86" t="str">
        <f t="shared" ca="1" si="10"/>
        <v/>
      </c>
      <c r="AB48" s="121"/>
      <c r="AC48" s="87" t="str">
        <f t="shared" si="24"/>
        <v/>
      </c>
      <c r="AD48" s="88" t="str">
        <f t="shared" si="23"/>
        <v/>
      </c>
      <c r="AE48" s="89" t="str">
        <f>IF(C48&lt;&gt;"",IF(VLOOKUP(C48,T_UO[#All],3,FALSE)="J",AF48+AG48,VLOOKUP(C48,T_UO[#All],4,FALSE)*G48),"")</f>
        <v/>
      </c>
      <c r="AF48" s="89" t="str">
        <f t="shared" si="15"/>
        <v/>
      </c>
      <c r="AG48" s="6"/>
      <c r="AH48" s="81"/>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3">
      <c r="A49" s="78">
        <v>42</v>
      </c>
      <c r="B49" s="79" t="str">
        <f t="shared" si="13"/>
        <v>L_LE MOEL_2024_042</v>
      </c>
      <c r="C49" s="2"/>
      <c r="D49" s="3"/>
      <c r="E49" s="3"/>
      <c r="F49" s="4"/>
      <c r="G49" s="4"/>
      <c r="H49" s="1"/>
      <c r="I49" s="3"/>
      <c r="J49" s="1"/>
      <c r="K49" s="7"/>
      <c r="L49" s="90"/>
      <c r="M49" s="5"/>
      <c r="N49" s="91"/>
      <c r="O49" s="92"/>
      <c r="P49" s="5"/>
      <c r="Q49" s="5"/>
      <c r="R49" s="8"/>
      <c r="S49" s="5"/>
      <c r="T49" s="93"/>
      <c r="U49" s="80"/>
      <c r="V49" s="82"/>
      <c r="W49" s="83"/>
      <c r="X49" s="84" t="str">
        <f t="shared" si="14"/>
        <v xml:space="preserve"> </v>
      </c>
      <c r="Y49" s="85" t="str">
        <f t="shared" si="9"/>
        <v/>
      </c>
      <c r="AA49" s="86" t="str">
        <f t="shared" ca="1" si="10"/>
        <v/>
      </c>
      <c r="AB49" s="121"/>
      <c r="AC49" s="87" t="str">
        <f t="shared" si="24"/>
        <v/>
      </c>
      <c r="AD49" s="88" t="str">
        <f t="shared" si="23"/>
        <v/>
      </c>
      <c r="AE49" s="89" t="str">
        <f>IF(C49&lt;&gt;"",IF(VLOOKUP(C49,T_UO[#All],3,FALSE)="J",AF49+AG49,VLOOKUP(C49,T_UO[#All],4,FALSE)*G49),"")</f>
        <v/>
      </c>
      <c r="AF49" s="89" t="str">
        <f t="shared" si="15"/>
        <v/>
      </c>
      <c r="AG49" s="6"/>
      <c r="AH49" s="81"/>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3">
      <c r="A50" s="78">
        <v>43</v>
      </c>
      <c r="B50" s="79" t="str">
        <f t="shared" si="13"/>
        <v>L_LE MOEL_2024_043</v>
      </c>
      <c r="C50" s="2"/>
      <c r="D50" s="3"/>
      <c r="E50" s="3"/>
      <c r="F50" s="4"/>
      <c r="G50" s="4"/>
      <c r="H50" s="1"/>
      <c r="I50" s="3"/>
      <c r="J50" s="1"/>
      <c r="K50" s="7"/>
      <c r="L50" s="90"/>
      <c r="M50" s="5"/>
      <c r="N50" s="91"/>
      <c r="O50" s="92"/>
      <c r="P50" s="5"/>
      <c r="Q50" s="5"/>
      <c r="R50" s="8"/>
      <c r="S50" s="5"/>
      <c r="T50" s="93"/>
      <c r="U50" s="80"/>
      <c r="V50" s="82"/>
      <c r="W50" s="83"/>
      <c r="X50" s="84" t="str">
        <f t="shared" si="14"/>
        <v xml:space="preserve"> </v>
      </c>
      <c r="Y50" s="85" t="str">
        <f t="shared" si="9"/>
        <v/>
      </c>
      <c r="AA50" s="86" t="str">
        <f t="shared" ca="1" si="10"/>
        <v/>
      </c>
      <c r="AB50" s="121"/>
      <c r="AC50" s="87" t="str">
        <f t="shared" si="24"/>
        <v/>
      </c>
      <c r="AD50" s="88" t="str">
        <f t="shared" si="23"/>
        <v/>
      </c>
      <c r="AE50" s="89" t="str">
        <f>IF(C50&lt;&gt;"",IF(VLOOKUP(C50,T_UO[#All],3,FALSE)="J",AF50+AG50,VLOOKUP(C50,T_UO[#All],4,FALSE)*G50),"")</f>
        <v/>
      </c>
      <c r="AF50" s="89" t="str">
        <f t="shared" si="15"/>
        <v/>
      </c>
      <c r="AG50" s="6"/>
      <c r="AH50" s="81"/>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3">
      <c r="A51" s="78">
        <v>44</v>
      </c>
      <c r="B51" s="79" t="str">
        <f t="shared" si="13"/>
        <v>L_LE MOEL_2024_044</v>
      </c>
      <c r="C51" s="2"/>
      <c r="D51" s="3"/>
      <c r="E51" s="3"/>
      <c r="F51" s="4"/>
      <c r="G51" s="4"/>
      <c r="H51" s="1"/>
      <c r="I51" s="3"/>
      <c r="J51" s="1"/>
      <c r="K51" s="7"/>
      <c r="L51" s="90"/>
      <c r="M51" s="5"/>
      <c r="N51" s="91"/>
      <c r="O51" s="92"/>
      <c r="P51" s="5"/>
      <c r="Q51" s="5"/>
      <c r="R51" s="8"/>
      <c r="S51" s="5"/>
      <c r="T51" s="93"/>
      <c r="U51" s="80"/>
      <c r="V51" s="82"/>
      <c r="W51" s="83"/>
      <c r="X51" s="84" t="str">
        <f t="shared" si="14"/>
        <v xml:space="preserve"> </v>
      </c>
      <c r="Y51" s="85" t="str">
        <f t="shared" si="9"/>
        <v/>
      </c>
      <c r="AA51" s="86" t="str">
        <f t="shared" ca="1" si="10"/>
        <v/>
      </c>
      <c r="AB51" s="121"/>
      <c r="AC51" s="87" t="str">
        <f t="shared" si="24"/>
        <v/>
      </c>
      <c r="AD51" s="88" t="str">
        <f t="shared" si="23"/>
        <v/>
      </c>
      <c r="AE51" s="89" t="str">
        <f>IF(C51&lt;&gt;"",IF(VLOOKUP(C51,T_UO[#All],3,FALSE)="J",AF51+AG51,VLOOKUP(C51,T_UO[#All],4,FALSE)*G51),"")</f>
        <v/>
      </c>
      <c r="AF51" s="89" t="str">
        <f t="shared" si="15"/>
        <v/>
      </c>
      <c r="AG51" s="6"/>
      <c r="AH51" s="81"/>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3">
      <c r="A52" s="78">
        <v>45</v>
      </c>
      <c r="B52" s="79" t="str">
        <f t="shared" si="13"/>
        <v>L_LE MOEL_2024_045</v>
      </c>
      <c r="C52" s="2"/>
      <c r="D52" s="3"/>
      <c r="E52" s="3"/>
      <c r="F52" s="4"/>
      <c r="G52" s="4"/>
      <c r="H52" s="1"/>
      <c r="I52" s="3"/>
      <c r="J52" s="1"/>
      <c r="K52" s="7"/>
      <c r="L52" s="90"/>
      <c r="M52" s="5"/>
      <c r="N52" s="91"/>
      <c r="O52" s="92"/>
      <c r="P52" s="5"/>
      <c r="Q52" s="5"/>
      <c r="R52" s="8"/>
      <c r="S52" s="5"/>
      <c r="T52" s="93"/>
      <c r="U52" s="80"/>
      <c r="V52" s="82"/>
      <c r="W52" s="83"/>
      <c r="X52" s="84" t="str">
        <f t="shared" si="14"/>
        <v xml:space="preserve"> </v>
      </c>
      <c r="Y52" s="85" t="str">
        <f t="shared" si="9"/>
        <v/>
      </c>
      <c r="AA52" s="86" t="str">
        <f t="shared" ca="1" si="10"/>
        <v/>
      </c>
      <c r="AB52" s="121"/>
      <c r="AC52" s="87" t="str">
        <f t="shared" si="24"/>
        <v/>
      </c>
      <c r="AD52" s="88" t="str">
        <f t="shared" si="23"/>
        <v/>
      </c>
      <c r="AE52" s="89" t="str">
        <f>IF(C52&lt;&gt;"",IF(VLOOKUP(C52,T_UO[#All],3,FALSE)="J",AF52+AG52,VLOOKUP(C52,T_UO[#All],4,FALSE)*G52),"")</f>
        <v/>
      </c>
      <c r="AF52" s="89" t="str">
        <f t="shared" si="15"/>
        <v/>
      </c>
      <c r="AG52" s="6"/>
      <c r="AH52" s="81"/>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3">
      <c r="A53" s="78">
        <v>46</v>
      </c>
      <c r="B53" s="79" t="str">
        <f t="shared" si="13"/>
        <v>L_LE MOEL_2024_046</v>
      </c>
      <c r="C53" s="2"/>
      <c r="D53" s="3"/>
      <c r="E53" s="3"/>
      <c r="F53" s="4"/>
      <c r="G53" s="4"/>
      <c r="H53" s="1"/>
      <c r="I53" s="3"/>
      <c r="J53" s="1"/>
      <c r="K53" s="7"/>
      <c r="L53" s="90"/>
      <c r="M53" s="5"/>
      <c r="N53" s="91"/>
      <c r="O53" s="92"/>
      <c r="P53" s="5"/>
      <c r="Q53" s="5"/>
      <c r="R53" s="8"/>
      <c r="S53" s="5"/>
      <c r="T53" s="93"/>
      <c r="U53" s="80"/>
      <c r="V53" s="82"/>
      <c r="W53" s="83"/>
      <c r="X53" s="84" t="str">
        <f t="shared" si="14"/>
        <v xml:space="preserve"> </v>
      </c>
      <c r="Y53" s="85" t="str">
        <f t="shared" si="9"/>
        <v/>
      </c>
      <c r="AA53" s="86" t="str">
        <f t="shared" ca="1" si="10"/>
        <v/>
      </c>
      <c r="AB53" s="121"/>
      <c r="AC53" s="87" t="str">
        <f t="shared" si="24"/>
        <v/>
      </c>
      <c r="AD53" s="88" t="str">
        <f t="shared" si="23"/>
        <v/>
      </c>
      <c r="AE53" s="89" t="str">
        <f>IF(C53&lt;&gt;"",IF(VLOOKUP(C53,T_UO[#All],3,FALSE)="J",AF53+AG53,VLOOKUP(C53,T_UO[#All],4,FALSE)*G53),"")</f>
        <v/>
      </c>
      <c r="AF53" s="89" t="str">
        <f t="shared" si="15"/>
        <v/>
      </c>
      <c r="AG53" s="6"/>
      <c r="AH53" s="81"/>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3">
      <c r="A54" s="78">
        <v>47</v>
      </c>
      <c r="B54" s="79" t="str">
        <f t="shared" si="13"/>
        <v>L_LE MOEL_2024_047</v>
      </c>
      <c r="C54" s="2"/>
      <c r="D54" s="3"/>
      <c r="E54" s="3"/>
      <c r="F54" s="4"/>
      <c r="G54" s="4"/>
      <c r="H54" s="1"/>
      <c r="I54" s="3"/>
      <c r="J54" s="1"/>
      <c r="K54" s="7"/>
      <c r="L54" s="90"/>
      <c r="M54" s="5"/>
      <c r="N54" s="91"/>
      <c r="O54" s="92"/>
      <c r="P54" s="5"/>
      <c r="Q54" s="5"/>
      <c r="R54" s="8"/>
      <c r="S54" s="5"/>
      <c r="T54" s="93"/>
      <c r="U54" s="80"/>
      <c r="V54" s="82"/>
      <c r="W54" s="83"/>
      <c r="X54" s="84" t="str">
        <f t="shared" si="14"/>
        <v xml:space="preserve"> </v>
      </c>
      <c r="Y54" s="85" t="str">
        <f t="shared" si="9"/>
        <v/>
      </c>
      <c r="AA54" s="86" t="str">
        <f t="shared" ca="1" si="10"/>
        <v/>
      </c>
      <c r="AB54" s="121"/>
      <c r="AC54" s="87" t="str">
        <f t="shared" si="24"/>
        <v/>
      </c>
      <c r="AD54" s="88" t="str">
        <f t="shared" si="23"/>
        <v/>
      </c>
      <c r="AE54" s="89" t="str">
        <f>IF(C54&lt;&gt;"",IF(VLOOKUP(C54,T_UO[#All],3,FALSE)="J",AF54+AG54,VLOOKUP(C54,T_UO[#All],4,FALSE)*G54),"")</f>
        <v/>
      </c>
      <c r="AF54" s="89" t="str">
        <f t="shared" si="15"/>
        <v/>
      </c>
      <c r="AG54" s="6"/>
      <c r="AH54" s="81"/>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3">
      <c r="A55" s="78">
        <v>48</v>
      </c>
      <c r="B55" s="79" t="str">
        <f t="shared" si="13"/>
        <v>L_LE MOEL_2024_048</v>
      </c>
      <c r="C55" s="2"/>
      <c r="D55" s="3"/>
      <c r="E55" s="3"/>
      <c r="F55" s="4"/>
      <c r="G55" s="4"/>
      <c r="H55" s="1"/>
      <c r="I55" s="3"/>
      <c r="J55" s="1"/>
      <c r="K55" s="7"/>
      <c r="L55" s="90"/>
      <c r="M55" s="5"/>
      <c r="N55" s="91"/>
      <c r="O55" s="92"/>
      <c r="P55" s="5"/>
      <c r="Q55" s="5"/>
      <c r="R55" s="8"/>
      <c r="S55" s="5"/>
      <c r="T55" s="93"/>
      <c r="U55" s="80"/>
      <c r="V55" s="82"/>
      <c r="W55" s="83"/>
      <c r="X55" s="84" t="str">
        <f t="shared" si="14"/>
        <v xml:space="preserve"> </v>
      </c>
      <c r="Y55" s="85" t="str">
        <f t="shared" si="9"/>
        <v/>
      </c>
      <c r="AA55" s="86" t="str">
        <f t="shared" ca="1" si="10"/>
        <v/>
      </c>
      <c r="AB55" s="121"/>
      <c r="AC55" s="87" t="str">
        <f t="shared" si="24"/>
        <v/>
      </c>
      <c r="AD55" s="88" t="str">
        <f t="shared" si="23"/>
        <v/>
      </c>
      <c r="AE55" s="89" t="str">
        <f>IF(C55&lt;&gt;"",IF(VLOOKUP(C55,T_UO[#All],3,FALSE)="J",AF55+AG55,VLOOKUP(C55,T_UO[#All],4,FALSE)*G55),"")</f>
        <v/>
      </c>
      <c r="AF55" s="89" t="str">
        <f t="shared" si="15"/>
        <v/>
      </c>
      <c r="AG55" s="6"/>
      <c r="AH55" s="81"/>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3">
      <c r="A56" s="78">
        <v>49</v>
      </c>
      <c r="B56" s="79" t="str">
        <f t="shared" si="13"/>
        <v>L_LE MOEL_2024_049</v>
      </c>
      <c r="C56" s="2"/>
      <c r="D56" s="3"/>
      <c r="E56" s="3"/>
      <c r="F56" s="4"/>
      <c r="G56" s="4"/>
      <c r="H56" s="1"/>
      <c r="I56" s="3"/>
      <c r="J56" s="1"/>
      <c r="K56" s="7"/>
      <c r="L56" s="90"/>
      <c r="M56" s="5"/>
      <c r="N56" s="91"/>
      <c r="O56" s="92"/>
      <c r="P56" s="5"/>
      <c r="Q56" s="5"/>
      <c r="R56" s="8"/>
      <c r="S56" s="5"/>
      <c r="T56" s="93"/>
      <c r="U56" s="80"/>
      <c r="V56" s="82"/>
      <c r="W56" s="83"/>
      <c r="X56" s="84" t="str">
        <f t="shared" si="14"/>
        <v xml:space="preserve"> </v>
      </c>
      <c r="Y56" s="85" t="str">
        <f t="shared" si="9"/>
        <v/>
      </c>
      <c r="AA56" s="86" t="str">
        <f t="shared" ca="1" si="10"/>
        <v/>
      </c>
      <c r="AB56" s="121"/>
      <c r="AC56" s="87" t="str">
        <f t="shared" si="24"/>
        <v/>
      </c>
      <c r="AD56" s="88" t="str">
        <f t="shared" si="23"/>
        <v/>
      </c>
      <c r="AE56" s="89" t="str">
        <f>IF(C56&lt;&gt;"",IF(VLOOKUP(C56,T_UO[#All],3,FALSE)="J",AF56+AG56,VLOOKUP(C56,T_UO[#All],4,FALSE)*G56),"")</f>
        <v/>
      </c>
      <c r="AF56" s="89" t="str">
        <f t="shared" si="15"/>
        <v/>
      </c>
      <c r="AG56" s="6"/>
      <c r="AH56" s="81"/>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3">
      <c r="A57" s="78">
        <v>50</v>
      </c>
      <c r="B57" s="79" t="str">
        <f t="shared" si="13"/>
        <v>L_LE MOEL_2024_050</v>
      </c>
      <c r="C57" s="2"/>
      <c r="D57" s="3"/>
      <c r="E57" s="3"/>
      <c r="F57" s="4"/>
      <c r="G57" s="4"/>
      <c r="H57" s="1"/>
      <c r="I57" s="3"/>
      <c r="J57" s="1"/>
      <c r="K57" s="7"/>
      <c r="L57" s="90"/>
      <c r="M57" s="5"/>
      <c r="N57" s="91"/>
      <c r="O57" s="92"/>
      <c r="P57" s="5"/>
      <c r="Q57" s="5"/>
      <c r="R57" s="8"/>
      <c r="S57" s="5"/>
      <c r="T57" s="93"/>
      <c r="U57" s="80"/>
      <c r="V57" s="82"/>
      <c r="W57" s="83"/>
      <c r="X57" s="84" t="str">
        <f t="shared" si="14"/>
        <v xml:space="preserve"> </v>
      </c>
      <c r="Y57" s="85" t="str">
        <f t="shared" si="9"/>
        <v/>
      </c>
      <c r="AA57" s="86" t="str">
        <f t="shared" ca="1" si="10"/>
        <v/>
      </c>
      <c r="AB57" s="121"/>
      <c r="AC57" s="87" t="str">
        <f t="shared" si="24"/>
        <v/>
      </c>
      <c r="AD57" s="88" t="str">
        <f t="shared" si="23"/>
        <v/>
      </c>
      <c r="AE57" s="89" t="str">
        <f>IF(C57&lt;&gt;"",IF(VLOOKUP(C57,T_UO[#All],3,FALSE)="J",AF57+AG57,VLOOKUP(C57,T_UO[#All],4,FALSE)*G57),"")</f>
        <v/>
      </c>
      <c r="AF57" s="89" t="str">
        <f t="shared" si="15"/>
        <v/>
      </c>
      <c r="AG57" s="6"/>
      <c r="AH57" s="81"/>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3">
      <c r="A58" s="78">
        <v>51</v>
      </c>
      <c r="B58" s="79" t="str">
        <f t="shared" si="13"/>
        <v>L_LE MOEL_2024_051</v>
      </c>
      <c r="C58" s="2"/>
      <c r="D58" s="3"/>
      <c r="E58" s="3"/>
      <c r="F58" s="4"/>
      <c r="G58" s="4"/>
      <c r="H58" s="1"/>
      <c r="I58" s="3"/>
      <c r="J58" s="1"/>
      <c r="K58" s="7"/>
      <c r="L58" s="90"/>
      <c r="M58" s="5"/>
      <c r="N58" s="91"/>
      <c r="O58" s="92"/>
      <c r="P58" s="5"/>
      <c r="Q58" s="5"/>
      <c r="R58" s="8"/>
      <c r="S58" s="5"/>
      <c r="T58" s="93"/>
      <c r="U58" s="80"/>
      <c r="V58" s="82"/>
      <c r="W58" s="83"/>
      <c r="X58" s="84" t="str">
        <f t="shared" si="14"/>
        <v xml:space="preserve"> </v>
      </c>
      <c r="Y58" s="85" t="str">
        <f t="shared" si="9"/>
        <v/>
      </c>
      <c r="AA58" s="86" t="str">
        <f t="shared" ca="1" si="10"/>
        <v/>
      </c>
      <c r="AB58" s="121"/>
      <c r="AC58" s="87" t="str">
        <f t="shared" si="24"/>
        <v/>
      </c>
      <c r="AD58" s="88" t="str">
        <f t="shared" si="23"/>
        <v/>
      </c>
      <c r="AE58" s="89" t="str">
        <f>IF(C58&lt;&gt;"",IF(VLOOKUP(C58,T_UO[#All],3,FALSE)="J",AF58+AG58,VLOOKUP(C58,T_UO[#All],4,FALSE)*G58),"")</f>
        <v/>
      </c>
      <c r="AF58" s="89" t="str">
        <f t="shared" si="15"/>
        <v/>
      </c>
      <c r="AG58" s="6"/>
      <c r="AH58" s="81"/>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3">
      <c r="A59" s="78">
        <v>52</v>
      </c>
      <c r="B59" s="79" t="str">
        <f t="shared" si="13"/>
        <v>L_LE MOEL_2024_052</v>
      </c>
      <c r="C59" s="2"/>
      <c r="D59" s="3"/>
      <c r="E59" s="3"/>
      <c r="F59" s="4"/>
      <c r="G59" s="4"/>
      <c r="H59" s="1"/>
      <c r="I59" s="3"/>
      <c r="J59" s="1"/>
      <c r="K59" s="7"/>
      <c r="L59" s="90"/>
      <c r="M59" s="5"/>
      <c r="N59" s="91"/>
      <c r="O59" s="92"/>
      <c r="P59" s="5"/>
      <c r="Q59" s="5"/>
      <c r="R59" s="8"/>
      <c r="S59" s="5"/>
      <c r="T59" s="93"/>
      <c r="U59" s="80"/>
      <c r="V59" s="82"/>
      <c r="W59" s="83"/>
      <c r="X59" s="84" t="str">
        <f t="shared" si="14"/>
        <v xml:space="preserve"> </v>
      </c>
      <c r="Y59" s="85" t="str">
        <f t="shared" si="9"/>
        <v/>
      </c>
      <c r="AA59" s="86" t="str">
        <f t="shared" ca="1" si="10"/>
        <v/>
      </c>
      <c r="AB59" s="121"/>
      <c r="AC59" s="87" t="str">
        <f t="shared" si="24"/>
        <v/>
      </c>
      <c r="AD59" s="88" t="str">
        <f t="shared" si="23"/>
        <v/>
      </c>
      <c r="AE59" s="89" t="str">
        <f>IF(C59&lt;&gt;"",IF(VLOOKUP(C59,T_UO[#All],3,FALSE)="J",AF59+AG59,VLOOKUP(C59,T_UO[#All],4,FALSE)*G59),"")</f>
        <v/>
      </c>
      <c r="AF59" s="89" t="str">
        <f t="shared" si="15"/>
        <v/>
      </c>
      <c r="AG59" s="6"/>
      <c r="AH59" s="81"/>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3">
      <c r="A60" s="78">
        <v>53</v>
      </c>
      <c r="B60" s="79" t="str">
        <f t="shared" si="13"/>
        <v>L_LE MOEL_2024_053</v>
      </c>
      <c r="C60" s="2"/>
      <c r="D60" s="3"/>
      <c r="E60" s="3"/>
      <c r="F60" s="4"/>
      <c r="G60" s="4"/>
      <c r="H60" s="1"/>
      <c r="I60" s="3"/>
      <c r="J60" s="1"/>
      <c r="K60" s="7"/>
      <c r="L60" s="90"/>
      <c r="M60" s="5"/>
      <c r="N60" s="91"/>
      <c r="O60" s="92"/>
      <c r="P60" s="5"/>
      <c r="Q60" s="5"/>
      <c r="R60" s="8"/>
      <c r="S60" s="5"/>
      <c r="T60" s="93"/>
      <c r="U60" s="80"/>
      <c r="V60" s="82"/>
      <c r="W60" s="83"/>
      <c r="X60" s="84" t="str">
        <f t="shared" si="14"/>
        <v xml:space="preserve"> </v>
      </c>
      <c r="Y60" s="85" t="str">
        <f t="shared" si="9"/>
        <v/>
      </c>
      <c r="AA60" s="86" t="str">
        <f t="shared" ca="1" si="10"/>
        <v/>
      </c>
      <c r="AB60" s="121"/>
      <c r="AC60" s="87" t="str">
        <f t="shared" si="24"/>
        <v/>
      </c>
      <c r="AD60" s="88" t="str">
        <f t="shared" si="23"/>
        <v/>
      </c>
      <c r="AE60" s="89" t="str">
        <f>IF(C60&lt;&gt;"",IF(VLOOKUP(C60,T_UO[#All],3,FALSE)="J",AF60+AG60,VLOOKUP(C60,T_UO[#All],4,FALSE)*G60),"")</f>
        <v/>
      </c>
      <c r="AF60" s="89" t="str">
        <f t="shared" si="15"/>
        <v/>
      </c>
      <c r="AG60" s="6"/>
      <c r="AH60" s="81"/>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3">
      <c r="A61" s="78">
        <v>54</v>
      </c>
      <c r="B61" s="79" t="str">
        <f t="shared" si="13"/>
        <v>L_LE MOEL_2024_054</v>
      </c>
      <c r="C61" s="2"/>
      <c r="D61" s="3"/>
      <c r="E61" s="3"/>
      <c r="F61" s="4"/>
      <c r="G61" s="4"/>
      <c r="H61" s="1"/>
      <c r="I61" s="3"/>
      <c r="J61" s="1"/>
      <c r="K61" s="7"/>
      <c r="L61" s="90"/>
      <c r="M61" s="5"/>
      <c r="N61" s="91"/>
      <c r="O61" s="92"/>
      <c r="P61" s="5"/>
      <c r="Q61" s="5"/>
      <c r="R61" s="8"/>
      <c r="S61" s="5"/>
      <c r="T61" s="93"/>
      <c r="U61" s="80"/>
      <c r="V61" s="82"/>
      <c r="W61" s="83"/>
      <c r="X61" s="84" t="str">
        <f t="shared" si="14"/>
        <v xml:space="preserve"> </v>
      </c>
      <c r="Y61" s="85" t="str">
        <f t="shared" si="9"/>
        <v/>
      </c>
      <c r="AA61" s="86" t="str">
        <f t="shared" ca="1" si="10"/>
        <v/>
      </c>
      <c r="AB61" s="121"/>
      <c r="AC61" s="87" t="str">
        <f t="shared" si="24"/>
        <v/>
      </c>
      <c r="AD61" s="88" t="str">
        <f t="shared" si="23"/>
        <v/>
      </c>
      <c r="AE61" s="89" t="str">
        <f>IF(C61&lt;&gt;"",IF(VLOOKUP(C61,T_UO[#All],3,FALSE)="J",AF61+AG61,VLOOKUP(C61,T_UO[#All],4,FALSE)*G61),"")</f>
        <v/>
      </c>
      <c r="AF61" s="89" t="str">
        <f t="shared" si="15"/>
        <v/>
      </c>
      <c r="AG61" s="6"/>
      <c r="AH61" s="81"/>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3">
      <c r="A62" s="78">
        <v>55</v>
      </c>
      <c r="B62" s="79" t="str">
        <f t="shared" si="13"/>
        <v>L_LE MOEL_2024_055</v>
      </c>
      <c r="C62" s="2"/>
      <c r="D62" s="3"/>
      <c r="E62" s="3"/>
      <c r="F62" s="4"/>
      <c r="G62" s="4"/>
      <c r="H62" s="1"/>
      <c r="I62" s="3"/>
      <c r="J62" s="1"/>
      <c r="K62" s="7"/>
      <c r="L62" s="90"/>
      <c r="M62" s="5"/>
      <c r="N62" s="91"/>
      <c r="O62" s="92"/>
      <c r="P62" s="5"/>
      <c r="Q62" s="5"/>
      <c r="R62" s="8"/>
      <c r="S62" s="5"/>
      <c r="T62" s="93"/>
      <c r="U62" s="80"/>
      <c r="V62" s="82"/>
      <c r="W62" s="83"/>
      <c r="X62" s="84" t="str">
        <f t="shared" si="14"/>
        <v xml:space="preserve"> </v>
      </c>
      <c r="Y62" s="85" t="str">
        <f t="shared" si="9"/>
        <v/>
      </c>
      <c r="AA62" s="86" t="str">
        <f t="shared" ca="1" si="10"/>
        <v/>
      </c>
      <c r="AB62" s="121"/>
      <c r="AC62" s="87" t="str">
        <f t="shared" si="24"/>
        <v/>
      </c>
      <c r="AD62" s="88" t="str">
        <f t="shared" si="23"/>
        <v/>
      </c>
      <c r="AE62" s="89" t="str">
        <f>IF(C62&lt;&gt;"",IF(VLOOKUP(C62,T_UO[#All],3,FALSE)="J",AF62+AG62,VLOOKUP(C62,T_UO[#All],4,FALSE)*G62),"")</f>
        <v/>
      </c>
      <c r="AF62" s="89" t="str">
        <f t="shared" si="15"/>
        <v/>
      </c>
      <c r="AG62" s="6"/>
      <c r="AH62" s="81"/>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3">
      <c r="A63" s="78">
        <v>56</v>
      </c>
      <c r="B63" s="79" t="str">
        <f t="shared" si="13"/>
        <v>L_LE MOEL_2024_056</v>
      </c>
      <c r="C63" s="2"/>
      <c r="D63" s="3"/>
      <c r="E63" s="3"/>
      <c r="F63" s="4"/>
      <c r="G63" s="4"/>
      <c r="H63" s="1"/>
      <c r="I63" s="3"/>
      <c r="J63" s="1"/>
      <c r="K63" s="7"/>
      <c r="L63" s="90"/>
      <c r="M63" s="5"/>
      <c r="N63" s="91"/>
      <c r="O63" s="92"/>
      <c r="P63" s="5"/>
      <c r="Q63" s="5"/>
      <c r="R63" s="8"/>
      <c r="S63" s="5"/>
      <c r="T63" s="93"/>
      <c r="U63" s="80"/>
      <c r="V63" s="82"/>
      <c r="W63" s="83"/>
      <c r="X63" s="84" t="str">
        <f t="shared" si="14"/>
        <v xml:space="preserve"> </v>
      </c>
      <c r="Y63" s="85" t="str">
        <f t="shared" si="9"/>
        <v/>
      </c>
      <c r="AA63" s="86" t="str">
        <f t="shared" ca="1" si="10"/>
        <v/>
      </c>
      <c r="AB63" s="121"/>
      <c r="AC63" s="87" t="str">
        <f t="shared" si="24"/>
        <v/>
      </c>
      <c r="AD63" s="88" t="str">
        <f t="shared" si="23"/>
        <v/>
      </c>
      <c r="AE63" s="89" t="str">
        <f>IF(C63&lt;&gt;"",IF(VLOOKUP(C63,T_UO[#All],3,FALSE)="J",AF63+AG63,VLOOKUP(C63,T_UO[#All],4,FALSE)*G63),"")</f>
        <v/>
      </c>
      <c r="AF63" s="89" t="str">
        <f t="shared" si="15"/>
        <v/>
      </c>
      <c r="AG63" s="6"/>
      <c r="AH63" s="81"/>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3">
      <c r="A64" s="78">
        <v>57</v>
      </c>
      <c r="B64" s="79" t="str">
        <f t="shared" si="13"/>
        <v>L_LE MOEL_2024_057</v>
      </c>
      <c r="C64" s="2"/>
      <c r="D64" s="3"/>
      <c r="E64" s="3"/>
      <c r="F64" s="4"/>
      <c r="G64" s="4"/>
      <c r="H64" s="1"/>
      <c r="I64" s="3"/>
      <c r="J64" s="1"/>
      <c r="K64" s="7"/>
      <c r="L64" s="90"/>
      <c r="M64" s="5"/>
      <c r="N64" s="91"/>
      <c r="O64" s="92"/>
      <c r="P64" s="5"/>
      <c r="Q64" s="5"/>
      <c r="R64" s="8"/>
      <c r="S64" s="5"/>
      <c r="T64" s="93"/>
      <c r="U64" s="80"/>
      <c r="V64" s="82"/>
      <c r="W64" s="83"/>
      <c r="X64" s="84" t="str">
        <f t="shared" si="14"/>
        <v xml:space="preserve"> </v>
      </c>
      <c r="Y64" s="85" t="str">
        <f t="shared" si="9"/>
        <v/>
      </c>
      <c r="AA64" s="86" t="str">
        <f t="shared" ca="1" si="10"/>
        <v/>
      </c>
      <c r="AB64" s="121"/>
      <c r="AC64" s="87" t="str">
        <f t="shared" si="24"/>
        <v/>
      </c>
      <c r="AD64" s="88" t="str">
        <f t="shared" si="23"/>
        <v/>
      </c>
      <c r="AE64" s="89" t="str">
        <f>IF(C64&lt;&gt;"",IF(VLOOKUP(C64,T_UO[#All],3,FALSE)="J",AF64+AG64,VLOOKUP(C64,T_UO[#All],4,FALSE)*G64),"")</f>
        <v/>
      </c>
      <c r="AF64" s="89" t="str">
        <f t="shared" si="15"/>
        <v/>
      </c>
      <c r="AG64" s="6"/>
      <c r="AH64" s="81"/>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x14ac:dyDescent="0.3">
      <c r="A65" s="78">
        <v>59</v>
      </c>
      <c r="B65" s="79" t="str">
        <f t="shared" ref="B65" si="25">$E$3&amp;"_"&amp;TEXT(A65,"000")</f>
        <v>L_LE MOEL_2024_059</v>
      </c>
      <c r="C65" s="2"/>
      <c r="D65" s="3"/>
      <c r="E65" s="3"/>
      <c r="F65" s="4"/>
      <c r="G65" s="4"/>
      <c r="H65" s="1"/>
      <c r="I65" s="3"/>
      <c r="J65" s="1"/>
      <c r="K65" s="7"/>
      <c r="L65" s="90"/>
      <c r="M65" s="5"/>
      <c r="N65" s="91"/>
      <c r="O65" s="92"/>
      <c r="P65" s="5"/>
      <c r="Q65" s="5"/>
      <c r="R65" s="8"/>
      <c r="S65" s="5"/>
      <c r="T65" s="93"/>
      <c r="U65" s="80"/>
      <c r="V65" s="82"/>
      <c r="W65" s="83"/>
      <c r="X65" s="84" t="str">
        <f t="shared" ref="X65:X66" si="26">IF(P65="?","A planifier",IF(AND(S65&lt;&gt;"",ISBLANK(W65)),"Livré",IF(AND(S65&lt;&gt;"",V65&lt;&gt;"",W65&lt;&gt;""),"Soldé",IF(E65="Travail annulé","Annulé"," "))))</f>
        <v xml:space="preserve"> </v>
      </c>
      <c r="Y65" s="85" t="str">
        <f t="shared" ref="Y65:Y66" si="27">IF(P65="?","A planifier",IF(P65&lt;&gt;0,IF(OR(AA65&lt;=0,AA65="OK"),IF(OR(X65="Livré",X65="Soldé"),IF(ISBLANK(Q65),IF(S65&lt;=P65,"A l'heure","En retard"),IF(S65&lt;=Q65,"A l'heure","En retard")),"En cours"),"Non livré"),""))</f>
        <v/>
      </c>
      <c r="AA65" s="86" t="str">
        <f t="shared" ref="AA65" ca="1" si="28">IF(C65&lt;&gt;"",IF(P65="","A planifier",IF(X65="Annulé","Annulé",IF(ISBLANK($S65),-NETWORKDAYS(TODAY(),IF(ISBLANK(Q65),P65,Q65),N_Ferie),"OK"))),"")</f>
        <v/>
      </c>
      <c r="AB65" s="121"/>
      <c r="AC65" s="87" t="str">
        <f t="shared" ref="AC65" si="29">IF(C65&lt;&gt;"",(AF65+AG65)/AE65,"")</f>
        <v/>
      </c>
      <c r="AD65" s="88" t="str">
        <f t="shared" ref="AD65" si="30">IF(OR(ISBLANK(C65),AF65=""),"",AF65/(AF65+AG65))</f>
        <v/>
      </c>
      <c r="AE65" s="89" t="str">
        <f>IF(C65&lt;&gt;"",IF(VLOOKUP(C65,T_UO[#All],3,FALSE)="J",AF65+AG65,VLOOKUP(C65,T_UO[#All],4,FALSE)*G65),"")</f>
        <v/>
      </c>
      <c r="AF65" s="89" t="str">
        <f t="shared" ref="AF65" si="31">IF(AND(C65&lt;&gt;"",C65&lt;&gt;"CR hebdo"),SUM(AH65:CH65),"")</f>
        <v/>
      </c>
      <c r="AG65" s="6"/>
      <c r="AH65" s="81"/>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x14ac:dyDescent="0.3">
      <c r="A66" s="78">
        <v>58</v>
      </c>
      <c r="B66" s="79" t="str">
        <f t="shared" si="13"/>
        <v>L_LE MOEL_2024_058</v>
      </c>
      <c r="C66" s="2"/>
      <c r="D66" s="3"/>
      <c r="E66" s="3"/>
      <c r="F66" s="4"/>
      <c r="G66" s="4"/>
      <c r="H66" s="1"/>
      <c r="I66" s="3"/>
      <c r="J66" s="1"/>
      <c r="K66" s="7"/>
      <c r="L66" s="90"/>
      <c r="M66" s="5"/>
      <c r="N66" s="91"/>
      <c r="O66" s="92"/>
      <c r="P66" s="5"/>
      <c r="Q66" s="5"/>
      <c r="R66" s="8"/>
      <c r="S66" s="5"/>
      <c r="T66" s="93"/>
      <c r="U66" s="80"/>
      <c r="V66" s="82"/>
      <c r="W66" s="83"/>
      <c r="X66" s="84" t="str">
        <f t="shared" si="26"/>
        <v xml:space="preserve"> </v>
      </c>
      <c r="Y66" s="85" t="str">
        <f t="shared" si="27"/>
        <v/>
      </c>
      <c r="AA66" s="86" t="str">
        <f ca="1">IF(C66&lt;&gt;"",IF(S66="","A planifier",IF(X66="Annulé","Annulé",IF(ISBLANK(#REF!),-NETWORKDAYS(TODAY(),IF(ISBLANK(Q66),S66,Q66),N_Ferie),"OK"))),"")</f>
        <v/>
      </c>
      <c r="AB66" s="121"/>
      <c r="AC66" s="87" t="str">
        <f t="shared" si="24"/>
        <v/>
      </c>
      <c r="AD66" s="88" t="str">
        <f t="shared" si="23"/>
        <v/>
      </c>
      <c r="AE66" s="89" t="str">
        <f>IF(C66&lt;&gt;"",IF(VLOOKUP(C66,T_UO[#All],3,FALSE)="J",AF66+AG66,VLOOKUP(C66,T_UO[#All],4,FALSE)*G66),"")</f>
        <v/>
      </c>
      <c r="AF66" s="89" t="str">
        <f t="shared" si="15"/>
        <v/>
      </c>
      <c r="AG66" s="6"/>
      <c r="AH66" s="81"/>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x14ac:dyDescent="0.3">
      <c r="A67" s="78">
        <v>60</v>
      </c>
      <c r="B67" s="79" t="str">
        <f t="shared" si="13"/>
        <v>L_LE MOEL_2024_060</v>
      </c>
      <c r="C67" s="2"/>
      <c r="D67" s="3"/>
      <c r="E67" s="3"/>
      <c r="F67" s="4"/>
      <c r="G67" s="4"/>
      <c r="H67" s="1"/>
      <c r="I67" s="3"/>
      <c r="J67" s="1"/>
      <c r="K67" s="7"/>
      <c r="L67" s="90"/>
      <c r="M67" s="5"/>
      <c r="N67" s="91"/>
      <c r="O67" s="92"/>
      <c r="P67" s="5"/>
      <c r="Q67" s="5"/>
      <c r="R67" s="8"/>
      <c r="S67" s="5"/>
      <c r="T67" s="93"/>
      <c r="U67" s="80"/>
      <c r="V67" s="82"/>
      <c r="W67" s="83"/>
      <c r="X67" s="84" t="str">
        <f t="shared" si="14"/>
        <v xml:space="preserve"> </v>
      </c>
      <c r="Y67" s="85" t="str">
        <f t="shared" si="9"/>
        <v/>
      </c>
      <c r="AA67" s="86" t="str">
        <f t="shared" ca="1" si="10"/>
        <v/>
      </c>
      <c r="AB67" s="121"/>
      <c r="AC67" s="87" t="str">
        <f t="shared" si="24"/>
        <v/>
      </c>
      <c r="AD67" s="88" t="str">
        <f t="shared" si="23"/>
        <v/>
      </c>
      <c r="AE67" s="89" t="str">
        <f>IF(C67&lt;&gt;"",IF(VLOOKUP(C67,T_UO[#All],3,FALSE)="J",AF67+AG67,VLOOKUP(C67,T_UO[#All],4,FALSE)*G67),"")</f>
        <v/>
      </c>
      <c r="AF67" s="89" t="str">
        <f t="shared" si="15"/>
        <v/>
      </c>
      <c r="AG67" s="6"/>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x14ac:dyDescent="0.3">
      <c r="A68" s="78">
        <v>61</v>
      </c>
      <c r="B68" s="79" t="str">
        <f t="shared" si="13"/>
        <v>L_LE MOEL_2024_061</v>
      </c>
      <c r="C68" s="2"/>
      <c r="D68" s="3"/>
      <c r="E68" s="3"/>
      <c r="F68" s="4"/>
      <c r="G68" s="4"/>
      <c r="H68" s="1"/>
      <c r="I68" s="3"/>
      <c r="J68" s="1"/>
      <c r="K68" s="7"/>
      <c r="L68" s="90"/>
      <c r="M68" s="5"/>
      <c r="N68" s="91"/>
      <c r="O68" s="92"/>
      <c r="P68" s="5"/>
      <c r="Q68" s="5"/>
      <c r="R68" s="8"/>
      <c r="S68" s="5"/>
      <c r="T68" s="93"/>
      <c r="U68" s="80"/>
      <c r="V68" s="82"/>
      <c r="W68" s="83"/>
      <c r="X68" s="84" t="str">
        <f t="shared" si="14"/>
        <v xml:space="preserve"> </v>
      </c>
      <c r="Y68" s="85" t="str">
        <f t="shared" si="9"/>
        <v/>
      </c>
      <c r="AA68" s="86" t="str">
        <f t="shared" ca="1" si="10"/>
        <v/>
      </c>
      <c r="AB68" s="121"/>
      <c r="AC68" s="87" t="str">
        <f t="shared" si="24"/>
        <v/>
      </c>
      <c r="AD68" s="88" t="str">
        <f t="shared" si="23"/>
        <v/>
      </c>
      <c r="AE68" s="89" t="str">
        <f>IF(C68&lt;&gt;"",IF(VLOOKUP(C68,T_UO[#All],3,FALSE)="J",AF68+AG68,VLOOKUP(C68,T_UO[#All],4,FALSE)*G68),"")</f>
        <v/>
      </c>
      <c r="AF68" s="89" t="str">
        <f t="shared" si="15"/>
        <v/>
      </c>
      <c r="AG68" s="6"/>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x14ac:dyDescent="0.3">
      <c r="A69" s="78">
        <v>62</v>
      </c>
      <c r="B69" s="79" t="str">
        <f t="shared" si="13"/>
        <v>L_LE MOEL_2024_062</v>
      </c>
      <c r="C69" s="2"/>
      <c r="D69" s="3"/>
      <c r="E69" s="3"/>
      <c r="F69" s="4"/>
      <c r="G69" s="4"/>
      <c r="H69" s="1"/>
      <c r="I69" s="3"/>
      <c r="J69" s="1"/>
      <c r="K69" s="7"/>
      <c r="L69" s="90"/>
      <c r="M69" s="5"/>
      <c r="N69" s="91"/>
      <c r="O69" s="92"/>
      <c r="P69" s="5"/>
      <c r="Q69" s="5"/>
      <c r="R69" s="8"/>
      <c r="S69" s="5"/>
      <c r="T69" s="93"/>
      <c r="U69" s="80"/>
      <c r="V69" s="82"/>
      <c r="W69" s="83"/>
      <c r="X69" s="84" t="str">
        <f t="shared" si="14"/>
        <v xml:space="preserve"> </v>
      </c>
      <c r="Y69" s="85" t="str">
        <f t="shared" si="9"/>
        <v/>
      </c>
      <c r="AA69" s="86" t="str">
        <f t="shared" ca="1" si="10"/>
        <v/>
      </c>
      <c r="AB69" s="121"/>
      <c r="AC69" s="87" t="str">
        <f t="shared" si="24"/>
        <v/>
      </c>
      <c r="AD69" s="88" t="str">
        <f t="shared" si="23"/>
        <v/>
      </c>
      <c r="AE69" s="89" t="str">
        <f>IF(C69&lt;&gt;"",IF(VLOOKUP(C69,T_UO[#All],3,FALSE)="J",AF69+AG69,VLOOKUP(C69,T_UO[#All],4,FALSE)*G69),"")</f>
        <v/>
      </c>
      <c r="AF69" s="89" t="str">
        <f t="shared" si="15"/>
        <v/>
      </c>
      <c r="AG69" s="6"/>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3">
      <c r="A70" s="78">
        <v>63</v>
      </c>
      <c r="B70" s="79" t="str">
        <f t="shared" si="13"/>
        <v>L_LE MOEL_2024_063</v>
      </c>
      <c r="C70" s="2"/>
      <c r="D70" s="3"/>
      <c r="E70" s="3"/>
      <c r="F70" s="4"/>
      <c r="G70" s="4"/>
      <c r="H70" s="1"/>
      <c r="I70" s="3"/>
      <c r="J70" s="1"/>
      <c r="K70" s="7"/>
      <c r="L70" s="90"/>
      <c r="M70" s="5"/>
      <c r="N70" s="91"/>
      <c r="O70" s="92"/>
      <c r="P70" s="5"/>
      <c r="Q70" s="5"/>
      <c r="R70" s="8"/>
      <c r="S70" s="5"/>
      <c r="T70" s="93"/>
      <c r="U70" s="80"/>
      <c r="V70" s="82"/>
      <c r="W70" s="83"/>
      <c r="X70" s="84" t="str">
        <f t="shared" si="14"/>
        <v xml:space="preserve"> </v>
      </c>
      <c r="Y70" s="85" t="str">
        <f t="shared" si="9"/>
        <v/>
      </c>
      <c r="AA70" s="86" t="str">
        <f t="shared" ca="1" si="10"/>
        <v/>
      </c>
      <c r="AB70" s="121"/>
      <c r="AC70" s="87" t="str">
        <f t="shared" si="24"/>
        <v/>
      </c>
      <c r="AD70" s="88" t="str">
        <f t="shared" si="23"/>
        <v/>
      </c>
      <c r="AE70" s="89" t="str">
        <f>IF(C70&lt;&gt;"",IF(VLOOKUP(C70,T_UO[#All],3,FALSE)="J",AF70+AG70,VLOOKUP(C70,T_UO[#All],4,FALSE)*G70),"")</f>
        <v/>
      </c>
      <c r="AF70" s="89" t="str">
        <f t="shared" si="15"/>
        <v/>
      </c>
      <c r="AG70" s="6"/>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3">
      <c r="A71" s="78">
        <v>64</v>
      </c>
      <c r="B71" s="79" t="str">
        <f t="shared" si="13"/>
        <v>L_LE MOEL_2024_064</v>
      </c>
      <c r="C71" s="2"/>
      <c r="D71" s="3"/>
      <c r="E71" s="3"/>
      <c r="F71" s="4"/>
      <c r="G71" s="4"/>
      <c r="H71" s="1"/>
      <c r="I71" s="3"/>
      <c r="J71" s="1"/>
      <c r="K71" s="7"/>
      <c r="L71" s="90"/>
      <c r="M71" s="5"/>
      <c r="N71" s="91"/>
      <c r="O71" s="92"/>
      <c r="P71" s="5"/>
      <c r="Q71" s="5"/>
      <c r="R71" s="8"/>
      <c r="S71" s="5"/>
      <c r="T71" s="93"/>
      <c r="U71" s="80"/>
      <c r="V71" s="82"/>
      <c r="W71" s="83"/>
      <c r="X71" s="84" t="str">
        <f t="shared" si="14"/>
        <v xml:space="preserve"> </v>
      </c>
      <c r="Y71" s="85" t="str">
        <f t="shared" si="9"/>
        <v/>
      </c>
      <c r="AA71" s="86" t="str">
        <f t="shared" ca="1" si="10"/>
        <v/>
      </c>
      <c r="AB71" s="121"/>
      <c r="AC71" s="87" t="str">
        <f t="shared" si="24"/>
        <v/>
      </c>
      <c r="AD71" s="88" t="str">
        <f t="shared" si="23"/>
        <v/>
      </c>
      <c r="AE71" s="89" t="str">
        <f>IF(C71&lt;&gt;"",IF(VLOOKUP(C71,T_UO[#All],3,FALSE)="J",AF71+AG71,VLOOKUP(C71,T_UO[#All],4,FALSE)*G71),"")</f>
        <v/>
      </c>
      <c r="AF71" s="89" t="str">
        <f t="shared" si="15"/>
        <v/>
      </c>
      <c r="AG71" s="6"/>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x14ac:dyDescent="0.3">
      <c r="A72" s="78">
        <v>65</v>
      </c>
      <c r="B72" s="79" t="str">
        <f t="shared" si="13"/>
        <v>L_LE MOEL_2024_065</v>
      </c>
      <c r="C72" s="2"/>
      <c r="D72" s="3"/>
      <c r="E72" s="3"/>
      <c r="F72" s="4"/>
      <c r="G72" s="4"/>
      <c r="H72" s="1"/>
      <c r="I72" s="3"/>
      <c r="J72" s="1"/>
      <c r="K72" s="7"/>
      <c r="L72" s="90"/>
      <c r="M72" s="5"/>
      <c r="N72" s="91"/>
      <c r="O72" s="92"/>
      <c r="P72" s="5"/>
      <c r="Q72" s="5"/>
      <c r="R72" s="8"/>
      <c r="S72" s="5"/>
      <c r="T72" s="93"/>
      <c r="U72" s="80"/>
      <c r="V72" s="82"/>
      <c r="W72" s="83"/>
      <c r="X72" s="84" t="str">
        <f t="shared" si="14"/>
        <v xml:space="preserve"> </v>
      </c>
      <c r="Y72" s="85" t="str">
        <f t="shared" si="9"/>
        <v/>
      </c>
      <c r="AA72" s="86" t="str">
        <f t="shared" ca="1" si="10"/>
        <v/>
      </c>
      <c r="AB72" s="121"/>
      <c r="AC72" s="87" t="str">
        <f t="shared" si="24"/>
        <v/>
      </c>
      <c r="AD72" s="88" t="str">
        <f t="shared" si="23"/>
        <v/>
      </c>
      <c r="AE72" s="89" t="str">
        <f>IF(C72&lt;&gt;"",IF(VLOOKUP(C72,T_UO[#All],3,FALSE)="J",AF72+AG72,VLOOKUP(C72,T_UO[#All],4,FALSE)*G72),"")</f>
        <v/>
      </c>
      <c r="AF72" s="89" t="str">
        <f t="shared" si="15"/>
        <v/>
      </c>
      <c r="AG72" s="6"/>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c r="CD72" s="120"/>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3">
      <c r="A73" s="78">
        <v>66</v>
      </c>
      <c r="B73" s="79" t="str">
        <f t="shared" si="13"/>
        <v>L_LE MOEL_2024_066</v>
      </c>
      <c r="C73" s="2"/>
      <c r="D73" s="3"/>
      <c r="E73" s="3"/>
      <c r="F73" s="4"/>
      <c r="G73" s="4"/>
      <c r="H73" s="1"/>
      <c r="I73" s="3"/>
      <c r="J73" s="1"/>
      <c r="K73" s="7"/>
      <c r="L73" s="90"/>
      <c r="M73" s="5"/>
      <c r="N73" s="91"/>
      <c r="O73" s="92"/>
      <c r="P73" s="5"/>
      <c r="Q73" s="5"/>
      <c r="R73" s="8"/>
      <c r="S73" s="5"/>
      <c r="T73" s="93"/>
      <c r="U73" s="80"/>
      <c r="V73" s="82"/>
      <c r="W73" s="83"/>
      <c r="X73" s="84" t="str">
        <f t="shared" si="14"/>
        <v xml:space="preserve"> </v>
      </c>
      <c r="Y73" s="85" t="str">
        <f t="shared" si="9"/>
        <v/>
      </c>
      <c r="AA73" s="86" t="str">
        <f t="shared" ca="1" si="10"/>
        <v/>
      </c>
      <c r="AB73" s="121"/>
      <c r="AC73" s="87" t="str">
        <f t="shared" si="24"/>
        <v/>
      </c>
      <c r="AD73" s="88" t="str">
        <f t="shared" si="23"/>
        <v/>
      </c>
      <c r="AE73" s="89" t="str">
        <f>IF(C73&lt;&gt;"",IF(VLOOKUP(C73,T_UO[#All],3,FALSE)="J",AF73+AG73,VLOOKUP(C73,T_UO[#All],4,FALSE)*G73),"")</f>
        <v/>
      </c>
      <c r="AF73" s="89" t="str">
        <f t="shared" si="15"/>
        <v/>
      </c>
      <c r="AG73" s="6"/>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x14ac:dyDescent="0.3">
      <c r="A74" s="78">
        <v>67</v>
      </c>
      <c r="B74" s="79" t="str">
        <f t="shared" si="13"/>
        <v>L_LE MOEL_2024_067</v>
      </c>
      <c r="C74" s="2"/>
      <c r="D74" s="3"/>
      <c r="E74" s="3"/>
      <c r="F74" s="4"/>
      <c r="G74" s="4"/>
      <c r="H74" s="1"/>
      <c r="I74" s="3"/>
      <c r="J74" s="1"/>
      <c r="K74" s="7"/>
      <c r="L74" s="90"/>
      <c r="M74" s="5"/>
      <c r="N74" s="91"/>
      <c r="O74" s="92"/>
      <c r="P74" s="5"/>
      <c r="Q74" s="5"/>
      <c r="R74" s="8"/>
      <c r="S74" s="5"/>
      <c r="T74" s="93"/>
      <c r="U74" s="80"/>
      <c r="V74" s="82"/>
      <c r="W74" s="83"/>
      <c r="X74" s="84" t="str">
        <f t="shared" si="14"/>
        <v xml:space="preserve"> </v>
      </c>
      <c r="Y74" s="85" t="str">
        <f t="shared" si="9"/>
        <v/>
      </c>
      <c r="AA74" s="86" t="str">
        <f t="shared" ca="1" si="10"/>
        <v/>
      </c>
      <c r="AB74" s="121"/>
      <c r="AC74" s="87" t="str">
        <f t="shared" si="24"/>
        <v/>
      </c>
      <c r="AD74" s="88" t="str">
        <f t="shared" si="23"/>
        <v/>
      </c>
      <c r="AE74" s="89" t="str">
        <f>IF(C74&lt;&gt;"",IF(VLOOKUP(C74,T_UO[#All],3,FALSE)="J",AF74+AG74,VLOOKUP(C74,T_UO[#All],4,FALSE)*G74),"")</f>
        <v/>
      </c>
      <c r="AF74" s="89" t="str">
        <f t="shared" si="15"/>
        <v/>
      </c>
      <c r="AG74" s="6"/>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c r="CE74" s="120"/>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3">
      <c r="A75" s="78">
        <v>68</v>
      </c>
      <c r="B75" s="79" t="str">
        <f t="shared" si="13"/>
        <v>L_LE MOEL_2024_068</v>
      </c>
      <c r="C75" s="2"/>
      <c r="D75" s="3"/>
      <c r="E75" s="3"/>
      <c r="F75" s="4"/>
      <c r="G75" s="4"/>
      <c r="H75" s="1"/>
      <c r="I75" s="3"/>
      <c r="J75" s="1"/>
      <c r="K75" s="7"/>
      <c r="L75" s="90"/>
      <c r="M75" s="5"/>
      <c r="N75" s="91"/>
      <c r="O75" s="92"/>
      <c r="P75" s="5"/>
      <c r="Q75" s="5"/>
      <c r="R75" s="8"/>
      <c r="S75" s="5"/>
      <c r="T75" s="93"/>
      <c r="U75" s="80"/>
      <c r="V75" s="82"/>
      <c r="W75" s="83"/>
      <c r="X75" s="84" t="str">
        <f t="shared" si="14"/>
        <v xml:space="preserve"> </v>
      </c>
      <c r="Y75" s="85" t="str">
        <f t="shared" si="9"/>
        <v/>
      </c>
      <c r="AA75" s="86" t="str">
        <f t="shared" ca="1" si="10"/>
        <v/>
      </c>
      <c r="AB75" s="121"/>
      <c r="AC75" s="87" t="str">
        <f t="shared" si="24"/>
        <v/>
      </c>
      <c r="AD75" s="88" t="str">
        <f t="shared" si="23"/>
        <v/>
      </c>
      <c r="AE75" s="89" t="str">
        <f>IF(C75&lt;&gt;"",IF(VLOOKUP(C75,T_UO[#All],3,FALSE)="J",AF75+AG75,VLOOKUP(C75,T_UO[#All],4,FALSE)*G75),"")</f>
        <v/>
      </c>
      <c r="AF75" s="89" t="str">
        <f t="shared" si="15"/>
        <v/>
      </c>
      <c r="AG75" s="6"/>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3">
      <c r="A76" s="78">
        <v>69</v>
      </c>
      <c r="B76" s="79" t="str">
        <f t="shared" si="13"/>
        <v>L_LE MOEL_2024_069</v>
      </c>
      <c r="C76" s="2"/>
      <c r="D76" s="3"/>
      <c r="E76" s="3"/>
      <c r="F76" s="3"/>
      <c r="G76" s="4"/>
      <c r="H76" s="1"/>
      <c r="I76" s="3"/>
      <c r="J76" s="1"/>
      <c r="K76" s="7"/>
      <c r="L76" s="90"/>
      <c r="M76" s="5"/>
      <c r="N76" s="91"/>
      <c r="O76" s="92"/>
      <c r="P76" s="5"/>
      <c r="Q76" s="5"/>
      <c r="R76" s="8"/>
      <c r="S76" s="5"/>
      <c r="T76" s="93"/>
      <c r="U76" s="80"/>
      <c r="V76" s="82"/>
      <c r="W76" s="83"/>
      <c r="X76" s="84" t="str">
        <f>IF(P76="?","A planifier",IF(AND(S76&lt;&gt;"",ISBLANK(W76)),"Livré",IF(AND(S76&lt;&gt;"",V76&lt;&gt;"",W76&lt;&gt;""),"Soldé",IF(F76="Travail annulé","Annulé"," "))))</f>
        <v xml:space="preserve"> </v>
      </c>
      <c r="Y76" s="85" t="str">
        <f t="shared" ref="Y76:Y139" si="50">IF(P76="?","A planifier",IF(P76&lt;&gt;0,IF(OR(AA76&lt;=0,AA76="OK"),IF(OR(X76="Livré",X76="Soldé"),IF(ISBLANK(Q76),IF(S76&lt;=P76,"A l'heure","En retard"),IF(S76&lt;=Q76,"A l'heure","En retard")),"En cours"),"Non livré"),""))</f>
        <v/>
      </c>
      <c r="AA76" s="86" t="str">
        <f t="shared" ref="AA76:AA139" ca="1" si="51">IF(C76&lt;&gt;"",IF(P76="","A planifier",IF(X76="Annulé","Annulé",IF(ISBLANK($S76),-NETWORKDAYS(TODAY(),IF(ISBLANK(Q76),P76,Q76),N_Ferie),"OK"))),"")</f>
        <v/>
      </c>
      <c r="AB76" s="121"/>
      <c r="AC76" s="87" t="str">
        <f t="shared" si="24"/>
        <v/>
      </c>
      <c r="AD76" s="88" t="str">
        <f t="shared" si="23"/>
        <v/>
      </c>
      <c r="AE76" s="89" t="str">
        <f>IF(C76&lt;&gt;"",IF(VLOOKUP(C76,T_UO[#All],3,FALSE)="J",AF76+AG76,VLOOKUP(C76,T_UO[#All],4,FALSE)*G76),"")</f>
        <v/>
      </c>
      <c r="AF76" s="89" t="str">
        <f t="shared" ref="AF76:AF139" si="52">IF(AND(C76&lt;&gt;"",C76&lt;&gt;"CR hebdo"),SUM(AH76:CH76),"")</f>
        <v/>
      </c>
      <c r="AG76" s="6"/>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3">
      <c r="A77" s="78">
        <v>70</v>
      </c>
      <c r="B77" s="79" t="str">
        <f t="shared" ref="B77:B140" si="55">$E$3&amp;"_"&amp;TEXT(A77,"000")</f>
        <v>L_LE MOEL_2024_070</v>
      </c>
      <c r="C77" s="2"/>
      <c r="D77" s="3"/>
      <c r="E77" s="3"/>
      <c r="F77" s="3"/>
      <c r="G77" s="4"/>
      <c r="H77" s="1"/>
      <c r="I77" s="3"/>
      <c r="J77" s="1"/>
      <c r="K77" s="7"/>
      <c r="L77" s="90"/>
      <c r="M77" s="5"/>
      <c r="N77" s="91"/>
      <c r="O77" s="92"/>
      <c r="P77" s="5"/>
      <c r="Q77" s="5"/>
      <c r="R77" s="8"/>
      <c r="S77" s="5"/>
      <c r="T77" s="93"/>
      <c r="U77" s="80"/>
      <c r="V77" s="82"/>
      <c r="W77" s="83"/>
      <c r="X77" s="84" t="str">
        <f>IF(P77="?","A planifier",IF(AND(S77&lt;&gt;"",ISBLANK(W77)),"Livré",IF(AND(S77&lt;&gt;"",V77&lt;&gt;"",W77&lt;&gt;""),"Soldé",IF(F77="Travail annulé","Annulé"," "))))</f>
        <v xml:space="preserve"> </v>
      </c>
      <c r="Y77" s="85" t="str">
        <f t="shared" si="50"/>
        <v/>
      </c>
      <c r="AA77" s="86" t="str">
        <f t="shared" ca="1" si="51"/>
        <v/>
      </c>
      <c r="AB77" s="121"/>
      <c r="AC77" s="87" t="str">
        <f t="shared" si="24"/>
        <v/>
      </c>
      <c r="AD77" s="88" t="str">
        <f t="shared" ref="AD77:AD140" si="56">IF(OR(ISBLANK(C77),AF77=""),"",AF77/(AF77+AG77))</f>
        <v/>
      </c>
      <c r="AE77" s="89" t="str">
        <f>IF(C77&lt;&gt;"",IF(VLOOKUP(C77,T_UO[#All],3,FALSE)="J",AF77+AG77,VLOOKUP(C77,T_UO[#All],4,FALSE)*G77),"")</f>
        <v/>
      </c>
      <c r="AF77" s="89" t="str">
        <f t="shared" si="52"/>
        <v/>
      </c>
      <c r="AG77" s="6"/>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c r="CF77" s="120"/>
      <c r="CG77" s="120"/>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3">
      <c r="A78" s="78">
        <v>71</v>
      </c>
      <c r="B78" s="79" t="str">
        <f t="shared" si="55"/>
        <v>L_LE MOEL_2024_071</v>
      </c>
      <c r="C78" s="2"/>
      <c r="D78" s="3"/>
      <c r="E78" s="3"/>
      <c r="F78" s="4"/>
      <c r="G78" s="4"/>
      <c r="H78" s="1"/>
      <c r="I78" s="3"/>
      <c r="J78" s="1"/>
      <c r="K78" s="7"/>
      <c r="L78" s="90"/>
      <c r="M78" s="5"/>
      <c r="N78" s="91"/>
      <c r="O78" s="92"/>
      <c r="P78" s="5"/>
      <c r="Q78" s="5"/>
      <c r="R78" s="8"/>
      <c r="S78" s="5"/>
      <c r="T78" s="93"/>
      <c r="U78" s="80"/>
      <c r="V78" s="82"/>
      <c r="W78" s="83"/>
      <c r="X78" s="84" t="str">
        <f t="shared" ref="X78:X140" si="61">IF(P78="?","A planifier",IF(AND(S78&lt;&gt;"",ISBLANK(W78)),"Livré",IF(AND(S78&lt;&gt;"",V78&lt;&gt;"",W78&lt;&gt;""),"Soldé",IF(E78="Travail annulé","Annulé"," "))))</f>
        <v xml:space="preserve"> </v>
      </c>
      <c r="Y78" s="85" t="str">
        <f t="shared" si="50"/>
        <v/>
      </c>
      <c r="AA78" s="86" t="str">
        <f t="shared" ca="1" si="51"/>
        <v/>
      </c>
      <c r="AB78" s="121"/>
      <c r="AC78" s="87" t="str">
        <f t="shared" si="24"/>
        <v/>
      </c>
      <c r="AD78" s="88" t="str">
        <f t="shared" si="56"/>
        <v/>
      </c>
      <c r="AE78" s="89" t="str">
        <f>IF(C78&lt;&gt;"",IF(VLOOKUP(C78,T_UO[#All],3,FALSE)="J",AF78+AG78,VLOOKUP(C78,T_UO[#All],4,FALSE)*G78),"")</f>
        <v/>
      </c>
      <c r="AF78" s="89" t="str">
        <f t="shared" si="52"/>
        <v/>
      </c>
      <c r="AG78" s="6"/>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3">
      <c r="A79" s="78">
        <v>72</v>
      </c>
      <c r="B79" s="79" t="str">
        <f t="shared" si="55"/>
        <v>L_LE MOEL_2024_072</v>
      </c>
      <c r="C79" s="2"/>
      <c r="D79" s="3"/>
      <c r="E79" s="3"/>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
      </c>
      <c r="AB79" s="121"/>
      <c r="AC79" s="87" t="str">
        <f t="shared" ref="AC79:AC142" si="63">IF(C79&lt;&gt;"",(AF79+AG79)/AE79,"")</f>
        <v/>
      </c>
      <c r="AD79" s="88" t="str">
        <f t="shared" si="56"/>
        <v/>
      </c>
      <c r="AE79" s="89" t="str">
        <f>IF(C79&lt;&gt;"",IF(VLOOKUP(C79,T_UO[#All],3,FALSE)="J",AF79+AG79,VLOOKUP(C79,T_UO[#All],4,FALSE)*G79),"")</f>
        <v/>
      </c>
      <c r="AF79" s="89" t="str">
        <f t="shared" si="52"/>
        <v/>
      </c>
      <c r="AG79" s="6"/>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0</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0</v>
      </c>
      <c r="DC79" s="46">
        <f t="shared" ca="1" si="54"/>
        <v>0</v>
      </c>
      <c r="DD79" s="46"/>
      <c r="DE79" s="46">
        <f t="shared" si="60"/>
        <v>0</v>
      </c>
      <c r="DF79" s="46"/>
      <c r="DG79" s="46"/>
      <c r="DH79" s="46"/>
      <c r="DI79" s="46"/>
      <c r="DJ79" s="46"/>
      <c r="DK79" s="46"/>
      <c r="DL79" s="46"/>
      <c r="DM79" s="46"/>
      <c r="DN79" s="46"/>
      <c r="DO79" s="46"/>
      <c r="DP79" s="46"/>
      <c r="DQ79" s="46"/>
      <c r="DR79" s="46"/>
      <c r="DS79" s="46"/>
    </row>
    <row r="80" spans="1:123" x14ac:dyDescent="0.3">
      <c r="A80" s="78">
        <v>73</v>
      </c>
      <c r="B80" s="79" t="str">
        <f t="shared" si="55"/>
        <v>L_LE MOEL_2024_073</v>
      </c>
      <c r="C80" s="2"/>
      <c r="D80" s="3"/>
      <c r="E80" s="3"/>
      <c r="F80" s="4"/>
      <c r="G80" s="4"/>
      <c r="H80" s="1"/>
      <c r="I80" s="3"/>
      <c r="J80" s="1"/>
      <c r="K80" s="7"/>
      <c r="L80" s="90"/>
      <c r="M80" s="5"/>
      <c r="N80" s="91"/>
      <c r="O80" s="92"/>
      <c r="P80" s="5"/>
      <c r="Q80" s="5"/>
      <c r="R80" s="8"/>
      <c r="S80" s="5"/>
      <c r="T80" s="93"/>
      <c r="U80" s="80"/>
      <c r="V80" s="82"/>
      <c r="W80" s="83"/>
      <c r="X80" s="84" t="str">
        <f t="shared" si="61"/>
        <v xml:space="preserve"> </v>
      </c>
      <c r="Y80" s="85" t="str">
        <f t="shared" si="50"/>
        <v/>
      </c>
      <c r="AA80" s="86" t="str">
        <f t="shared" ca="1" si="51"/>
        <v/>
      </c>
      <c r="AB80" s="121"/>
      <c r="AC80" s="87" t="str">
        <f t="shared" si="63"/>
        <v/>
      </c>
      <c r="AD80" s="88" t="str">
        <f t="shared" si="56"/>
        <v/>
      </c>
      <c r="AE80" s="89" t="str">
        <f>IF(C80&lt;&gt;"",IF(VLOOKUP(C80,T_UO[#All],3,FALSE)="J",AF80+AG80,VLOOKUP(C80,T_UO[#All],4,FALSE)*G80),"")</f>
        <v/>
      </c>
      <c r="AF80" s="89" t="str">
        <f t="shared" si="52"/>
        <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x14ac:dyDescent="0.3">
      <c r="A81" s="78">
        <v>74</v>
      </c>
      <c r="B81" s="79" t="str">
        <f t="shared" si="55"/>
        <v>L_LE MOEL_2024_074</v>
      </c>
      <c r="C81" s="2"/>
      <c r="D81" s="3"/>
      <c r="E81" s="3"/>
      <c r="F81" s="4"/>
      <c r="G81" s="4"/>
      <c r="H81" s="1"/>
      <c r="I81" s="3"/>
      <c r="J81" s="1"/>
      <c r="K81" s="7"/>
      <c r="L81" s="90"/>
      <c r="M81" s="5"/>
      <c r="N81" s="91"/>
      <c r="O81" s="92"/>
      <c r="P81" s="5"/>
      <c r="Q81" s="5"/>
      <c r="R81" s="8"/>
      <c r="S81" s="5"/>
      <c r="T81" s="93"/>
      <c r="U81" s="80"/>
      <c r="V81" s="82"/>
      <c r="W81" s="83"/>
      <c r="X81" s="84" t="str">
        <f t="shared" si="61"/>
        <v xml:space="preserve"> </v>
      </c>
      <c r="Y81" s="85" t="str">
        <f t="shared" si="50"/>
        <v/>
      </c>
      <c r="AA81" s="86" t="str">
        <f t="shared" ca="1" si="51"/>
        <v/>
      </c>
      <c r="AB81" s="121"/>
      <c r="AC81" s="87" t="str">
        <f t="shared" si="63"/>
        <v/>
      </c>
      <c r="AD81" s="88" t="str">
        <f t="shared" si="56"/>
        <v/>
      </c>
      <c r="AE81" s="89" t="str">
        <f>IF(C81&lt;&gt;"",IF(VLOOKUP(C81,T_UO[#All],3,FALSE)="J",AF81+AG81,VLOOKUP(C81,T_UO[#All],4,FALSE)*G81),"")</f>
        <v/>
      </c>
      <c r="AF81" s="89" t="str">
        <f t="shared" si="52"/>
        <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c r="CG81" s="120"/>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x14ac:dyDescent="0.3">
      <c r="A82" s="78">
        <v>75</v>
      </c>
      <c r="B82" s="79" t="str">
        <f t="shared" si="55"/>
        <v>L_LE MOEL_2024_075</v>
      </c>
      <c r="C82" s="2"/>
      <c r="D82" s="3"/>
      <c r="E82" s="3"/>
      <c r="F82" s="4"/>
      <c r="G82" s="4"/>
      <c r="H82" s="1"/>
      <c r="I82" s="3"/>
      <c r="J82" s="1"/>
      <c r="K82" s="7"/>
      <c r="L82" s="90"/>
      <c r="M82" s="5"/>
      <c r="N82" s="91"/>
      <c r="O82" s="92"/>
      <c r="P82" s="5"/>
      <c r="Q82" s="5"/>
      <c r="R82" s="8"/>
      <c r="S82" s="5"/>
      <c r="T82" s="93"/>
      <c r="U82" s="80"/>
      <c r="V82" s="82"/>
      <c r="W82" s="83"/>
      <c r="X82" s="84" t="str">
        <f t="shared" si="61"/>
        <v xml:space="preserve"> </v>
      </c>
      <c r="Y82" s="85" t="str">
        <f t="shared" si="50"/>
        <v/>
      </c>
      <c r="AA82" s="86" t="str">
        <f t="shared" ca="1" si="51"/>
        <v/>
      </c>
      <c r="AB82" s="121"/>
      <c r="AC82" s="87" t="str">
        <f t="shared" si="63"/>
        <v/>
      </c>
      <c r="AD82" s="88" t="str">
        <f t="shared" si="56"/>
        <v/>
      </c>
      <c r="AE82" s="89" t="str">
        <f>IF(C82&lt;&gt;"",IF(VLOOKUP(C82,T_UO[#All],3,FALSE)="J",AF82+AG82,VLOOKUP(C82,T_UO[#All],4,FALSE)*G82),"")</f>
        <v/>
      </c>
      <c r="AF82" s="89" t="str">
        <f t="shared" si="52"/>
        <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x14ac:dyDescent="0.3">
      <c r="A83" s="78">
        <v>76</v>
      </c>
      <c r="B83" s="79" t="str">
        <f t="shared" si="55"/>
        <v>L_LE MOEL_2024_076</v>
      </c>
      <c r="C83" s="2"/>
      <c r="D83" s="3"/>
      <c r="E83" s="3"/>
      <c r="F83" s="4"/>
      <c r="G83" s="4"/>
      <c r="H83" s="1"/>
      <c r="I83" s="3"/>
      <c r="J83" s="1"/>
      <c r="K83" s="7"/>
      <c r="L83" s="90"/>
      <c r="M83" s="5"/>
      <c r="N83" s="91"/>
      <c r="O83" s="92"/>
      <c r="P83" s="5"/>
      <c r="Q83" s="5"/>
      <c r="R83" s="8"/>
      <c r="S83" s="5"/>
      <c r="T83" s="93"/>
      <c r="U83" s="80"/>
      <c r="V83" s="82"/>
      <c r="W83" s="83"/>
      <c r="X83" s="84" t="str">
        <f t="shared" si="61"/>
        <v xml:space="preserve"> </v>
      </c>
      <c r="Y83" s="85" t="str">
        <f t="shared" si="50"/>
        <v/>
      </c>
      <c r="AA83" s="86" t="str">
        <f t="shared" ca="1" si="51"/>
        <v/>
      </c>
      <c r="AB83" s="121"/>
      <c r="AC83" s="87" t="str">
        <f t="shared" si="63"/>
        <v/>
      </c>
      <c r="AD83" s="88" t="str">
        <f t="shared" si="56"/>
        <v/>
      </c>
      <c r="AE83" s="89" t="str">
        <f>IF(C83&lt;&gt;"",IF(VLOOKUP(C83,T_UO[#All],3,FALSE)="J",AF83+AG83,VLOOKUP(C83,T_UO[#All],4,FALSE)*G83),"")</f>
        <v/>
      </c>
      <c r="AF83" s="89" t="str">
        <f t="shared" si="52"/>
        <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3">
      <c r="A84" s="78">
        <v>77</v>
      </c>
      <c r="B84" s="79" t="str">
        <f t="shared" si="55"/>
        <v>L_LE MOEL_2024_077</v>
      </c>
      <c r="C84" s="2"/>
      <c r="D84" s="3"/>
      <c r="E84" s="3"/>
      <c r="F84" s="4"/>
      <c r="G84" s="4"/>
      <c r="H84" s="1"/>
      <c r="I84" s="3"/>
      <c r="J84" s="1"/>
      <c r="K84" s="7"/>
      <c r="L84" s="90"/>
      <c r="M84" s="5"/>
      <c r="N84" s="91"/>
      <c r="O84" s="92"/>
      <c r="P84" s="5"/>
      <c r="Q84" s="5"/>
      <c r="R84" s="8"/>
      <c r="S84" s="5"/>
      <c r="T84" s="93"/>
      <c r="U84" s="80"/>
      <c r="V84" s="82"/>
      <c r="W84" s="83"/>
      <c r="X84" s="84" t="str">
        <f t="shared" si="61"/>
        <v xml:space="preserve"> </v>
      </c>
      <c r="Y84" s="85" t="str">
        <f t="shared" si="50"/>
        <v/>
      </c>
      <c r="AA84" s="86" t="str">
        <f t="shared" ca="1" si="51"/>
        <v/>
      </c>
      <c r="AB84" s="121"/>
      <c r="AC84" s="87" t="str">
        <f t="shared" si="63"/>
        <v/>
      </c>
      <c r="AD84" s="88" t="str">
        <f t="shared" si="56"/>
        <v/>
      </c>
      <c r="AE84" s="89" t="str">
        <f>IF(C84&lt;&gt;"",IF(VLOOKUP(C84,T_UO[#All],3,FALSE)="J",AF84+AG84,VLOOKUP(C84,T_UO[#All],4,FALSE)*G84),"")</f>
        <v/>
      </c>
      <c r="AF84" s="89" t="str">
        <f t="shared" si="52"/>
        <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3">
      <c r="A85" s="78">
        <v>78</v>
      </c>
      <c r="B85" s="79" t="str">
        <f t="shared" si="55"/>
        <v>L_LE MOEL_2024_078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3">
      <c r="A86" s="78">
        <v>79</v>
      </c>
      <c r="B86" s="79" t="str">
        <f t="shared" si="55"/>
        <v>L_LE MOEL_2024_079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3">
      <c r="A87" s="78">
        <v>80</v>
      </c>
      <c r="B87" s="79" t="str">
        <f t="shared" si="55"/>
        <v>L_LE MOEL_2024_080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3">
      <c r="A88" s="78">
        <v>81</v>
      </c>
      <c r="B88" s="79" t="str">
        <f t="shared" si="55"/>
        <v>L_LE MOEL_2024_081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3">
      <c r="A89" s="78">
        <v>82</v>
      </c>
      <c r="B89" s="79" t="str">
        <f t="shared" si="55"/>
        <v>L_LE MOEL_2024_082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3">
      <c r="A90" s="78">
        <v>83</v>
      </c>
      <c r="B90" s="79" t="str">
        <f t="shared" si="55"/>
        <v>L_LE MOEL_2024_083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3">
      <c r="A91" s="78">
        <v>84</v>
      </c>
      <c r="B91" s="79" t="str">
        <f t="shared" si="55"/>
        <v>L_LE MOEL_2024_084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3">
      <c r="A92" s="78">
        <v>85</v>
      </c>
      <c r="B92" s="79" t="str">
        <f t="shared" si="55"/>
        <v>L_LE MOEL_2024_085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3">
      <c r="A93" s="78">
        <v>86</v>
      </c>
      <c r="B93" s="79" t="str">
        <f t="shared" si="55"/>
        <v>L_LE MOEL_2024_086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3">
      <c r="A94" s="78">
        <v>87</v>
      </c>
      <c r="B94" s="79" t="str">
        <f t="shared" si="55"/>
        <v>L_LE MOEL_2024_087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3">
      <c r="A95" s="78">
        <v>88</v>
      </c>
      <c r="B95" s="79" t="str">
        <f t="shared" si="55"/>
        <v>L_LE MOEL_2024_088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3">
      <c r="A96" s="78">
        <v>89</v>
      </c>
      <c r="B96" s="79" t="str">
        <f t="shared" si="55"/>
        <v>L_LE MOEL_2024_089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3">
      <c r="A97" s="78">
        <v>90</v>
      </c>
      <c r="B97" s="79" t="str">
        <f t="shared" si="55"/>
        <v>L_LE MOEL_2024_090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3">
      <c r="A98" s="78">
        <v>91</v>
      </c>
      <c r="B98" s="79" t="str">
        <f t="shared" si="55"/>
        <v>L_LE MOEL_2024_091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3">
      <c r="A99" s="78">
        <v>92</v>
      </c>
      <c r="B99" s="79" t="str">
        <f t="shared" si="55"/>
        <v>L_LE MOEL_2024_092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3">
      <c r="A100" s="78">
        <v>93</v>
      </c>
      <c r="B100" s="79" t="str">
        <f t="shared" si="55"/>
        <v>L_LE MOEL_2024_093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3">
      <c r="A101" s="78">
        <v>94</v>
      </c>
      <c r="B101" s="79" t="str">
        <f t="shared" si="55"/>
        <v>L_LE MOEL_2024_094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3">
      <c r="A102" s="78">
        <v>95</v>
      </c>
      <c r="B102" s="79" t="str">
        <f t="shared" si="55"/>
        <v>L_LE MOEL_2024_095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3">
      <c r="A103" s="78">
        <v>96</v>
      </c>
      <c r="B103" s="79" t="str">
        <f t="shared" si="55"/>
        <v>L_LE MOEL_2024_096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3">
      <c r="A104" s="78">
        <v>97</v>
      </c>
      <c r="B104" s="79" t="str">
        <f t="shared" si="55"/>
        <v>L_LE MOEL_2024_097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3">
      <c r="A105" s="78">
        <v>98</v>
      </c>
      <c r="B105" s="79" t="str">
        <f t="shared" si="55"/>
        <v>L_LE MOEL_2024_098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3">
      <c r="A106" s="78">
        <v>99</v>
      </c>
      <c r="B106" s="79" t="str">
        <f t="shared" si="55"/>
        <v>L_LE MOEL_2024_099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3">
      <c r="A107" s="78">
        <v>100</v>
      </c>
      <c r="B107" s="79" t="str">
        <f t="shared" si="55"/>
        <v>L_LE MOEL_2024_100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3">
      <c r="A108" s="78">
        <v>101</v>
      </c>
      <c r="B108" s="79" t="str">
        <f t="shared" si="55"/>
        <v>L_LE MOEL_2024_101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3">
      <c r="A109" s="78">
        <v>102</v>
      </c>
      <c r="B109" s="79" t="str">
        <f t="shared" si="55"/>
        <v>L_LE MOEL_2024_102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3">
      <c r="A110" s="78">
        <v>103</v>
      </c>
      <c r="B110" s="79" t="str">
        <f t="shared" si="55"/>
        <v>L_LE MOEL_2024_103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3">
      <c r="A111" s="78">
        <v>104</v>
      </c>
      <c r="B111" s="79" t="str">
        <f t="shared" si="55"/>
        <v>L_LE MOEL_2024_104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3">
      <c r="A112" s="78">
        <v>105</v>
      </c>
      <c r="B112" s="79" t="str">
        <f t="shared" si="55"/>
        <v>L_LE MOEL_2024_105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3">
      <c r="A113" s="78">
        <v>106</v>
      </c>
      <c r="B113" s="79" t="str">
        <f t="shared" si="55"/>
        <v>L_LE MOEL_2024_106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3">
      <c r="A114" s="78">
        <v>107</v>
      </c>
      <c r="B114" s="79" t="str">
        <f t="shared" si="55"/>
        <v>L_LE MOEL_2024_107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3">
      <c r="A115" s="78">
        <v>108</v>
      </c>
      <c r="B115" s="79" t="str">
        <f t="shared" si="55"/>
        <v>L_LE MOEL_2024_108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3">
      <c r="A116" s="78">
        <v>109</v>
      </c>
      <c r="B116" s="79" t="str">
        <f t="shared" si="55"/>
        <v>L_LE MOEL_2024_109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3">
      <c r="A117" s="78">
        <v>110</v>
      </c>
      <c r="B117" s="79" t="str">
        <f t="shared" si="55"/>
        <v>L_LE MOEL_2024_110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3">
      <c r="A118" s="78">
        <v>111</v>
      </c>
      <c r="B118" s="79" t="str">
        <f t="shared" si="55"/>
        <v>L_LE MOEL_2024_111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3">
      <c r="A119" s="78">
        <v>112</v>
      </c>
      <c r="B119" s="79" t="str">
        <f t="shared" si="55"/>
        <v>L_LE MOEL_2024_112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3">
      <c r="A120" s="78">
        <v>113</v>
      </c>
      <c r="B120" s="79" t="str">
        <f t="shared" si="55"/>
        <v>L_LE MOEL_2024_113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3">
      <c r="A121" s="78">
        <v>114</v>
      </c>
      <c r="B121" s="79" t="str">
        <f t="shared" si="55"/>
        <v>L_LE MOEL_2024_114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3">
      <c r="A122" s="78">
        <v>115</v>
      </c>
      <c r="B122" s="79" t="str">
        <f t="shared" si="55"/>
        <v>L_LE MOEL_2024_115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3">
      <c r="A123" s="78">
        <v>116</v>
      </c>
      <c r="B123" s="79" t="str">
        <f t="shared" si="55"/>
        <v>L_LE MOEL_2024_116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3">
      <c r="A124" s="78">
        <v>117</v>
      </c>
      <c r="B124" s="79" t="str">
        <f t="shared" si="55"/>
        <v>L_LE MOEL_2024_117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3">
      <c r="A125" s="78">
        <v>118</v>
      </c>
      <c r="B125" s="79" t="str">
        <f t="shared" si="55"/>
        <v>L_LE MOEL_2024_118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3">
      <c r="A126" s="78">
        <v>119</v>
      </c>
      <c r="B126" s="79" t="str">
        <f t="shared" si="55"/>
        <v>L_LE MOEL_2024_119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3">
      <c r="A127" s="78">
        <v>120</v>
      </c>
      <c r="B127" s="79" t="str">
        <f t="shared" si="55"/>
        <v>L_LE MOEL_2024_120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3">
      <c r="A128" s="78">
        <v>121</v>
      </c>
      <c r="B128" s="79" t="str">
        <f t="shared" si="55"/>
        <v>L_LE MOEL_2024_121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3">
      <c r="A129" s="78">
        <v>122</v>
      </c>
      <c r="B129" s="79" t="str">
        <f t="shared" si="55"/>
        <v>L_LE MOEL_2024_122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3">
      <c r="A130" s="78">
        <v>123</v>
      </c>
      <c r="B130" s="79" t="str">
        <f t="shared" si="55"/>
        <v>L_LE MOEL_2024_123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3">
      <c r="A131" s="78">
        <v>124</v>
      </c>
      <c r="B131" s="79" t="str">
        <f t="shared" si="55"/>
        <v>L_LE MOEL_2024_124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3">
      <c r="A132" s="78">
        <v>125</v>
      </c>
      <c r="B132" s="79" t="str">
        <f t="shared" si="55"/>
        <v>L_LE MOEL_2024_125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3">
      <c r="A133" s="78">
        <v>126</v>
      </c>
      <c r="B133" s="79" t="str">
        <f t="shared" si="55"/>
        <v>L_LE MOEL_2024_126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3">
      <c r="A134" s="78">
        <v>127</v>
      </c>
      <c r="B134" s="79" t="str">
        <f t="shared" si="55"/>
        <v>L_LE MOEL_2024_127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3">
      <c r="A135" s="78">
        <v>128</v>
      </c>
      <c r="B135" s="79" t="str">
        <f t="shared" si="55"/>
        <v>L_LE MOEL_2024_128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3">
      <c r="A136" s="78">
        <v>129</v>
      </c>
      <c r="B136" s="79" t="str">
        <f t="shared" si="55"/>
        <v>L_LE MOEL_2024_129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3">
      <c r="A137" s="78">
        <v>130</v>
      </c>
      <c r="B137" s="79" t="str">
        <f t="shared" si="55"/>
        <v>L_LE MOEL_2024_130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3">
      <c r="A138" s="78">
        <v>131</v>
      </c>
      <c r="B138" s="79" t="str">
        <f t="shared" si="55"/>
        <v>L_LE MOEL_2024_131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3">
      <c r="A139" s="78">
        <v>132</v>
      </c>
      <c r="B139" s="79" t="str">
        <f t="shared" si="55"/>
        <v>L_LE MOEL_2024_132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3">
      <c r="A140" s="78">
        <v>133</v>
      </c>
      <c r="B140" s="79" t="str">
        <f t="shared" si="55"/>
        <v>L_LE MOEL_2024_133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3">
      <c r="A141" s="78">
        <v>134</v>
      </c>
      <c r="B141" s="79" t="str">
        <f t="shared" ref="B141:B204" si="70">$E$3&amp;"_"&amp;TEXT(A141,"000")</f>
        <v>L_LE MOEL_2024_134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3">
      <c r="A142" s="78">
        <v>135</v>
      </c>
      <c r="B142" s="79" t="str">
        <f t="shared" si="70"/>
        <v>L_LE MOEL_2024_135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3">
      <c r="A143" s="78">
        <v>136</v>
      </c>
      <c r="B143" s="79" t="str">
        <f t="shared" si="70"/>
        <v>L_LE MOEL_2024_136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3">
      <c r="A144" s="78">
        <v>137</v>
      </c>
      <c r="B144" s="79" t="str">
        <f t="shared" si="70"/>
        <v>L_LE MOEL_2024_137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3">
      <c r="A145" s="78">
        <v>138</v>
      </c>
      <c r="B145" s="79" t="str">
        <f t="shared" si="70"/>
        <v>L_LE MOEL_2024_138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3">
      <c r="A146" s="78">
        <v>139</v>
      </c>
      <c r="B146" s="79" t="str">
        <f t="shared" si="70"/>
        <v>L_LE MOEL_2024_139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3">
      <c r="A147" s="78">
        <v>140</v>
      </c>
      <c r="B147" s="79" t="str">
        <f t="shared" si="70"/>
        <v>L_LE MOEL_2024_140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3">
      <c r="A148" s="78">
        <v>141</v>
      </c>
      <c r="B148" s="79" t="str">
        <f t="shared" si="70"/>
        <v>L_LE MOEL_2024_141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3">
      <c r="A149" s="78">
        <v>142</v>
      </c>
      <c r="B149" s="79" t="str">
        <f t="shared" si="70"/>
        <v>L_LE MOEL_2024_142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3">
      <c r="A150" s="78">
        <v>143</v>
      </c>
      <c r="B150" s="79" t="str">
        <f t="shared" si="70"/>
        <v>L_LE MOEL_2024_143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3">
      <c r="A151" s="78">
        <v>144</v>
      </c>
      <c r="B151" s="79" t="str">
        <f t="shared" si="70"/>
        <v>L_LE MOEL_2024_144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3">
      <c r="A152" s="78">
        <v>145</v>
      </c>
      <c r="B152" s="79" t="str">
        <f t="shared" si="70"/>
        <v>L_LE MOEL_2024_145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3">
      <c r="A153" s="78">
        <v>146</v>
      </c>
      <c r="B153" s="79" t="str">
        <f t="shared" si="70"/>
        <v>L_LE MOEL_2024_146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3">
      <c r="A154" s="78">
        <v>147</v>
      </c>
      <c r="B154" s="79" t="str">
        <f t="shared" si="70"/>
        <v>L_LE MOEL_2024_147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3">
      <c r="A155" s="78">
        <v>148</v>
      </c>
      <c r="B155" s="79" t="str">
        <f t="shared" si="70"/>
        <v>L_LE MOEL_2024_148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3">
      <c r="A156" s="78">
        <v>149</v>
      </c>
      <c r="B156" s="79" t="str">
        <f t="shared" si="70"/>
        <v>L_LE MOEL_2024_149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3">
      <c r="A157" s="78">
        <v>150</v>
      </c>
      <c r="B157" s="79" t="str">
        <f t="shared" si="70"/>
        <v>L_LE MOEL_2024_150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3">
      <c r="A158" s="78">
        <v>151</v>
      </c>
      <c r="B158" s="79" t="str">
        <f t="shared" si="70"/>
        <v>L_LE MOEL_2024_151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3">
      <c r="A159" s="78">
        <v>152</v>
      </c>
      <c r="B159" s="79" t="str">
        <f t="shared" si="70"/>
        <v>L_LE MOEL_2024_152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3">
      <c r="A160" s="78">
        <v>153</v>
      </c>
      <c r="B160" s="79" t="str">
        <f t="shared" si="70"/>
        <v>L_LE MOEL_2024_153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3">
      <c r="A161" s="78">
        <v>154</v>
      </c>
      <c r="B161" s="79" t="str">
        <f t="shared" si="70"/>
        <v>L_LE MOEL_2024_154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3">
      <c r="A162" s="78">
        <v>155</v>
      </c>
      <c r="B162" s="79" t="str">
        <f t="shared" si="70"/>
        <v>L_LE MOEL_2024_155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3">
      <c r="A163" s="78">
        <v>156</v>
      </c>
      <c r="B163" s="79" t="str">
        <f t="shared" si="70"/>
        <v>L_LE MOEL_2024_156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3">
      <c r="A164" s="78">
        <v>157</v>
      </c>
      <c r="B164" s="79" t="str">
        <f t="shared" si="70"/>
        <v>L_LE MOEL_2024_157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3">
      <c r="A165" s="78">
        <v>158</v>
      </c>
      <c r="B165" s="79" t="str">
        <f t="shared" si="70"/>
        <v>L_LE MOEL_2024_158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3">
      <c r="A166" s="78">
        <v>159</v>
      </c>
      <c r="B166" s="79" t="str">
        <f t="shared" si="70"/>
        <v>L_LE MOEL_2024_159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3">
      <c r="A167" s="78">
        <v>160</v>
      </c>
      <c r="B167" s="79" t="str">
        <f t="shared" si="70"/>
        <v>L_LE MOEL_2024_160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3">
      <c r="A168" s="78">
        <v>161</v>
      </c>
      <c r="B168" s="79" t="str">
        <f t="shared" si="70"/>
        <v>L_LE MOEL_2024_161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3">
      <c r="A169" s="78">
        <v>162</v>
      </c>
      <c r="B169" s="79" t="str">
        <f t="shared" si="70"/>
        <v>L_LE MOEL_2024_162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3">
      <c r="A170" s="78">
        <v>163</v>
      </c>
      <c r="B170" s="79" t="str">
        <f t="shared" si="70"/>
        <v>L_LE MOEL_2024_163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3">
      <c r="A171" s="78">
        <v>164</v>
      </c>
      <c r="B171" s="79" t="str">
        <f t="shared" si="70"/>
        <v>L_LE MOEL_2024_164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3">
      <c r="A172" s="78">
        <v>165</v>
      </c>
      <c r="B172" s="79" t="str">
        <f t="shared" si="70"/>
        <v>L_LE MOEL_2024_165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3">
      <c r="A173" s="78">
        <v>166</v>
      </c>
      <c r="B173" s="79" t="str">
        <f t="shared" si="70"/>
        <v>L_LE MOEL_2024_166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3">
      <c r="A174" s="78">
        <v>167</v>
      </c>
      <c r="B174" s="79" t="str">
        <f t="shared" si="70"/>
        <v>L_LE MOEL_2024_167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3">
      <c r="A175" s="78">
        <v>168</v>
      </c>
      <c r="B175" s="79" t="str">
        <f t="shared" si="70"/>
        <v>L_LE MOEL_2024_168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3">
      <c r="A176" s="78">
        <v>169</v>
      </c>
      <c r="B176" s="79" t="str">
        <f t="shared" si="70"/>
        <v>L_LE MOEL_2024_169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3">
      <c r="A177" s="78">
        <v>170</v>
      </c>
      <c r="B177" s="79" t="str">
        <f t="shared" si="70"/>
        <v>L_LE MOEL_2024_170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3">
      <c r="A178" s="78">
        <v>171</v>
      </c>
      <c r="B178" s="79" t="str">
        <f t="shared" si="70"/>
        <v>L_LE MOEL_2024_171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3">
      <c r="A179" s="78">
        <v>172</v>
      </c>
      <c r="B179" s="79" t="str">
        <f t="shared" si="70"/>
        <v>L_LE MOEL_2024_172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3">
      <c r="A180" s="78">
        <v>173</v>
      </c>
      <c r="B180" s="79" t="str">
        <f t="shared" si="70"/>
        <v>L_LE MOEL_2024_173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3">
      <c r="A181" s="78">
        <v>174</v>
      </c>
      <c r="B181" s="79" t="str">
        <f t="shared" si="70"/>
        <v>L_LE MOEL_2024_174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3">
      <c r="A182" s="78">
        <v>175</v>
      </c>
      <c r="B182" s="79" t="str">
        <f t="shared" si="70"/>
        <v>L_LE MOEL_2024_175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3">
      <c r="A183" s="78">
        <v>176</v>
      </c>
      <c r="B183" s="79" t="str">
        <f t="shared" si="70"/>
        <v>L_LE MOEL_2024_176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3">
      <c r="A184" s="78">
        <v>177</v>
      </c>
      <c r="B184" s="79" t="str">
        <f t="shared" si="70"/>
        <v>L_LE MOEL_2024_177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3">
      <c r="A185" s="78">
        <v>178</v>
      </c>
      <c r="B185" s="79" t="str">
        <f t="shared" si="70"/>
        <v>L_LE MOEL_2024_178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3">
      <c r="A186" s="78">
        <v>179</v>
      </c>
      <c r="B186" s="79" t="str">
        <f t="shared" si="70"/>
        <v>L_LE MOEL_2024_179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3">
      <c r="A187" s="78">
        <v>180</v>
      </c>
      <c r="B187" s="79" t="str">
        <f t="shared" si="70"/>
        <v>L_LE MOEL_2024_180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3">
      <c r="A188" s="78">
        <v>181</v>
      </c>
      <c r="B188" s="79" t="str">
        <f t="shared" si="70"/>
        <v>L_LE MOEL_2024_181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3">
      <c r="A189" s="78">
        <v>182</v>
      </c>
      <c r="B189" s="79" t="str">
        <f t="shared" si="70"/>
        <v>L_LE MOEL_2024_182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3">
      <c r="A190" s="78">
        <v>183</v>
      </c>
      <c r="B190" s="79" t="str">
        <f t="shared" si="70"/>
        <v>L_LE MOEL_2024_183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3">
      <c r="A191" s="78">
        <v>184</v>
      </c>
      <c r="B191" s="79" t="str">
        <f t="shared" si="70"/>
        <v>L_LE MOEL_2024_184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3">
      <c r="A192" s="78">
        <v>185</v>
      </c>
      <c r="B192" s="79" t="str">
        <f t="shared" si="70"/>
        <v>L_LE MOEL_2024_185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3">
      <c r="A193" s="78">
        <v>186</v>
      </c>
      <c r="B193" s="79" t="str">
        <f t="shared" si="70"/>
        <v>L_LE MOEL_2024_186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3">
      <c r="A194" s="78">
        <v>187</v>
      </c>
      <c r="B194" s="79" t="str">
        <f t="shared" si="70"/>
        <v>L_LE MOEL_2024_187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3">
      <c r="A195" s="78">
        <v>188</v>
      </c>
      <c r="B195" s="79" t="str">
        <f t="shared" si="70"/>
        <v>L_LE MOEL_2024_188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3">
      <c r="A196" s="78">
        <v>189</v>
      </c>
      <c r="B196" s="79" t="str">
        <f t="shared" si="70"/>
        <v>L_LE MOEL_2024_189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3">
      <c r="A197" s="78">
        <v>190</v>
      </c>
      <c r="B197" s="79" t="str">
        <f t="shared" si="70"/>
        <v>L_LE MOEL_2024_190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3">
      <c r="A198" s="78">
        <v>191</v>
      </c>
      <c r="B198" s="79" t="str">
        <f t="shared" si="70"/>
        <v>L_LE MOEL_2024_191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3">
      <c r="A199" s="78">
        <v>192</v>
      </c>
      <c r="B199" s="79" t="str">
        <f t="shared" si="70"/>
        <v>L_LE MOEL_2024_192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3">
      <c r="A200" s="78">
        <v>193</v>
      </c>
      <c r="B200" s="79" t="str">
        <f t="shared" si="70"/>
        <v>L_LE MOEL_2024_193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3">
      <c r="A201" s="78">
        <v>194</v>
      </c>
      <c r="B201" s="79" t="str">
        <f t="shared" si="70"/>
        <v>L_LE MOEL_2024_194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3">
      <c r="A202" s="78">
        <v>195</v>
      </c>
      <c r="B202" s="79" t="str">
        <f t="shared" si="70"/>
        <v>L_LE MOEL_2024_195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3">
      <c r="A203" s="78">
        <v>196</v>
      </c>
      <c r="B203" s="79" t="str">
        <f t="shared" si="70"/>
        <v>L_LE MOEL_2024_196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3">
      <c r="A204" s="78">
        <v>197</v>
      </c>
      <c r="B204" s="79" t="str">
        <f t="shared" si="70"/>
        <v>L_LE MOEL_2024_197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3">
      <c r="A205" s="78">
        <v>198</v>
      </c>
      <c r="B205" s="79" t="str">
        <f t="shared" ref="B205:B268" si="84">$E$3&amp;"_"&amp;TEXT(A205,"000")</f>
        <v>L_LE MOEL_2024_198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3">
      <c r="A206" s="78">
        <v>199</v>
      </c>
      <c r="B206" s="79" t="str">
        <f t="shared" si="84"/>
        <v>L_LE MOEL_2024_199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3">
      <c r="A207" s="78">
        <v>200</v>
      </c>
      <c r="B207" s="79" t="str">
        <f t="shared" si="84"/>
        <v>L_LE MOEL_2024_200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3">
      <c r="A208" s="78">
        <v>201</v>
      </c>
      <c r="B208" s="79" t="str">
        <f t="shared" si="84"/>
        <v>L_LE MOEL_2024_201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3">
      <c r="A209" s="78">
        <v>202</v>
      </c>
      <c r="B209" s="79" t="str">
        <f t="shared" si="84"/>
        <v>L_LE MOEL_2024_202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3">
      <c r="A210" s="78">
        <v>203</v>
      </c>
      <c r="B210" s="79" t="str">
        <f t="shared" si="84"/>
        <v>L_LE MOEL_2024_203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3">
      <c r="A211" s="78">
        <v>204</v>
      </c>
      <c r="B211" s="79" t="str">
        <f t="shared" si="84"/>
        <v>L_LE MOEL_2024_204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3">
      <c r="A212" s="78">
        <v>205</v>
      </c>
      <c r="B212" s="79" t="str">
        <f t="shared" si="84"/>
        <v>L_LE MOEL_2024_205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3">
      <c r="A213" s="78">
        <v>206</v>
      </c>
      <c r="B213" s="79" t="str">
        <f t="shared" si="84"/>
        <v>L_LE MOEL_2024_206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3">
      <c r="A214" s="78">
        <v>207</v>
      </c>
      <c r="B214" s="79" t="str">
        <f t="shared" si="84"/>
        <v>L_LE MOEL_2024_207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3">
      <c r="A215" s="78">
        <v>208</v>
      </c>
      <c r="B215" s="79" t="str">
        <f t="shared" si="84"/>
        <v>L_LE MOEL_2024_208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3">
      <c r="A216" s="78">
        <v>209</v>
      </c>
      <c r="B216" s="79" t="str">
        <f t="shared" si="84"/>
        <v>L_LE MOEL_2024_209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3">
      <c r="A217" s="78">
        <v>210</v>
      </c>
      <c r="B217" s="79" t="str">
        <f t="shared" si="84"/>
        <v>L_LE MOEL_2024_210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3">
      <c r="A218" s="78">
        <v>211</v>
      </c>
      <c r="B218" s="79" t="str">
        <f t="shared" si="84"/>
        <v>L_LE MOEL_2024_211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3">
      <c r="A219" s="78">
        <v>212</v>
      </c>
      <c r="B219" s="79" t="str">
        <f t="shared" si="84"/>
        <v>L_LE MOEL_2024_212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3">
      <c r="A220" s="78">
        <v>213</v>
      </c>
      <c r="B220" s="79" t="str">
        <f t="shared" si="84"/>
        <v>L_LE MOEL_2024_213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3">
      <c r="A221" s="78">
        <v>214</v>
      </c>
      <c r="B221" s="79" t="str">
        <f t="shared" si="84"/>
        <v>L_LE MOEL_2024_214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3">
      <c r="A222" s="78">
        <v>215</v>
      </c>
      <c r="B222" s="79" t="str">
        <f t="shared" si="84"/>
        <v>L_LE MOEL_2024_215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3">
      <c r="A223" s="78">
        <v>216</v>
      </c>
      <c r="B223" s="79" t="str">
        <f t="shared" si="84"/>
        <v>L_LE MOEL_2024_216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3">
      <c r="A224" s="78">
        <v>217</v>
      </c>
      <c r="B224" s="79" t="str">
        <f t="shared" si="84"/>
        <v>L_LE MOEL_2024_217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3">
      <c r="A225" s="78">
        <v>218</v>
      </c>
      <c r="B225" s="79" t="str">
        <f t="shared" si="84"/>
        <v>L_LE MOEL_2024_218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3">
      <c r="A226" s="78">
        <v>219</v>
      </c>
      <c r="B226" s="79" t="str">
        <f t="shared" si="84"/>
        <v>L_LE MOEL_2024_219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3">
      <c r="A227" s="78">
        <v>220</v>
      </c>
      <c r="B227" s="79" t="str">
        <f t="shared" si="84"/>
        <v>L_LE MOEL_2024_220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3">
      <c r="A228" s="78">
        <v>221</v>
      </c>
      <c r="B228" s="79" t="str">
        <f t="shared" si="84"/>
        <v>L_LE MOEL_2024_221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3">
      <c r="A229" s="78">
        <v>222</v>
      </c>
      <c r="B229" s="79" t="str">
        <f t="shared" si="84"/>
        <v>L_LE MOEL_2024_222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3">
      <c r="A230" s="78">
        <v>223</v>
      </c>
      <c r="B230" s="79" t="str">
        <f t="shared" si="84"/>
        <v>L_LE MOEL_2024_223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3">
      <c r="A231" s="78">
        <v>224</v>
      </c>
      <c r="B231" s="79" t="str">
        <f t="shared" si="84"/>
        <v>L_LE MOEL_2024_224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3">
      <c r="A232" s="78">
        <v>225</v>
      </c>
      <c r="B232" s="79" t="str">
        <f t="shared" si="84"/>
        <v>L_LE MOEL_2024_225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3">
      <c r="A233" s="78">
        <v>226</v>
      </c>
      <c r="B233" s="79" t="str">
        <f t="shared" si="84"/>
        <v>L_LE MOEL_2024_226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3">
      <c r="A234" s="78">
        <v>227</v>
      </c>
      <c r="B234" s="79" t="str">
        <f t="shared" si="84"/>
        <v>L_LE MOEL_2024_227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3">
      <c r="A235" s="78">
        <v>228</v>
      </c>
      <c r="B235" s="79" t="str">
        <f t="shared" si="84"/>
        <v>L_LE MOEL_2024_228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3">
      <c r="A236" s="78">
        <v>229</v>
      </c>
      <c r="B236" s="79" t="str">
        <f t="shared" si="84"/>
        <v>L_LE MOEL_2024_229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3">
      <c r="A237" s="78">
        <v>230</v>
      </c>
      <c r="B237" s="79" t="str">
        <f t="shared" si="84"/>
        <v>L_LE MOEL_2024_230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3">
      <c r="A238" s="78">
        <v>231</v>
      </c>
      <c r="B238" s="79" t="str">
        <f t="shared" si="84"/>
        <v>L_LE MOEL_2024_231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3">
      <c r="A239" s="78">
        <v>232</v>
      </c>
      <c r="B239" s="79" t="str">
        <f t="shared" si="84"/>
        <v>L_LE MOEL_2024_232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3">
      <c r="A240" s="78">
        <v>233</v>
      </c>
      <c r="B240" s="79" t="str">
        <f t="shared" si="84"/>
        <v>L_LE MOEL_2024_233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3">
      <c r="A241" s="78">
        <v>234</v>
      </c>
      <c r="B241" s="79" t="str">
        <f t="shared" si="84"/>
        <v>L_LE MOEL_2024_234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3">
      <c r="A242" s="78">
        <v>235</v>
      </c>
      <c r="B242" s="79" t="str">
        <f t="shared" si="84"/>
        <v>L_LE MOEL_2024_235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3">
      <c r="A243" s="78">
        <v>236</v>
      </c>
      <c r="B243" s="79" t="str">
        <f t="shared" si="84"/>
        <v>L_LE MOEL_2024_236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3">
      <c r="A244" s="78">
        <v>237</v>
      </c>
      <c r="B244" s="79" t="str">
        <f t="shared" si="84"/>
        <v>L_LE MOEL_2024_237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3">
      <c r="A245" s="78">
        <v>238</v>
      </c>
      <c r="B245" s="79" t="str">
        <f t="shared" si="84"/>
        <v>L_LE MOEL_2024_238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3">
      <c r="A246" s="78">
        <v>239</v>
      </c>
      <c r="B246" s="79" t="str">
        <f t="shared" si="84"/>
        <v>L_LE MOEL_2024_239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3">
      <c r="A247" s="78">
        <v>240</v>
      </c>
      <c r="B247" s="79" t="str">
        <f t="shared" si="84"/>
        <v>L_LE MOEL_2024_240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3">
      <c r="A248" s="78">
        <v>241</v>
      </c>
      <c r="B248" s="79" t="str">
        <f t="shared" si="84"/>
        <v>L_LE MOEL_2024_241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3">
      <c r="A249" s="78">
        <v>242</v>
      </c>
      <c r="B249" s="79" t="str">
        <f t="shared" si="84"/>
        <v>L_LE MOEL_2024_242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3">
      <c r="A250" s="78">
        <v>243</v>
      </c>
      <c r="B250" s="79" t="str">
        <f t="shared" si="84"/>
        <v>L_LE MOEL_2024_243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3">
      <c r="A251" s="78">
        <v>244</v>
      </c>
      <c r="B251" s="79" t="str">
        <f t="shared" si="84"/>
        <v>L_LE MOEL_2024_244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3">
      <c r="A252" s="78">
        <v>245</v>
      </c>
      <c r="B252" s="79" t="str">
        <f t="shared" si="84"/>
        <v>L_LE MOEL_2024_245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3">
      <c r="A253" s="78">
        <v>246</v>
      </c>
      <c r="B253" s="79" t="str">
        <f t="shared" si="84"/>
        <v>L_LE MOEL_2024_246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3">
      <c r="A254" s="78">
        <v>247</v>
      </c>
      <c r="B254" s="79" t="str">
        <f t="shared" si="84"/>
        <v>L_LE MOEL_2024_247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3">
      <c r="A255" s="78">
        <v>248</v>
      </c>
      <c r="B255" s="79" t="str">
        <f t="shared" si="84"/>
        <v>L_LE MOEL_2024_248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3">
      <c r="A256" s="78">
        <v>249</v>
      </c>
      <c r="B256" s="79" t="str">
        <f t="shared" si="84"/>
        <v>L_LE MOEL_2024_249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3">
      <c r="A257" s="78">
        <v>250</v>
      </c>
      <c r="B257" s="79" t="str">
        <f t="shared" si="84"/>
        <v>L_LE MOEL_2024_250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3">
      <c r="A258" s="78">
        <v>251</v>
      </c>
      <c r="B258" s="79" t="str">
        <f t="shared" si="84"/>
        <v>L_LE MOEL_2024_251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3">
      <c r="A259" s="78">
        <v>252</v>
      </c>
      <c r="B259" s="79" t="str">
        <f t="shared" si="84"/>
        <v>L_LE MOEL_2024_252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3">
      <c r="A260" s="78">
        <v>253</v>
      </c>
      <c r="B260" s="79" t="str">
        <f t="shared" si="84"/>
        <v>L_LE MOEL_2024_253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3">
      <c r="A261" s="78">
        <v>254</v>
      </c>
      <c r="B261" s="79" t="str">
        <f t="shared" si="84"/>
        <v>L_LE MOEL_2024_254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3">
      <c r="A262" s="78">
        <v>255</v>
      </c>
      <c r="B262" s="79" t="str">
        <f t="shared" si="84"/>
        <v>L_LE MOEL_2024_255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3">
      <c r="A263" s="78">
        <v>256</v>
      </c>
      <c r="B263" s="79" t="str">
        <f t="shared" si="84"/>
        <v>L_LE MOEL_2024_256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3">
      <c r="A264" s="78">
        <v>257</v>
      </c>
      <c r="B264" s="79" t="str">
        <f t="shared" si="84"/>
        <v>L_LE MOEL_2024_257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3">
      <c r="A265" s="78">
        <v>258</v>
      </c>
      <c r="B265" s="79" t="str">
        <f t="shared" si="84"/>
        <v>L_LE MOEL_2024_258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3">
      <c r="A266" s="78">
        <v>259</v>
      </c>
      <c r="B266" s="79" t="str">
        <f t="shared" si="84"/>
        <v>L_LE MOEL_2024_259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3">
      <c r="A267" s="78">
        <v>260</v>
      </c>
      <c r="B267" s="79" t="str">
        <f t="shared" si="84"/>
        <v>L_LE MOEL_2024_260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3">
      <c r="A268" s="78">
        <v>261</v>
      </c>
      <c r="B268" s="79" t="str">
        <f t="shared" si="84"/>
        <v>L_LE MOEL_2024_261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3">
      <c r="A269" s="78">
        <v>262</v>
      </c>
      <c r="B269" s="79" t="str">
        <f t="shared" ref="B269:B332" si="98">$E$3&amp;"_"&amp;TEXT(A269,"000")</f>
        <v>L_LE MOEL_2024_262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3">
      <c r="A270" s="78">
        <v>263</v>
      </c>
      <c r="B270" s="79" t="str">
        <f t="shared" si="98"/>
        <v>L_LE MOEL_2024_263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3">
      <c r="A271" s="78">
        <v>264</v>
      </c>
      <c r="B271" s="79" t="str">
        <f t="shared" si="98"/>
        <v>L_LE MOEL_2024_264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3">
      <c r="A272" s="78">
        <v>265</v>
      </c>
      <c r="B272" s="79" t="str">
        <f t="shared" si="98"/>
        <v>L_LE MOEL_2024_265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3">
      <c r="A273" s="78">
        <v>266</v>
      </c>
      <c r="B273" s="79" t="str">
        <f t="shared" si="98"/>
        <v>L_LE MOEL_2024_266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3">
      <c r="A274" s="78">
        <v>267</v>
      </c>
      <c r="B274" s="79" t="str">
        <f t="shared" si="98"/>
        <v>L_LE MOEL_2024_267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3">
      <c r="A275" s="78">
        <v>268</v>
      </c>
      <c r="B275" s="79" t="str">
        <f t="shared" si="98"/>
        <v>L_LE MOEL_2024_268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3">
      <c r="A276" s="78">
        <v>269</v>
      </c>
      <c r="B276" s="79" t="str">
        <f t="shared" si="98"/>
        <v>L_LE MOEL_2024_269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3">
      <c r="A277" s="78">
        <v>270</v>
      </c>
      <c r="B277" s="79" t="str">
        <f t="shared" si="98"/>
        <v>L_LE MOEL_2024_270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3">
      <c r="A278" s="78">
        <v>271</v>
      </c>
      <c r="B278" s="79" t="str">
        <f t="shared" si="98"/>
        <v>L_LE MOEL_2024_271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3">
      <c r="A279" s="78">
        <v>272</v>
      </c>
      <c r="B279" s="79" t="str">
        <f t="shared" si="98"/>
        <v>L_LE MOEL_2024_272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3">
      <c r="A280" s="78">
        <v>273</v>
      </c>
      <c r="B280" s="79" t="str">
        <f t="shared" si="98"/>
        <v>L_LE MOEL_2024_273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3">
      <c r="A281" s="78">
        <v>274</v>
      </c>
      <c r="B281" s="79" t="str">
        <f t="shared" si="98"/>
        <v>L_LE MOEL_2024_274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3">
      <c r="A282" s="78">
        <v>275</v>
      </c>
      <c r="B282" s="79" t="str">
        <f t="shared" si="98"/>
        <v>L_LE MOEL_2024_275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3">
      <c r="A283" s="78">
        <v>276</v>
      </c>
      <c r="B283" s="79" t="str">
        <f t="shared" si="98"/>
        <v>L_LE MOEL_2024_276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3">
      <c r="A284" s="78">
        <v>277</v>
      </c>
      <c r="B284" s="79" t="str">
        <f t="shared" si="98"/>
        <v>L_LE MOEL_2024_277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3">
      <c r="A285" s="78">
        <v>278</v>
      </c>
      <c r="B285" s="79" t="str">
        <f t="shared" si="98"/>
        <v>L_LE MOEL_2024_278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3">
      <c r="A286" s="78">
        <v>279</v>
      </c>
      <c r="B286" s="79" t="str">
        <f t="shared" si="98"/>
        <v>L_LE MOEL_2024_279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3">
      <c r="A287" s="78">
        <v>280</v>
      </c>
      <c r="B287" s="79" t="str">
        <f t="shared" si="98"/>
        <v>L_LE MOEL_2024_280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3">
      <c r="A288" s="78">
        <v>281</v>
      </c>
      <c r="B288" s="79" t="str">
        <f t="shared" si="98"/>
        <v>L_LE MOEL_2024_281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3">
      <c r="A289" s="78">
        <v>282</v>
      </c>
      <c r="B289" s="79" t="str">
        <f t="shared" si="98"/>
        <v>L_LE MOEL_2024_282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3">
      <c r="A290" s="78">
        <v>283</v>
      </c>
      <c r="B290" s="79" t="str">
        <f t="shared" si="98"/>
        <v>L_LE MOEL_2024_283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3">
      <c r="A291" s="78">
        <v>284</v>
      </c>
      <c r="B291" s="79" t="str">
        <f t="shared" si="98"/>
        <v>L_LE MOEL_2024_284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3">
      <c r="A292" s="78">
        <v>285</v>
      </c>
      <c r="B292" s="79" t="str">
        <f t="shared" si="98"/>
        <v>L_LE MOEL_2024_285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3">
      <c r="A293" s="78">
        <v>286</v>
      </c>
      <c r="B293" s="79" t="str">
        <f t="shared" si="98"/>
        <v>L_LE MOEL_2024_286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3">
      <c r="A294" s="78">
        <v>287</v>
      </c>
      <c r="B294" s="79" t="str">
        <f t="shared" si="98"/>
        <v>L_LE MOEL_2024_287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3">
      <c r="A295" s="78">
        <v>288</v>
      </c>
      <c r="B295" s="79" t="str">
        <f t="shared" si="98"/>
        <v>L_LE MOEL_2024_288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3">
      <c r="A296" s="78">
        <v>289</v>
      </c>
      <c r="B296" s="79" t="str">
        <f t="shared" si="98"/>
        <v>L_LE MOEL_2024_289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3">
      <c r="A297" s="78">
        <v>290</v>
      </c>
      <c r="B297" s="79" t="str">
        <f t="shared" si="98"/>
        <v>L_LE MOEL_2024_290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3">
      <c r="A298" s="78">
        <v>291</v>
      </c>
      <c r="B298" s="79" t="str">
        <f t="shared" si="98"/>
        <v>L_LE MOEL_2024_291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3">
      <c r="A299" s="78">
        <v>292</v>
      </c>
      <c r="B299" s="79" t="str">
        <f t="shared" si="98"/>
        <v>L_LE MOEL_2024_292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3">
      <c r="A300" s="78">
        <v>293</v>
      </c>
      <c r="B300" s="79" t="str">
        <f t="shared" si="98"/>
        <v>L_LE MOEL_2024_293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3">
      <c r="A301" s="78">
        <v>294</v>
      </c>
      <c r="B301" s="79" t="str">
        <f t="shared" si="98"/>
        <v>L_LE MOEL_2024_294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3">
      <c r="A302" s="78">
        <v>295</v>
      </c>
      <c r="B302" s="79" t="str">
        <f t="shared" si="98"/>
        <v>L_LE MOEL_2024_295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3">
      <c r="A303" s="78">
        <v>296</v>
      </c>
      <c r="B303" s="79" t="str">
        <f t="shared" si="98"/>
        <v>L_LE MOEL_2024_296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3">
      <c r="A304" s="78">
        <v>297</v>
      </c>
      <c r="B304" s="79" t="str">
        <f t="shared" si="98"/>
        <v>L_LE MOEL_2024_297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3">
      <c r="A305" s="78">
        <v>298</v>
      </c>
      <c r="B305" s="79" t="str">
        <f t="shared" si="98"/>
        <v>L_LE MOEL_2024_298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3">
      <c r="A306" s="78">
        <v>299</v>
      </c>
      <c r="B306" s="79" t="str">
        <f t="shared" si="98"/>
        <v>L_LE MOEL_2024_299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3">
      <c r="A307" s="78">
        <v>300</v>
      </c>
      <c r="B307" s="79" t="str">
        <f t="shared" si="98"/>
        <v>L_LE MOEL_2024_300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3">
      <c r="A308" s="78">
        <v>301</v>
      </c>
      <c r="B308" s="79" t="str">
        <f t="shared" si="98"/>
        <v>L_LE MOEL_2024_301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3">
      <c r="A309" s="78">
        <v>302</v>
      </c>
      <c r="B309" s="79" t="str">
        <f t="shared" si="98"/>
        <v>L_LE MOEL_2024_302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3">
      <c r="A310" s="78">
        <v>303</v>
      </c>
      <c r="B310" s="79" t="str">
        <f t="shared" si="98"/>
        <v>L_LE MOEL_2024_303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3">
      <c r="A311" s="78">
        <v>304</v>
      </c>
      <c r="B311" s="79" t="str">
        <f t="shared" si="98"/>
        <v>L_LE MOEL_2024_304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3">
      <c r="A312" s="78">
        <v>305</v>
      </c>
      <c r="B312" s="79" t="str">
        <f t="shared" si="98"/>
        <v>L_LE MOEL_2024_305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3">
      <c r="A313" s="78">
        <v>306</v>
      </c>
      <c r="B313" s="79" t="str">
        <f t="shared" si="98"/>
        <v>L_LE MOEL_2024_306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3">
      <c r="A314" s="78">
        <v>307</v>
      </c>
      <c r="B314" s="79" t="str">
        <f t="shared" si="98"/>
        <v>L_LE MOEL_2024_307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3">
      <c r="A315" s="78">
        <v>308</v>
      </c>
      <c r="B315" s="79" t="str">
        <f t="shared" si="98"/>
        <v>L_LE MOEL_2024_308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3">
      <c r="A316" s="78">
        <v>309</v>
      </c>
      <c r="B316" s="79" t="str">
        <f t="shared" si="98"/>
        <v>L_LE MOEL_2024_309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3">
      <c r="A317" s="78">
        <v>310</v>
      </c>
      <c r="B317" s="79" t="str">
        <f t="shared" si="98"/>
        <v>L_LE MOEL_2024_310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3">
      <c r="A318" s="78">
        <v>311</v>
      </c>
      <c r="B318" s="79" t="str">
        <f t="shared" si="98"/>
        <v>L_LE MOEL_2024_311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3">
      <c r="A319" s="78">
        <v>312</v>
      </c>
      <c r="B319" s="79" t="str">
        <f t="shared" si="98"/>
        <v>L_LE MOEL_2024_312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3">
      <c r="A320" s="78">
        <v>313</v>
      </c>
      <c r="B320" s="79" t="str">
        <f t="shared" si="98"/>
        <v>L_LE MOEL_2024_313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3">
      <c r="A321" s="78">
        <v>314</v>
      </c>
      <c r="B321" s="79" t="str">
        <f t="shared" si="98"/>
        <v>L_LE MOEL_2024_314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3">
      <c r="A322" s="78">
        <v>315</v>
      </c>
      <c r="B322" s="79" t="str">
        <f t="shared" si="98"/>
        <v>L_LE MOEL_2024_315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3">
      <c r="A323" s="78">
        <v>316</v>
      </c>
      <c r="B323" s="79" t="str">
        <f t="shared" si="98"/>
        <v>L_LE MOEL_2024_316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3">
      <c r="A324" s="78">
        <v>317</v>
      </c>
      <c r="B324" s="79" t="str">
        <f t="shared" si="98"/>
        <v>L_LE MOEL_2024_317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3">
      <c r="A325" s="78">
        <v>318</v>
      </c>
      <c r="B325" s="79" t="str">
        <f t="shared" si="98"/>
        <v>L_LE MOEL_2024_318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3">
      <c r="A326" s="78">
        <v>319</v>
      </c>
      <c r="B326" s="79" t="str">
        <f t="shared" si="98"/>
        <v>L_LE MOEL_2024_319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3">
      <c r="A327" s="78">
        <v>320</v>
      </c>
      <c r="B327" s="79" t="str">
        <f t="shared" si="98"/>
        <v>L_LE MOEL_2024_320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3">
      <c r="A328" s="78">
        <v>321</v>
      </c>
      <c r="B328" s="79" t="str">
        <f t="shared" si="98"/>
        <v>L_LE MOEL_2024_321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3">
      <c r="A329" s="78">
        <v>322</v>
      </c>
      <c r="B329" s="79" t="str">
        <f t="shared" si="98"/>
        <v>L_LE MOEL_2024_322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3">
      <c r="A330" s="78">
        <v>323</v>
      </c>
      <c r="B330" s="79" t="str">
        <f t="shared" si="98"/>
        <v>L_LE MOEL_2024_323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3">
      <c r="A331" s="78">
        <v>324</v>
      </c>
      <c r="B331" s="79" t="str">
        <f t="shared" si="98"/>
        <v>L_LE MOEL_2024_324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3">
      <c r="A332" s="78">
        <v>325</v>
      </c>
      <c r="B332" s="79" t="str">
        <f t="shared" si="98"/>
        <v>L_LE MOEL_2024_325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3">
      <c r="A333" s="78">
        <v>326</v>
      </c>
      <c r="B333" s="79" t="str">
        <f t="shared" ref="B333:B396" si="112">$E$3&amp;"_"&amp;TEXT(A333,"000")</f>
        <v>L_LE MOEL_2024_326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3">
      <c r="A334" s="78">
        <v>327</v>
      </c>
      <c r="B334" s="79" t="str">
        <f t="shared" si="112"/>
        <v>L_LE MOEL_2024_327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3">
      <c r="A335" s="78">
        <v>328</v>
      </c>
      <c r="B335" s="79" t="str">
        <f t="shared" si="112"/>
        <v>L_LE MOEL_2024_328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3">
      <c r="A336" s="78">
        <v>329</v>
      </c>
      <c r="B336" s="79" t="str">
        <f t="shared" si="112"/>
        <v>L_LE MOEL_2024_329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3">
      <c r="A337" s="78">
        <v>330</v>
      </c>
      <c r="B337" s="79" t="str">
        <f t="shared" si="112"/>
        <v>L_LE MOEL_2024_330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3">
      <c r="A338" s="78">
        <v>331</v>
      </c>
      <c r="B338" s="79" t="str">
        <f t="shared" si="112"/>
        <v>L_LE MOEL_2024_331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3">
      <c r="A339" s="78">
        <v>332</v>
      </c>
      <c r="B339" s="79" t="str">
        <f t="shared" si="112"/>
        <v>L_LE MOEL_2024_332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3">
      <c r="A340" s="78">
        <v>333</v>
      </c>
      <c r="B340" s="79" t="str">
        <f t="shared" si="112"/>
        <v>L_LE MOEL_2024_333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3">
      <c r="A341" s="78">
        <v>334</v>
      </c>
      <c r="B341" s="79" t="str">
        <f t="shared" si="112"/>
        <v>L_LE MOEL_2024_334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3">
      <c r="A342" s="78">
        <v>335</v>
      </c>
      <c r="B342" s="79" t="str">
        <f t="shared" si="112"/>
        <v>L_LE MOEL_2024_335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3">
      <c r="A343" s="78">
        <v>336</v>
      </c>
      <c r="B343" s="79" t="str">
        <f t="shared" si="112"/>
        <v>L_LE MOEL_2024_336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3">
      <c r="A344" s="78">
        <v>337</v>
      </c>
      <c r="B344" s="79" t="str">
        <f t="shared" si="112"/>
        <v>L_LE MOEL_2024_337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3">
      <c r="A345" s="78">
        <v>338</v>
      </c>
      <c r="B345" s="79" t="str">
        <f t="shared" si="112"/>
        <v>L_LE MOEL_2024_338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3">
      <c r="A346" s="78">
        <v>339</v>
      </c>
      <c r="B346" s="79" t="str">
        <f t="shared" si="112"/>
        <v>L_LE MOEL_2024_339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3">
      <c r="A347" s="78">
        <v>340</v>
      </c>
      <c r="B347" s="79" t="str">
        <f t="shared" si="112"/>
        <v>L_LE MOEL_2024_340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3">
      <c r="A348" s="78">
        <v>341</v>
      </c>
      <c r="B348" s="79" t="str">
        <f t="shared" si="112"/>
        <v>L_LE MOEL_2024_341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3">
      <c r="A349" s="78">
        <v>342</v>
      </c>
      <c r="B349" s="79" t="str">
        <f t="shared" si="112"/>
        <v>L_LE MOEL_2024_342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3">
      <c r="A350" s="78">
        <v>343</v>
      </c>
      <c r="B350" s="79" t="str">
        <f t="shared" si="112"/>
        <v>L_LE MOEL_2024_343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3">
      <c r="A351" s="78">
        <v>344</v>
      </c>
      <c r="B351" s="79" t="str">
        <f t="shared" si="112"/>
        <v>L_LE MOEL_2024_344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3">
      <c r="A352" s="78">
        <v>345</v>
      </c>
      <c r="B352" s="79" t="str">
        <f t="shared" si="112"/>
        <v>L_LE MOEL_2024_345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3">
      <c r="A353" s="78">
        <v>346</v>
      </c>
      <c r="B353" s="79" t="str">
        <f t="shared" si="112"/>
        <v>L_LE MOEL_2024_346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3">
      <c r="A354" s="78">
        <v>347</v>
      </c>
      <c r="B354" s="79" t="str">
        <f t="shared" si="112"/>
        <v>L_LE MOEL_2024_347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3">
      <c r="A355" s="78">
        <v>348</v>
      </c>
      <c r="B355" s="79" t="str">
        <f t="shared" si="112"/>
        <v>L_LE MOEL_2024_348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3">
      <c r="A356" s="78">
        <v>349</v>
      </c>
      <c r="B356" s="79" t="str">
        <f t="shared" si="112"/>
        <v>L_LE MOEL_2024_349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3">
      <c r="A357" s="78">
        <v>350</v>
      </c>
      <c r="B357" s="79" t="str">
        <f t="shared" si="112"/>
        <v>L_LE MOEL_2024_350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3">
      <c r="A358" s="78">
        <v>351</v>
      </c>
      <c r="B358" s="79" t="str">
        <f t="shared" si="112"/>
        <v>L_LE MOEL_2024_351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3">
      <c r="A359" s="78">
        <v>352</v>
      </c>
      <c r="B359" s="79" t="str">
        <f t="shared" si="112"/>
        <v>L_LE MOEL_2024_352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3">
      <c r="A360" s="78">
        <v>353</v>
      </c>
      <c r="B360" s="79" t="str">
        <f t="shared" si="112"/>
        <v>L_LE MOEL_2024_353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3">
      <c r="A361" s="78">
        <v>354</v>
      </c>
      <c r="B361" s="79" t="str">
        <f t="shared" si="112"/>
        <v>L_LE MOEL_2024_354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3">
      <c r="A362" s="78">
        <v>355</v>
      </c>
      <c r="B362" s="79" t="str">
        <f t="shared" si="112"/>
        <v>L_LE MOEL_2024_355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3">
      <c r="A363" s="78">
        <v>356</v>
      </c>
      <c r="B363" s="79" t="str">
        <f t="shared" si="112"/>
        <v>L_LE MOEL_2024_356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3">
      <c r="A364" s="78">
        <v>357</v>
      </c>
      <c r="B364" s="79" t="str">
        <f t="shared" si="112"/>
        <v>L_LE MOEL_2024_357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3">
      <c r="A365" s="78">
        <v>358</v>
      </c>
      <c r="B365" s="79" t="str">
        <f t="shared" si="112"/>
        <v>L_LE MOEL_2024_358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3">
      <c r="A366" s="78">
        <v>359</v>
      </c>
      <c r="B366" s="79" t="str">
        <f t="shared" si="112"/>
        <v>L_LE MOEL_2024_359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3">
      <c r="A367" s="78">
        <v>360</v>
      </c>
      <c r="B367" s="79" t="str">
        <f t="shared" si="112"/>
        <v>L_LE MOEL_2024_360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3">
      <c r="A368" s="78">
        <v>361</v>
      </c>
      <c r="B368" s="79" t="str">
        <f t="shared" si="112"/>
        <v>L_LE MOEL_2024_361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3">
      <c r="A369" s="78">
        <v>362</v>
      </c>
      <c r="B369" s="79" t="str">
        <f t="shared" si="112"/>
        <v>L_LE MOEL_2024_362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3">
      <c r="A370" s="78">
        <v>363</v>
      </c>
      <c r="B370" s="79" t="str">
        <f t="shared" si="112"/>
        <v>L_LE MOEL_2024_363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3">
      <c r="A371" s="78">
        <v>364</v>
      </c>
      <c r="B371" s="79" t="str">
        <f t="shared" si="112"/>
        <v>L_LE MOEL_2024_364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3">
      <c r="A372" s="78">
        <v>365</v>
      </c>
      <c r="B372" s="79" t="str">
        <f t="shared" si="112"/>
        <v>L_LE MOEL_2024_365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3">
      <c r="A373" s="78">
        <v>366</v>
      </c>
      <c r="B373" s="79" t="str">
        <f t="shared" si="112"/>
        <v>L_LE MOEL_2024_366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3">
      <c r="A374" s="78">
        <v>367</v>
      </c>
      <c r="B374" s="79" t="str">
        <f t="shared" si="112"/>
        <v>L_LE MOEL_2024_367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3">
      <c r="A375" s="78">
        <v>368</v>
      </c>
      <c r="B375" s="79" t="str">
        <f t="shared" si="112"/>
        <v>L_LE MOEL_2024_368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3">
      <c r="A376" s="78">
        <v>369</v>
      </c>
      <c r="B376" s="79" t="str">
        <f t="shared" si="112"/>
        <v>L_LE MOEL_2024_369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3">
      <c r="A377" s="78">
        <v>370</v>
      </c>
      <c r="B377" s="79" t="str">
        <f t="shared" si="112"/>
        <v>L_LE MOEL_2024_370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3">
      <c r="A378" s="78">
        <v>371</v>
      </c>
      <c r="B378" s="79" t="str">
        <f t="shared" si="112"/>
        <v>L_LE MOEL_2024_371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3">
      <c r="A379" s="78">
        <v>372</v>
      </c>
      <c r="B379" s="79" t="str">
        <f t="shared" si="112"/>
        <v>L_LE MOEL_2024_372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3">
      <c r="A380" s="78">
        <v>373</v>
      </c>
      <c r="B380" s="79" t="str">
        <f t="shared" si="112"/>
        <v>L_LE MOEL_2024_373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3">
      <c r="A381" s="78">
        <v>374</v>
      </c>
      <c r="B381" s="79" t="str">
        <f t="shared" si="112"/>
        <v>L_LE MOEL_2024_374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3">
      <c r="A382" s="78">
        <v>375</v>
      </c>
      <c r="B382" s="79" t="str">
        <f t="shared" si="112"/>
        <v>L_LE MOEL_2024_375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3">
      <c r="A383" s="78">
        <v>376</v>
      </c>
      <c r="B383" s="79" t="str">
        <f t="shared" si="112"/>
        <v>L_LE MOEL_2024_376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3">
      <c r="A384" s="78">
        <v>377</v>
      </c>
      <c r="B384" s="79" t="str">
        <f t="shared" si="112"/>
        <v>L_LE MOEL_2024_377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3">
      <c r="A385" s="78">
        <v>378</v>
      </c>
      <c r="B385" s="79" t="str">
        <f t="shared" si="112"/>
        <v>L_LE MOEL_2024_378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3">
      <c r="A386" s="78">
        <v>379</v>
      </c>
      <c r="B386" s="79" t="str">
        <f t="shared" si="112"/>
        <v>L_LE MOEL_2024_379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3">
      <c r="A387" s="78">
        <v>380</v>
      </c>
      <c r="B387" s="79" t="str">
        <f t="shared" si="112"/>
        <v>L_LE MOEL_2024_380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3">
      <c r="A388" s="78">
        <v>381</v>
      </c>
      <c r="B388" s="79" t="str">
        <f t="shared" si="112"/>
        <v>L_LE MOEL_2024_381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3">
      <c r="A389" s="78">
        <v>382</v>
      </c>
      <c r="B389" s="79" t="str">
        <f t="shared" si="112"/>
        <v>L_LE MOEL_2024_382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3">
      <c r="A390" s="78">
        <v>383</v>
      </c>
      <c r="B390" s="79" t="str">
        <f t="shared" si="112"/>
        <v>L_LE MOEL_2024_383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3">
      <c r="A391" s="78">
        <v>384</v>
      </c>
      <c r="B391" s="79" t="str">
        <f t="shared" si="112"/>
        <v>L_LE MOEL_2024_384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3">
      <c r="A392" s="78">
        <v>385</v>
      </c>
      <c r="B392" s="79" t="str">
        <f t="shared" si="112"/>
        <v>L_LE MOEL_2024_385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3">
      <c r="A393" s="78">
        <v>386</v>
      </c>
      <c r="B393" s="79" t="str">
        <f t="shared" si="112"/>
        <v>L_LE MOEL_2024_386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3">
      <c r="A394" s="78">
        <v>387</v>
      </c>
      <c r="B394" s="79" t="str">
        <f t="shared" si="112"/>
        <v>L_LE MOEL_2024_387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3">
      <c r="A395" s="78">
        <v>388</v>
      </c>
      <c r="B395" s="79" t="str">
        <f t="shared" si="112"/>
        <v>L_LE MOEL_2024_388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3">
      <c r="A396" s="78">
        <v>389</v>
      </c>
      <c r="B396" s="79" t="str">
        <f t="shared" si="112"/>
        <v>L_LE MOEL_2024_389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3">
      <c r="A397" s="78">
        <v>390</v>
      </c>
      <c r="B397" s="79" t="str">
        <f t="shared" ref="B397:B460" si="126">$E$3&amp;"_"&amp;TEXT(A397,"000")</f>
        <v>L_LE MOEL_2024_390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3">
      <c r="A398" s="78">
        <v>391</v>
      </c>
      <c r="B398" s="79" t="str">
        <f t="shared" si="126"/>
        <v>L_LE MOEL_2024_391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3">
      <c r="A399" s="78">
        <v>392</v>
      </c>
      <c r="B399" s="79" t="str">
        <f t="shared" si="126"/>
        <v>L_LE MOEL_2024_392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3">
      <c r="A400" s="78">
        <v>393</v>
      </c>
      <c r="B400" s="79" t="str">
        <f t="shared" si="126"/>
        <v>L_LE MOEL_2024_393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3">
      <c r="A401" s="78">
        <v>394</v>
      </c>
      <c r="B401" s="79" t="str">
        <f t="shared" si="126"/>
        <v>L_LE MOEL_2024_394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3">
      <c r="A402" s="78">
        <v>395</v>
      </c>
      <c r="B402" s="79" t="str">
        <f t="shared" si="126"/>
        <v>L_LE MOEL_2024_395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3">
      <c r="A403" s="78">
        <v>396</v>
      </c>
      <c r="B403" s="79" t="str">
        <f t="shared" si="126"/>
        <v>L_LE MOEL_2024_396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3">
      <c r="A404" s="78">
        <v>397</v>
      </c>
      <c r="B404" s="79" t="str">
        <f t="shared" si="126"/>
        <v>L_LE MOEL_2024_397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3">
      <c r="A405" s="78">
        <v>398</v>
      </c>
      <c r="B405" s="79" t="str">
        <f t="shared" si="126"/>
        <v>L_LE MOEL_2024_398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3">
      <c r="A406" s="78">
        <v>399</v>
      </c>
      <c r="B406" s="79" t="str">
        <f t="shared" si="126"/>
        <v>L_LE MOEL_2024_399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3">
      <c r="A407" s="78">
        <v>400</v>
      </c>
      <c r="B407" s="79" t="str">
        <f t="shared" si="126"/>
        <v>L_LE MOEL_2024_400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3">
      <c r="A408" s="78">
        <v>401</v>
      </c>
      <c r="B408" s="79" t="str">
        <f t="shared" si="126"/>
        <v>L_LE MOEL_2024_401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3">
      <c r="A409" s="78">
        <v>402</v>
      </c>
      <c r="B409" s="79" t="str">
        <f t="shared" si="126"/>
        <v>L_LE MOEL_2024_402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3">
      <c r="A410" s="78">
        <v>403</v>
      </c>
      <c r="B410" s="79" t="str">
        <f t="shared" si="126"/>
        <v>L_LE MOEL_2024_403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3">
      <c r="A411" s="78">
        <v>404</v>
      </c>
      <c r="B411" s="79" t="str">
        <f t="shared" si="126"/>
        <v>L_LE MOEL_2024_404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3">
      <c r="A412" s="78">
        <v>405</v>
      </c>
      <c r="B412" s="79" t="str">
        <f t="shared" si="126"/>
        <v>L_LE MOEL_2024_405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3">
      <c r="A413" s="78">
        <v>406</v>
      </c>
      <c r="B413" s="79" t="str">
        <f t="shared" si="126"/>
        <v>L_LE MOEL_2024_406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3">
      <c r="A414" s="78">
        <v>407</v>
      </c>
      <c r="B414" s="79" t="str">
        <f t="shared" si="126"/>
        <v>L_LE MOEL_2024_407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3">
      <c r="A415" s="78">
        <v>408</v>
      </c>
      <c r="B415" s="79" t="str">
        <f t="shared" si="126"/>
        <v>L_LE MOEL_2024_408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3">
      <c r="A416" s="78">
        <v>409</v>
      </c>
      <c r="B416" s="79" t="str">
        <f t="shared" si="126"/>
        <v>L_LE MOEL_2024_409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3">
      <c r="A417" s="78">
        <v>410</v>
      </c>
      <c r="B417" s="79" t="str">
        <f t="shared" si="126"/>
        <v>L_LE MOEL_2024_410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3">
      <c r="A418" s="78">
        <v>411</v>
      </c>
      <c r="B418" s="79" t="str">
        <f t="shared" si="126"/>
        <v>L_LE MOEL_2024_411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3">
      <c r="A419" s="78">
        <v>412</v>
      </c>
      <c r="B419" s="79" t="str">
        <f t="shared" si="126"/>
        <v>L_LE MOEL_2024_412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3">
      <c r="A420" s="78">
        <v>413</v>
      </c>
      <c r="B420" s="79" t="str">
        <f t="shared" si="126"/>
        <v>L_LE MOEL_2024_413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3">
      <c r="A421" s="78">
        <v>414</v>
      </c>
      <c r="B421" s="79" t="str">
        <f t="shared" si="126"/>
        <v>L_LE MOEL_2024_414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3">
      <c r="A422" s="78">
        <v>415</v>
      </c>
      <c r="B422" s="79" t="str">
        <f t="shared" si="126"/>
        <v>L_LE MOEL_2024_415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3">
      <c r="A423" s="78">
        <v>416</v>
      </c>
      <c r="B423" s="79" t="str">
        <f t="shared" si="126"/>
        <v>L_LE MOEL_2024_416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3">
      <c r="A424" s="78">
        <v>417</v>
      </c>
      <c r="B424" s="79" t="str">
        <f t="shared" si="126"/>
        <v>L_LE MOEL_2024_417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3">
      <c r="A425" s="78">
        <v>418</v>
      </c>
      <c r="B425" s="79" t="str">
        <f t="shared" si="126"/>
        <v>L_LE MOEL_2024_418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3">
      <c r="A426" s="78">
        <v>419</v>
      </c>
      <c r="B426" s="79" t="str">
        <f t="shared" si="126"/>
        <v>L_LE MOEL_2024_419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3">
      <c r="A427" s="78">
        <v>420</v>
      </c>
      <c r="B427" s="79" t="str">
        <f t="shared" si="126"/>
        <v>L_LE MOEL_2024_420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3">
      <c r="A428" s="78">
        <v>421</v>
      </c>
      <c r="B428" s="79" t="str">
        <f t="shared" si="126"/>
        <v>L_LE MOEL_2024_421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3">
      <c r="A429" s="78">
        <v>422</v>
      </c>
      <c r="B429" s="79" t="str">
        <f t="shared" si="126"/>
        <v>L_LE MOEL_2024_422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3">
      <c r="A430" s="78">
        <v>423</v>
      </c>
      <c r="B430" s="79" t="str">
        <f t="shared" si="126"/>
        <v>L_LE MOEL_2024_423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3">
      <c r="A431" s="78">
        <v>424</v>
      </c>
      <c r="B431" s="79" t="str">
        <f t="shared" si="126"/>
        <v>L_LE MOEL_2024_424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3">
      <c r="A432" s="78">
        <v>425</v>
      </c>
      <c r="B432" s="79" t="str">
        <f t="shared" si="126"/>
        <v>L_LE MOEL_2024_425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3">
      <c r="A433" s="78">
        <v>426</v>
      </c>
      <c r="B433" s="79" t="str">
        <f t="shared" si="126"/>
        <v>L_LE MOEL_2024_426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3">
      <c r="A434" s="78">
        <v>427</v>
      </c>
      <c r="B434" s="79" t="str">
        <f t="shared" si="126"/>
        <v>L_LE MOEL_2024_427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3">
      <c r="A435" s="78">
        <v>428</v>
      </c>
      <c r="B435" s="79" t="str">
        <f t="shared" si="126"/>
        <v>L_LE MOEL_2024_428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3">
      <c r="A436" s="78">
        <v>429</v>
      </c>
      <c r="B436" s="79" t="str">
        <f t="shared" si="126"/>
        <v>L_LE MOEL_2024_429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3">
      <c r="A437" s="78">
        <v>430</v>
      </c>
      <c r="B437" s="79" t="str">
        <f t="shared" si="126"/>
        <v>L_LE MOEL_2024_430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3">
      <c r="A438" s="78">
        <v>431</v>
      </c>
      <c r="B438" s="79" t="str">
        <f t="shared" si="126"/>
        <v>L_LE MOEL_2024_431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3">
      <c r="A439" s="78">
        <v>432</v>
      </c>
      <c r="B439" s="79" t="str">
        <f t="shared" si="126"/>
        <v>L_LE MOEL_2024_432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3">
      <c r="A440" s="78">
        <v>433</v>
      </c>
      <c r="B440" s="79" t="str">
        <f t="shared" si="126"/>
        <v>L_LE MOEL_2024_433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3">
      <c r="A441" s="78">
        <v>434</v>
      </c>
      <c r="B441" s="79" t="str">
        <f t="shared" si="126"/>
        <v>L_LE MOEL_2024_434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3">
      <c r="A442" s="78">
        <v>435</v>
      </c>
      <c r="B442" s="79" t="str">
        <f t="shared" si="126"/>
        <v>L_LE MOEL_2024_435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3">
      <c r="A443" s="78">
        <v>436</v>
      </c>
      <c r="B443" s="79" t="str">
        <f t="shared" si="126"/>
        <v>L_LE MOEL_2024_436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3">
      <c r="A444" s="78">
        <v>437</v>
      </c>
      <c r="B444" s="79" t="str">
        <f t="shared" si="126"/>
        <v>L_LE MOEL_2024_437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3">
      <c r="A445" s="78">
        <v>438</v>
      </c>
      <c r="B445" s="79" t="str">
        <f t="shared" si="126"/>
        <v>L_LE MOEL_2024_438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3">
      <c r="A446" s="78">
        <v>439</v>
      </c>
      <c r="B446" s="79" t="str">
        <f t="shared" si="126"/>
        <v>L_LE MOEL_2024_439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3">
      <c r="A447" s="78">
        <v>440</v>
      </c>
      <c r="B447" s="79" t="str">
        <f t="shared" si="126"/>
        <v>L_LE MOEL_2024_440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3">
      <c r="A448" s="78">
        <v>441</v>
      </c>
      <c r="B448" s="79" t="str">
        <f t="shared" si="126"/>
        <v>L_LE MOEL_2024_441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3">
      <c r="A449" s="78">
        <v>442</v>
      </c>
      <c r="B449" s="79" t="str">
        <f t="shared" si="126"/>
        <v>L_LE MOEL_2024_442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3">
      <c r="A450" s="78">
        <v>443</v>
      </c>
      <c r="B450" s="79" t="str">
        <f t="shared" si="126"/>
        <v>L_LE MOEL_2024_443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3">
      <c r="A451" s="78">
        <v>444</v>
      </c>
      <c r="B451" s="79" t="str">
        <f t="shared" si="126"/>
        <v>L_LE MOEL_2024_444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3">
      <c r="A452" s="78">
        <v>445</v>
      </c>
      <c r="B452" s="79" t="str">
        <f t="shared" si="126"/>
        <v>L_LE MOEL_2024_445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3">
      <c r="A453" s="78">
        <v>446</v>
      </c>
      <c r="B453" s="79" t="str">
        <f t="shared" si="126"/>
        <v>L_LE MOEL_2024_446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3">
      <c r="A454" s="78">
        <v>447</v>
      </c>
      <c r="B454" s="79" t="str">
        <f t="shared" si="126"/>
        <v>L_LE MOEL_2024_447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3">
      <c r="A455" s="78">
        <v>448</v>
      </c>
      <c r="B455" s="79" t="str">
        <f t="shared" si="126"/>
        <v>L_LE MOEL_2024_448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3">
      <c r="A456" s="78">
        <v>449</v>
      </c>
      <c r="B456" s="79" t="str">
        <f t="shared" si="126"/>
        <v>L_LE MOEL_2024_449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3">
      <c r="A457" s="78">
        <v>450</v>
      </c>
      <c r="B457" s="79" t="str">
        <f t="shared" si="126"/>
        <v>L_LE MOEL_2024_450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3">
      <c r="A458" s="78">
        <v>451</v>
      </c>
      <c r="B458" s="79" t="str">
        <f t="shared" si="126"/>
        <v>L_LE MOEL_2024_451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3">
      <c r="A459" s="78">
        <v>452</v>
      </c>
      <c r="B459" s="79" t="str">
        <f t="shared" si="126"/>
        <v>L_LE MOEL_2024_452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3">
      <c r="A460" s="78">
        <v>453</v>
      </c>
      <c r="B460" s="79" t="str">
        <f t="shared" si="126"/>
        <v>L_LE MOEL_2024_453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3">
      <c r="A461" s="78">
        <v>454</v>
      </c>
      <c r="B461" s="79" t="str">
        <f t="shared" ref="B461:B524" si="140">$E$3&amp;"_"&amp;TEXT(A461,"000")</f>
        <v>L_LE MOEL_2024_454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3">
      <c r="A462" s="78">
        <v>455</v>
      </c>
      <c r="B462" s="79" t="str">
        <f t="shared" si="140"/>
        <v>L_LE MOEL_2024_455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3">
      <c r="A463" s="78">
        <v>456</v>
      </c>
      <c r="B463" s="79" t="str">
        <f t="shared" si="140"/>
        <v>L_LE MOEL_2024_456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3">
      <c r="A464" s="78">
        <v>457</v>
      </c>
      <c r="B464" s="79" t="str">
        <f t="shared" si="140"/>
        <v>L_LE MOEL_2024_457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3">
      <c r="A465" s="78">
        <v>458</v>
      </c>
      <c r="B465" s="79" t="str">
        <f t="shared" si="140"/>
        <v>L_LE MOEL_2024_458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3">
      <c r="A466" s="78">
        <v>459</v>
      </c>
      <c r="B466" s="79" t="str">
        <f t="shared" si="140"/>
        <v>L_LE MOEL_2024_459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3">
      <c r="A467" s="78">
        <v>460</v>
      </c>
      <c r="B467" s="79" t="str">
        <f t="shared" si="140"/>
        <v>L_LE MOEL_2024_460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3">
      <c r="A468" s="78">
        <v>461</v>
      </c>
      <c r="B468" s="79" t="str">
        <f t="shared" si="140"/>
        <v>L_LE MOEL_2024_461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3">
      <c r="A469" s="78">
        <v>462</v>
      </c>
      <c r="B469" s="79" t="str">
        <f t="shared" si="140"/>
        <v>L_LE MOEL_2024_462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3">
      <c r="A470" s="78">
        <v>463</v>
      </c>
      <c r="B470" s="79" t="str">
        <f t="shared" si="140"/>
        <v>L_LE MOEL_2024_463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3">
      <c r="A471" s="78">
        <v>464</v>
      </c>
      <c r="B471" s="79" t="str">
        <f t="shared" si="140"/>
        <v>L_LE MOEL_2024_464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3">
      <c r="A472" s="78">
        <v>465</v>
      </c>
      <c r="B472" s="79" t="str">
        <f t="shared" si="140"/>
        <v>L_LE MOEL_2024_465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3">
      <c r="A473" s="78">
        <v>466</v>
      </c>
      <c r="B473" s="79" t="str">
        <f t="shared" si="140"/>
        <v>L_LE MOEL_2024_466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3">
      <c r="A474" s="78">
        <v>467</v>
      </c>
      <c r="B474" s="79" t="str">
        <f t="shared" si="140"/>
        <v>L_LE MOEL_2024_467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3">
      <c r="A475" s="78">
        <v>468</v>
      </c>
      <c r="B475" s="79" t="str">
        <f t="shared" si="140"/>
        <v>L_LE MOEL_2024_468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3">
      <c r="A476" s="78">
        <v>469</v>
      </c>
      <c r="B476" s="79" t="str">
        <f t="shared" si="140"/>
        <v>L_LE MOEL_2024_469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3">
      <c r="A477" s="78">
        <v>470</v>
      </c>
      <c r="B477" s="79" t="str">
        <f t="shared" si="140"/>
        <v>L_LE MOEL_2024_470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3">
      <c r="A478" s="78">
        <v>471</v>
      </c>
      <c r="B478" s="79" t="str">
        <f t="shared" si="140"/>
        <v>L_LE MOEL_2024_471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3">
      <c r="A479" s="78">
        <v>472</v>
      </c>
      <c r="B479" s="79" t="str">
        <f t="shared" si="140"/>
        <v>L_LE MOEL_2024_472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3">
      <c r="A480" s="78">
        <v>473</v>
      </c>
      <c r="B480" s="79" t="str">
        <f t="shared" si="140"/>
        <v>L_LE MOEL_2024_473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3">
      <c r="A481" s="78">
        <v>474</v>
      </c>
      <c r="B481" s="79" t="str">
        <f t="shared" si="140"/>
        <v>L_LE MOEL_2024_474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3">
      <c r="A482" s="78">
        <v>475</v>
      </c>
      <c r="B482" s="79" t="str">
        <f t="shared" si="140"/>
        <v>L_LE MOEL_2024_475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3">
      <c r="A483" s="78">
        <v>476</v>
      </c>
      <c r="B483" s="79" t="str">
        <f t="shared" si="140"/>
        <v>L_LE MOEL_2024_476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3">
      <c r="A484" s="78">
        <v>477</v>
      </c>
      <c r="B484" s="79" t="str">
        <f t="shared" si="140"/>
        <v>L_LE MOEL_2024_477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3">
      <c r="A485" s="78">
        <v>478</v>
      </c>
      <c r="B485" s="79" t="str">
        <f t="shared" si="140"/>
        <v>L_LE MOEL_2024_478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3">
      <c r="A486" s="78">
        <v>479</v>
      </c>
      <c r="B486" s="79" t="str">
        <f t="shared" si="140"/>
        <v>L_LE MOEL_2024_479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3">
      <c r="A487" s="78">
        <v>480</v>
      </c>
      <c r="B487" s="79" t="str">
        <f t="shared" si="140"/>
        <v>L_LE MOEL_2024_480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3">
      <c r="A488" s="78">
        <v>481</v>
      </c>
      <c r="B488" s="79" t="str">
        <f t="shared" si="140"/>
        <v>L_LE MOEL_2024_481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3">
      <c r="A489" s="78">
        <v>482</v>
      </c>
      <c r="B489" s="79" t="str">
        <f t="shared" si="140"/>
        <v>L_LE MOEL_2024_482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3">
      <c r="A490" s="78">
        <v>483</v>
      </c>
      <c r="B490" s="79" t="str">
        <f t="shared" si="140"/>
        <v>L_LE MOEL_2024_483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3">
      <c r="A491" s="78">
        <v>484</v>
      </c>
      <c r="B491" s="79" t="str">
        <f t="shared" si="140"/>
        <v>L_LE MOEL_2024_484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3">
      <c r="A492" s="78">
        <v>485</v>
      </c>
      <c r="B492" s="79" t="str">
        <f t="shared" si="140"/>
        <v>L_LE MOEL_2024_485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3">
      <c r="A493" s="78">
        <v>486</v>
      </c>
      <c r="B493" s="79" t="str">
        <f t="shared" si="140"/>
        <v>L_LE MOEL_2024_486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3">
      <c r="A494" s="78">
        <v>487</v>
      </c>
      <c r="B494" s="79" t="str">
        <f t="shared" si="140"/>
        <v>L_LE MOEL_2024_487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3">
      <c r="A495" s="78">
        <v>488</v>
      </c>
      <c r="B495" s="79" t="str">
        <f t="shared" si="140"/>
        <v>L_LE MOEL_2024_488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3">
      <c r="A496" s="78">
        <v>489</v>
      </c>
      <c r="B496" s="79" t="str">
        <f t="shared" si="140"/>
        <v>L_LE MOEL_2024_489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3">
      <c r="A497" s="78">
        <v>490</v>
      </c>
      <c r="B497" s="79" t="str">
        <f t="shared" si="140"/>
        <v>L_LE MOEL_2024_490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3">
      <c r="A498" s="78">
        <v>491</v>
      </c>
      <c r="B498" s="79" t="str">
        <f t="shared" si="140"/>
        <v>L_LE MOEL_2024_491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3">
      <c r="A499" s="78">
        <v>492</v>
      </c>
      <c r="B499" s="79" t="str">
        <f t="shared" si="140"/>
        <v>L_LE MOEL_2024_492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3">
      <c r="A500" s="78">
        <v>493</v>
      </c>
      <c r="B500" s="79" t="str">
        <f t="shared" si="140"/>
        <v>L_LE MOEL_2024_493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3">
      <c r="A501" s="78">
        <v>494</v>
      </c>
      <c r="B501" s="79" t="str">
        <f t="shared" si="140"/>
        <v>L_LE MOEL_2024_494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3">
      <c r="A502" s="78">
        <v>495</v>
      </c>
      <c r="B502" s="79" t="str">
        <f t="shared" si="140"/>
        <v>L_LE MOEL_2024_495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3">
      <c r="A503" s="78">
        <v>496</v>
      </c>
      <c r="B503" s="79" t="str">
        <f t="shared" si="140"/>
        <v>L_LE MOEL_2024_496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3">
      <c r="A504" s="78">
        <v>497</v>
      </c>
      <c r="B504" s="79" t="str">
        <f t="shared" si="140"/>
        <v>L_LE MOEL_2024_497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3">
      <c r="A505" s="78">
        <v>498</v>
      </c>
      <c r="B505" s="79" t="str">
        <f t="shared" si="140"/>
        <v>L_LE MOEL_2024_498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3">
      <c r="A506" s="78">
        <v>499</v>
      </c>
      <c r="B506" s="79" t="str">
        <f t="shared" si="140"/>
        <v>L_LE MOEL_2024_499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3">
      <c r="A507" s="78">
        <v>500</v>
      </c>
      <c r="B507" s="79" t="str">
        <f t="shared" si="140"/>
        <v>L_LE MOEL_2024_500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3">
      <c r="A508" s="78">
        <v>501</v>
      </c>
      <c r="B508" s="79" t="str">
        <f t="shared" si="140"/>
        <v>L_LE MOEL_2024_501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3">
      <c r="A509" s="78">
        <v>502</v>
      </c>
      <c r="B509" s="79" t="str">
        <f t="shared" si="140"/>
        <v>L_LE MOEL_2024_502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3">
      <c r="A510" s="78">
        <v>503</v>
      </c>
      <c r="B510" s="79" t="str">
        <f t="shared" si="140"/>
        <v>L_LE MOEL_2024_503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3">
      <c r="A511" s="78">
        <v>504</v>
      </c>
      <c r="B511" s="79" t="str">
        <f t="shared" si="140"/>
        <v>L_LE MOEL_2024_504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3">
      <c r="A512" s="78">
        <v>505</v>
      </c>
      <c r="B512" s="79" t="str">
        <f t="shared" si="140"/>
        <v>L_LE MOEL_2024_505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3">
      <c r="A513" s="78">
        <v>506</v>
      </c>
      <c r="B513" s="79" t="str">
        <f t="shared" si="140"/>
        <v>L_LE MOEL_2024_506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3">
      <c r="A514" s="78">
        <v>507</v>
      </c>
      <c r="B514" s="79" t="str">
        <f t="shared" si="140"/>
        <v>L_LE MOEL_2024_507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3">
      <c r="A515" s="78">
        <v>508</v>
      </c>
      <c r="B515" s="79" t="str">
        <f t="shared" si="140"/>
        <v>L_LE MOEL_2024_508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3">
      <c r="A516" s="78">
        <v>509</v>
      </c>
      <c r="B516" s="79" t="str">
        <f t="shared" si="140"/>
        <v>L_LE MOEL_2024_509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3">
      <c r="A517" s="78">
        <v>510</v>
      </c>
      <c r="B517" s="79" t="str">
        <f t="shared" si="140"/>
        <v>L_LE MOEL_2024_510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3">
      <c r="A518" s="78">
        <v>511</v>
      </c>
      <c r="B518" s="79" t="str">
        <f t="shared" si="140"/>
        <v>L_LE MOEL_2024_511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3">
      <c r="A519" s="78">
        <v>512</v>
      </c>
      <c r="B519" s="79" t="str">
        <f t="shared" si="140"/>
        <v>L_LE MOEL_2024_512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3">
      <c r="A520" s="78">
        <v>513</v>
      </c>
      <c r="B520" s="79" t="str">
        <f t="shared" si="140"/>
        <v>L_LE MOEL_2024_513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3">
      <c r="A521" s="78">
        <v>514</v>
      </c>
      <c r="B521" s="79" t="str">
        <f t="shared" si="140"/>
        <v>L_LE MOEL_2024_514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3">
      <c r="A522" s="78">
        <v>515</v>
      </c>
      <c r="B522" s="79" t="str">
        <f t="shared" si="140"/>
        <v>L_LE MOEL_2024_515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3">
      <c r="A523" s="78">
        <v>516</v>
      </c>
      <c r="B523" s="79" t="str">
        <f t="shared" si="140"/>
        <v>L_LE MOEL_2024_516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3">
      <c r="A524" s="78">
        <v>517</v>
      </c>
      <c r="B524" s="79" t="str">
        <f t="shared" si="140"/>
        <v>L_LE MOEL_2024_517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3">
      <c r="A525" s="78">
        <v>518</v>
      </c>
      <c r="B525" s="79" t="str">
        <f t="shared" ref="B525:B588" si="154">$E$3&amp;"_"&amp;TEXT(A525,"000")</f>
        <v>L_LE MOEL_2024_518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3">
      <c r="A526" s="78">
        <v>519</v>
      </c>
      <c r="B526" s="79" t="str">
        <f t="shared" si="154"/>
        <v>L_LE MOEL_2024_519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3">
      <c r="A527" s="78">
        <v>520</v>
      </c>
      <c r="B527" s="79" t="str">
        <f t="shared" si="154"/>
        <v>L_LE MOEL_2024_520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3">
      <c r="A528" s="78">
        <v>521</v>
      </c>
      <c r="B528" s="79" t="str">
        <f t="shared" si="154"/>
        <v>L_LE MOEL_2024_521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3">
      <c r="A529" s="78">
        <v>522</v>
      </c>
      <c r="B529" s="79" t="str">
        <f t="shared" si="154"/>
        <v>L_LE MOEL_2024_522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3">
      <c r="A530" s="78">
        <v>523</v>
      </c>
      <c r="B530" s="79" t="str">
        <f t="shared" si="154"/>
        <v>L_LE MOEL_2024_523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3">
      <c r="A531" s="78">
        <v>524</v>
      </c>
      <c r="B531" s="79" t="str">
        <f t="shared" si="154"/>
        <v>L_LE MOEL_2024_524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3">
      <c r="A532" s="78">
        <v>525</v>
      </c>
      <c r="B532" s="79" t="str">
        <f t="shared" si="154"/>
        <v>L_LE MOEL_2024_525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3">
      <c r="A533" s="78">
        <v>526</v>
      </c>
      <c r="B533" s="79" t="str">
        <f t="shared" si="154"/>
        <v>L_LE MOEL_2024_526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3">
      <c r="A534" s="78">
        <v>527</v>
      </c>
      <c r="B534" s="79" t="str">
        <f t="shared" si="154"/>
        <v>L_LE MOEL_2024_527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3">
      <c r="A535" s="78">
        <v>528</v>
      </c>
      <c r="B535" s="79" t="str">
        <f t="shared" si="154"/>
        <v>L_LE MOEL_2024_528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3">
      <c r="A536" s="78">
        <v>529</v>
      </c>
      <c r="B536" s="79" t="str">
        <f t="shared" si="154"/>
        <v>L_LE MOEL_2024_529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3">
      <c r="A537" s="78">
        <v>530</v>
      </c>
      <c r="B537" s="79" t="str">
        <f t="shared" si="154"/>
        <v>L_LE MOEL_2024_530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3">
      <c r="A538" s="78">
        <v>531</v>
      </c>
      <c r="B538" s="79" t="str">
        <f t="shared" si="154"/>
        <v>L_LE MOEL_2024_531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3">
      <c r="A539" s="78">
        <v>532</v>
      </c>
      <c r="B539" s="79" t="str">
        <f t="shared" si="154"/>
        <v>L_LE MOEL_2024_532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3">
      <c r="A540" s="78">
        <v>533</v>
      </c>
      <c r="B540" s="79" t="str">
        <f t="shared" si="154"/>
        <v>L_LE MOEL_2024_533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3">
      <c r="A541" s="78">
        <v>534</v>
      </c>
      <c r="B541" s="79" t="str">
        <f t="shared" si="154"/>
        <v>L_LE MOEL_2024_534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3">
      <c r="A542" s="78">
        <v>535</v>
      </c>
      <c r="B542" s="79" t="str">
        <f t="shared" si="154"/>
        <v>L_LE MOEL_2024_535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3">
      <c r="A543" s="78">
        <v>536</v>
      </c>
      <c r="B543" s="79" t="str">
        <f t="shared" si="154"/>
        <v>L_LE MOEL_2024_536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3">
      <c r="A544" s="78">
        <v>537</v>
      </c>
      <c r="B544" s="79" t="str">
        <f t="shared" si="154"/>
        <v>L_LE MOEL_2024_537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3">
      <c r="A545" s="78">
        <v>538</v>
      </c>
      <c r="B545" s="79" t="str">
        <f t="shared" si="154"/>
        <v>L_LE MOEL_2024_538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3">
      <c r="A546" s="78">
        <v>539</v>
      </c>
      <c r="B546" s="79" t="str">
        <f t="shared" si="154"/>
        <v>L_LE MOEL_2024_539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3">
      <c r="A547" s="78">
        <v>540</v>
      </c>
      <c r="B547" s="79" t="str">
        <f t="shared" si="154"/>
        <v>L_LE MOEL_2024_540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3">
      <c r="A548" s="78">
        <v>541</v>
      </c>
      <c r="B548" s="79" t="str">
        <f t="shared" si="154"/>
        <v>L_LE MOEL_2024_541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3">
      <c r="A549" s="78">
        <v>542</v>
      </c>
      <c r="B549" s="79" t="str">
        <f t="shared" si="154"/>
        <v>L_LE MOEL_2024_542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3">
      <c r="A550" s="78">
        <v>543</v>
      </c>
      <c r="B550" s="79" t="str">
        <f t="shared" si="154"/>
        <v>L_LE MOEL_2024_543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3">
      <c r="A551" s="78">
        <v>544</v>
      </c>
      <c r="B551" s="79" t="str">
        <f t="shared" si="154"/>
        <v>L_LE MOEL_2024_544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3">
      <c r="A552" s="78">
        <v>545</v>
      </c>
      <c r="B552" s="79" t="str">
        <f t="shared" si="154"/>
        <v>L_LE MOEL_2024_545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3">
      <c r="A553" s="78">
        <v>546</v>
      </c>
      <c r="B553" s="79" t="str">
        <f t="shared" si="154"/>
        <v>L_LE MOEL_2024_546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3">
      <c r="A554" s="78">
        <v>547</v>
      </c>
      <c r="B554" s="79" t="str">
        <f t="shared" si="154"/>
        <v>L_LE MOEL_2024_547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3">
      <c r="A555" s="78">
        <v>548</v>
      </c>
      <c r="B555" s="79" t="str">
        <f t="shared" si="154"/>
        <v>L_LE MOEL_2024_548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3">
      <c r="A556" s="78">
        <v>549</v>
      </c>
      <c r="B556" s="79" t="str">
        <f t="shared" si="154"/>
        <v>L_LE MOEL_2024_549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3">
      <c r="A557" s="78">
        <v>550</v>
      </c>
      <c r="B557" s="79" t="str">
        <f t="shared" si="154"/>
        <v>L_LE MOEL_2024_550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3">
      <c r="A558" s="78">
        <v>551</v>
      </c>
      <c r="B558" s="79" t="str">
        <f t="shared" si="154"/>
        <v>L_LE MOEL_2024_551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3">
      <c r="A559" s="78">
        <v>552</v>
      </c>
      <c r="B559" s="79" t="str">
        <f t="shared" si="154"/>
        <v>L_LE MOEL_2024_552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3">
      <c r="A560" s="78">
        <v>553</v>
      </c>
      <c r="B560" s="79" t="str">
        <f t="shared" si="154"/>
        <v>L_LE MOEL_2024_553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3">
      <c r="A561" s="78">
        <v>554</v>
      </c>
      <c r="B561" s="79" t="str">
        <f t="shared" si="154"/>
        <v>L_LE MOEL_2024_554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3">
      <c r="A562" s="78">
        <v>555</v>
      </c>
      <c r="B562" s="79" t="str">
        <f t="shared" si="154"/>
        <v>L_LE MOEL_2024_555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3">
      <c r="A563" s="78">
        <v>556</v>
      </c>
      <c r="B563" s="79" t="str">
        <f t="shared" si="154"/>
        <v>L_LE MOEL_2024_556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3">
      <c r="A564" s="78">
        <v>557</v>
      </c>
      <c r="B564" s="79" t="str">
        <f t="shared" si="154"/>
        <v>L_LE MOEL_2024_557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3">
      <c r="A565" s="78">
        <v>558</v>
      </c>
      <c r="B565" s="79" t="str">
        <f t="shared" si="154"/>
        <v>L_LE MOEL_2024_558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3">
      <c r="A566" s="78">
        <v>559</v>
      </c>
      <c r="B566" s="79" t="str">
        <f t="shared" si="154"/>
        <v>L_LE MOEL_2024_559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3">
      <c r="A567" s="78">
        <v>560</v>
      </c>
      <c r="B567" s="79" t="str">
        <f t="shared" si="154"/>
        <v>L_LE MOEL_2024_560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3">
      <c r="A568" s="78">
        <v>561</v>
      </c>
      <c r="B568" s="79" t="str">
        <f t="shared" si="154"/>
        <v>L_LE MOEL_2024_561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3">
      <c r="A569" s="78">
        <v>562</v>
      </c>
      <c r="B569" s="79" t="str">
        <f t="shared" si="154"/>
        <v>L_LE MOEL_2024_562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3">
      <c r="A570" s="78">
        <v>563</v>
      </c>
      <c r="B570" s="79" t="str">
        <f t="shared" si="154"/>
        <v>L_LE MOEL_2024_563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3">
      <c r="A571" s="78">
        <v>564</v>
      </c>
      <c r="B571" s="79" t="str">
        <f t="shared" si="154"/>
        <v>L_LE MOEL_2024_564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3">
      <c r="A572" s="78">
        <v>565</v>
      </c>
      <c r="B572" s="79" t="str">
        <f t="shared" si="154"/>
        <v>L_LE MOEL_2024_565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3">
      <c r="A573" s="78">
        <v>566</v>
      </c>
      <c r="B573" s="79" t="str">
        <f t="shared" si="154"/>
        <v>L_LE MOEL_2024_566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3">
      <c r="A574" s="78">
        <v>567</v>
      </c>
      <c r="B574" s="79" t="str">
        <f t="shared" si="154"/>
        <v>L_LE MOEL_2024_567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3">
      <c r="A575" s="78">
        <v>568</v>
      </c>
      <c r="B575" s="79" t="str">
        <f t="shared" si="154"/>
        <v>L_LE MOEL_2024_568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3">
      <c r="A576" s="78">
        <v>569</v>
      </c>
      <c r="B576" s="79" t="str">
        <f t="shared" si="154"/>
        <v>L_LE MOEL_2024_569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3">
      <c r="A577" s="78">
        <v>570</v>
      </c>
      <c r="B577" s="79" t="str">
        <f t="shared" si="154"/>
        <v>L_LE MOEL_2024_570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3">
      <c r="A578" s="78">
        <v>571</v>
      </c>
      <c r="B578" s="79" t="str">
        <f t="shared" si="154"/>
        <v>L_LE MOEL_2024_571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3">
      <c r="A579" s="78">
        <v>572</v>
      </c>
      <c r="B579" s="79" t="str">
        <f t="shared" si="154"/>
        <v>L_LE MOEL_2024_572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3">
      <c r="A580" s="78">
        <v>573</v>
      </c>
      <c r="B580" s="79" t="str">
        <f t="shared" si="154"/>
        <v>L_LE MOEL_2024_573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3">
      <c r="A581" s="78">
        <v>574</v>
      </c>
      <c r="B581" s="79" t="str">
        <f t="shared" si="154"/>
        <v>L_LE MOEL_2024_574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3">
      <c r="A582" s="78">
        <v>575</v>
      </c>
      <c r="B582" s="79" t="str">
        <f t="shared" si="154"/>
        <v>L_LE MOEL_2024_575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3">
      <c r="A583" s="78">
        <v>576</v>
      </c>
      <c r="B583" s="79" t="str">
        <f t="shared" si="154"/>
        <v>L_LE MOEL_2024_576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3">
      <c r="A584" s="78">
        <v>577</v>
      </c>
      <c r="B584" s="79" t="str">
        <f t="shared" si="154"/>
        <v>L_LE MOEL_2024_577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3">
      <c r="A585" s="78">
        <v>578</v>
      </c>
      <c r="B585" s="79" t="str">
        <f t="shared" si="154"/>
        <v>L_LE MOEL_2024_578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3">
      <c r="A586" s="78">
        <v>579</v>
      </c>
      <c r="B586" s="79" t="str">
        <f t="shared" si="154"/>
        <v>L_LE MOEL_2024_579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3">
      <c r="A587" s="78">
        <v>580</v>
      </c>
      <c r="B587" s="79" t="str">
        <f t="shared" si="154"/>
        <v>L_LE MOEL_2024_580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3">
      <c r="A588" s="78">
        <v>581</v>
      </c>
      <c r="B588" s="79" t="str">
        <f t="shared" si="154"/>
        <v>L_LE MOEL_2024_581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3">
      <c r="A589" s="78">
        <v>582</v>
      </c>
      <c r="B589" s="79" t="str">
        <f t="shared" ref="B589:B652" si="170">$E$3&amp;"_"&amp;TEXT(A589,"000")</f>
        <v>L_LE MOEL_2024_582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3">
      <c r="A590" s="78">
        <v>583</v>
      </c>
      <c r="B590" s="79" t="str">
        <f t="shared" si="170"/>
        <v>L_LE MOEL_2024_583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3">
      <c r="A591" s="78">
        <v>584</v>
      </c>
      <c r="B591" s="79" t="str">
        <f t="shared" si="170"/>
        <v>L_LE MOEL_2024_584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3">
      <c r="A592" s="78">
        <v>585</v>
      </c>
      <c r="B592" s="79" t="str">
        <f t="shared" si="170"/>
        <v>L_LE MOEL_2024_585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3">
      <c r="A593" s="78">
        <v>586</v>
      </c>
      <c r="B593" s="79" t="str">
        <f t="shared" si="170"/>
        <v>L_LE MOEL_2024_586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3">
      <c r="A594" s="78">
        <v>587</v>
      </c>
      <c r="B594" s="79" t="str">
        <f t="shared" si="170"/>
        <v>L_LE MOEL_2024_587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3">
      <c r="A595" s="78">
        <v>588</v>
      </c>
      <c r="B595" s="79" t="str">
        <f t="shared" si="170"/>
        <v>L_LE MOEL_2024_588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3">
      <c r="A596" s="78">
        <v>589</v>
      </c>
      <c r="B596" s="79" t="str">
        <f t="shared" si="170"/>
        <v>L_LE MOEL_2024_589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3">
      <c r="A597" s="78">
        <v>590</v>
      </c>
      <c r="B597" s="79" t="str">
        <f t="shared" si="170"/>
        <v>L_LE MOEL_2024_590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3">
      <c r="A598" s="78">
        <v>591</v>
      </c>
      <c r="B598" s="79" t="str">
        <f t="shared" si="170"/>
        <v>L_LE MOEL_2024_591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3">
      <c r="A599" s="78">
        <v>592</v>
      </c>
      <c r="B599" s="79" t="str">
        <f t="shared" si="170"/>
        <v>L_LE MOEL_2024_592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3">
      <c r="A600" s="78">
        <v>593</v>
      </c>
      <c r="B600" s="79" t="str">
        <f t="shared" si="170"/>
        <v>L_LE MOEL_2024_593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3">
      <c r="A601" s="78">
        <v>594</v>
      </c>
      <c r="B601" s="79" t="str">
        <f t="shared" si="170"/>
        <v>L_LE MOEL_2024_594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3">
      <c r="A602" s="78">
        <v>595</v>
      </c>
      <c r="B602" s="79" t="str">
        <f t="shared" si="170"/>
        <v>L_LE MOEL_2024_595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3">
      <c r="A603" s="78">
        <v>596</v>
      </c>
      <c r="B603" s="79" t="str">
        <f t="shared" si="170"/>
        <v>L_LE MOEL_2024_596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3">
      <c r="A604" s="78">
        <v>597</v>
      </c>
      <c r="B604" s="79" t="str">
        <f t="shared" si="170"/>
        <v>L_LE MOEL_2024_597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3">
      <c r="A605" s="78">
        <v>598</v>
      </c>
      <c r="B605" s="79" t="str">
        <f t="shared" si="170"/>
        <v>L_LE MOEL_2024_598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3">
      <c r="A606" s="78">
        <v>599</v>
      </c>
      <c r="B606" s="79" t="str">
        <f t="shared" si="170"/>
        <v>L_LE MOEL_2024_599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3">
      <c r="A607" s="78">
        <v>600</v>
      </c>
      <c r="B607" s="79" t="str">
        <f t="shared" si="170"/>
        <v>L_LE MOEL_2024_600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3">
      <c r="A608" s="78">
        <v>601</v>
      </c>
      <c r="B608" s="79" t="str">
        <f t="shared" si="170"/>
        <v>L_LE MOEL_2024_601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3">
      <c r="A609" s="78">
        <v>602</v>
      </c>
      <c r="B609" s="79" t="str">
        <f t="shared" si="170"/>
        <v>L_LE MOEL_2024_602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3">
      <c r="A610" s="78">
        <v>603</v>
      </c>
      <c r="B610" s="79" t="str">
        <f t="shared" si="170"/>
        <v>L_LE MOEL_2024_603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3">
      <c r="A611" s="78">
        <v>604</v>
      </c>
      <c r="B611" s="79" t="str">
        <f t="shared" si="170"/>
        <v>L_LE MOEL_2024_604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3">
      <c r="A612" s="78">
        <v>605</v>
      </c>
      <c r="B612" s="79" t="str">
        <f t="shared" si="170"/>
        <v>L_LE MOEL_2024_605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3">
      <c r="A613" s="78">
        <v>606</v>
      </c>
      <c r="B613" s="79" t="str">
        <f t="shared" si="170"/>
        <v>L_LE MOEL_2024_606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3">
      <c r="A614" s="78">
        <v>607</v>
      </c>
      <c r="B614" s="79" t="str">
        <f t="shared" si="170"/>
        <v>L_LE MOEL_2024_607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3">
      <c r="A615" s="78">
        <v>608</v>
      </c>
      <c r="B615" s="79" t="str">
        <f t="shared" si="170"/>
        <v>L_LE MOEL_2024_608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3">
      <c r="A616" s="78">
        <v>609</v>
      </c>
      <c r="B616" s="79" t="str">
        <f t="shared" si="170"/>
        <v>L_LE MOEL_2024_609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3">
      <c r="A617" s="78">
        <v>610</v>
      </c>
      <c r="B617" s="79" t="str">
        <f t="shared" si="170"/>
        <v>L_LE MOEL_2024_610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3">
      <c r="A618" s="78">
        <v>611</v>
      </c>
      <c r="B618" s="79" t="str">
        <f t="shared" si="170"/>
        <v>L_LE MOEL_2024_611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3">
      <c r="A619" s="78">
        <v>612</v>
      </c>
      <c r="B619" s="79" t="str">
        <f t="shared" si="170"/>
        <v>L_LE MOEL_2024_612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3">
      <c r="A620" s="78">
        <v>613</v>
      </c>
      <c r="B620" s="79" t="str">
        <f t="shared" si="170"/>
        <v>L_LE MOEL_2024_613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3">
      <c r="A621" s="78">
        <v>614</v>
      </c>
      <c r="B621" s="79" t="str">
        <f t="shared" si="170"/>
        <v>L_LE MOEL_2024_614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3">
      <c r="A622" s="78">
        <v>615</v>
      </c>
      <c r="B622" s="79" t="str">
        <f t="shared" si="170"/>
        <v>L_LE MOEL_2024_615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3">
      <c r="A623" s="78">
        <v>616</v>
      </c>
      <c r="B623" s="79" t="str">
        <f t="shared" si="170"/>
        <v>L_LE MOEL_2024_616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3">
      <c r="A624" s="78">
        <v>617</v>
      </c>
      <c r="B624" s="79" t="str">
        <f t="shared" si="170"/>
        <v>L_LE MOEL_2024_617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3">
      <c r="A625" s="78">
        <v>618</v>
      </c>
      <c r="B625" s="79" t="str">
        <f t="shared" si="170"/>
        <v>L_LE MOEL_2024_618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3">
      <c r="A626" s="78">
        <v>619</v>
      </c>
      <c r="B626" s="79" t="str">
        <f t="shared" si="170"/>
        <v>L_LE MOEL_2024_619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3">
      <c r="A627" s="78">
        <v>620</v>
      </c>
      <c r="B627" s="79" t="str">
        <f t="shared" si="170"/>
        <v>L_LE MOEL_2024_620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3">
      <c r="A628" s="78">
        <v>621</v>
      </c>
      <c r="B628" s="79" t="str">
        <f t="shared" si="170"/>
        <v>L_LE MOEL_2024_621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3">
      <c r="A629" s="78">
        <v>622</v>
      </c>
      <c r="B629" s="79" t="str">
        <f t="shared" si="170"/>
        <v>L_LE MOEL_2024_622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3">
      <c r="A630" s="78">
        <v>623</v>
      </c>
      <c r="B630" s="79" t="str">
        <f t="shared" si="170"/>
        <v>L_LE MOEL_2024_623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3">
      <c r="A631" s="78">
        <v>624</v>
      </c>
      <c r="B631" s="79" t="str">
        <f t="shared" si="170"/>
        <v>L_LE MOEL_2024_624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3">
      <c r="A632" s="78">
        <v>625</v>
      </c>
      <c r="B632" s="79" t="str">
        <f t="shared" si="170"/>
        <v>L_LE MOEL_2024_625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3">
      <c r="A633" s="78">
        <v>626</v>
      </c>
      <c r="B633" s="79" t="str">
        <f t="shared" si="170"/>
        <v>L_LE MOEL_2024_626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3">
      <c r="A634" s="78">
        <v>627</v>
      </c>
      <c r="B634" s="79" t="str">
        <f t="shared" si="170"/>
        <v>L_LE MOEL_2024_627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3">
      <c r="A635" s="78">
        <v>628</v>
      </c>
      <c r="B635" s="79" t="str">
        <f t="shared" si="170"/>
        <v>L_LE MOEL_2024_628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3">
      <c r="A636" s="78">
        <v>629</v>
      </c>
      <c r="B636" s="79" t="str">
        <f t="shared" si="170"/>
        <v>L_LE MOEL_2024_629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3">
      <c r="A637" s="78">
        <v>630</v>
      </c>
      <c r="B637" s="79" t="str">
        <f t="shared" si="170"/>
        <v>L_LE MOEL_2024_630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3">
      <c r="A638" s="78">
        <v>631</v>
      </c>
      <c r="B638" s="79" t="str">
        <f t="shared" si="170"/>
        <v>L_LE MOEL_2024_631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3">
      <c r="A639" s="78">
        <v>632</v>
      </c>
      <c r="B639" s="79" t="str">
        <f t="shared" si="170"/>
        <v>L_LE MOEL_2024_632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3">
      <c r="A640" s="78">
        <v>633</v>
      </c>
      <c r="B640" s="79" t="str">
        <f t="shared" si="170"/>
        <v>L_LE MOEL_2024_633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3">
      <c r="A641" s="78">
        <v>634</v>
      </c>
      <c r="B641" s="79" t="str">
        <f t="shared" si="170"/>
        <v>L_LE MOEL_2024_634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3">
      <c r="A642" s="78">
        <v>635</v>
      </c>
      <c r="B642" s="79" t="str">
        <f t="shared" si="170"/>
        <v>L_LE MOEL_2024_635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3">
      <c r="A643" s="78">
        <v>636</v>
      </c>
      <c r="B643" s="79" t="str">
        <f t="shared" si="170"/>
        <v>L_LE MOEL_2024_636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3">
      <c r="A644" s="78">
        <v>637</v>
      </c>
      <c r="B644" s="79" t="str">
        <f t="shared" si="170"/>
        <v>L_LE MOEL_2024_637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3">
      <c r="A645" s="78">
        <v>638</v>
      </c>
      <c r="B645" s="79" t="str">
        <f t="shared" si="170"/>
        <v>L_LE MOEL_2024_638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3">
      <c r="A646" s="78">
        <v>639</v>
      </c>
      <c r="B646" s="79" t="str">
        <f t="shared" si="170"/>
        <v>L_LE MOEL_2024_639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3">
      <c r="A647" s="78">
        <v>640</v>
      </c>
      <c r="B647" s="79" t="str">
        <f t="shared" si="170"/>
        <v>L_LE MOEL_2024_640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3">
      <c r="A648" s="78">
        <v>641</v>
      </c>
      <c r="B648" s="79" t="str">
        <f t="shared" si="170"/>
        <v>L_LE MOEL_2024_641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3">
      <c r="A649" s="78">
        <v>642</v>
      </c>
      <c r="B649" s="79" t="str">
        <f t="shared" si="170"/>
        <v>L_LE MOEL_2024_642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3">
      <c r="A650" s="78">
        <v>643</v>
      </c>
      <c r="B650" s="79" t="str">
        <f t="shared" si="170"/>
        <v>L_LE MOEL_2024_643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3">
      <c r="A651" s="78">
        <v>644</v>
      </c>
      <c r="B651" s="79" t="str">
        <f t="shared" si="170"/>
        <v>L_LE MOEL_2024_644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3">
      <c r="A652" s="78">
        <v>645</v>
      </c>
      <c r="B652" s="79" t="str">
        <f t="shared" si="170"/>
        <v>L_LE MOEL_2024_645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3">
      <c r="A653" s="78">
        <v>646</v>
      </c>
      <c r="B653" s="79" t="str">
        <f t="shared" ref="B653:B716" si="184">$E$3&amp;"_"&amp;TEXT(A653,"000")</f>
        <v>L_LE MOEL_2024_646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3">
      <c r="A654" s="78">
        <v>647</v>
      </c>
      <c r="B654" s="79" t="str">
        <f t="shared" si="184"/>
        <v>L_LE MOEL_2024_647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3">
      <c r="A655" s="78">
        <v>648</v>
      </c>
      <c r="B655" s="79" t="str">
        <f t="shared" si="184"/>
        <v>L_LE MOEL_2024_648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3">
      <c r="A656" s="78">
        <v>649</v>
      </c>
      <c r="B656" s="79" t="str">
        <f t="shared" si="184"/>
        <v>L_LE MOEL_2024_649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3">
      <c r="A657" s="78">
        <v>650</v>
      </c>
      <c r="B657" s="79" t="str">
        <f t="shared" si="184"/>
        <v>L_LE MOEL_2024_650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3">
      <c r="A658" s="78">
        <v>651</v>
      </c>
      <c r="B658" s="79" t="str">
        <f t="shared" si="184"/>
        <v>L_LE MOEL_2024_651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3">
      <c r="A659" s="78">
        <v>652</v>
      </c>
      <c r="B659" s="79" t="str">
        <f t="shared" si="184"/>
        <v>L_LE MOEL_2024_652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3">
      <c r="A660" s="78">
        <v>653</v>
      </c>
      <c r="B660" s="79" t="str">
        <f t="shared" si="184"/>
        <v>L_LE MOEL_2024_653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3">
      <c r="A661" s="78">
        <v>654</v>
      </c>
      <c r="B661" s="79" t="str">
        <f t="shared" si="184"/>
        <v>L_LE MOEL_2024_654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3">
      <c r="A662" s="78">
        <v>655</v>
      </c>
      <c r="B662" s="79" t="str">
        <f t="shared" si="184"/>
        <v>L_LE MOEL_2024_655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3">
      <c r="A663" s="78">
        <v>656</v>
      </c>
      <c r="B663" s="79" t="str">
        <f t="shared" si="184"/>
        <v>L_LE MOEL_2024_656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3">
      <c r="A664" s="78">
        <v>657</v>
      </c>
      <c r="B664" s="79" t="str">
        <f t="shared" si="184"/>
        <v>L_LE MOEL_2024_657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3">
      <c r="A665" s="78">
        <v>658</v>
      </c>
      <c r="B665" s="79" t="str">
        <f t="shared" si="184"/>
        <v>L_LE MOEL_2024_658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3">
      <c r="A666" s="78">
        <v>659</v>
      </c>
      <c r="B666" s="79" t="str">
        <f t="shared" si="184"/>
        <v>L_LE MOEL_2024_659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3">
      <c r="A667" s="78">
        <v>660</v>
      </c>
      <c r="B667" s="79" t="str">
        <f t="shared" si="184"/>
        <v>L_LE MOEL_2024_660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3">
      <c r="A668" s="78">
        <v>661</v>
      </c>
      <c r="B668" s="79" t="str">
        <f t="shared" si="184"/>
        <v>L_LE MOEL_2024_661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3">
      <c r="A669" s="78">
        <v>662</v>
      </c>
      <c r="B669" s="79" t="str">
        <f t="shared" si="184"/>
        <v>L_LE MOEL_2024_662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3">
      <c r="A670" s="78">
        <v>663</v>
      </c>
      <c r="B670" s="79" t="str">
        <f t="shared" si="184"/>
        <v>L_LE MOEL_2024_663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3">
      <c r="A671" s="78">
        <v>664</v>
      </c>
      <c r="B671" s="79" t="str">
        <f t="shared" si="184"/>
        <v>L_LE MOEL_2024_664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3">
      <c r="A672" s="78">
        <v>665</v>
      </c>
      <c r="B672" s="79" t="str">
        <f t="shared" si="184"/>
        <v>L_LE MOEL_2024_665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3">
      <c r="A673" s="78">
        <v>666</v>
      </c>
      <c r="B673" s="79" t="str">
        <f t="shared" si="184"/>
        <v>L_LE MOEL_2024_666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3">
      <c r="A674" s="78">
        <v>667</v>
      </c>
      <c r="B674" s="79" t="str">
        <f t="shared" si="184"/>
        <v>L_LE MOEL_2024_667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3">
      <c r="A675" s="78">
        <v>668</v>
      </c>
      <c r="B675" s="79" t="str">
        <f t="shared" si="184"/>
        <v>L_LE MOEL_2024_668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3">
      <c r="A676" s="78">
        <v>669</v>
      </c>
      <c r="B676" s="79" t="str">
        <f t="shared" si="184"/>
        <v>L_LE MOEL_2024_669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3">
      <c r="A677" s="78">
        <v>670</v>
      </c>
      <c r="B677" s="79" t="str">
        <f t="shared" si="184"/>
        <v>L_LE MOEL_2024_670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3">
      <c r="A678" s="78">
        <v>671</v>
      </c>
      <c r="B678" s="79" t="str">
        <f t="shared" si="184"/>
        <v>L_LE MOEL_2024_671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3">
      <c r="A679" s="78">
        <v>672</v>
      </c>
      <c r="B679" s="79" t="str">
        <f t="shared" si="184"/>
        <v>L_LE MOEL_2024_672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3">
      <c r="A680" s="78">
        <v>673</v>
      </c>
      <c r="B680" s="79" t="str">
        <f t="shared" si="184"/>
        <v>L_LE MOEL_2024_673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3">
      <c r="A681" s="78">
        <v>674</v>
      </c>
      <c r="B681" s="79" t="str">
        <f t="shared" si="184"/>
        <v>L_LE MOEL_2024_674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3">
      <c r="A682" s="78">
        <v>675</v>
      </c>
      <c r="B682" s="79" t="str">
        <f t="shared" si="184"/>
        <v>L_LE MOEL_2024_675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3">
      <c r="A683" s="78">
        <v>676</v>
      </c>
      <c r="B683" s="79" t="str">
        <f t="shared" si="184"/>
        <v>L_LE MOEL_2024_676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3">
      <c r="A684" s="78">
        <v>677</v>
      </c>
      <c r="B684" s="79" t="str">
        <f t="shared" si="184"/>
        <v>L_LE MOEL_2024_677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3">
      <c r="A685" s="78">
        <v>678</v>
      </c>
      <c r="B685" s="79" t="str">
        <f t="shared" si="184"/>
        <v>L_LE MOEL_2024_678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3">
      <c r="A686" s="78">
        <v>679</v>
      </c>
      <c r="B686" s="79" t="str">
        <f t="shared" si="184"/>
        <v>L_LE MOEL_2024_679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3">
      <c r="A687" s="78">
        <v>680</v>
      </c>
      <c r="B687" s="79" t="str">
        <f t="shared" si="184"/>
        <v>L_LE MOEL_2024_680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3">
      <c r="A688" s="78">
        <v>681</v>
      </c>
      <c r="B688" s="79" t="str">
        <f t="shared" si="184"/>
        <v>L_LE MOEL_2024_681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3">
      <c r="A689" s="78">
        <v>682</v>
      </c>
      <c r="B689" s="79" t="str">
        <f t="shared" si="184"/>
        <v>L_LE MOEL_2024_682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3">
      <c r="A690" s="78">
        <v>683</v>
      </c>
      <c r="B690" s="79" t="str">
        <f t="shared" si="184"/>
        <v>L_LE MOEL_2024_683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3">
      <c r="A691" s="78">
        <v>684</v>
      </c>
      <c r="B691" s="79" t="str">
        <f t="shared" si="184"/>
        <v>L_LE MOEL_2024_684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3">
      <c r="A692" s="78">
        <v>685</v>
      </c>
      <c r="B692" s="79" t="str">
        <f t="shared" si="184"/>
        <v>L_LE MOEL_2024_685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3">
      <c r="A693" s="78">
        <v>686</v>
      </c>
      <c r="B693" s="79" t="str">
        <f t="shared" si="184"/>
        <v>L_LE MOEL_2024_686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3">
      <c r="A694" s="78">
        <v>687</v>
      </c>
      <c r="B694" s="79" t="str">
        <f t="shared" si="184"/>
        <v>L_LE MOEL_2024_687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3">
      <c r="A695" s="78">
        <v>688</v>
      </c>
      <c r="B695" s="79" t="str">
        <f t="shared" si="184"/>
        <v>L_LE MOEL_2024_688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3">
      <c r="A696" s="78">
        <v>689</v>
      </c>
      <c r="B696" s="79" t="str">
        <f t="shared" si="184"/>
        <v>L_LE MOEL_2024_689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3">
      <c r="A697" s="78">
        <v>690</v>
      </c>
      <c r="B697" s="79" t="str">
        <f t="shared" si="184"/>
        <v>L_LE MOEL_2024_690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3">
      <c r="A698" s="78">
        <v>691</v>
      </c>
      <c r="B698" s="79" t="str">
        <f t="shared" si="184"/>
        <v>L_LE MOEL_2024_691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3">
      <c r="A699" s="78">
        <v>692</v>
      </c>
      <c r="B699" s="79" t="str">
        <f t="shared" si="184"/>
        <v>L_LE MOEL_2024_692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3">
      <c r="A700" s="78">
        <v>693</v>
      </c>
      <c r="B700" s="79" t="str">
        <f t="shared" si="184"/>
        <v>L_LE MOEL_2024_693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3">
      <c r="A701" s="78">
        <v>694</v>
      </c>
      <c r="B701" s="79" t="str">
        <f t="shared" si="184"/>
        <v>L_LE MOEL_2024_694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3">
      <c r="A702" s="78">
        <v>695</v>
      </c>
      <c r="B702" s="79" t="str">
        <f t="shared" si="184"/>
        <v>L_LE MOEL_2024_695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3">
      <c r="A703" s="78">
        <v>696</v>
      </c>
      <c r="B703" s="79" t="str">
        <f t="shared" si="184"/>
        <v>L_LE MOEL_2024_696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3">
      <c r="A704" s="78">
        <v>697</v>
      </c>
      <c r="B704" s="79" t="str">
        <f t="shared" si="184"/>
        <v>L_LE MOEL_2024_697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3">
      <c r="A705" s="78">
        <v>698</v>
      </c>
      <c r="B705" s="79" t="str">
        <f t="shared" si="184"/>
        <v>L_LE MOEL_2024_698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3">
      <c r="A706" s="78">
        <v>699</v>
      </c>
      <c r="B706" s="79" t="str">
        <f t="shared" si="184"/>
        <v>L_LE MOEL_2024_699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3">
      <c r="A707" s="78">
        <v>700</v>
      </c>
      <c r="B707" s="79" t="str">
        <f t="shared" si="184"/>
        <v>L_LE MOEL_2024_700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3">
      <c r="A708" s="78">
        <v>701</v>
      </c>
      <c r="B708" s="79" t="str">
        <f t="shared" si="184"/>
        <v>L_LE MOEL_2024_701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3">
      <c r="A709" s="78">
        <v>702</v>
      </c>
      <c r="B709" s="79" t="str">
        <f t="shared" si="184"/>
        <v>L_LE MOEL_2024_702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3">
      <c r="A710" s="78">
        <v>703</v>
      </c>
      <c r="B710" s="79" t="str">
        <f t="shared" si="184"/>
        <v>L_LE MOEL_2024_703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3">
      <c r="A711" s="78">
        <v>704</v>
      </c>
      <c r="B711" s="79" t="str">
        <f t="shared" si="184"/>
        <v>L_LE MOEL_2024_704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3">
      <c r="A712" s="78">
        <v>705</v>
      </c>
      <c r="B712" s="79" t="str">
        <f t="shared" si="184"/>
        <v>L_LE MOEL_2024_705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3">
      <c r="A713" s="78">
        <v>706</v>
      </c>
      <c r="B713" s="79" t="str">
        <f t="shared" si="184"/>
        <v>L_LE MOEL_2024_706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3">
      <c r="A714" s="78">
        <v>707</v>
      </c>
      <c r="B714" s="79" t="str">
        <f t="shared" si="184"/>
        <v>L_LE MOEL_2024_707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3">
      <c r="A715" s="78">
        <v>708</v>
      </c>
      <c r="B715" s="79" t="str">
        <f t="shared" si="184"/>
        <v>L_LE MOEL_2024_708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3">
      <c r="A716" s="78">
        <v>709</v>
      </c>
      <c r="B716" s="79" t="str">
        <f t="shared" si="184"/>
        <v>L_LE MOEL_2024_709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3">
      <c r="A717" s="78">
        <v>710</v>
      </c>
      <c r="B717" s="79" t="str">
        <f t="shared" ref="B717:B780" si="198">$E$3&amp;"_"&amp;TEXT(A717,"000")</f>
        <v>L_LE MOEL_2024_710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3">
      <c r="A718" s="78">
        <v>711</v>
      </c>
      <c r="B718" s="79" t="str">
        <f t="shared" si="198"/>
        <v>L_LE MOEL_2024_711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3">
      <c r="A719" s="78">
        <v>712</v>
      </c>
      <c r="B719" s="79" t="str">
        <f t="shared" si="198"/>
        <v>L_LE MOEL_2024_712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3">
      <c r="A720" s="78">
        <v>713</v>
      </c>
      <c r="B720" s="79" t="str">
        <f t="shared" si="198"/>
        <v>L_LE MOEL_2024_713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3">
      <c r="A721" s="78">
        <v>714</v>
      </c>
      <c r="B721" s="79" t="str">
        <f t="shared" si="198"/>
        <v>L_LE MOEL_2024_714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3">
      <c r="A722" s="78">
        <v>715</v>
      </c>
      <c r="B722" s="79" t="str">
        <f t="shared" si="198"/>
        <v>L_LE MOEL_2024_715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3">
      <c r="A723" s="78">
        <v>716</v>
      </c>
      <c r="B723" s="79" t="str">
        <f t="shared" si="198"/>
        <v>L_LE MOEL_2024_716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3">
      <c r="A724" s="78">
        <v>717</v>
      </c>
      <c r="B724" s="79" t="str">
        <f t="shared" si="198"/>
        <v>L_LE MOEL_2024_717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3">
      <c r="A725" s="78">
        <v>718</v>
      </c>
      <c r="B725" s="79" t="str">
        <f t="shared" si="198"/>
        <v>L_LE MOEL_2024_718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3">
      <c r="A726" s="78">
        <v>719</v>
      </c>
      <c r="B726" s="79" t="str">
        <f t="shared" si="198"/>
        <v>L_LE MOEL_2024_719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3">
      <c r="A727" s="78">
        <v>720</v>
      </c>
      <c r="B727" s="79" t="str">
        <f t="shared" si="198"/>
        <v>L_LE MOEL_2024_720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3">
      <c r="A728" s="78">
        <v>721</v>
      </c>
      <c r="B728" s="79" t="str">
        <f t="shared" si="198"/>
        <v>L_LE MOEL_2024_721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3">
      <c r="A729" s="78">
        <v>722</v>
      </c>
      <c r="B729" s="79" t="str">
        <f t="shared" si="198"/>
        <v>L_LE MOEL_2024_722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3">
      <c r="A730" s="78">
        <v>723</v>
      </c>
      <c r="B730" s="79" t="str">
        <f t="shared" si="198"/>
        <v>L_LE MOEL_2024_723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3">
      <c r="A731" s="78">
        <v>724</v>
      </c>
      <c r="B731" s="79" t="str">
        <f t="shared" si="198"/>
        <v>L_LE MOEL_2024_724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3">
      <c r="A732" s="78">
        <v>725</v>
      </c>
      <c r="B732" s="79" t="str">
        <f t="shared" si="198"/>
        <v>L_LE MOEL_2024_725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3">
      <c r="A733" s="78">
        <v>726</v>
      </c>
      <c r="B733" s="79" t="str">
        <f t="shared" si="198"/>
        <v>L_LE MOEL_2024_726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3">
      <c r="A734" s="78">
        <v>727</v>
      </c>
      <c r="B734" s="79" t="str">
        <f t="shared" si="198"/>
        <v>L_LE MOEL_2024_727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3">
      <c r="A735" s="78">
        <v>728</v>
      </c>
      <c r="B735" s="79" t="str">
        <f t="shared" si="198"/>
        <v>L_LE MOEL_2024_728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3">
      <c r="A736" s="78">
        <v>729</v>
      </c>
      <c r="B736" s="79" t="str">
        <f t="shared" si="198"/>
        <v>L_LE MOEL_2024_729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3">
      <c r="A737" s="78">
        <v>730</v>
      </c>
      <c r="B737" s="79" t="str">
        <f t="shared" si="198"/>
        <v>L_LE MOEL_2024_730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3">
      <c r="A738" s="78">
        <v>731</v>
      </c>
      <c r="B738" s="79" t="str">
        <f t="shared" si="198"/>
        <v>L_LE MOEL_2024_731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3">
      <c r="A739" s="78">
        <v>732</v>
      </c>
      <c r="B739" s="79" t="str">
        <f t="shared" si="198"/>
        <v>L_LE MOEL_2024_732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3">
      <c r="A740" s="78">
        <v>733</v>
      </c>
      <c r="B740" s="79" t="str">
        <f t="shared" si="198"/>
        <v>L_LE MOEL_2024_733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3">
      <c r="A741" s="78">
        <v>734</v>
      </c>
      <c r="B741" s="79" t="str">
        <f t="shared" si="198"/>
        <v>L_LE MOEL_2024_734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3">
      <c r="A742" s="78">
        <v>735</v>
      </c>
      <c r="B742" s="79" t="str">
        <f t="shared" si="198"/>
        <v>L_LE MOEL_2024_735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3">
      <c r="A743" s="78">
        <v>736</v>
      </c>
      <c r="B743" s="79" t="str">
        <f t="shared" si="198"/>
        <v>L_LE MOEL_2024_736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3">
      <c r="A744" s="78">
        <v>737</v>
      </c>
      <c r="B744" s="79" t="str">
        <f t="shared" si="198"/>
        <v>L_LE MOEL_2024_737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3">
      <c r="A745" s="78">
        <v>738</v>
      </c>
      <c r="B745" s="79" t="str">
        <f t="shared" si="198"/>
        <v>L_LE MOEL_2024_738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3">
      <c r="A746" s="78">
        <v>739</v>
      </c>
      <c r="B746" s="79" t="str">
        <f t="shared" si="198"/>
        <v>L_LE MOEL_2024_739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3">
      <c r="A747" s="78">
        <v>740</v>
      </c>
      <c r="B747" s="79" t="str">
        <f t="shared" si="198"/>
        <v>L_LE MOEL_2024_740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3">
      <c r="A748" s="78">
        <v>741</v>
      </c>
      <c r="B748" s="79" t="str">
        <f t="shared" si="198"/>
        <v>L_LE MOEL_2024_741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3">
      <c r="A749" s="78">
        <v>742</v>
      </c>
      <c r="B749" s="79" t="str">
        <f t="shared" si="198"/>
        <v>L_LE MOEL_2024_742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3">
      <c r="A750" s="78">
        <v>743</v>
      </c>
      <c r="B750" s="79" t="str">
        <f t="shared" si="198"/>
        <v>L_LE MOEL_2024_743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3">
      <c r="A751" s="78">
        <v>744</v>
      </c>
      <c r="B751" s="79" t="str">
        <f t="shared" si="198"/>
        <v>L_LE MOEL_2024_744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3">
      <c r="A752" s="78">
        <v>745</v>
      </c>
      <c r="B752" s="79" t="str">
        <f t="shared" si="198"/>
        <v>L_LE MOEL_2024_745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3">
      <c r="A753" s="78">
        <v>746</v>
      </c>
      <c r="B753" s="79" t="str">
        <f t="shared" si="198"/>
        <v>L_LE MOEL_2024_746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3">
      <c r="A754" s="78">
        <v>747</v>
      </c>
      <c r="B754" s="79" t="str">
        <f t="shared" si="198"/>
        <v>L_LE MOEL_2024_747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3">
      <c r="A755" s="78">
        <v>748</v>
      </c>
      <c r="B755" s="79" t="str">
        <f t="shared" si="198"/>
        <v>L_LE MOEL_2024_748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3">
      <c r="A756" s="78">
        <v>749</v>
      </c>
      <c r="B756" s="79" t="str">
        <f t="shared" si="198"/>
        <v>L_LE MOEL_2024_749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3">
      <c r="A757" s="78">
        <v>750</v>
      </c>
      <c r="B757" s="79" t="str">
        <f t="shared" si="198"/>
        <v>L_LE MOEL_2024_750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3">
      <c r="A758" s="78">
        <v>751</v>
      </c>
      <c r="B758" s="79" t="str">
        <f t="shared" si="198"/>
        <v>L_LE MOEL_2024_751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3">
      <c r="A759" s="78">
        <v>752</v>
      </c>
      <c r="B759" s="79" t="str">
        <f t="shared" si="198"/>
        <v>L_LE MOEL_2024_752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3">
      <c r="A760" s="78">
        <v>753</v>
      </c>
      <c r="B760" s="79" t="str">
        <f t="shared" si="198"/>
        <v>L_LE MOEL_2024_753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3">
      <c r="A761" s="78">
        <v>754</v>
      </c>
      <c r="B761" s="79" t="str">
        <f t="shared" si="198"/>
        <v>L_LE MOEL_2024_754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3">
      <c r="A762" s="78">
        <v>755</v>
      </c>
      <c r="B762" s="79" t="str">
        <f t="shared" si="198"/>
        <v>L_LE MOEL_2024_755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3">
      <c r="A763" s="78">
        <v>756</v>
      </c>
      <c r="B763" s="79" t="str">
        <f t="shared" si="198"/>
        <v>L_LE MOEL_2024_756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3">
      <c r="A764" s="78">
        <v>757</v>
      </c>
      <c r="B764" s="79" t="str">
        <f t="shared" si="198"/>
        <v>L_LE MOEL_2024_757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3">
      <c r="A765" s="78">
        <v>758</v>
      </c>
      <c r="B765" s="79" t="str">
        <f t="shared" si="198"/>
        <v>L_LE MOEL_2024_758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3">
      <c r="A766" s="78">
        <v>759</v>
      </c>
      <c r="B766" s="79" t="str">
        <f t="shared" si="198"/>
        <v>L_LE MOEL_2024_759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3">
      <c r="A767" s="78">
        <v>760</v>
      </c>
      <c r="B767" s="79" t="str">
        <f t="shared" si="198"/>
        <v>L_LE MOEL_2024_760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3">
      <c r="A768" s="78">
        <v>761</v>
      </c>
      <c r="B768" s="79" t="str">
        <f t="shared" si="198"/>
        <v>L_LE MOEL_2024_761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3">
      <c r="A769" s="78">
        <v>762</v>
      </c>
      <c r="B769" s="79" t="str">
        <f t="shared" si="198"/>
        <v>L_LE MOEL_2024_762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3">
      <c r="A770" s="78">
        <v>763</v>
      </c>
      <c r="B770" s="79" t="str">
        <f t="shared" si="198"/>
        <v>L_LE MOEL_2024_763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3">
      <c r="A771" s="78">
        <v>764</v>
      </c>
      <c r="B771" s="79" t="str">
        <f t="shared" si="198"/>
        <v>L_LE MOEL_2024_764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3">
      <c r="A772" s="78">
        <v>765</v>
      </c>
      <c r="B772" s="79" t="str">
        <f t="shared" si="198"/>
        <v>L_LE MOEL_2024_765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3">
      <c r="A773" s="78">
        <v>766</v>
      </c>
      <c r="B773" s="79" t="str">
        <f t="shared" si="198"/>
        <v>L_LE MOEL_2024_766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3">
      <c r="A774" s="78">
        <v>767</v>
      </c>
      <c r="B774" s="79" t="str">
        <f t="shared" si="198"/>
        <v>L_LE MOEL_2024_767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3">
      <c r="A775" s="78">
        <v>768</v>
      </c>
      <c r="B775" s="79" t="str">
        <f t="shared" si="198"/>
        <v>L_LE MOEL_2024_768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3">
      <c r="A776" s="78">
        <v>769</v>
      </c>
      <c r="B776" s="79" t="str">
        <f t="shared" si="198"/>
        <v>L_LE MOEL_2024_769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3">
      <c r="A777" s="78">
        <v>770</v>
      </c>
      <c r="B777" s="79" t="str">
        <f t="shared" si="198"/>
        <v>L_LE MOEL_2024_770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3">
      <c r="A778" s="78">
        <v>771</v>
      </c>
      <c r="B778" s="79" t="str">
        <f t="shared" si="198"/>
        <v>L_LE MOEL_2024_771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3">
      <c r="A779" s="78">
        <v>772</v>
      </c>
      <c r="B779" s="79" t="str">
        <f t="shared" si="198"/>
        <v>L_LE MOEL_2024_772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3">
      <c r="A780" s="78">
        <v>773</v>
      </c>
      <c r="B780" s="79" t="str">
        <f t="shared" si="198"/>
        <v>L_LE MOEL_2024_773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3">
      <c r="A781" s="78">
        <v>774</v>
      </c>
      <c r="B781" s="79" t="str">
        <f t="shared" ref="B781:B844" si="212">$E$3&amp;"_"&amp;TEXT(A781,"000")</f>
        <v>L_LE MOEL_2024_774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3">
      <c r="A782" s="78">
        <v>775</v>
      </c>
      <c r="B782" s="79" t="str">
        <f t="shared" si="212"/>
        <v>L_LE MOEL_2024_775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3">
      <c r="A783" s="78">
        <v>776</v>
      </c>
      <c r="B783" s="79" t="str">
        <f t="shared" si="212"/>
        <v>L_LE MOEL_2024_776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3">
      <c r="A784" s="78">
        <v>777</v>
      </c>
      <c r="B784" s="79" t="str">
        <f t="shared" si="212"/>
        <v>L_LE MOEL_2024_777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3">
      <c r="A785" s="78">
        <v>778</v>
      </c>
      <c r="B785" s="79" t="str">
        <f t="shared" si="212"/>
        <v>L_LE MOEL_2024_778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3">
      <c r="A786" s="78">
        <v>779</v>
      </c>
      <c r="B786" s="79" t="str">
        <f t="shared" si="212"/>
        <v>L_LE MOEL_2024_779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3">
      <c r="A787" s="78">
        <v>780</v>
      </c>
      <c r="B787" s="79" t="str">
        <f t="shared" si="212"/>
        <v>L_LE MOEL_2024_780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3">
      <c r="A788" s="78">
        <v>781</v>
      </c>
      <c r="B788" s="79" t="str">
        <f t="shared" si="212"/>
        <v>L_LE MOEL_2024_781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3">
      <c r="A789" s="78">
        <v>782</v>
      </c>
      <c r="B789" s="79" t="str">
        <f t="shared" si="212"/>
        <v>L_LE MOEL_2024_782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3">
      <c r="A790" s="78">
        <v>783</v>
      </c>
      <c r="B790" s="79" t="str">
        <f t="shared" si="212"/>
        <v>L_LE MOEL_2024_783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3">
      <c r="A791" s="78">
        <v>784</v>
      </c>
      <c r="B791" s="79" t="str">
        <f t="shared" si="212"/>
        <v>L_LE MOEL_2024_784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3">
      <c r="A792" s="78">
        <v>785</v>
      </c>
      <c r="B792" s="79" t="str">
        <f t="shared" si="212"/>
        <v>L_LE MOEL_2024_785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3">
      <c r="A793" s="78">
        <v>786</v>
      </c>
      <c r="B793" s="79" t="str">
        <f t="shared" si="212"/>
        <v>L_LE MOEL_2024_786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3">
      <c r="A794" s="78">
        <v>787</v>
      </c>
      <c r="B794" s="79" t="str">
        <f t="shared" si="212"/>
        <v>L_LE MOEL_2024_787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3">
      <c r="A795" s="78">
        <v>788</v>
      </c>
      <c r="B795" s="79" t="str">
        <f t="shared" si="212"/>
        <v>L_LE MOEL_2024_788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3">
      <c r="A796" s="78">
        <v>789</v>
      </c>
      <c r="B796" s="79" t="str">
        <f t="shared" si="212"/>
        <v>L_LE MOEL_2024_789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3">
      <c r="A797" s="78">
        <v>790</v>
      </c>
      <c r="B797" s="79" t="str">
        <f t="shared" si="212"/>
        <v>L_LE MOEL_2024_790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3">
      <c r="A798" s="78">
        <v>791</v>
      </c>
      <c r="B798" s="79" t="str">
        <f t="shared" si="212"/>
        <v>L_LE MOEL_2024_791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3">
      <c r="A799" s="78">
        <v>792</v>
      </c>
      <c r="B799" s="79" t="str">
        <f t="shared" si="212"/>
        <v>L_LE MOEL_2024_792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3">
      <c r="A800" s="78">
        <v>793</v>
      </c>
      <c r="B800" s="79" t="str">
        <f t="shared" si="212"/>
        <v>L_LE MOEL_2024_793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3">
      <c r="A801" s="78">
        <v>794</v>
      </c>
      <c r="B801" s="79" t="str">
        <f t="shared" si="212"/>
        <v>L_LE MOEL_2024_794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3">
      <c r="A802" s="78">
        <v>795</v>
      </c>
      <c r="B802" s="79" t="str">
        <f t="shared" si="212"/>
        <v>L_LE MOEL_2024_795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3">
      <c r="A803" s="78">
        <v>796</v>
      </c>
      <c r="B803" s="79" t="str">
        <f t="shared" si="212"/>
        <v>L_LE MOEL_2024_796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3">
      <c r="A804" s="78">
        <v>797</v>
      </c>
      <c r="B804" s="79" t="str">
        <f t="shared" si="212"/>
        <v>L_LE MOEL_2024_797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3">
      <c r="A805" s="78">
        <v>798</v>
      </c>
      <c r="B805" s="79" t="str">
        <f t="shared" si="212"/>
        <v>L_LE MOEL_2024_798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3">
      <c r="A806" s="78">
        <v>799</v>
      </c>
      <c r="B806" s="79" t="str">
        <f t="shared" si="212"/>
        <v>L_LE MOEL_2024_799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3">
      <c r="A807" s="78">
        <v>800</v>
      </c>
      <c r="B807" s="79" t="str">
        <f t="shared" si="212"/>
        <v>L_LE MOEL_2024_800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3">
      <c r="A808" s="78">
        <v>801</v>
      </c>
      <c r="B808" s="79" t="str">
        <f t="shared" si="212"/>
        <v>L_LE MOEL_2024_801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3">
      <c r="A809" s="78">
        <v>802</v>
      </c>
      <c r="B809" s="79" t="str">
        <f t="shared" si="212"/>
        <v>L_LE MOEL_2024_802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3">
      <c r="A810" s="78">
        <v>803</v>
      </c>
      <c r="B810" s="79" t="str">
        <f t="shared" si="212"/>
        <v>L_LE MOEL_2024_803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3">
      <c r="A811" s="78">
        <v>804</v>
      </c>
      <c r="B811" s="79" t="str">
        <f t="shared" si="212"/>
        <v>L_LE MOEL_2024_804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3">
      <c r="A812" s="78">
        <v>805</v>
      </c>
      <c r="B812" s="79" t="str">
        <f t="shared" si="212"/>
        <v>L_LE MOEL_2024_805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3">
      <c r="A813" s="78">
        <v>806</v>
      </c>
      <c r="B813" s="79" t="str">
        <f t="shared" si="212"/>
        <v>L_LE MOEL_2024_806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3">
      <c r="A814" s="78">
        <v>807</v>
      </c>
      <c r="B814" s="79" t="str">
        <f t="shared" si="212"/>
        <v>L_LE MOEL_2024_807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3">
      <c r="A815" s="78">
        <v>808</v>
      </c>
      <c r="B815" s="79" t="str">
        <f t="shared" si="212"/>
        <v>L_LE MOEL_2024_808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3">
      <c r="A816" s="78">
        <v>809</v>
      </c>
      <c r="B816" s="79" t="str">
        <f t="shared" si="212"/>
        <v>L_LE MOEL_2024_809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3">
      <c r="A817" s="78">
        <v>810</v>
      </c>
      <c r="B817" s="79" t="str">
        <f t="shared" si="212"/>
        <v>L_LE MOEL_2024_810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3">
      <c r="A818" s="78">
        <v>811</v>
      </c>
      <c r="B818" s="79" t="str">
        <f t="shared" si="212"/>
        <v>L_LE MOEL_2024_811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3">
      <c r="A819" s="78">
        <v>812</v>
      </c>
      <c r="B819" s="79" t="str">
        <f t="shared" si="212"/>
        <v>L_LE MOEL_2024_812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3">
      <c r="A820" s="78">
        <v>813</v>
      </c>
      <c r="B820" s="79" t="str">
        <f t="shared" si="212"/>
        <v>L_LE MOEL_2024_813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3">
      <c r="A821" s="78">
        <v>814</v>
      </c>
      <c r="B821" s="79" t="str">
        <f t="shared" si="212"/>
        <v>L_LE MOEL_2024_814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3">
      <c r="A822" s="78">
        <v>815</v>
      </c>
      <c r="B822" s="79" t="str">
        <f t="shared" si="212"/>
        <v>L_LE MOEL_2024_815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3">
      <c r="A823" s="78">
        <v>816</v>
      </c>
      <c r="B823" s="79" t="str">
        <f t="shared" si="212"/>
        <v>L_LE MOEL_2024_816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3">
      <c r="A824" s="78">
        <v>817</v>
      </c>
      <c r="B824" s="79" t="str">
        <f t="shared" si="212"/>
        <v>L_LE MOEL_2024_817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3">
      <c r="A825" s="78">
        <v>818</v>
      </c>
      <c r="B825" s="79" t="str">
        <f t="shared" si="212"/>
        <v>L_LE MOEL_2024_818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3">
      <c r="A826" s="78">
        <v>819</v>
      </c>
      <c r="B826" s="79" t="str">
        <f t="shared" si="212"/>
        <v>L_LE MOEL_2024_819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3">
      <c r="A827" s="78">
        <v>820</v>
      </c>
      <c r="B827" s="79" t="str">
        <f t="shared" si="212"/>
        <v>L_LE MOEL_2024_820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3">
      <c r="A828" s="78">
        <v>821</v>
      </c>
      <c r="B828" s="79" t="str">
        <f t="shared" si="212"/>
        <v>L_LE MOEL_2024_821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3">
      <c r="A829" s="78">
        <v>822</v>
      </c>
      <c r="B829" s="79" t="str">
        <f t="shared" si="212"/>
        <v>L_LE MOEL_2024_822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3">
      <c r="A830" s="78">
        <v>823</v>
      </c>
      <c r="B830" s="79" t="str">
        <f t="shared" si="212"/>
        <v>L_LE MOEL_2024_823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3">
      <c r="A831" s="78">
        <v>824</v>
      </c>
      <c r="B831" s="79" t="str">
        <f t="shared" si="212"/>
        <v>L_LE MOEL_2024_824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3">
      <c r="A832" s="78">
        <v>825</v>
      </c>
      <c r="B832" s="79" t="str">
        <f t="shared" si="212"/>
        <v>L_LE MOEL_2024_825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3">
      <c r="A833" s="78">
        <v>826</v>
      </c>
      <c r="B833" s="79" t="str">
        <f t="shared" si="212"/>
        <v>L_LE MOEL_2024_826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3">
      <c r="A834" s="78">
        <v>827</v>
      </c>
      <c r="B834" s="79" t="str">
        <f t="shared" si="212"/>
        <v>L_LE MOEL_2024_827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3">
      <c r="A835" s="78">
        <v>828</v>
      </c>
      <c r="B835" s="79" t="str">
        <f t="shared" si="212"/>
        <v>L_LE MOEL_2024_828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3">
      <c r="A836" s="78">
        <v>829</v>
      </c>
      <c r="B836" s="79" t="str">
        <f t="shared" si="212"/>
        <v>L_LE MOEL_2024_829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3">
      <c r="A837" s="78">
        <v>830</v>
      </c>
      <c r="B837" s="79" t="str">
        <f t="shared" si="212"/>
        <v>L_LE MOEL_2024_830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3">
      <c r="A838" s="78">
        <v>831</v>
      </c>
      <c r="B838" s="79" t="str">
        <f t="shared" si="212"/>
        <v>L_LE MOEL_2024_831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3">
      <c r="A839" s="78">
        <v>832</v>
      </c>
      <c r="B839" s="79" t="str">
        <f t="shared" si="212"/>
        <v>L_LE MOEL_2024_832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3">
      <c r="A840" s="78">
        <v>833</v>
      </c>
      <c r="B840" s="79" t="str">
        <f t="shared" si="212"/>
        <v>L_LE MOEL_2024_833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3">
      <c r="A841" s="78">
        <v>834</v>
      </c>
      <c r="B841" s="79" t="str">
        <f t="shared" si="212"/>
        <v>L_LE MOEL_2024_834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3">
      <c r="A842" s="78">
        <v>835</v>
      </c>
      <c r="B842" s="79" t="str">
        <f t="shared" si="212"/>
        <v>L_LE MOEL_2024_835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3">
      <c r="A843" s="78">
        <v>836</v>
      </c>
      <c r="B843" s="79" t="str">
        <f t="shared" si="212"/>
        <v>L_LE MOEL_2024_836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3">
      <c r="A844" s="78">
        <v>837</v>
      </c>
      <c r="B844" s="79" t="str">
        <f t="shared" si="212"/>
        <v>L_LE MOEL_2024_837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3">
      <c r="A845" s="78">
        <v>838</v>
      </c>
      <c r="B845" s="79" t="str">
        <f t="shared" ref="B845:B908" si="226">$E$3&amp;"_"&amp;TEXT(A845,"000")</f>
        <v>L_LE MOEL_2024_838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3">
      <c r="A846" s="78">
        <v>839</v>
      </c>
      <c r="B846" s="79" t="str">
        <f t="shared" si="226"/>
        <v>L_LE MOEL_2024_839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3">
      <c r="A847" s="78">
        <v>840</v>
      </c>
      <c r="B847" s="79" t="str">
        <f t="shared" si="226"/>
        <v>L_LE MOEL_2024_840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3">
      <c r="A848" s="78">
        <v>841</v>
      </c>
      <c r="B848" s="79" t="str">
        <f t="shared" si="226"/>
        <v>L_LE MOEL_2024_841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3">
      <c r="A849" s="78">
        <v>842</v>
      </c>
      <c r="B849" s="79" t="str">
        <f t="shared" si="226"/>
        <v>L_LE MOEL_2024_842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3">
      <c r="A850" s="78">
        <v>843</v>
      </c>
      <c r="B850" s="79" t="str">
        <f t="shared" si="226"/>
        <v>L_LE MOEL_2024_843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3">
      <c r="A851" s="78">
        <v>844</v>
      </c>
      <c r="B851" s="79" t="str">
        <f t="shared" si="226"/>
        <v>L_LE MOEL_2024_844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3">
      <c r="A852" s="78">
        <v>845</v>
      </c>
      <c r="B852" s="79" t="str">
        <f t="shared" si="226"/>
        <v>L_LE MOEL_2024_845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3">
      <c r="A853" s="78">
        <v>846</v>
      </c>
      <c r="B853" s="79" t="str">
        <f t="shared" si="226"/>
        <v>L_LE MOEL_2024_846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3">
      <c r="A854" s="78">
        <v>847</v>
      </c>
      <c r="B854" s="79" t="str">
        <f t="shared" si="226"/>
        <v>L_LE MOEL_2024_847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3">
      <c r="A855" s="78">
        <v>848</v>
      </c>
      <c r="B855" s="79" t="str">
        <f t="shared" si="226"/>
        <v>L_LE MOEL_2024_848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3">
      <c r="A856" s="78">
        <v>849</v>
      </c>
      <c r="B856" s="79" t="str">
        <f t="shared" si="226"/>
        <v>L_LE MOEL_2024_849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3">
      <c r="A857" s="78">
        <v>850</v>
      </c>
      <c r="B857" s="79" t="str">
        <f t="shared" si="226"/>
        <v>L_LE MOEL_2024_850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3">
      <c r="A858" s="78">
        <v>851</v>
      </c>
      <c r="B858" s="79" t="str">
        <f t="shared" si="226"/>
        <v>L_LE MOEL_2024_851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3">
      <c r="A859" s="78">
        <v>852</v>
      </c>
      <c r="B859" s="79" t="str">
        <f t="shared" si="226"/>
        <v>L_LE MOEL_2024_852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3">
      <c r="A860" s="78">
        <v>853</v>
      </c>
      <c r="B860" s="79" t="str">
        <f t="shared" si="226"/>
        <v>L_LE MOEL_2024_853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3">
      <c r="A861" s="78">
        <v>854</v>
      </c>
      <c r="B861" s="79" t="str">
        <f t="shared" si="226"/>
        <v>L_LE MOEL_2024_854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3">
      <c r="A862" s="78">
        <v>855</v>
      </c>
      <c r="B862" s="79" t="str">
        <f t="shared" si="226"/>
        <v>L_LE MOEL_2024_855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3">
      <c r="A863" s="78">
        <v>856</v>
      </c>
      <c r="B863" s="79" t="str">
        <f t="shared" si="226"/>
        <v>L_LE MOEL_2024_856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3">
      <c r="A864" s="78">
        <v>857</v>
      </c>
      <c r="B864" s="79" t="str">
        <f t="shared" si="226"/>
        <v>L_LE MOEL_2024_857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3">
      <c r="A865" s="78">
        <v>858</v>
      </c>
      <c r="B865" s="79" t="str">
        <f t="shared" si="226"/>
        <v>L_LE MOEL_2024_858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3">
      <c r="A866" s="78">
        <v>859</v>
      </c>
      <c r="B866" s="79" t="str">
        <f t="shared" si="226"/>
        <v>L_LE MOEL_2024_859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3">
      <c r="A867" s="78">
        <v>860</v>
      </c>
      <c r="B867" s="79" t="str">
        <f t="shared" si="226"/>
        <v>L_LE MOEL_2024_860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3">
      <c r="A868" s="78">
        <v>861</v>
      </c>
      <c r="B868" s="79" t="str">
        <f t="shared" si="226"/>
        <v>L_LE MOEL_2024_861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3">
      <c r="A869" s="78">
        <v>862</v>
      </c>
      <c r="B869" s="79" t="str">
        <f t="shared" si="226"/>
        <v>L_LE MOEL_2024_862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3">
      <c r="A870" s="78">
        <v>863</v>
      </c>
      <c r="B870" s="79" t="str">
        <f t="shared" si="226"/>
        <v>L_LE MOEL_2024_863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3">
      <c r="A871" s="78">
        <v>864</v>
      </c>
      <c r="B871" s="79" t="str">
        <f t="shared" si="226"/>
        <v>L_LE MOEL_2024_864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3">
      <c r="A872" s="78">
        <v>865</v>
      </c>
      <c r="B872" s="79" t="str">
        <f t="shared" si="226"/>
        <v>L_LE MOEL_2024_865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3">
      <c r="A873" s="78">
        <v>866</v>
      </c>
      <c r="B873" s="79" t="str">
        <f t="shared" si="226"/>
        <v>L_LE MOEL_2024_866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3">
      <c r="A874" s="78">
        <v>867</v>
      </c>
      <c r="B874" s="79" t="str">
        <f t="shared" si="226"/>
        <v>L_LE MOEL_2024_867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3">
      <c r="A875" s="78">
        <v>868</v>
      </c>
      <c r="B875" s="79" t="str">
        <f t="shared" si="226"/>
        <v>L_LE MOEL_2024_868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3">
      <c r="A876" s="78">
        <v>869</v>
      </c>
      <c r="B876" s="79" t="str">
        <f t="shared" si="226"/>
        <v>L_LE MOEL_2024_869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3">
      <c r="A877" s="78">
        <v>870</v>
      </c>
      <c r="B877" s="79" t="str">
        <f t="shared" si="226"/>
        <v>L_LE MOEL_2024_870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3">
      <c r="A878" s="78">
        <v>871</v>
      </c>
      <c r="B878" s="79" t="str">
        <f t="shared" si="226"/>
        <v>L_LE MOEL_2024_871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3">
      <c r="A879" s="78">
        <v>872</v>
      </c>
      <c r="B879" s="79" t="str">
        <f t="shared" si="226"/>
        <v>L_LE MOEL_2024_872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3">
      <c r="A880" s="78">
        <v>873</v>
      </c>
      <c r="B880" s="79" t="str">
        <f t="shared" si="226"/>
        <v>L_LE MOEL_2024_873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3">
      <c r="A881" s="78">
        <v>874</v>
      </c>
      <c r="B881" s="79" t="str">
        <f t="shared" si="226"/>
        <v>L_LE MOEL_2024_874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3">
      <c r="A882" s="78">
        <v>875</v>
      </c>
      <c r="B882" s="79" t="str">
        <f t="shared" si="226"/>
        <v>L_LE MOEL_2024_875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3">
      <c r="A883" s="78">
        <v>876</v>
      </c>
      <c r="B883" s="79" t="str">
        <f t="shared" si="226"/>
        <v>L_LE MOEL_2024_876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3">
      <c r="A884" s="78">
        <v>877</v>
      </c>
      <c r="B884" s="79" t="str">
        <f t="shared" si="226"/>
        <v>L_LE MOEL_2024_877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3">
      <c r="A885" s="78">
        <v>878</v>
      </c>
      <c r="B885" s="79" t="str">
        <f t="shared" si="226"/>
        <v>L_LE MOEL_2024_878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3">
      <c r="A886" s="78">
        <v>879</v>
      </c>
      <c r="B886" s="79" t="str">
        <f t="shared" si="226"/>
        <v>L_LE MOEL_2024_879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3">
      <c r="A887" s="78">
        <v>880</v>
      </c>
      <c r="B887" s="79" t="str">
        <f t="shared" si="226"/>
        <v>L_LE MOEL_2024_880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3">
      <c r="A888" s="78">
        <v>881</v>
      </c>
      <c r="B888" s="79" t="str">
        <f t="shared" si="226"/>
        <v>L_LE MOEL_2024_881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3">
      <c r="A889" s="78">
        <v>882</v>
      </c>
      <c r="B889" s="79" t="str">
        <f t="shared" si="226"/>
        <v>L_LE MOEL_2024_882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3">
      <c r="A890" s="78">
        <v>883</v>
      </c>
      <c r="B890" s="79" t="str">
        <f t="shared" si="226"/>
        <v>L_LE MOEL_2024_883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3">
      <c r="A891" s="78">
        <v>884</v>
      </c>
      <c r="B891" s="79" t="str">
        <f t="shared" si="226"/>
        <v>L_LE MOEL_2024_884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3">
      <c r="A892" s="78">
        <v>885</v>
      </c>
      <c r="B892" s="79" t="str">
        <f t="shared" si="226"/>
        <v>L_LE MOEL_2024_885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3">
      <c r="A893" s="78">
        <v>886</v>
      </c>
      <c r="B893" s="79" t="str">
        <f t="shared" si="226"/>
        <v>L_LE MOEL_2024_886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3">
      <c r="A894" s="78">
        <v>887</v>
      </c>
      <c r="B894" s="79" t="str">
        <f t="shared" si="226"/>
        <v>L_LE MOEL_2024_887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3">
      <c r="A895" s="78">
        <v>888</v>
      </c>
      <c r="B895" s="79" t="str">
        <f t="shared" si="226"/>
        <v>L_LE MOEL_2024_888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3">
      <c r="A896" s="78">
        <v>889</v>
      </c>
      <c r="B896" s="79" t="str">
        <f t="shared" si="226"/>
        <v>L_LE MOEL_2024_889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3">
      <c r="A897" s="78">
        <v>890</v>
      </c>
      <c r="B897" s="79" t="str">
        <f t="shared" si="226"/>
        <v>L_LE MOEL_2024_890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3">
      <c r="A898" s="78">
        <v>891</v>
      </c>
      <c r="B898" s="79" t="str">
        <f t="shared" si="226"/>
        <v>L_LE MOEL_2024_891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3">
      <c r="A899" s="78">
        <v>892</v>
      </c>
      <c r="B899" s="79" t="str">
        <f t="shared" si="226"/>
        <v>L_LE MOEL_2024_892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3">
      <c r="A900" s="78">
        <v>893</v>
      </c>
      <c r="B900" s="79" t="str">
        <f t="shared" si="226"/>
        <v>L_LE MOEL_2024_893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3">
      <c r="A901" s="78">
        <v>894</v>
      </c>
      <c r="B901" s="79" t="str">
        <f t="shared" si="226"/>
        <v>L_LE MOEL_2024_894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3">
      <c r="A902" s="78">
        <v>895</v>
      </c>
      <c r="B902" s="79" t="str">
        <f t="shared" si="226"/>
        <v>L_LE MOEL_2024_895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3">
      <c r="A903" s="78">
        <v>896</v>
      </c>
      <c r="B903" s="79" t="str">
        <f t="shared" si="226"/>
        <v>L_LE MOEL_2024_896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3">
      <c r="A904" s="78">
        <v>897</v>
      </c>
      <c r="B904" s="79" t="str">
        <f t="shared" si="226"/>
        <v>L_LE MOEL_2024_897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3">
      <c r="A905" s="78">
        <v>898</v>
      </c>
      <c r="B905" s="79" t="str">
        <f t="shared" si="226"/>
        <v>L_LE MOEL_2024_898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3">
      <c r="A906" s="78">
        <v>899</v>
      </c>
      <c r="B906" s="79" t="str">
        <f t="shared" si="226"/>
        <v>L_LE MOEL_2024_899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3">
      <c r="A907" s="78">
        <v>900</v>
      </c>
      <c r="B907" s="79" t="str">
        <f t="shared" si="226"/>
        <v>L_LE MOEL_2024_900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3">
      <c r="A908" s="78">
        <v>901</v>
      </c>
      <c r="B908" s="79" t="str">
        <f t="shared" si="226"/>
        <v>L_LE MOEL_2024_901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3">
      <c r="A909" s="78">
        <v>902</v>
      </c>
      <c r="B909" s="79" t="str">
        <f t="shared" ref="B909:B972" si="240">$E$3&amp;"_"&amp;TEXT(A909,"000")</f>
        <v>L_LE MOEL_2024_902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3">
      <c r="A910" s="78">
        <v>903</v>
      </c>
      <c r="B910" s="79" t="str">
        <f t="shared" si="240"/>
        <v>L_LE MOEL_2024_903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3">
      <c r="A911" s="78">
        <v>904</v>
      </c>
      <c r="B911" s="79" t="str">
        <f t="shared" si="240"/>
        <v>L_LE MOEL_2024_904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3">
      <c r="A912" s="78">
        <v>905</v>
      </c>
      <c r="B912" s="79" t="str">
        <f t="shared" si="240"/>
        <v>L_LE MOEL_2024_905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3">
      <c r="A913" s="78">
        <v>906</v>
      </c>
      <c r="B913" s="79" t="str">
        <f t="shared" si="240"/>
        <v>L_LE MOEL_2024_906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3">
      <c r="A914" s="78">
        <v>907</v>
      </c>
      <c r="B914" s="79" t="str">
        <f t="shared" si="240"/>
        <v>L_LE MOEL_2024_907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3">
      <c r="A915" s="78">
        <v>908</v>
      </c>
      <c r="B915" s="79" t="str">
        <f t="shared" si="240"/>
        <v>L_LE MOEL_2024_908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3">
      <c r="A916" s="78">
        <v>909</v>
      </c>
      <c r="B916" s="79" t="str">
        <f t="shared" si="240"/>
        <v>L_LE MOEL_2024_909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3">
      <c r="A917" s="78">
        <v>910</v>
      </c>
      <c r="B917" s="79" t="str">
        <f t="shared" si="240"/>
        <v>L_LE MOEL_2024_910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3">
      <c r="A918" s="78">
        <v>911</v>
      </c>
      <c r="B918" s="79" t="str">
        <f t="shared" si="240"/>
        <v>L_LE MOEL_2024_911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3">
      <c r="A919" s="78">
        <v>912</v>
      </c>
      <c r="B919" s="79" t="str">
        <f t="shared" si="240"/>
        <v>L_LE MOEL_2024_912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3">
      <c r="A920" s="78">
        <v>913</v>
      </c>
      <c r="B920" s="79" t="str">
        <f t="shared" si="240"/>
        <v>L_LE MOEL_2024_913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3">
      <c r="A921" s="78">
        <v>914</v>
      </c>
      <c r="B921" s="79" t="str">
        <f t="shared" si="240"/>
        <v>L_LE MOEL_2024_914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3">
      <c r="A922" s="78">
        <v>915</v>
      </c>
      <c r="B922" s="79" t="str">
        <f t="shared" si="240"/>
        <v>L_LE MOEL_2024_915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3">
      <c r="A923" s="78">
        <v>916</v>
      </c>
      <c r="B923" s="79" t="str">
        <f t="shared" si="240"/>
        <v>L_LE MOEL_2024_916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3">
      <c r="A924" s="78">
        <v>917</v>
      </c>
      <c r="B924" s="79" t="str">
        <f t="shared" si="240"/>
        <v>L_LE MOEL_2024_917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3">
      <c r="A925" s="78">
        <v>918</v>
      </c>
      <c r="B925" s="79" t="str">
        <f t="shared" si="240"/>
        <v>L_LE MOEL_2024_918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3">
      <c r="A926" s="78">
        <v>919</v>
      </c>
      <c r="B926" s="79" t="str">
        <f t="shared" si="240"/>
        <v>L_LE MOEL_2024_919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3">
      <c r="A927" s="78">
        <v>920</v>
      </c>
      <c r="B927" s="79" t="str">
        <f t="shared" si="240"/>
        <v>L_LE MOEL_2024_920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3">
      <c r="A928" s="78">
        <v>921</v>
      </c>
      <c r="B928" s="79" t="str">
        <f t="shared" si="240"/>
        <v>L_LE MOEL_2024_921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3">
      <c r="A929" s="78">
        <v>922</v>
      </c>
      <c r="B929" s="79" t="str">
        <f t="shared" si="240"/>
        <v>L_LE MOEL_2024_922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3">
      <c r="A930" s="78">
        <v>923</v>
      </c>
      <c r="B930" s="79" t="str">
        <f t="shared" si="240"/>
        <v>L_LE MOEL_2024_923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3">
      <c r="A931" s="78">
        <v>924</v>
      </c>
      <c r="B931" s="79" t="str">
        <f t="shared" si="240"/>
        <v>L_LE MOEL_2024_924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3">
      <c r="A932" s="78">
        <v>925</v>
      </c>
      <c r="B932" s="79" t="str">
        <f t="shared" si="240"/>
        <v>L_LE MOEL_2024_925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3">
      <c r="A933" s="78">
        <v>926</v>
      </c>
      <c r="B933" s="79" t="str">
        <f t="shared" si="240"/>
        <v>L_LE MOEL_2024_926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3">
      <c r="A934" s="78">
        <v>927</v>
      </c>
      <c r="B934" s="79" t="str">
        <f t="shared" si="240"/>
        <v>L_LE MOEL_2024_927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3">
      <c r="A935" s="78">
        <v>928</v>
      </c>
      <c r="B935" s="79" t="str">
        <f t="shared" si="240"/>
        <v>L_LE MOEL_2024_928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3">
      <c r="A936" s="78">
        <v>929</v>
      </c>
      <c r="B936" s="79" t="str">
        <f t="shared" si="240"/>
        <v>L_LE MOEL_2024_929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3">
      <c r="A937" s="78">
        <v>930</v>
      </c>
      <c r="B937" s="79" t="str">
        <f t="shared" si="240"/>
        <v>L_LE MOEL_2024_930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3">
      <c r="A938" s="78">
        <v>931</v>
      </c>
      <c r="B938" s="79" t="str">
        <f t="shared" si="240"/>
        <v>L_LE MOEL_2024_931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3">
      <c r="A939" s="78">
        <v>932</v>
      </c>
      <c r="B939" s="79" t="str">
        <f t="shared" si="240"/>
        <v>L_LE MOEL_2024_932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3">
      <c r="A940" s="78">
        <v>933</v>
      </c>
      <c r="B940" s="79" t="str">
        <f t="shared" si="240"/>
        <v>L_LE MOEL_2024_933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3">
      <c r="A941" s="78">
        <v>934</v>
      </c>
      <c r="B941" s="79" t="str">
        <f t="shared" si="240"/>
        <v>L_LE MOEL_2024_934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3">
      <c r="A942" s="78">
        <v>935</v>
      </c>
      <c r="B942" s="79" t="str">
        <f t="shared" si="240"/>
        <v>L_LE MOEL_2024_935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3">
      <c r="A943" s="78">
        <v>936</v>
      </c>
      <c r="B943" s="79" t="str">
        <f t="shared" si="240"/>
        <v>L_LE MOEL_2024_936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3">
      <c r="A944" s="78">
        <v>937</v>
      </c>
      <c r="B944" s="79" t="str">
        <f t="shared" si="240"/>
        <v>L_LE MOEL_2024_937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3">
      <c r="A945" s="78">
        <v>938</v>
      </c>
      <c r="B945" s="79" t="str">
        <f t="shared" si="240"/>
        <v>L_LE MOEL_2024_938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3">
      <c r="A946" s="78">
        <v>939</v>
      </c>
      <c r="B946" s="79" t="str">
        <f t="shared" si="240"/>
        <v>L_LE MOEL_2024_939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3">
      <c r="A947" s="78">
        <v>940</v>
      </c>
      <c r="B947" s="79" t="str">
        <f t="shared" si="240"/>
        <v>L_LE MOEL_2024_940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3">
      <c r="A948" s="78">
        <v>941</v>
      </c>
      <c r="B948" s="79" t="str">
        <f t="shared" si="240"/>
        <v>L_LE MOEL_2024_941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3">
      <c r="A949" s="78">
        <v>942</v>
      </c>
      <c r="B949" s="79" t="str">
        <f t="shared" si="240"/>
        <v>L_LE MOEL_2024_942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3">
      <c r="A950" s="78">
        <v>943</v>
      </c>
      <c r="B950" s="79" t="str">
        <f t="shared" si="240"/>
        <v>L_LE MOEL_2024_943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3">
      <c r="A951" s="78">
        <v>944</v>
      </c>
      <c r="B951" s="79" t="str">
        <f t="shared" si="240"/>
        <v>L_LE MOEL_2024_944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3">
      <c r="A952" s="78">
        <v>945</v>
      </c>
      <c r="B952" s="79" t="str">
        <f t="shared" si="240"/>
        <v>L_LE MOEL_2024_945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3">
      <c r="A953" s="78">
        <v>946</v>
      </c>
      <c r="B953" s="79" t="str">
        <f t="shared" si="240"/>
        <v>L_LE MOEL_2024_946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3">
      <c r="A954" s="78">
        <v>947</v>
      </c>
      <c r="B954" s="79" t="str">
        <f t="shared" si="240"/>
        <v>L_LE MOEL_2024_947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3">
      <c r="A955" s="78">
        <v>948</v>
      </c>
      <c r="B955" s="79" t="str">
        <f t="shared" si="240"/>
        <v>L_LE MOEL_2024_948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3">
      <c r="A956" s="78">
        <v>949</v>
      </c>
      <c r="B956" s="79" t="str">
        <f t="shared" si="240"/>
        <v>L_LE MOEL_2024_949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3">
      <c r="A957" s="78">
        <v>950</v>
      </c>
      <c r="B957" s="79" t="str">
        <f t="shared" si="240"/>
        <v>L_LE MOEL_2024_950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3">
      <c r="A958" s="78">
        <v>951</v>
      </c>
      <c r="B958" s="79" t="str">
        <f t="shared" si="240"/>
        <v>L_LE MOEL_2024_951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3">
      <c r="A959" s="78">
        <v>952</v>
      </c>
      <c r="B959" s="79" t="str">
        <f t="shared" si="240"/>
        <v>L_LE MOEL_2024_952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3">
      <c r="A960" s="78">
        <v>953</v>
      </c>
      <c r="B960" s="79" t="str">
        <f t="shared" si="240"/>
        <v>L_LE MOEL_2024_953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3">
      <c r="A961" s="78">
        <v>954</v>
      </c>
      <c r="B961" s="79" t="str">
        <f t="shared" si="240"/>
        <v>L_LE MOEL_2024_954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3">
      <c r="A962" s="78">
        <v>955</v>
      </c>
      <c r="B962" s="79" t="str">
        <f t="shared" si="240"/>
        <v>L_LE MOEL_2024_955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3">
      <c r="A963" s="78">
        <v>956</v>
      </c>
      <c r="B963" s="79" t="str">
        <f t="shared" si="240"/>
        <v>L_LE MOEL_2024_956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3">
      <c r="A964" s="78">
        <v>957</v>
      </c>
      <c r="B964" s="79" t="str">
        <f t="shared" si="240"/>
        <v>L_LE MOEL_2024_957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3">
      <c r="A965" s="78">
        <v>958</v>
      </c>
      <c r="B965" s="79" t="str">
        <f t="shared" si="240"/>
        <v>L_LE MOEL_2024_958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3">
      <c r="A966" s="78">
        <v>959</v>
      </c>
      <c r="B966" s="79" t="str">
        <f t="shared" si="240"/>
        <v>L_LE MOEL_2024_959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3">
      <c r="A967" s="78">
        <v>960</v>
      </c>
      <c r="B967" s="79" t="str">
        <f t="shared" si="240"/>
        <v>L_LE MOEL_2024_960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3">
      <c r="A968" s="78">
        <v>961</v>
      </c>
      <c r="B968" s="79" t="str">
        <f t="shared" si="240"/>
        <v>L_LE MOEL_2024_961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3">
      <c r="A969" s="78">
        <v>962</v>
      </c>
      <c r="B969" s="79" t="str">
        <f t="shared" si="240"/>
        <v>L_LE MOEL_2024_962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3">
      <c r="A970" s="78">
        <v>963</v>
      </c>
      <c r="B970" s="79" t="str">
        <f t="shared" si="240"/>
        <v>L_LE MOEL_2024_963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3">
      <c r="A971" s="78">
        <v>964</v>
      </c>
      <c r="B971" s="79" t="str">
        <f t="shared" si="240"/>
        <v>L_LE MOEL_2024_964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3">
      <c r="A972" s="78">
        <v>965</v>
      </c>
      <c r="B972" s="79" t="str">
        <f t="shared" si="240"/>
        <v>L_LE MOEL_2024_965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3">
      <c r="A973" s="78">
        <v>966</v>
      </c>
      <c r="B973" s="79" t="str">
        <f t="shared" ref="B973:B1009" si="254">$E$3&amp;"_"&amp;TEXT(A973,"000")</f>
        <v>L_LE MOEL_2024_966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3">
      <c r="A974" s="78">
        <v>967</v>
      </c>
      <c r="B974" s="79" t="str">
        <f t="shared" si="254"/>
        <v>L_LE MOEL_2024_967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3">
      <c r="A975" s="78">
        <v>968</v>
      </c>
      <c r="B975" s="79" t="str">
        <f t="shared" si="254"/>
        <v>L_LE MOEL_2024_968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3">
      <c r="A976" s="78">
        <v>969</v>
      </c>
      <c r="B976" s="79" t="str">
        <f t="shared" si="254"/>
        <v>L_LE MOEL_2024_969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3">
      <c r="A977" s="78">
        <v>970</v>
      </c>
      <c r="B977" s="79" t="str">
        <f t="shared" si="254"/>
        <v>L_LE MOEL_2024_970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3">
      <c r="A978" s="78">
        <v>971</v>
      </c>
      <c r="B978" s="79" t="str">
        <f t="shared" si="254"/>
        <v>L_LE MOEL_2024_971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3">
      <c r="A979" s="78">
        <v>972</v>
      </c>
      <c r="B979" s="79" t="str">
        <f t="shared" si="254"/>
        <v>L_LE MOEL_2024_972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3">
      <c r="A980" s="78">
        <v>973</v>
      </c>
      <c r="B980" s="79" t="str">
        <f t="shared" si="254"/>
        <v>L_LE MOEL_2024_973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3">
      <c r="A981" s="78">
        <v>974</v>
      </c>
      <c r="B981" s="79" t="str">
        <f t="shared" si="254"/>
        <v>L_LE MOEL_2024_974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3">
      <c r="A982" s="78">
        <v>975</v>
      </c>
      <c r="B982" s="79" t="str">
        <f t="shared" si="254"/>
        <v>L_LE MOEL_2024_975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3">
      <c r="A983" s="78">
        <v>976</v>
      </c>
      <c r="B983" s="79" t="str">
        <f t="shared" si="254"/>
        <v>L_LE MOEL_2024_976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3">
      <c r="A984" s="78">
        <v>977</v>
      </c>
      <c r="B984" s="79" t="str">
        <f t="shared" si="254"/>
        <v>L_LE MOEL_2024_977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3">
      <c r="A985" s="78">
        <v>978</v>
      </c>
      <c r="B985" s="79" t="str">
        <f t="shared" si="254"/>
        <v>L_LE MOEL_2024_978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3">
      <c r="A986" s="78">
        <v>979</v>
      </c>
      <c r="B986" s="79" t="str">
        <f t="shared" si="254"/>
        <v>L_LE MOEL_2024_979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3">
      <c r="A987" s="78">
        <v>980</v>
      </c>
      <c r="B987" s="79" t="str">
        <f t="shared" si="254"/>
        <v>L_LE MOEL_2024_980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3">
      <c r="A988" s="78">
        <v>981</v>
      </c>
      <c r="B988" s="79" t="str">
        <f t="shared" si="254"/>
        <v>L_LE MOEL_2024_981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3">
      <c r="A989" s="78">
        <v>982</v>
      </c>
      <c r="B989" s="79" t="str">
        <f t="shared" si="254"/>
        <v>L_LE MOEL_2024_982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3">
      <c r="A990" s="78">
        <v>983</v>
      </c>
      <c r="B990" s="79" t="str">
        <f t="shared" si="254"/>
        <v>L_LE MOEL_2024_983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3">
      <c r="A991" s="78">
        <v>984</v>
      </c>
      <c r="B991" s="79" t="str">
        <f t="shared" si="254"/>
        <v>L_LE MOEL_2024_984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3">
      <c r="A992" s="78">
        <v>985</v>
      </c>
      <c r="B992" s="79" t="str">
        <f t="shared" si="254"/>
        <v>L_LE MOEL_2024_985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3">
      <c r="A993" s="78">
        <v>986</v>
      </c>
      <c r="B993" s="79" t="str">
        <f t="shared" si="254"/>
        <v>L_LE MOEL_2024_986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3">
      <c r="A994" s="78">
        <v>987</v>
      </c>
      <c r="B994" s="79" t="str">
        <f t="shared" si="254"/>
        <v>L_LE MOEL_2024_987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3">
      <c r="A995" s="78">
        <v>988</v>
      </c>
      <c r="B995" s="79" t="str">
        <f t="shared" si="254"/>
        <v>L_LE MOEL_2024_988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3">
      <c r="A996" s="78">
        <v>989</v>
      </c>
      <c r="B996" s="79" t="str">
        <f t="shared" si="254"/>
        <v>L_LE MOEL_2024_989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3">
      <c r="A997" s="78">
        <v>990</v>
      </c>
      <c r="B997" s="79" t="str">
        <f t="shared" si="254"/>
        <v>L_LE MOEL_2024_990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3">
      <c r="A998" s="78">
        <v>991</v>
      </c>
      <c r="B998" s="79" t="str">
        <f t="shared" si="254"/>
        <v>L_LE MOEL_2024_991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3">
      <c r="A999" s="78">
        <v>992</v>
      </c>
      <c r="B999" s="79" t="str">
        <f t="shared" si="254"/>
        <v>L_LE MOEL_2024_992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3">
      <c r="A1000" s="78">
        <v>993</v>
      </c>
      <c r="B1000" s="79" t="str">
        <f t="shared" si="254"/>
        <v>L_LE MOEL_2024_993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3">
      <c r="A1001" s="78">
        <v>994</v>
      </c>
      <c r="B1001" s="79" t="str">
        <f t="shared" si="254"/>
        <v>L_LE MOEL_2024_994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3">
      <c r="A1002" s="78">
        <v>995</v>
      </c>
      <c r="B1002" s="79" t="str">
        <f t="shared" si="254"/>
        <v>L_LE MOEL_2024_995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3">
      <c r="A1003" s="78">
        <v>996</v>
      </c>
      <c r="B1003" s="79" t="str">
        <f t="shared" si="254"/>
        <v>L_LE MOEL_2024_996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3">
      <c r="A1004" s="78">
        <v>997</v>
      </c>
      <c r="B1004" s="79" t="str">
        <f t="shared" si="254"/>
        <v>L_LE MOEL_2024_997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3">
      <c r="A1005" s="78">
        <v>998</v>
      </c>
      <c r="B1005" s="79" t="str">
        <f t="shared" si="254"/>
        <v>L_LE MOEL_2024_998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3">
      <c r="A1006" s="78">
        <v>999</v>
      </c>
      <c r="B1006" s="79" t="str">
        <f t="shared" si="254"/>
        <v>L_LE MOEL_2024_999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3">
      <c r="A1007" s="78">
        <v>1000</v>
      </c>
      <c r="B1007" s="79" t="str">
        <f t="shared" si="254"/>
        <v>L_LE MOEL_2024_1000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3">
      <c r="A1008" s="78">
        <v>1001</v>
      </c>
      <c r="B1008" s="79" t="str">
        <f t="shared" si="254"/>
        <v>L_LE MOEL_2024_1001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3">
      <c r="A1009" s="78">
        <v>1002</v>
      </c>
      <c r="B1009" s="79" t="str">
        <f t="shared" si="254"/>
        <v>L_LE MOEL_2024_1002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z7CtkFazskLP5HhFS0QBO9iBzPYdciCBlMqu00WglmjKWOeSdVCTtA0Pqk29JLd9Lhqv/28aNIkUYppbGAkjuQ==" saltValue="WaTITnybbAjx66NsWkCj5Q==" spinCount="100000" sheet="1" objects="1" scenarios="1"/>
  <autoFilter ref="C7:AG1009" xr:uid="{00000000-0009-0000-0000-000002000000}"/>
  <conditionalFormatting sqref="E4">
    <cfRule type="expression" dxfId="91" priority="239">
      <formula>$E4="OK"</formula>
    </cfRule>
    <cfRule type="expression" dxfId="90" priority="240">
      <formula>$E4="NOK"</formula>
    </cfRule>
  </conditionalFormatting>
  <conditionalFormatting sqref="AI5:CH5">
    <cfRule type="expression" dxfId="89" priority="234">
      <formula>AI5&gt;5</formula>
    </cfRule>
    <cfRule type="expression" dxfId="88" priority="235">
      <formula>AI5=5</formula>
    </cfRule>
    <cfRule type="expression" dxfId="87" priority="236">
      <formula>AI5&gt;0</formula>
    </cfRule>
  </conditionalFormatting>
  <conditionalFormatting sqref="AA66:AB1009 AA8:AB64">
    <cfRule type="expression" dxfId="86" priority="231">
      <formula>AND(ISNUMBER(AA8),AA8&gt;=0)</formula>
    </cfRule>
    <cfRule type="expression" dxfId="85" priority="232">
      <formula>AA8&lt;-5</formula>
    </cfRule>
    <cfRule type="expression" dxfId="84" priority="233">
      <formula>AA8&lt;0</formula>
    </cfRule>
  </conditionalFormatting>
  <conditionalFormatting sqref="R21:W21 X21:X64 C66:O66 Q66:W66 AI66:CH1009 C67:X75 C76:D77 F76:X77 C78:X1009 C8:D8 S8:X8 C11:D12 F11:O12 C9:X10 G8:Q8 Q11:X12 C13:R13 T13:X13 C14:X20 AI26:CH64 AI24:AO25 AQ24:CH25 AI8:CH13 AI16:CH23 AI14:AO15 AQ14:CH15 C21:P27 Q22:W27 C28:W64">
    <cfRule type="expression" dxfId="83" priority="247">
      <formula>$X8="Livré"</formula>
    </cfRule>
    <cfRule type="expression" dxfId="82" priority="248">
      <formula>$X8="Annulé"</formula>
    </cfRule>
    <cfRule type="expression" dxfId="81" priority="249">
      <formula>$X8="Soldé"</formula>
    </cfRule>
  </conditionalFormatting>
  <conditionalFormatting sqref="T21:W21 R21 X21:AB64 T66:W66 C66:O66 Q66:R66 Z66:AB66 C67:AB75 C76:D77 G76:AB77 C78:AB1009 C8:D8 S8:AB8 C11:D12 G11:O12 C9:AB10 G8:Q8 C13:O13 Q11:R13 T11:AB13 C14:AB20 C21:P27 Q22:W27 C28:W64">
    <cfRule type="expression" dxfId="80" priority="254">
      <formula>CO8&gt;0</formula>
    </cfRule>
  </conditionalFormatting>
  <conditionalFormatting sqref="AI66:CH1009 AI26:CH64 AI24:AO25 AQ24:CH25 AI8:CH13 AI16:CH23 AI14:AO15 AQ14:CH15">
    <cfRule type="expression" dxfId="79" priority="77">
      <formula>$DS8&gt;0</formula>
    </cfRule>
  </conditionalFormatting>
  <conditionalFormatting sqref="AI66:CH1009 AI6:CH13 AI14:AO15 AQ14:CH15 AI16:CH64">
    <cfRule type="expression" dxfId="78" priority="76">
      <formula>AND(TODAY()&lt;=AI$7, TODAY()&gt;AI$7-7)</formula>
    </cfRule>
  </conditionalFormatting>
  <conditionalFormatting sqref="A8:B64 A66:B1009">
    <cfRule type="expression" dxfId="77" priority="75">
      <formula>$CN8&gt;0</formula>
    </cfRule>
  </conditionalFormatting>
  <conditionalFormatting sqref="S21 S66 S11:S12">
    <cfRule type="expression" dxfId="76" priority="262">
      <formula>DB11&gt;0</formula>
    </cfRule>
  </conditionalFormatting>
  <conditionalFormatting sqref="Q21">
    <cfRule type="expression" dxfId="75" priority="71">
      <formula>$X21="Livré"</formula>
    </cfRule>
    <cfRule type="expression" dxfId="74" priority="72">
      <formula>$X21="Annulé"</formula>
    </cfRule>
    <cfRule type="expression" dxfId="73" priority="73">
      <formula>$X21="Soldé"</formula>
    </cfRule>
  </conditionalFormatting>
  <conditionalFormatting sqref="Q21">
    <cfRule type="expression" dxfId="72" priority="74">
      <formula>CY21&gt;0</formula>
    </cfRule>
  </conditionalFormatting>
  <conditionalFormatting sqref="AC70:AG1009 F76:F77 AC25:AF64 AC66:AF69 AG25:AG69 F11:F12 AC8:AG24">
    <cfRule type="expression" dxfId="71" priority="264">
      <formula>CQ8&gt;0</formula>
    </cfRule>
  </conditionalFormatting>
  <conditionalFormatting sqref="P66">
    <cfRule type="expression" dxfId="70" priority="63">
      <formula>$X66="Livré"</formula>
    </cfRule>
    <cfRule type="expression" dxfId="69" priority="64">
      <formula>$X66="Annulé"</formula>
    </cfRule>
    <cfRule type="expression" dxfId="68" priority="65">
      <formula>$X66="Soldé"</formula>
    </cfRule>
  </conditionalFormatting>
  <conditionalFormatting sqref="P66">
    <cfRule type="expression" dxfId="67" priority="66">
      <formula>CY66&gt;0</formula>
    </cfRule>
  </conditionalFormatting>
  <conditionalFormatting sqref="AA65:AB65">
    <cfRule type="expression" dxfId="66" priority="55">
      <formula>AND(ISNUMBER(AA65),AA65&gt;=0)</formula>
    </cfRule>
    <cfRule type="expression" dxfId="65" priority="56">
      <formula>AA65&lt;-5</formula>
    </cfRule>
    <cfRule type="expression" dxfId="64" priority="57">
      <formula>AA65&lt;0</formula>
    </cfRule>
  </conditionalFormatting>
  <conditionalFormatting sqref="C65:X65 AI65:CH65">
    <cfRule type="expression" dxfId="63" priority="58">
      <formula>$X65="Livré"</formula>
    </cfRule>
    <cfRule type="expression" dxfId="62" priority="59">
      <formula>$X65="Annulé"</formula>
    </cfRule>
    <cfRule type="expression" dxfId="61" priority="60">
      <formula>$X65="Soldé"</formula>
    </cfRule>
  </conditionalFormatting>
  <conditionalFormatting sqref="C65:AB65">
    <cfRule type="expression" dxfId="60" priority="61">
      <formula>CO65&gt;0</formula>
    </cfRule>
  </conditionalFormatting>
  <conditionalFormatting sqref="AI65:CH65">
    <cfRule type="expression" dxfId="59" priority="54">
      <formula>$DS65&gt;0</formula>
    </cfRule>
  </conditionalFormatting>
  <conditionalFormatting sqref="AI65:CH65">
    <cfRule type="expression" dxfId="58" priority="53">
      <formula>AND(TODAY()&lt;=AI$7, TODAY()&gt;AI$7-7)</formula>
    </cfRule>
  </conditionalFormatting>
  <conditionalFormatting sqref="A65:B65">
    <cfRule type="expression" dxfId="57" priority="52">
      <formula>$CN65&gt;0</formula>
    </cfRule>
  </conditionalFormatting>
  <conditionalFormatting sqref="AC65:AF65">
    <cfRule type="expression" dxfId="56" priority="62">
      <formula>DN65&gt;0</formula>
    </cfRule>
  </conditionalFormatting>
  <conditionalFormatting sqref="X66">
    <cfRule type="expression" dxfId="55" priority="48">
      <formula>$X66="Livré"</formula>
    </cfRule>
    <cfRule type="expression" dxfId="54" priority="49">
      <formula>$X66="Annulé"</formula>
    </cfRule>
    <cfRule type="expression" dxfId="53" priority="50">
      <formula>$X66="Soldé"</formula>
    </cfRule>
  </conditionalFormatting>
  <conditionalFormatting sqref="X66">
    <cfRule type="expression" dxfId="52" priority="51">
      <formula>DJ66&gt;0</formula>
    </cfRule>
  </conditionalFormatting>
  <conditionalFormatting sqref="Y66">
    <cfRule type="expression" dxfId="51" priority="47">
      <formula>DK66&gt;0</formula>
    </cfRule>
  </conditionalFormatting>
  <conditionalFormatting sqref="E76">
    <cfRule type="expression" dxfId="50" priority="43">
      <formula>$X76="Livré"</formula>
    </cfRule>
    <cfRule type="expression" dxfId="49" priority="44">
      <formula>$X76="Annulé"</formula>
    </cfRule>
    <cfRule type="expression" dxfId="48" priority="45">
      <formula>$X76="Soldé"</formula>
    </cfRule>
  </conditionalFormatting>
  <conditionalFormatting sqref="E76">
    <cfRule type="expression" dxfId="47" priority="46">
      <formula>CQ76&gt;0</formula>
    </cfRule>
  </conditionalFormatting>
  <conditionalFormatting sqref="E77">
    <cfRule type="expression" dxfId="46" priority="39">
      <formula>$X77="Livré"</formula>
    </cfRule>
    <cfRule type="expression" dxfId="45" priority="40">
      <formula>$X77="Annulé"</formula>
    </cfRule>
    <cfRule type="expression" dxfId="44" priority="41">
      <formula>$X77="Soldé"</formula>
    </cfRule>
  </conditionalFormatting>
  <conditionalFormatting sqref="E77">
    <cfRule type="expression" dxfId="43" priority="42">
      <formula>CQ77&gt;0</formula>
    </cfRule>
  </conditionalFormatting>
  <conditionalFormatting sqref="E8">
    <cfRule type="expression" dxfId="42" priority="35">
      <formula>$X8="Livré"</formula>
    </cfRule>
    <cfRule type="expression" dxfId="41" priority="36">
      <formula>$X8="Annulé"</formula>
    </cfRule>
    <cfRule type="expression" dxfId="40" priority="37">
      <formula>$X8="Soldé"</formula>
    </cfRule>
  </conditionalFormatting>
  <conditionalFormatting sqref="E8">
    <cfRule type="expression" dxfId="39" priority="38">
      <formula>CQ8&gt;0</formula>
    </cfRule>
  </conditionalFormatting>
  <conditionalFormatting sqref="F8">
    <cfRule type="expression" dxfId="38" priority="31">
      <formula>$X8="Livré"</formula>
    </cfRule>
    <cfRule type="expression" dxfId="37" priority="32">
      <formula>$X8="Annulé"</formula>
    </cfRule>
    <cfRule type="expression" dxfId="36" priority="33">
      <formula>$X8="Soldé"</formula>
    </cfRule>
  </conditionalFormatting>
  <conditionalFormatting sqref="F8">
    <cfRule type="expression" dxfId="35" priority="34">
      <formula>CR8&gt;0</formula>
    </cfRule>
  </conditionalFormatting>
  <conditionalFormatting sqref="R8">
    <cfRule type="expression" dxfId="34" priority="27">
      <formula>$X8="Livré"</formula>
    </cfRule>
    <cfRule type="expression" dxfId="33" priority="28">
      <formula>$X8="Annulé"</formula>
    </cfRule>
    <cfRule type="expression" dxfId="32" priority="29">
      <formula>$X8="Soldé"</formula>
    </cfRule>
  </conditionalFormatting>
  <conditionalFormatting sqref="R8">
    <cfRule type="expression" dxfId="31" priority="30">
      <formula>DD8&gt;0</formula>
    </cfRule>
  </conditionalFormatting>
  <conditionalFormatting sqref="P10">
    <cfRule type="expression" dxfId="30" priority="26">
      <formula>CY10&gt;0</formula>
    </cfRule>
  </conditionalFormatting>
  <conditionalFormatting sqref="P9">
    <cfRule type="expression" dxfId="29" priority="25">
      <formula>CY9&gt;0</formula>
    </cfRule>
  </conditionalFormatting>
  <conditionalFormatting sqref="Q8">
    <cfRule type="expression" dxfId="28" priority="24">
      <formula>CZ8&gt;0</formula>
    </cfRule>
  </conditionalFormatting>
  <conditionalFormatting sqref="S11">
    <cfRule type="expression" dxfId="27" priority="23">
      <formula>DE11&gt;0</formula>
    </cfRule>
  </conditionalFormatting>
  <conditionalFormatting sqref="S11">
    <cfRule type="expression" dxfId="26" priority="22">
      <formula>DB11&gt;0</formula>
    </cfRule>
  </conditionalFormatting>
  <conditionalFormatting sqref="S12">
    <cfRule type="expression" dxfId="25" priority="21">
      <formula>DE12&gt;0</formula>
    </cfRule>
  </conditionalFormatting>
  <conditionalFormatting sqref="S12">
    <cfRule type="expression" dxfId="24" priority="20">
      <formula>DB12&gt;0</formula>
    </cfRule>
  </conditionalFormatting>
  <conditionalFormatting sqref="P13">
    <cfRule type="expression" dxfId="23" priority="272">
      <formula>DE13&gt;0</formula>
    </cfRule>
  </conditionalFormatting>
  <conditionalFormatting sqref="P14">
    <cfRule type="expression" dxfId="22" priority="19">
      <formula>DE14&gt;0</formula>
    </cfRule>
  </conditionalFormatting>
  <conditionalFormatting sqref="S14">
    <cfRule type="expression" dxfId="21" priority="18">
      <formula>DH14&gt;0</formula>
    </cfRule>
  </conditionalFormatting>
  <conditionalFormatting sqref="S13">
    <cfRule type="expression" dxfId="20" priority="14">
      <formula>$X13="Livré"</formula>
    </cfRule>
    <cfRule type="expression" dxfId="19" priority="15">
      <formula>$X13="Annulé"</formula>
    </cfRule>
    <cfRule type="expression" dxfId="18" priority="16">
      <formula>$X13="Soldé"</formula>
    </cfRule>
  </conditionalFormatting>
  <conditionalFormatting sqref="S13">
    <cfRule type="expression" dxfId="17" priority="17">
      <formula>DB13&gt;0</formula>
    </cfRule>
  </conditionalFormatting>
  <conditionalFormatting sqref="S13">
    <cfRule type="expression" dxfId="16" priority="13">
      <formula>DE13&gt;0</formula>
    </cfRule>
  </conditionalFormatting>
  <conditionalFormatting sqref="S13">
    <cfRule type="expression" dxfId="15" priority="12">
      <formula>DB13&gt;0</formula>
    </cfRule>
  </conditionalFormatting>
  <conditionalFormatting sqref="P15">
    <cfRule type="expression" dxfId="14" priority="11">
      <formula>DE15&gt;0</formula>
    </cfRule>
  </conditionalFormatting>
  <conditionalFormatting sqref="S15">
    <cfRule type="expression" dxfId="13" priority="10">
      <formula>DH15&gt;0</formula>
    </cfRule>
  </conditionalFormatting>
  <conditionalFormatting sqref="P16">
    <cfRule type="expression" dxfId="12" priority="9">
      <formula>DE16&gt;0</formula>
    </cfRule>
  </conditionalFormatting>
  <conditionalFormatting sqref="E11">
    <cfRule type="expression" dxfId="11" priority="5">
      <formula>$X11="Livré"</formula>
    </cfRule>
    <cfRule type="expression" dxfId="10" priority="6">
      <formula>$X11="Annulé"</formula>
    </cfRule>
    <cfRule type="expression" dxfId="9" priority="7">
      <formula>$X11="Soldé"</formula>
    </cfRule>
  </conditionalFormatting>
  <conditionalFormatting sqref="E11">
    <cfRule type="expression" dxfId="8" priority="8">
      <formula>CQ11&gt;0</formula>
    </cfRule>
  </conditionalFormatting>
  <conditionalFormatting sqref="E12">
    <cfRule type="expression" dxfId="7" priority="1">
      <formula>$X12="Livré"</formula>
    </cfRule>
    <cfRule type="expression" dxfId="6" priority="2">
      <formula>$X12="Annulé"</formula>
    </cfRule>
    <cfRule type="expression" dxfId="5" priority="3">
      <formula>$X12="Soldé"</formula>
    </cfRule>
  </conditionalFormatting>
  <conditionalFormatting sqref="E12">
    <cfRule type="expression" dxfId="4" priority="4">
      <formula>CQ12&gt;0</formula>
    </cfRule>
  </conditionalFormatting>
  <conditionalFormatting sqref="AP24:AP25">
    <cfRule type="expression" dxfId="3" priority="276">
      <formula>$X14="Livré"</formula>
    </cfRule>
    <cfRule type="expression" dxfId="2" priority="277">
      <formula>$X14="Annulé"</formula>
    </cfRule>
    <cfRule type="expression" dxfId="1" priority="278">
      <formula>$X14="Soldé"</formula>
    </cfRule>
  </conditionalFormatting>
  <conditionalFormatting sqref="AP24:AP25">
    <cfRule type="expression" dxfId="0" priority="280">
      <formula>$DS14&gt;0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21:P1048576 V8:V1048576 Q22:Q1048576 P8:Q10 Q11:Q12 S14:S1048576 S8:S12 P13:Q20"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AO1048576 AQ8:CH1048576 AP8:AP13 AP16:AP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A865E9-3172-43D3-BBEA-398E517022FA}">
  <ds:schemaRefs>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49EAD077-2ECA-43A8-8E7A-DB77788A0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3D8C5D-4E68-44A9-9168-C547A721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2024-03-28T08:57:18Z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