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tergc\Documents\Historical Demography\Handbook\DT_git\DemoTran\Output\SelCountries\"/>
    </mc:Choice>
  </mc:AlternateContent>
  <xr:revisionPtr revIDLastSave="0" documentId="13_ncr:1_{5658D886-5522-4210-BFA2-5C853811E6BA}" xr6:coauthVersionLast="47" xr6:coauthVersionMax="47" xr10:uidLastSave="{00000000-0000-0000-0000-000000000000}"/>
  <bookViews>
    <workbookView xWindow="-108" yWindow="-108" windowWidth="23256" windowHeight="12456" activeTab="1" xr2:uid="{300F3656-189C-4873-BB67-AB205DEFAA84}"/>
  </bookViews>
  <sheets>
    <sheet name="cdr" sheetId="1" r:id="rId1"/>
    <sheet name="cbr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2" l="1"/>
  <c r="J7" i="2"/>
  <c r="J3" i="2"/>
  <c r="J8" i="2"/>
  <c r="J5" i="2"/>
  <c r="J4" i="2"/>
  <c r="J2" i="2"/>
  <c r="J6" i="2"/>
  <c r="J1" i="2"/>
  <c r="G9" i="2"/>
  <c r="F9" i="2"/>
  <c r="E9" i="2"/>
  <c r="D9" i="2"/>
  <c r="C9" i="2"/>
  <c r="B9" i="2"/>
  <c r="A9" i="2"/>
  <c r="H7" i="2"/>
  <c r="G7" i="2"/>
  <c r="F7" i="2"/>
  <c r="E7" i="2"/>
  <c r="D7" i="2"/>
  <c r="C7" i="2"/>
  <c r="A7" i="2"/>
  <c r="G3" i="2"/>
  <c r="F3" i="2"/>
  <c r="E3" i="2"/>
  <c r="D3" i="2"/>
  <c r="A3" i="2"/>
  <c r="H8" i="2"/>
  <c r="G8" i="2"/>
  <c r="F8" i="2"/>
  <c r="E8" i="2"/>
  <c r="D8" i="2"/>
  <c r="C8" i="2"/>
  <c r="A8" i="2"/>
  <c r="H5" i="2"/>
  <c r="G5" i="2"/>
  <c r="F5" i="2"/>
  <c r="E5" i="2"/>
  <c r="D5" i="2"/>
  <c r="C5" i="2"/>
  <c r="A5" i="2"/>
  <c r="H4" i="2"/>
  <c r="G4" i="2"/>
  <c r="F4" i="2"/>
  <c r="E4" i="2"/>
  <c r="D4" i="2"/>
  <c r="C4" i="2"/>
  <c r="A4" i="2"/>
  <c r="G2" i="2"/>
  <c r="F2" i="2"/>
  <c r="E2" i="2"/>
  <c r="D2" i="2"/>
  <c r="C2" i="2"/>
  <c r="A2" i="2"/>
  <c r="G6" i="2"/>
  <c r="F6" i="2"/>
  <c r="E6" i="2"/>
  <c r="D6" i="2"/>
  <c r="C6" i="2"/>
  <c r="B6" i="2"/>
  <c r="A6" i="2"/>
  <c r="H1" i="2"/>
  <c r="G1" i="2"/>
  <c r="F1" i="2"/>
  <c r="E1" i="2"/>
  <c r="D1" i="2"/>
  <c r="C1" i="2"/>
  <c r="B1" i="2"/>
  <c r="A1" i="2"/>
  <c r="H9" i="1"/>
  <c r="H8" i="1"/>
  <c r="H2" i="1"/>
  <c r="H7" i="1"/>
  <c r="H6" i="1"/>
  <c r="H4" i="1"/>
  <c r="H3" i="1"/>
  <c r="H5" i="1"/>
  <c r="H1" i="1"/>
  <c r="G9" i="1"/>
  <c r="G8" i="1"/>
  <c r="G1" i="1"/>
  <c r="F9" i="1"/>
  <c r="E9" i="1"/>
  <c r="D9" i="1"/>
  <c r="C9" i="1"/>
  <c r="B9" i="1"/>
  <c r="F8" i="1"/>
  <c r="E8" i="1"/>
  <c r="D8" i="1"/>
  <c r="C8" i="1"/>
  <c r="B8" i="1"/>
  <c r="F2" i="1"/>
  <c r="E2" i="1"/>
  <c r="D2" i="1"/>
  <c r="C2" i="1"/>
  <c r="F7" i="1"/>
  <c r="E7" i="1"/>
  <c r="D7" i="1"/>
  <c r="F6" i="1"/>
  <c r="E6" i="1"/>
  <c r="D6" i="1"/>
  <c r="C6" i="1"/>
  <c r="B6" i="1"/>
  <c r="E4" i="1"/>
  <c r="D4" i="1"/>
  <c r="C4" i="1"/>
  <c r="F3" i="1"/>
  <c r="E3" i="1"/>
  <c r="D3" i="1"/>
  <c r="C3" i="1"/>
  <c r="B3" i="1"/>
  <c r="F5" i="1"/>
  <c r="E5" i="1"/>
  <c r="D5" i="1"/>
  <c r="C5" i="1"/>
  <c r="B5" i="1"/>
  <c r="F1" i="1"/>
  <c r="E1" i="1"/>
  <c r="D1" i="1"/>
  <c r="C1" i="1"/>
  <c r="B1" i="1"/>
  <c r="A9" i="1"/>
  <c r="A8" i="1"/>
  <c r="A2" i="1"/>
  <c r="A7" i="1"/>
  <c r="A6" i="1"/>
  <c r="A4" i="1"/>
  <c r="A3" i="1"/>
  <c r="A5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wrapText="1"/>
    </xf>
    <xf numFmtId="0" fontId="0" fillId="0" borderId="0" xfId="0" applyAlignment="1">
      <alignment wrapText="1"/>
    </xf>
    <xf numFmtId="1" fontId="0" fillId="0" borderId="0" xfId="0" applyNumberFormat="1"/>
    <xf numFmtId="2" fontId="0" fillId="0" borderId="0" xfId="0" applyNumberFormat="1" applyAlignment="1"/>
    <xf numFmtId="0" fontId="0" fillId="0" borderId="0" xfId="0" applyAlignment="1"/>
    <xf numFmtId="1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tergc\Documents\Historical%20Demography\Handbook\DT_git\DemoTran\Output\SelCountries\SelectStats.xlsx" TargetMode="External"/><Relationship Id="rId1" Type="http://schemas.openxmlformats.org/officeDocument/2006/relationships/externalLinkPath" Target="SelectSta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unTime"/>
      <sheetName val="AllbyCountry"/>
      <sheetName val="AllCountryNames"/>
    </sheetNames>
    <sheetDataSet>
      <sheetData sheetId="0"/>
      <sheetData sheetId="1">
        <row r="1">
          <cell r="B1" t="str">
            <v>Country</v>
          </cell>
          <cell r="AO1" t="str">
            <v>CBR_YrRate45</v>
          </cell>
          <cell r="AP1" t="str">
            <v>CBR_YrRate35</v>
          </cell>
          <cell r="AQ1" t="str">
            <v>CBR_YrRate30</v>
          </cell>
          <cell r="AR1" t="str">
            <v>CBR_YrRate25</v>
          </cell>
          <cell r="AS1" t="str">
            <v>CBR_YrRate20</v>
          </cell>
          <cell r="AT1" t="str">
            <v>CBR_YrRate15</v>
          </cell>
          <cell r="AU1" t="str">
            <v>CBR_YrRate10</v>
          </cell>
          <cell r="BH1" t="str">
            <v>CBR_maxSlope</v>
          </cell>
          <cell r="CS1" t="str">
            <v>CDR_YrRate30</v>
          </cell>
          <cell r="CT1" t="str">
            <v>CDR_YrRate25</v>
          </cell>
          <cell r="CU1" t="str">
            <v>CDR_YrRate20</v>
          </cell>
          <cell r="CV1" t="str">
            <v>CDR_YrRate15</v>
          </cell>
          <cell r="CW1" t="str">
            <v>CDR_YrRate10</v>
          </cell>
          <cell r="CX1" t="str">
            <v>CDR_YrRate05</v>
          </cell>
          <cell r="CY1" t="str">
            <v>CDR_maxSlope</v>
          </cell>
        </row>
        <row r="2">
          <cell r="B2" t="str">
            <v>Argentina</v>
          </cell>
          <cell r="AO2">
            <v>1878.8562732891041</v>
          </cell>
          <cell r="AP2">
            <v>1920.7767380515861</v>
          </cell>
          <cell r="AQ2">
            <v>1929.8468364167575</v>
          </cell>
          <cell r="AR2">
            <v>1947.5394502095842</v>
          </cell>
          <cell r="AS2">
            <v>1998.1480774599124</v>
          </cell>
          <cell r="AT2">
            <v>2017.3522662476871</v>
          </cell>
          <cell r="BH2">
            <v>-0.55126193770947785</v>
          </cell>
          <cell r="CS2">
            <v>1874.4128122507641</v>
          </cell>
          <cell r="CT2">
            <v>1893.5877010376512</v>
          </cell>
          <cell r="CU2">
            <v>1907.3590370694446</v>
          </cell>
          <cell r="CV2">
            <v>1921.1303731012381</v>
          </cell>
          <cell r="CW2">
            <v>1938.0046137531413</v>
          </cell>
          <cell r="CY2">
            <v>-0.36307297915442899</v>
          </cell>
        </row>
        <row r="3">
          <cell r="B3" t="str">
            <v>France</v>
          </cell>
          <cell r="AP3">
            <v>1796.3974176168006</v>
          </cell>
          <cell r="AQ3">
            <v>1833.3206730767338</v>
          </cell>
          <cell r="AR3">
            <v>1870.243928536667</v>
          </cell>
          <cell r="AS3">
            <v>1907.1671839966002</v>
          </cell>
          <cell r="AT3">
            <v>1973.3566958674619</v>
          </cell>
          <cell r="BH3">
            <v>-0.13541601187971294</v>
          </cell>
          <cell r="CS3">
            <v>1801.029422321307</v>
          </cell>
          <cell r="CT3">
            <v>1830.8909035640008</v>
          </cell>
          <cell r="CU3">
            <v>1903.1984883145474</v>
          </cell>
          <cell r="CV3">
            <v>1939.4018282484217</v>
          </cell>
          <cell r="CW3">
            <v>1975.605168182296</v>
          </cell>
          <cell r="CY3">
            <v>-0.16743978503153883</v>
          </cell>
        </row>
        <row r="4">
          <cell r="B4" t="str">
            <v>Germany</v>
          </cell>
          <cell r="AP4">
            <v>1904.8748117153243</v>
          </cell>
          <cell r="AQ4">
            <v>1908.9059980302538</v>
          </cell>
          <cell r="AR4">
            <v>1912.9371843451836</v>
          </cell>
          <cell r="AS4">
            <v>1920.1391846892236</v>
          </cell>
          <cell r="AT4">
            <v>1959.592495439219</v>
          </cell>
          <cell r="AU4">
            <v>1999.045806189215</v>
          </cell>
          <cell r="BH4">
            <v>-1.2403296720576256</v>
          </cell>
          <cell r="CT4">
            <v>1885.6307076201963</v>
          </cell>
          <cell r="CU4">
            <v>1903.2374576199077</v>
          </cell>
          <cell r="CV4">
            <v>1920.8442076196191</v>
          </cell>
          <cell r="CY4">
            <v>-0.28398199554613796</v>
          </cell>
        </row>
        <row r="5">
          <cell r="B5" t="str">
            <v>Italy</v>
          </cell>
          <cell r="AP5">
            <v>1894.3099410450452</v>
          </cell>
          <cell r="AQ5">
            <v>1913.3514603103554</v>
          </cell>
          <cell r="AR5">
            <v>1932.3929795756658</v>
          </cell>
          <cell r="AS5">
            <v>1951.4344988409759</v>
          </cell>
          <cell r="AT5">
            <v>1970.4760181062863</v>
          </cell>
          <cell r="AU5">
            <v>1992.4358839546392</v>
          </cell>
          <cell r="BH5">
            <v>-0.26258408955366097</v>
          </cell>
          <cell r="CS5">
            <v>1872.8322559776891</v>
          </cell>
          <cell r="CT5">
            <v>1894.5684387022231</v>
          </cell>
          <cell r="CU5">
            <v>1916.304621426757</v>
          </cell>
          <cell r="CV5">
            <v>1938.040804151291</v>
          </cell>
          <cell r="CW5">
            <v>1995.675219966872</v>
          </cell>
          <cell r="CY5">
            <v>-0.2300311910037649</v>
          </cell>
        </row>
        <row r="6">
          <cell r="B6" t="str">
            <v>Jamaica</v>
          </cell>
          <cell r="AP6">
            <v>1954.4785269919985</v>
          </cell>
          <cell r="AQ6">
            <v>1978.5897493847015</v>
          </cell>
          <cell r="AR6">
            <v>1991.8506850964434</v>
          </cell>
          <cell r="AS6">
            <v>2002.3197560202927</v>
          </cell>
          <cell r="AT6">
            <v>2012.5422193503309</v>
          </cell>
          <cell r="AU6">
            <v>2022.7646826803691</v>
          </cell>
          <cell r="BH6">
            <v>-0.48911889811409082</v>
          </cell>
          <cell r="CU6">
            <v>1929.3859167088467</v>
          </cell>
          <cell r="CV6">
            <v>1941.7575956443047</v>
          </cell>
          <cell r="CW6">
            <v>1954.1292745797625</v>
          </cell>
          <cell r="CY6">
            <v>-0.40414886500729763</v>
          </cell>
        </row>
        <row r="7">
          <cell r="B7" t="str">
            <v>Sweden</v>
          </cell>
          <cell r="AQ7">
            <v>1887.0022181939848</v>
          </cell>
          <cell r="AR7">
            <v>1903.4787858037093</v>
          </cell>
          <cell r="AS7">
            <v>1919.9553534134341</v>
          </cell>
          <cell r="AT7">
            <v>1954.3632249872446</v>
          </cell>
          <cell r="BH7">
            <v>-0.30346126198328738</v>
          </cell>
          <cell r="CT7">
            <v>1818.3998271008099</v>
          </cell>
          <cell r="CU7">
            <v>1861.4929620596661</v>
          </cell>
          <cell r="CV7">
            <v>1904.586097018522</v>
          </cell>
          <cell r="CW7">
            <v>2005.2490965844206</v>
          </cell>
          <cell r="CY7">
            <v>-0.11602776184127364</v>
          </cell>
        </row>
        <row r="8">
          <cell r="B8" t="str">
            <v>Taiwan</v>
          </cell>
          <cell r="AP8">
            <v>1963.4290579175897</v>
          </cell>
          <cell r="AQ8">
            <v>1967.4018161513784</v>
          </cell>
          <cell r="AR8">
            <v>1973.0393659967956</v>
          </cell>
          <cell r="AS8">
            <v>1983.5199386184727</v>
          </cell>
          <cell r="AT8">
            <v>1994.0005112401498</v>
          </cell>
          <cell r="AU8">
            <v>2004.4810838618271</v>
          </cell>
          <cell r="BH8">
            <v>-1.2585714271446033</v>
          </cell>
          <cell r="CS8">
            <v>1909.4249116443314</v>
          </cell>
          <cell r="CT8">
            <v>1922.5144354580564</v>
          </cell>
          <cell r="CU8">
            <v>1935.6039592717814</v>
          </cell>
          <cell r="CV8">
            <v>1947.5864279512789</v>
          </cell>
          <cell r="CW8">
            <v>1952.1180830059629</v>
          </cell>
          <cell r="CX8">
            <v>1984.1246655738464</v>
          </cell>
          <cell r="CY8">
            <v>-1.1033753619559057</v>
          </cell>
        </row>
        <row r="9">
          <cell r="B9" t="str">
            <v>Venezuela</v>
          </cell>
          <cell r="AO9">
            <v>1934.1488350737566</v>
          </cell>
          <cell r="AP9">
            <v>1975.2208174408897</v>
          </cell>
          <cell r="AQ9">
            <v>1987.0184575641142</v>
          </cell>
          <cell r="AR9">
            <v>1998.8160976873385</v>
          </cell>
          <cell r="AS9">
            <v>2010.613737810563</v>
          </cell>
          <cell r="AT9">
            <v>2022.4113779337872</v>
          </cell>
          <cell r="BH9">
            <v>-0.67488427829973274</v>
          </cell>
          <cell r="CS9">
            <v>1893.111111038425</v>
          </cell>
          <cell r="CT9">
            <v>1925.841594341648</v>
          </cell>
          <cell r="CU9">
            <v>1937.3323867007093</v>
          </cell>
          <cell r="CV9">
            <v>1948.8231790597704</v>
          </cell>
          <cell r="CW9">
            <v>1960.3139714188317</v>
          </cell>
          <cell r="CX9">
            <v>1987.1514351784822</v>
          </cell>
          <cell r="CY9">
            <v>-0.43513100261159865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505F2-FCBC-4B42-85ED-EF809A9807FB}">
  <dimension ref="A1:I10"/>
  <sheetViews>
    <sheetView workbookViewId="0">
      <selection activeCell="I1" sqref="I1"/>
    </sheetView>
  </sheetViews>
  <sheetFormatPr defaultRowHeight="14.4" x14ac:dyDescent="0.3"/>
  <cols>
    <col min="1" max="1" width="24.5546875" customWidth="1"/>
  </cols>
  <sheetData>
    <row r="1" spans="1:9" s="3" customFormat="1" ht="28.8" x14ac:dyDescent="0.3">
      <c r="A1" s="2" t="str">
        <f>[1]AllbyCountry!B1</f>
        <v>Country</v>
      </c>
      <c r="B1" s="2" t="str">
        <f>[1]AllbyCountry!CS1</f>
        <v>CDR_YrRate30</v>
      </c>
      <c r="C1" s="2" t="str">
        <f>[1]AllbyCountry!CT1</f>
        <v>CDR_YrRate25</v>
      </c>
      <c r="D1" s="2" t="str">
        <f>[1]AllbyCountry!CU1</f>
        <v>CDR_YrRate20</v>
      </c>
      <c r="E1" s="2" t="str">
        <f>[1]AllbyCountry!CV1</f>
        <v>CDR_YrRate15</v>
      </c>
      <c r="F1" s="2" t="str">
        <f>[1]AllbyCountry!CW1</f>
        <v>CDR_YrRate10</v>
      </c>
      <c r="G1" s="2" t="str">
        <f>[1]AllbyCountry!CX1</f>
        <v>CDR_YrRate05</v>
      </c>
      <c r="H1" s="2" t="str">
        <f>[1]AllbyCountry!CY1</f>
        <v>CDR_maxSlope</v>
      </c>
      <c r="I1" s="2"/>
    </row>
    <row r="2" spans="1:9" x14ac:dyDescent="0.3">
      <c r="A2" s="1" t="str">
        <f>[1]AllbyCountry!B7</f>
        <v>Sweden</v>
      </c>
      <c r="B2" s="4"/>
      <c r="C2" s="4">
        <f>[1]AllbyCountry!CT7</f>
        <v>1818.3998271008099</v>
      </c>
      <c r="D2" s="4">
        <f>[1]AllbyCountry!CU7</f>
        <v>1861.4929620596661</v>
      </c>
      <c r="E2" s="4">
        <f>[1]AllbyCountry!CV7</f>
        <v>1904.586097018522</v>
      </c>
      <c r="F2" s="4">
        <f>[1]AllbyCountry!CW7</f>
        <v>2005.2490965844206</v>
      </c>
      <c r="G2" s="4"/>
      <c r="H2" s="1">
        <f>[1]AllbyCountry!CY7</f>
        <v>-0.11602776184127364</v>
      </c>
    </row>
    <row r="3" spans="1:9" x14ac:dyDescent="0.3">
      <c r="A3" s="1" t="str">
        <f>[1]AllbyCountry!B3</f>
        <v>France</v>
      </c>
      <c r="B3" s="4">
        <f>[1]AllbyCountry!CS3</f>
        <v>1801.029422321307</v>
      </c>
      <c r="C3" s="4">
        <f>[1]AllbyCountry!CT3</f>
        <v>1830.8909035640008</v>
      </c>
      <c r="D3" s="4">
        <f>[1]AllbyCountry!CU3</f>
        <v>1903.1984883145474</v>
      </c>
      <c r="E3" s="4">
        <f>[1]AllbyCountry!CV3</f>
        <v>1939.4018282484217</v>
      </c>
      <c r="F3" s="4">
        <f>[1]AllbyCountry!CW3</f>
        <v>1975.605168182296</v>
      </c>
      <c r="G3" s="4"/>
      <c r="H3" s="1">
        <f>[1]AllbyCountry!CY3</f>
        <v>-0.16743978503153883</v>
      </c>
    </row>
    <row r="4" spans="1:9" x14ac:dyDescent="0.3">
      <c r="A4" s="1" t="str">
        <f>[1]AllbyCountry!B4</f>
        <v>Germany</v>
      </c>
      <c r="B4" s="4"/>
      <c r="C4" s="4">
        <f>[1]AllbyCountry!CT4</f>
        <v>1885.6307076201963</v>
      </c>
      <c r="D4" s="4">
        <f>[1]AllbyCountry!CU4</f>
        <v>1903.2374576199077</v>
      </c>
      <c r="E4" s="4">
        <f>[1]AllbyCountry!CV4</f>
        <v>1920.8442076196191</v>
      </c>
      <c r="F4" s="4"/>
      <c r="G4" s="4"/>
      <c r="H4" s="1">
        <f>[1]AllbyCountry!CY4</f>
        <v>-0.28398199554613796</v>
      </c>
    </row>
    <row r="5" spans="1:9" x14ac:dyDescent="0.3">
      <c r="A5" s="1" t="str">
        <f>[1]AllbyCountry!B2</f>
        <v>Argentina</v>
      </c>
      <c r="B5" s="4">
        <f>[1]AllbyCountry!CS2</f>
        <v>1874.4128122507641</v>
      </c>
      <c r="C5" s="4">
        <f>[1]AllbyCountry!CT2</f>
        <v>1893.5877010376512</v>
      </c>
      <c r="D5" s="4">
        <f>[1]AllbyCountry!CU2</f>
        <v>1907.3590370694446</v>
      </c>
      <c r="E5" s="4">
        <f>[1]AllbyCountry!CV2</f>
        <v>1921.1303731012381</v>
      </c>
      <c r="F5" s="4">
        <f>[1]AllbyCountry!CW2</f>
        <v>1938.0046137531413</v>
      </c>
      <c r="G5" s="4"/>
      <c r="H5" s="1">
        <f>[1]AllbyCountry!CY2</f>
        <v>-0.36307297915442899</v>
      </c>
    </row>
    <row r="6" spans="1:9" x14ac:dyDescent="0.3">
      <c r="A6" s="1" t="str">
        <f>[1]AllbyCountry!B5</f>
        <v>Italy</v>
      </c>
      <c r="B6" s="4">
        <f>[1]AllbyCountry!CS5</f>
        <v>1872.8322559776891</v>
      </c>
      <c r="C6" s="4">
        <f>[1]AllbyCountry!CT5</f>
        <v>1894.5684387022231</v>
      </c>
      <c r="D6" s="4">
        <f>[1]AllbyCountry!CU5</f>
        <v>1916.304621426757</v>
      </c>
      <c r="E6" s="4">
        <f>[1]AllbyCountry!CV5</f>
        <v>1938.040804151291</v>
      </c>
      <c r="F6" s="4">
        <f>[1]AllbyCountry!CW5</f>
        <v>1995.675219966872</v>
      </c>
      <c r="G6" s="4"/>
      <c r="H6" s="1">
        <f>[1]AllbyCountry!CY5</f>
        <v>-0.2300311910037649</v>
      </c>
    </row>
    <row r="7" spans="1:9" x14ac:dyDescent="0.3">
      <c r="A7" s="1" t="str">
        <f>[1]AllbyCountry!B6</f>
        <v>Jamaica</v>
      </c>
      <c r="B7" s="4"/>
      <c r="C7" s="4"/>
      <c r="D7" s="4">
        <f>[1]AllbyCountry!CU6</f>
        <v>1929.3859167088467</v>
      </c>
      <c r="E7" s="4">
        <f>[1]AllbyCountry!CV6</f>
        <v>1941.7575956443047</v>
      </c>
      <c r="F7" s="4">
        <f>[1]AllbyCountry!CW6</f>
        <v>1954.1292745797625</v>
      </c>
      <c r="G7" s="4"/>
      <c r="H7" s="1">
        <f>[1]AllbyCountry!CY6</f>
        <v>-0.40414886500729763</v>
      </c>
    </row>
    <row r="8" spans="1:9" x14ac:dyDescent="0.3">
      <c r="A8" s="1" t="str">
        <f>[1]AllbyCountry!B8</f>
        <v>Taiwan</v>
      </c>
      <c r="B8" s="4">
        <f>[1]AllbyCountry!CS8</f>
        <v>1909.4249116443314</v>
      </c>
      <c r="C8" s="4">
        <f>[1]AllbyCountry!CT8</f>
        <v>1922.5144354580564</v>
      </c>
      <c r="D8" s="4">
        <f>[1]AllbyCountry!CU8</f>
        <v>1935.6039592717814</v>
      </c>
      <c r="E8" s="4">
        <f>[1]AllbyCountry!CV8</f>
        <v>1947.5864279512789</v>
      </c>
      <c r="F8" s="4">
        <f>[1]AllbyCountry!CW8</f>
        <v>1952.1180830059629</v>
      </c>
      <c r="G8" s="4">
        <f>[1]AllbyCountry!CX8</f>
        <v>1984.1246655738464</v>
      </c>
      <c r="H8" s="1">
        <f>[1]AllbyCountry!CY8</f>
        <v>-1.1033753619559057</v>
      </c>
    </row>
    <row r="9" spans="1:9" x14ac:dyDescent="0.3">
      <c r="A9" s="1" t="str">
        <f>[1]AllbyCountry!B9</f>
        <v>Venezuela</v>
      </c>
      <c r="B9" s="4">
        <f>[1]AllbyCountry!CS9</f>
        <v>1893.111111038425</v>
      </c>
      <c r="C9" s="4">
        <f>[1]AllbyCountry!CT9</f>
        <v>1925.841594341648</v>
      </c>
      <c r="D9" s="4">
        <f>[1]AllbyCountry!CU9</f>
        <v>1937.3323867007093</v>
      </c>
      <c r="E9" s="4">
        <f>[1]AllbyCountry!CV9</f>
        <v>1948.8231790597704</v>
      </c>
      <c r="F9" s="4">
        <f>[1]AllbyCountry!CW9</f>
        <v>1960.3139714188317</v>
      </c>
      <c r="G9" s="4">
        <f>[1]AllbyCountry!CX9</f>
        <v>1987.1514351784822</v>
      </c>
      <c r="H9" s="1">
        <f>[1]AllbyCountry!CY9</f>
        <v>-0.43513100261159865</v>
      </c>
    </row>
    <row r="10" spans="1:9" x14ac:dyDescent="0.3">
      <c r="A10" s="1"/>
    </row>
  </sheetData>
  <sortState xmlns:xlrd2="http://schemas.microsoft.com/office/spreadsheetml/2017/richdata2" ref="A2:H9">
    <sortCondition ref="D2:D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0411D-0031-4D89-9743-2427C50ED998}">
  <dimension ref="A1:K10"/>
  <sheetViews>
    <sheetView tabSelected="1" workbookViewId="0">
      <selection activeCell="K16" sqref="K16"/>
    </sheetView>
  </sheetViews>
  <sheetFormatPr defaultRowHeight="14.4" x14ac:dyDescent="0.3"/>
  <cols>
    <col min="1" max="1" width="10.88671875" customWidth="1"/>
  </cols>
  <sheetData>
    <row r="1" spans="1:11" s="3" customFormat="1" ht="28.8" x14ac:dyDescent="0.3">
      <c r="A1" s="2" t="str">
        <f>[1]AllbyCountry!B1</f>
        <v>Country</v>
      </c>
      <c r="B1" s="2" t="str">
        <f>[1]AllbyCountry!AO1</f>
        <v>CBR_YrRate45</v>
      </c>
      <c r="C1" s="2" t="str">
        <f>[1]AllbyCountry!AP1</f>
        <v>CBR_YrRate35</v>
      </c>
      <c r="D1" s="2" t="str">
        <f>[1]AllbyCountry!AQ1</f>
        <v>CBR_YrRate30</v>
      </c>
      <c r="E1" s="2" t="str">
        <f>[1]AllbyCountry!AR1</f>
        <v>CBR_YrRate25</v>
      </c>
      <c r="F1" s="2" t="str">
        <f>[1]AllbyCountry!AS1</f>
        <v>CBR_YrRate20</v>
      </c>
      <c r="G1" s="2" t="str">
        <f>[1]AllbyCountry!AT1</f>
        <v>CBR_YrRate15</v>
      </c>
      <c r="H1" s="2" t="str">
        <f>[1]AllbyCountry!AU1</f>
        <v>CBR_YrRate10</v>
      </c>
      <c r="I1" s="2"/>
      <c r="J1" s="2" t="str">
        <f>[1]AllbyCountry!BH1</f>
        <v>CBR_maxSlope</v>
      </c>
      <c r="K1" s="2"/>
    </row>
    <row r="2" spans="1:11" s="6" customFormat="1" x14ac:dyDescent="0.3">
      <c r="A2" s="5" t="str">
        <f>[1]AllbyCountry!B3</f>
        <v>France</v>
      </c>
      <c r="B2" s="7"/>
      <c r="C2" s="7">
        <f>[1]AllbyCountry!AP3</f>
        <v>1796.3974176168006</v>
      </c>
      <c r="D2" s="7">
        <f>[1]AllbyCountry!AQ3</f>
        <v>1833.3206730767338</v>
      </c>
      <c r="E2" s="7">
        <f>[1]AllbyCountry!AR3</f>
        <v>1870.243928536667</v>
      </c>
      <c r="F2" s="7">
        <f>[1]AllbyCountry!AS3</f>
        <v>1907.1671839966002</v>
      </c>
      <c r="G2" s="7">
        <f>[1]AllbyCountry!AT3</f>
        <v>1973.3566958674619</v>
      </c>
      <c r="H2" s="7"/>
      <c r="I2" s="7"/>
      <c r="J2" s="5">
        <f>[1]AllbyCountry!BH3</f>
        <v>-0.13541601187971294</v>
      </c>
      <c r="K2" s="7"/>
    </row>
    <row r="3" spans="1:11" s="6" customFormat="1" x14ac:dyDescent="0.3">
      <c r="A3" s="5" t="str">
        <f>[1]AllbyCountry!B7</f>
        <v>Sweden</v>
      </c>
      <c r="B3" s="7"/>
      <c r="C3" s="7"/>
      <c r="D3" s="7">
        <f>[1]AllbyCountry!AQ7</f>
        <v>1887.0022181939848</v>
      </c>
      <c r="E3" s="7">
        <f>[1]AllbyCountry!AR7</f>
        <v>1903.4787858037093</v>
      </c>
      <c r="F3" s="7">
        <f>[1]AllbyCountry!AS7</f>
        <v>1919.9553534134341</v>
      </c>
      <c r="G3" s="7">
        <f>[1]AllbyCountry!AT7</f>
        <v>1954.3632249872446</v>
      </c>
      <c r="H3" s="7"/>
      <c r="I3" s="7"/>
      <c r="J3" s="5">
        <f>[1]AllbyCountry!BH7</f>
        <v>-0.30346126198328738</v>
      </c>
      <c r="K3" s="7"/>
    </row>
    <row r="4" spans="1:11" s="6" customFormat="1" x14ac:dyDescent="0.3">
      <c r="A4" s="5" t="str">
        <f>[1]AllbyCountry!B4</f>
        <v>Germany</v>
      </c>
      <c r="B4" s="7"/>
      <c r="C4" s="7">
        <f>[1]AllbyCountry!AP4</f>
        <v>1904.8748117153243</v>
      </c>
      <c r="D4" s="7">
        <f>[1]AllbyCountry!AQ4</f>
        <v>1908.9059980302538</v>
      </c>
      <c r="E4" s="7">
        <f>[1]AllbyCountry!AR4</f>
        <v>1912.9371843451836</v>
      </c>
      <c r="F4" s="7">
        <f>[1]AllbyCountry!AS4</f>
        <v>1920.1391846892236</v>
      </c>
      <c r="G4" s="7">
        <f>[1]AllbyCountry!AT4</f>
        <v>1959.592495439219</v>
      </c>
      <c r="H4" s="7">
        <f>[1]AllbyCountry!AU4</f>
        <v>1999.045806189215</v>
      </c>
      <c r="I4" s="7"/>
      <c r="J4" s="5">
        <f>[1]AllbyCountry!BH4</f>
        <v>-1.2403296720576256</v>
      </c>
      <c r="K4" s="7"/>
    </row>
    <row r="5" spans="1:11" s="6" customFormat="1" x14ac:dyDescent="0.3">
      <c r="A5" s="5" t="str">
        <f>[1]AllbyCountry!B5</f>
        <v>Italy</v>
      </c>
      <c r="B5" s="7"/>
      <c r="C5" s="7">
        <f>[1]AllbyCountry!AP5</f>
        <v>1894.3099410450452</v>
      </c>
      <c r="D5" s="7">
        <f>[1]AllbyCountry!AQ5</f>
        <v>1913.3514603103554</v>
      </c>
      <c r="E5" s="7">
        <f>[1]AllbyCountry!AR5</f>
        <v>1932.3929795756658</v>
      </c>
      <c r="F5" s="7">
        <f>[1]AllbyCountry!AS5</f>
        <v>1951.4344988409759</v>
      </c>
      <c r="G5" s="7">
        <f>[1]AllbyCountry!AT5</f>
        <v>1970.4760181062863</v>
      </c>
      <c r="H5" s="7">
        <f>[1]AllbyCountry!AU5</f>
        <v>1992.4358839546392</v>
      </c>
      <c r="I5" s="7"/>
      <c r="J5" s="5">
        <f>[1]AllbyCountry!BH5</f>
        <v>-0.26258408955366097</v>
      </c>
      <c r="K5" s="7"/>
    </row>
    <row r="6" spans="1:11" s="6" customFormat="1" x14ac:dyDescent="0.3">
      <c r="A6" s="5" t="str">
        <f>[1]AllbyCountry!B2</f>
        <v>Argentina</v>
      </c>
      <c r="B6" s="7">
        <f>[1]AllbyCountry!AO2</f>
        <v>1878.8562732891041</v>
      </c>
      <c r="C6" s="7">
        <f>[1]AllbyCountry!AP2</f>
        <v>1920.7767380515861</v>
      </c>
      <c r="D6" s="7">
        <f>[1]AllbyCountry!AQ2</f>
        <v>1929.8468364167575</v>
      </c>
      <c r="E6" s="7">
        <f>[1]AllbyCountry!AR2</f>
        <v>1947.5394502095842</v>
      </c>
      <c r="F6" s="7">
        <f>[1]AllbyCountry!AS2</f>
        <v>1998.1480774599124</v>
      </c>
      <c r="G6" s="7">
        <f>[1]AllbyCountry!AT2</f>
        <v>2017.3522662476871</v>
      </c>
      <c r="H6" s="7"/>
      <c r="I6" s="7"/>
      <c r="J6" s="5">
        <f>[1]AllbyCountry!BH2</f>
        <v>-0.55126193770947785</v>
      </c>
      <c r="K6" s="7"/>
    </row>
    <row r="7" spans="1:11" s="6" customFormat="1" x14ac:dyDescent="0.3">
      <c r="A7" s="5" t="str">
        <f>[1]AllbyCountry!B8</f>
        <v>Taiwan</v>
      </c>
      <c r="B7" s="7"/>
      <c r="C7" s="7">
        <f>[1]AllbyCountry!AP8</f>
        <v>1963.4290579175897</v>
      </c>
      <c r="D7" s="7">
        <f>[1]AllbyCountry!AQ8</f>
        <v>1967.4018161513784</v>
      </c>
      <c r="E7" s="7">
        <f>[1]AllbyCountry!AR8</f>
        <v>1973.0393659967956</v>
      </c>
      <c r="F7" s="7">
        <f>[1]AllbyCountry!AS8</f>
        <v>1983.5199386184727</v>
      </c>
      <c r="G7" s="7">
        <f>[1]AllbyCountry!AT8</f>
        <v>1994.0005112401498</v>
      </c>
      <c r="H7" s="7">
        <f>[1]AllbyCountry!AU8</f>
        <v>2004.4810838618271</v>
      </c>
      <c r="I7" s="7"/>
      <c r="J7" s="5">
        <f>[1]AllbyCountry!BH8</f>
        <v>-1.2585714271446033</v>
      </c>
      <c r="K7" s="7"/>
    </row>
    <row r="8" spans="1:11" s="6" customFormat="1" x14ac:dyDescent="0.3">
      <c r="A8" s="5" t="str">
        <f>[1]AllbyCountry!B6</f>
        <v>Jamaica</v>
      </c>
      <c r="B8" s="7"/>
      <c r="C8" s="7">
        <f>[1]AllbyCountry!AP6</f>
        <v>1954.4785269919985</v>
      </c>
      <c r="D8" s="7">
        <f>[1]AllbyCountry!AQ6</f>
        <v>1978.5897493847015</v>
      </c>
      <c r="E8" s="7">
        <f>[1]AllbyCountry!AR6</f>
        <v>1991.8506850964434</v>
      </c>
      <c r="F8" s="7">
        <f>[1]AllbyCountry!AS6</f>
        <v>2002.3197560202927</v>
      </c>
      <c r="G8" s="7">
        <f>[1]AllbyCountry!AT6</f>
        <v>2012.5422193503309</v>
      </c>
      <c r="H8" s="7">
        <f>[1]AllbyCountry!AU6</f>
        <v>2022.7646826803691</v>
      </c>
      <c r="I8" s="7"/>
      <c r="J8" s="5">
        <f>[1]AllbyCountry!BH6</f>
        <v>-0.48911889811409082</v>
      </c>
      <c r="K8" s="7"/>
    </row>
    <row r="9" spans="1:11" s="6" customFormat="1" x14ac:dyDescent="0.3">
      <c r="A9" s="5" t="str">
        <f>[1]AllbyCountry!B9</f>
        <v>Venezuela</v>
      </c>
      <c r="B9" s="7">
        <f>[1]AllbyCountry!AO9</f>
        <v>1934.1488350737566</v>
      </c>
      <c r="C9" s="7">
        <f>[1]AllbyCountry!AP9</f>
        <v>1975.2208174408897</v>
      </c>
      <c r="D9" s="7">
        <f>[1]AllbyCountry!AQ9</f>
        <v>1987.0184575641142</v>
      </c>
      <c r="E9" s="7">
        <f>[1]AllbyCountry!AR9</f>
        <v>1998.8160976873385</v>
      </c>
      <c r="F9" s="7">
        <f>[1]AllbyCountry!AS9</f>
        <v>2010.613737810563</v>
      </c>
      <c r="G9" s="7">
        <f>[1]AllbyCountry!AT9</f>
        <v>2022.4113779337872</v>
      </c>
      <c r="H9" s="7"/>
      <c r="I9" s="7"/>
      <c r="J9" s="5">
        <f>[1]AllbyCountry!BH9</f>
        <v>-0.67488427829973274</v>
      </c>
      <c r="K9" s="7"/>
    </row>
    <row r="10" spans="1:11" s="6" customFormat="1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</row>
  </sheetData>
  <sortState xmlns:xlrd2="http://schemas.microsoft.com/office/spreadsheetml/2017/richdata2" ref="A2:J9">
    <sortCondition ref="E2:E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cdr</vt:lpstr>
      <vt:lpstr>cbr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Alter, George</dc:creator>
  <cp:lastModifiedBy>Alter, George</cp:lastModifiedBy>
  <dcterms:created xsi:type="dcterms:W3CDTF">2025-04-09T15:11:18Z</dcterms:created>
  <dcterms:modified xsi:type="dcterms:W3CDTF">2025-04-09T15:30:26Z</dcterms:modified>
</cp:coreProperties>
</file>