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ldrianraffi/Local/antam-new-data/dataframe/"/>
    </mc:Choice>
  </mc:AlternateContent>
  <xr:revisionPtr revIDLastSave="0" documentId="13_ncr:1_{1158303B-1DE6-7142-AAA0-80E347E86028}" xr6:coauthVersionLast="47" xr6:coauthVersionMax="47" xr10:uidLastSave="{00000000-0000-0000-0000-000000000000}"/>
  <bookViews>
    <workbookView xWindow="160" yWindow="920" windowWidth="2992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" i="1" l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</calcChain>
</file>

<file path=xl/sharedStrings.xml><?xml version="1.0" encoding="utf-8"?>
<sst xmlns="http://schemas.openxmlformats.org/spreadsheetml/2006/main" count="85" uniqueCount="57">
  <si>
    <t>ni_in</t>
  </si>
  <si>
    <t>fe_in</t>
  </si>
  <si>
    <t>cao_in</t>
  </si>
  <si>
    <t>al2o3_in</t>
  </si>
  <si>
    <t>s_m</t>
  </si>
  <si>
    <t>bc</t>
  </si>
  <si>
    <t>mc_kilnfeed</t>
  </si>
  <si>
    <t>fc_coal</t>
  </si>
  <si>
    <t>gcv_coal</t>
  </si>
  <si>
    <t>fc_lcv</t>
  </si>
  <si>
    <t>gcv_lcv</t>
  </si>
  <si>
    <t>current_pry</t>
  </si>
  <si>
    <t>current_sec1</t>
  </si>
  <si>
    <t>current_sec2</t>
  </si>
  <si>
    <t>current_sec3</t>
  </si>
  <si>
    <t>load</t>
  </si>
  <si>
    <t>power_factor</t>
  </si>
  <si>
    <t>realisasi_beban</t>
  </si>
  <si>
    <t>rpm</t>
  </si>
  <si>
    <t>kg_tco</t>
  </si>
  <si>
    <t>charge_kiln</t>
  </si>
  <si>
    <t>tdo</t>
  </si>
  <si>
    <t>pry_p</t>
  </si>
  <si>
    <t>sec_p</t>
  </si>
  <si>
    <t>pry_v</t>
  </si>
  <si>
    <t>sec_v</t>
  </si>
  <si>
    <t>total_fuel</t>
  </si>
  <si>
    <t>reductor_consume</t>
  </si>
  <si>
    <t>t_tic162</t>
  </si>
  <si>
    <t>t_tic163</t>
  </si>
  <si>
    <t>metal_temp</t>
  </si>
  <si>
    <t>ni_met</t>
  </si>
  <si>
    <t>c_met</t>
  </si>
  <si>
    <t>si_met</t>
  </si>
  <si>
    <t>fe_met</t>
  </si>
  <si>
    <t>s_met</t>
  </si>
  <si>
    <t>ni_slag</t>
  </si>
  <si>
    <t>fe_slag</t>
  </si>
  <si>
    <t>t_kalsin</t>
  </si>
  <si>
    <t>pic_161</t>
  </si>
  <si>
    <t>loi_kalsin</t>
  </si>
  <si>
    <t>count</t>
  </si>
  <si>
    <t>mean</t>
  </si>
  <si>
    <t>std</t>
  </si>
  <si>
    <t>min</t>
  </si>
  <si>
    <t>25%</t>
  </si>
  <si>
    <t>50%</t>
  </si>
  <si>
    <t>75%</t>
  </si>
  <si>
    <t>max</t>
  </si>
  <si>
    <t>Zscore (bawah)</t>
  </si>
  <si>
    <t>Fixed Input</t>
  </si>
  <si>
    <t>Zscore (atas)</t>
  </si>
  <si>
    <t>IQR (bawah)</t>
  </si>
  <si>
    <t>IQR (atas)</t>
  </si>
  <si>
    <t>IQR</t>
  </si>
  <si>
    <t>z-score</t>
  </si>
  <si>
    <t>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</si>
</sst>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3" fillId="2" borderId="2" xfId="0" applyFont="1" applyFill="1" applyBorder="1"/>
    <xf numFmtId="0" fontId="1" fillId="3" borderId="2" xfId="0" applyFont="1" applyFill="1" applyBorder="1" applyAlignment="1">
      <alignment horizontal="center" vertical="top"/>
    </xf>
    <xf numFmtId="0" fontId="4" fillId="3" borderId="2" xfId="0" applyFont="1" applyFill="1" applyBorder="1"/>
    <xf numFmtId="0" fontId="2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workbookViewId="0">
      <pane xSplit="1" topLeftCell="U1" activePane="topRight" state="frozen"/>
      <selection pane="topRight" activeCell="AC5" sqref="AC5"/>
    </sheetView>
  </sheetViews>
  <sheetFormatPr baseColWidth="10" defaultColWidth="8.83203125" defaultRowHeight="15" x14ac:dyDescent="0.2"/>
  <cols>
    <col min="1" max="1" width="17.83203125" customWidth="1"/>
    <col min="29" max="29" width="19.33203125" customWidth="1"/>
  </cols>
  <sheetData>
    <row r="1" spans="1:42" x14ac:dyDescent="0.2">
      <c r="A1" s="8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">
      <c r="A2" s="1" t="s">
        <v>41</v>
      </c>
      <c r="B2" s="9">
        <v>1382</v>
      </c>
      <c r="C2" s="9">
        <v>1382</v>
      </c>
      <c r="D2" s="9">
        <v>1382</v>
      </c>
      <c r="E2" s="9">
        <v>1382</v>
      </c>
      <c r="F2" s="9">
        <v>1382</v>
      </c>
      <c r="G2" s="9">
        <v>1382</v>
      </c>
      <c r="H2" s="9">
        <v>1382</v>
      </c>
      <c r="I2" s="9">
        <v>1382</v>
      </c>
      <c r="J2" s="9">
        <v>1382</v>
      </c>
      <c r="K2" s="9">
        <v>1382</v>
      </c>
      <c r="L2" s="9">
        <v>1382</v>
      </c>
      <c r="M2" s="9">
        <v>1382</v>
      </c>
      <c r="N2" s="9">
        <v>1382</v>
      </c>
      <c r="O2" s="9">
        <v>1382</v>
      </c>
      <c r="P2" s="9">
        <v>1382</v>
      </c>
      <c r="Q2" s="9">
        <v>1382</v>
      </c>
      <c r="R2" s="9">
        <v>1382</v>
      </c>
      <c r="S2" s="9">
        <v>1382</v>
      </c>
      <c r="T2" s="9">
        <v>1382</v>
      </c>
      <c r="U2" s="9">
        <v>1382</v>
      </c>
      <c r="V2" s="9">
        <v>1382</v>
      </c>
      <c r="W2" s="9">
        <v>1382</v>
      </c>
      <c r="X2" s="9">
        <v>1382</v>
      </c>
      <c r="Y2" s="9">
        <v>1382</v>
      </c>
      <c r="Z2" s="9">
        <v>1382</v>
      </c>
      <c r="AA2" s="9">
        <v>1382</v>
      </c>
      <c r="AB2" s="9">
        <v>1382</v>
      </c>
      <c r="AC2" s="9">
        <v>1382</v>
      </c>
      <c r="AD2" s="9">
        <v>1382</v>
      </c>
      <c r="AE2" s="9">
        <v>1382</v>
      </c>
      <c r="AF2" s="9">
        <v>1382</v>
      </c>
      <c r="AG2" s="9">
        <v>1382</v>
      </c>
      <c r="AH2" s="9">
        <v>1382</v>
      </c>
      <c r="AI2" s="9">
        <v>1382</v>
      </c>
      <c r="AJ2" s="9">
        <v>1382</v>
      </c>
      <c r="AK2" s="9">
        <v>1382</v>
      </c>
      <c r="AL2" s="9">
        <v>1382</v>
      </c>
      <c r="AM2" s="9">
        <v>1382</v>
      </c>
      <c r="AN2" s="9">
        <v>1382</v>
      </c>
      <c r="AO2" s="9">
        <v>1382</v>
      </c>
      <c r="AP2" s="10">
        <v>1382</v>
      </c>
    </row>
    <row r="3" spans="1:42" x14ac:dyDescent="0.2">
      <c r="A3" s="1" t="s">
        <v>42</v>
      </c>
      <c r="B3" s="9">
        <v>1.712142908827786</v>
      </c>
      <c r="C3" s="9">
        <v>16.822799021647509</v>
      </c>
      <c r="D3" s="9">
        <v>0.86041968162083926</v>
      </c>
      <c r="E3" s="9">
        <v>2.4735276470782841</v>
      </c>
      <c r="F3" s="9">
        <v>2.3207676798118668</v>
      </c>
      <c r="G3" s="9">
        <v>0.44860570987327242</v>
      </c>
      <c r="H3" s="9">
        <v>23.09368306801737</v>
      </c>
      <c r="I3" s="9">
        <v>41.394573082489153</v>
      </c>
      <c r="J3" s="9">
        <v>6003.5135528219971</v>
      </c>
      <c r="K3" s="9">
        <v>41.615259189580307</v>
      </c>
      <c r="L3" s="9">
        <v>6059.7124667149064</v>
      </c>
      <c r="M3" s="9">
        <v>21.89723950795948</v>
      </c>
      <c r="N3" s="9">
        <v>21.054486251808971</v>
      </c>
      <c r="O3" s="9">
        <v>21.369826338639651</v>
      </c>
      <c r="P3" s="9">
        <v>21.150947901591891</v>
      </c>
      <c r="Q3" s="9">
        <v>34.2201483357453</v>
      </c>
      <c r="R3" s="9">
        <v>-0.99374819102749634</v>
      </c>
      <c r="S3" s="9">
        <v>34.021704667149059</v>
      </c>
      <c r="T3" s="9">
        <v>0.90076765783285084</v>
      </c>
      <c r="U3" s="9">
        <v>42.696034732272068</v>
      </c>
      <c r="V3" s="9">
        <v>103.6550839363242</v>
      </c>
      <c r="W3" s="9">
        <v>79.724718884949354</v>
      </c>
      <c r="X3" s="9">
        <v>495.51102026049199</v>
      </c>
      <c r="Y3" s="9">
        <v>156.18643270622289</v>
      </c>
      <c r="Z3" s="9">
        <v>104.1726664254703</v>
      </c>
      <c r="AA3" s="9">
        <v>474.38280752532557</v>
      </c>
      <c r="AB3" s="9">
        <v>4185.7020823292332</v>
      </c>
      <c r="AC3" s="9">
        <v>3.307777858900145</v>
      </c>
      <c r="AD3" s="9">
        <v>946.23486105604184</v>
      </c>
      <c r="AE3" s="9">
        <v>765.15319469610085</v>
      </c>
      <c r="AF3" s="9">
        <v>1406.653400868307</v>
      </c>
      <c r="AG3" s="9">
        <v>15.09285817655571</v>
      </c>
      <c r="AH3" s="9">
        <v>1.531526772793053</v>
      </c>
      <c r="AI3" s="9">
        <v>0.85609985528219978</v>
      </c>
      <c r="AJ3" s="9">
        <v>82.025470332850944</v>
      </c>
      <c r="AK3" s="9">
        <v>0.50450072358900144</v>
      </c>
      <c r="AL3" s="9">
        <v>4.8900144717800277E-2</v>
      </c>
      <c r="AM3" s="9">
        <v>7.1453907380607813</v>
      </c>
      <c r="AN3" s="9">
        <v>672.56382134696094</v>
      </c>
      <c r="AO3" s="9">
        <v>-3.188168960021708</v>
      </c>
      <c r="AP3" s="10">
        <v>8.391172214182345E-2</v>
      </c>
    </row>
    <row r="4" spans="1:42" x14ac:dyDescent="0.2">
      <c r="A4" s="1" t="s">
        <v>43</v>
      </c>
      <c r="B4" s="9">
        <v>9.5460111529361083E-2</v>
      </c>
      <c r="C4" s="9">
        <v>1.7985617075020801</v>
      </c>
      <c r="D4" s="9">
        <v>0.14276202857481049</v>
      </c>
      <c r="E4" s="9">
        <v>0.43059892897089502</v>
      </c>
      <c r="F4" s="9">
        <v>0.15815729768791881</v>
      </c>
      <c r="G4" s="9">
        <v>3.1292099615204377E-2</v>
      </c>
      <c r="H4" s="9">
        <v>2.0330330610591978</v>
      </c>
      <c r="I4" s="9">
        <v>2.3269396226217509</v>
      </c>
      <c r="J4" s="9">
        <v>482.98171528009112</v>
      </c>
      <c r="K4" s="9">
        <v>1.766589267221174</v>
      </c>
      <c r="L4" s="9">
        <v>482.01605907529819</v>
      </c>
      <c r="M4" s="9">
        <v>0.67388545779423747</v>
      </c>
      <c r="N4" s="9">
        <v>1.9242210090957861</v>
      </c>
      <c r="O4" s="9">
        <v>2.099317457150109</v>
      </c>
      <c r="P4" s="9">
        <v>2.227608488659194</v>
      </c>
      <c r="Q4" s="9">
        <v>4.4381757076666641</v>
      </c>
      <c r="R4" s="9">
        <v>6.0041242449669439E-3</v>
      </c>
      <c r="S4" s="9">
        <v>4.485975968159627</v>
      </c>
      <c r="T4" s="9">
        <v>0.1247909446434548</v>
      </c>
      <c r="U4" s="9">
        <v>5.5125454228168493</v>
      </c>
      <c r="V4" s="9">
        <v>16.708509064422081</v>
      </c>
      <c r="W4" s="9">
        <v>13.15679117439679</v>
      </c>
      <c r="X4" s="9">
        <v>157.2452937748142</v>
      </c>
      <c r="Y4" s="9">
        <v>48.669684717772</v>
      </c>
      <c r="Z4" s="9">
        <v>18.304750712609451</v>
      </c>
      <c r="AA4" s="9">
        <v>74.453106274551217</v>
      </c>
      <c r="AB4" s="9">
        <v>742.64339252607306</v>
      </c>
      <c r="AC4" s="9">
        <v>1.6009003759897891</v>
      </c>
      <c r="AD4" s="9">
        <v>52.758972573151183</v>
      </c>
      <c r="AE4" s="9">
        <v>41.089934068151209</v>
      </c>
      <c r="AF4" s="9">
        <v>30.08593748472002</v>
      </c>
      <c r="AG4" s="9">
        <v>1.490620690716953</v>
      </c>
      <c r="AH4" s="9">
        <v>0.26124289139639001</v>
      </c>
      <c r="AI4" s="9">
        <v>0.34031343713699652</v>
      </c>
      <c r="AJ4" s="9">
        <v>1.341882032465616</v>
      </c>
      <c r="AK4" s="9">
        <v>9.6120268840785686E-2</v>
      </c>
      <c r="AL4" s="9">
        <v>6.7824484892858852E-3</v>
      </c>
      <c r="AM4" s="9">
        <v>1.358383985527355</v>
      </c>
      <c r="AN4" s="9">
        <v>43.964821641730559</v>
      </c>
      <c r="AO4" s="9">
        <v>0.86150502948674534</v>
      </c>
      <c r="AP4" s="10">
        <v>0.13800933090352371</v>
      </c>
    </row>
    <row r="5" spans="1:42" x14ac:dyDescent="0.2">
      <c r="A5" s="1" t="s">
        <v>44</v>
      </c>
      <c r="B5" s="9">
        <v>1.48</v>
      </c>
      <c r="C5" s="9">
        <v>11.95</v>
      </c>
      <c r="D5" s="9">
        <v>0.53</v>
      </c>
      <c r="E5" s="9">
        <v>1.176302065547175</v>
      </c>
      <c r="F5" s="9">
        <v>1.8886798750000009</v>
      </c>
      <c r="G5" s="9">
        <v>0.34290110276358909</v>
      </c>
      <c r="H5" s="9">
        <v>17.940000000000001</v>
      </c>
      <c r="I5" s="9">
        <v>36.700000000000003</v>
      </c>
      <c r="J5" s="9">
        <v>4822.7</v>
      </c>
      <c r="K5" s="9">
        <v>37.704999999999949</v>
      </c>
      <c r="L5" s="9">
        <v>5167.53</v>
      </c>
      <c r="M5" s="9">
        <v>20.045000000000002</v>
      </c>
      <c r="N5" s="9">
        <v>16.399999999999999</v>
      </c>
      <c r="O5" s="9">
        <v>16.7</v>
      </c>
      <c r="P5" s="9">
        <v>16.100000000000001</v>
      </c>
      <c r="Q5" s="9">
        <v>24.166250000000009</v>
      </c>
      <c r="R5" s="9">
        <v>-1</v>
      </c>
      <c r="S5" s="9">
        <v>23.816062500000001</v>
      </c>
      <c r="T5" s="9">
        <v>0.61028437499999977</v>
      </c>
      <c r="U5" s="9">
        <v>29.57500000000001</v>
      </c>
      <c r="V5" s="9">
        <v>62.025000000000013</v>
      </c>
      <c r="W5" s="9">
        <v>47.341108999999989</v>
      </c>
      <c r="X5" s="9">
        <v>44.262499999999989</v>
      </c>
      <c r="Y5" s="9">
        <v>15.66249999999998</v>
      </c>
      <c r="Z5" s="9">
        <v>55.36249999999999</v>
      </c>
      <c r="AA5" s="9">
        <v>266.98750000000001</v>
      </c>
      <c r="AB5" s="9">
        <v>2200</v>
      </c>
      <c r="AC5" s="9">
        <v>2E-3</v>
      </c>
      <c r="AD5" s="9">
        <v>796.232528</v>
      </c>
      <c r="AE5" s="9">
        <v>651.86660762500003</v>
      </c>
      <c r="AF5" s="9">
        <v>1345</v>
      </c>
      <c r="AG5" s="9">
        <v>12.63</v>
      </c>
      <c r="AH5" s="9">
        <v>1.02</v>
      </c>
      <c r="AI5" s="9">
        <v>0.12999999999999981</v>
      </c>
      <c r="AJ5" s="9">
        <v>78.849999999999994</v>
      </c>
      <c r="AK5" s="9">
        <v>0.35</v>
      </c>
      <c r="AL5" s="9">
        <v>0.04</v>
      </c>
      <c r="AM5" s="9">
        <v>3.99</v>
      </c>
      <c r="AN5" s="9">
        <v>600.06494099999998</v>
      </c>
      <c r="AO5" s="9">
        <v>-5.2837268749999993</v>
      </c>
      <c r="AP5" s="10">
        <v>0</v>
      </c>
    </row>
    <row r="6" spans="1:42" x14ac:dyDescent="0.2">
      <c r="A6" s="1" t="s">
        <v>45</v>
      </c>
      <c r="B6" s="9">
        <v>1.66</v>
      </c>
      <c r="C6" s="9">
        <v>15.76</v>
      </c>
      <c r="D6" s="9">
        <v>0.77</v>
      </c>
      <c r="E6" s="9">
        <v>2.2124999999999999</v>
      </c>
      <c r="F6" s="9">
        <v>2.2144067500000002</v>
      </c>
      <c r="G6" s="9">
        <v>0.42610500000000001</v>
      </c>
      <c r="H6" s="9">
        <v>21.87</v>
      </c>
      <c r="I6" s="9">
        <v>40.24</v>
      </c>
      <c r="J6" s="9">
        <v>5844.29</v>
      </c>
      <c r="K6" s="9">
        <v>40.746125000000013</v>
      </c>
      <c r="L6" s="9">
        <v>5741.33</v>
      </c>
      <c r="M6" s="9">
        <v>21.5</v>
      </c>
      <c r="N6" s="9">
        <v>20</v>
      </c>
      <c r="O6" s="9">
        <v>20.3</v>
      </c>
      <c r="P6" s="9">
        <v>20</v>
      </c>
      <c r="Q6" s="9">
        <v>32</v>
      </c>
      <c r="R6" s="9">
        <v>-1</v>
      </c>
      <c r="S6" s="9">
        <v>31.786425000000001</v>
      </c>
      <c r="T6" s="9">
        <v>0.84067874999999992</v>
      </c>
      <c r="U6" s="9">
        <v>39.31</v>
      </c>
      <c r="V6" s="9">
        <v>94.267499999999998</v>
      </c>
      <c r="W6" s="9">
        <v>72.574360999999996</v>
      </c>
      <c r="X6" s="9">
        <v>384.05</v>
      </c>
      <c r="Y6" s="9">
        <v>122.65</v>
      </c>
      <c r="Z6" s="9">
        <v>92.224999999999994</v>
      </c>
      <c r="AA6" s="9">
        <v>425.8</v>
      </c>
      <c r="AB6" s="9">
        <v>3700</v>
      </c>
      <c r="AC6" s="9">
        <v>1.9092499999999999</v>
      </c>
      <c r="AD6" s="9">
        <v>914.02925574249991</v>
      </c>
      <c r="AE6" s="9">
        <v>742.89822417156256</v>
      </c>
      <c r="AF6" s="9">
        <v>1390</v>
      </c>
      <c r="AG6" s="9">
        <v>14.03</v>
      </c>
      <c r="AH6" s="9">
        <v>1.31</v>
      </c>
      <c r="AI6" s="9">
        <v>0.7</v>
      </c>
      <c r="AJ6" s="9">
        <v>81.290000000000006</v>
      </c>
      <c r="AK6" s="9">
        <v>0.42</v>
      </c>
      <c r="AL6" s="9">
        <v>0.04</v>
      </c>
      <c r="AM6" s="9">
        <v>6.21</v>
      </c>
      <c r="AN6" s="9">
        <v>637.79998799999998</v>
      </c>
      <c r="AO6" s="9">
        <v>-3.7097015</v>
      </c>
      <c r="AP6" s="10">
        <v>0</v>
      </c>
    </row>
    <row r="7" spans="1:42" x14ac:dyDescent="0.2">
      <c r="A7" s="1" t="s">
        <v>46</v>
      </c>
      <c r="B7" s="9">
        <v>1.71</v>
      </c>
      <c r="C7" s="9">
        <v>16.84</v>
      </c>
      <c r="D7" s="9">
        <v>0.85</v>
      </c>
      <c r="E7" s="9">
        <v>2.48</v>
      </c>
      <c r="F7" s="9">
        <v>2.3096969999999999</v>
      </c>
      <c r="G7" s="9">
        <v>0.44797949999999997</v>
      </c>
      <c r="H7" s="9">
        <v>23.28</v>
      </c>
      <c r="I7" s="9">
        <v>41.62</v>
      </c>
      <c r="J7" s="9">
        <v>5920.84</v>
      </c>
      <c r="K7" s="9">
        <v>41.6</v>
      </c>
      <c r="L7" s="9">
        <v>6010.36</v>
      </c>
      <c r="M7" s="9">
        <v>22.13</v>
      </c>
      <c r="N7" s="9">
        <v>21.3</v>
      </c>
      <c r="O7" s="9">
        <v>21.5</v>
      </c>
      <c r="P7" s="9">
        <v>21.3</v>
      </c>
      <c r="Q7" s="9">
        <v>35.369999999999997</v>
      </c>
      <c r="R7" s="9">
        <v>-0.99</v>
      </c>
      <c r="S7" s="9">
        <v>35.145000000000003</v>
      </c>
      <c r="T7" s="9">
        <v>0.94121999999999995</v>
      </c>
      <c r="U7" s="9">
        <v>42.505000000000003</v>
      </c>
      <c r="V7" s="9">
        <v>109.405</v>
      </c>
      <c r="W7" s="9">
        <v>83.159300999999999</v>
      </c>
      <c r="X7" s="9">
        <v>505.35</v>
      </c>
      <c r="Y7" s="9">
        <v>160.80000000000001</v>
      </c>
      <c r="Z7" s="9">
        <v>106.95</v>
      </c>
      <c r="AA7" s="9">
        <v>490</v>
      </c>
      <c r="AB7" s="9">
        <v>4300</v>
      </c>
      <c r="AC7" s="9">
        <v>3.4660000000000002</v>
      </c>
      <c r="AD7" s="9">
        <v>952.81137100000001</v>
      </c>
      <c r="AE7" s="9">
        <v>768.54777021999962</v>
      </c>
      <c r="AF7" s="9">
        <v>1397</v>
      </c>
      <c r="AG7" s="9">
        <v>14.63</v>
      </c>
      <c r="AH7" s="9">
        <v>1.56</v>
      </c>
      <c r="AI7" s="9">
        <v>0.91</v>
      </c>
      <c r="AJ7" s="9">
        <v>82.45</v>
      </c>
      <c r="AK7" s="9">
        <v>0.51</v>
      </c>
      <c r="AL7" s="9">
        <v>0.05</v>
      </c>
      <c r="AM7" s="9">
        <v>7.28</v>
      </c>
      <c r="AN7" s="9">
        <v>668.26342799999998</v>
      </c>
      <c r="AO7" s="9">
        <v>-3.2387895000000002</v>
      </c>
      <c r="AP7" s="10">
        <v>0</v>
      </c>
    </row>
    <row r="8" spans="1:42" x14ac:dyDescent="0.2">
      <c r="A8" s="1" t="s">
        <v>47</v>
      </c>
      <c r="B8" s="9">
        <v>1.78</v>
      </c>
      <c r="C8" s="9">
        <v>17.809999999999999</v>
      </c>
      <c r="D8" s="9">
        <v>0.93</v>
      </c>
      <c r="E8" s="9">
        <v>2.75</v>
      </c>
      <c r="F8" s="9">
        <v>2.4315579999999999</v>
      </c>
      <c r="G8" s="9">
        <v>0.46728575</v>
      </c>
      <c r="H8" s="9">
        <v>24.49</v>
      </c>
      <c r="I8" s="9">
        <v>42.6</v>
      </c>
      <c r="J8" s="9">
        <v>6336.2350000000006</v>
      </c>
      <c r="K8" s="9">
        <v>42.74</v>
      </c>
      <c r="L8" s="9">
        <v>6353.67</v>
      </c>
      <c r="M8" s="9">
        <v>22.47</v>
      </c>
      <c r="N8" s="9">
        <v>22.4</v>
      </c>
      <c r="O8" s="9">
        <v>22.7</v>
      </c>
      <c r="P8" s="9">
        <v>22.6</v>
      </c>
      <c r="Q8" s="9">
        <v>37.222499999999997</v>
      </c>
      <c r="R8" s="9">
        <v>-0.99</v>
      </c>
      <c r="S8" s="9">
        <v>37.1</v>
      </c>
      <c r="T8" s="9">
        <v>0.99427500000000002</v>
      </c>
      <c r="U8" s="9">
        <v>45.8</v>
      </c>
      <c r="V8" s="9">
        <v>115.7625</v>
      </c>
      <c r="W8" s="9">
        <v>89.396529000000001</v>
      </c>
      <c r="X8" s="9">
        <v>610.57500000000005</v>
      </c>
      <c r="Y8" s="9">
        <v>193.97499999999999</v>
      </c>
      <c r="Z8" s="9">
        <v>116.8</v>
      </c>
      <c r="AA8" s="9">
        <v>531.67500000000007</v>
      </c>
      <c r="AB8" s="9">
        <v>4700</v>
      </c>
      <c r="AC8" s="9">
        <v>4.5415000000000001</v>
      </c>
      <c r="AD8" s="9">
        <v>985.31962599999997</v>
      </c>
      <c r="AE8" s="9">
        <v>793.65458699999999</v>
      </c>
      <c r="AF8" s="9">
        <v>1420</v>
      </c>
      <c r="AG8" s="9">
        <v>16.010000000000002</v>
      </c>
      <c r="AH8" s="9">
        <v>1.73</v>
      </c>
      <c r="AI8" s="9">
        <v>1.08</v>
      </c>
      <c r="AJ8" s="9">
        <v>82.96</v>
      </c>
      <c r="AK8" s="9">
        <v>0.56999999999999995</v>
      </c>
      <c r="AL8" s="9">
        <v>0.05</v>
      </c>
      <c r="AM8" s="9">
        <v>8.1999999999999993</v>
      </c>
      <c r="AN8" s="9">
        <v>698.91026299999999</v>
      </c>
      <c r="AO8" s="9">
        <v>-2.6603512500000002</v>
      </c>
      <c r="AP8" s="10">
        <v>0.14000000000000001</v>
      </c>
    </row>
    <row r="9" spans="1:42" x14ac:dyDescent="0.2">
      <c r="A9" s="1" t="s">
        <v>48</v>
      </c>
      <c r="B9" s="9">
        <v>1.94</v>
      </c>
      <c r="C9" s="9">
        <v>22.244458217603199</v>
      </c>
      <c r="D9" s="9">
        <v>1.17</v>
      </c>
      <c r="E9" s="9">
        <v>3.56</v>
      </c>
      <c r="F9" s="9">
        <v>2.757284874999999</v>
      </c>
      <c r="G9" s="9">
        <v>0.55508273804683061</v>
      </c>
      <c r="H9" s="9">
        <v>27.95</v>
      </c>
      <c r="I9" s="9">
        <v>46.14</v>
      </c>
      <c r="J9" s="9">
        <v>6936.26</v>
      </c>
      <c r="K9" s="9">
        <v>45.825000000000003</v>
      </c>
      <c r="L9" s="9">
        <v>7420.6799999999994</v>
      </c>
      <c r="M9" s="9">
        <v>23.48</v>
      </c>
      <c r="N9" s="9">
        <v>26</v>
      </c>
      <c r="O9" s="9">
        <v>26.3</v>
      </c>
      <c r="P9" s="9">
        <v>26.5</v>
      </c>
      <c r="Q9" s="9">
        <v>45.056249999999991</v>
      </c>
      <c r="R9" s="9">
        <v>-0.97499999999999998</v>
      </c>
      <c r="S9" s="9">
        <v>45.070362500000002</v>
      </c>
      <c r="T9" s="9">
        <v>1.1114550000000001</v>
      </c>
      <c r="U9" s="9">
        <v>55.534999999999989</v>
      </c>
      <c r="V9" s="9">
        <v>130.79</v>
      </c>
      <c r="W9" s="9">
        <v>107.16435</v>
      </c>
      <c r="X9" s="9">
        <v>944.5</v>
      </c>
      <c r="Y9" s="9">
        <v>300.96249999999998</v>
      </c>
      <c r="Z9" s="9">
        <v>153.66249999999999</v>
      </c>
      <c r="AA9" s="9">
        <v>690.48750000000018</v>
      </c>
      <c r="AB9" s="9">
        <v>6200</v>
      </c>
      <c r="AC9" s="9">
        <v>7.08</v>
      </c>
      <c r="AD9" s="9">
        <v>1068.8304439999999</v>
      </c>
      <c r="AE9" s="9">
        <v>885.54238862499994</v>
      </c>
      <c r="AF9" s="9">
        <v>1465</v>
      </c>
      <c r="AG9" s="9">
        <v>18.62</v>
      </c>
      <c r="AH9" s="9">
        <v>2.0499999999999998</v>
      </c>
      <c r="AI9" s="9">
        <v>1.46</v>
      </c>
      <c r="AJ9" s="9">
        <v>84.04</v>
      </c>
      <c r="AK9" s="9">
        <v>0.74</v>
      </c>
      <c r="AL9" s="9">
        <v>6.5000000000000002E-2</v>
      </c>
      <c r="AM9" s="9">
        <v>9.89</v>
      </c>
      <c r="AN9" s="9">
        <v>790.57567549999999</v>
      </c>
      <c r="AO9" s="9">
        <v>-1.086325875</v>
      </c>
      <c r="AP9" s="10">
        <v>0.35</v>
      </c>
    </row>
    <row r="10" spans="1:42" x14ac:dyDescent="0.2">
      <c r="A10" s="2" t="s">
        <v>49</v>
      </c>
      <c r="B10" s="3" t="s">
        <v>50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">
        <f>M3-(3*M4)</f>
        <v>19.875583134576768</v>
      </c>
      <c r="N10" s="4">
        <f t="shared" ref="N10:AP10" si="0">N3-(3*N4)</f>
        <v>15.281823224521613</v>
      </c>
      <c r="O10" s="4">
        <f t="shared" si="0"/>
        <v>15.071873967189324</v>
      </c>
      <c r="P10" s="4">
        <f t="shared" si="0"/>
        <v>14.468122435614308</v>
      </c>
      <c r="Q10" s="4">
        <f t="shared" si="0"/>
        <v>20.905621212745309</v>
      </c>
      <c r="R10" s="4">
        <f t="shared" si="0"/>
        <v>-1.0117605637623972</v>
      </c>
      <c r="S10" s="4">
        <f t="shared" si="0"/>
        <v>20.56377676267018</v>
      </c>
      <c r="T10" s="4">
        <f t="shared" si="0"/>
        <v>0.52639482390248649</v>
      </c>
      <c r="U10" s="4">
        <f t="shared" si="0"/>
        <v>26.15839846382152</v>
      </c>
      <c r="V10" s="4">
        <f t="shared" si="0"/>
        <v>53.52955674305796</v>
      </c>
      <c r="W10" s="4">
        <f t="shared" si="0"/>
        <v>40.254345361758979</v>
      </c>
      <c r="X10" s="4">
        <f t="shared" si="0"/>
        <v>23.775138936049359</v>
      </c>
      <c r="Y10" s="4">
        <f t="shared" si="0"/>
        <v>10.177378552906873</v>
      </c>
      <c r="Z10" s="4">
        <f t="shared" si="0"/>
        <v>49.258414287641941</v>
      </c>
      <c r="AA10" s="4">
        <f t="shared" si="0"/>
        <v>251.02348870167191</v>
      </c>
      <c r="AB10" s="4">
        <f t="shared" si="0"/>
        <v>1957.7719047510141</v>
      </c>
      <c r="AC10" s="4">
        <f t="shared" si="0"/>
        <v>-1.4949232690692225</v>
      </c>
      <c r="AD10" s="4">
        <f t="shared" si="0"/>
        <v>787.9579433365883</v>
      </c>
      <c r="AE10" s="4">
        <f t="shared" si="0"/>
        <v>641.88339249164721</v>
      </c>
      <c r="AF10" s="4">
        <f t="shared" si="0"/>
        <v>1316.3955884141469</v>
      </c>
      <c r="AG10" s="4">
        <f t="shared" si="0"/>
        <v>10.620996104404851</v>
      </c>
      <c r="AH10" s="4">
        <f t="shared" si="0"/>
        <v>0.74779809860388302</v>
      </c>
      <c r="AI10" s="4">
        <f t="shared" si="0"/>
        <v>-0.16484045612878984</v>
      </c>
      <c r="AJ10" s="4">
        <f t="shared" si="0"/>
        <v>77.999824235454099</v>
      </c>
      <c r="AK10" s="4">
        <f t="shared" si="0"/>
        <v>0.21613991706664437</v>
      </c>
      <c r="AL10" s="4">
        <f t="shared" si="0"/>
        <v>2.8552799249942622E-2</v>
      </c>
      <c r="AM10" s="4">
        <f t="shared" si="0"/>
        <v>3.0702387814787162</v>
      </c>
      <c r="AN10" s="4">
        <f t="shared" si="0"/>
        <v>540.66935642176929</v>
      </c>
      <c r="AO10" s="4">
        <f t="shared" si="0"/>
        <v>-5.7726840484819437</v>
      </c>
      <c r="AP10" s="4">
        <f t="shared" si="0"/>
        <v>-0.33011627056874765</v>
      </c>
    </row>
    <row r="11" spans="1:42" x14ac:dyDescent="0.2">
      <c r="A11" s="2" t="s">
        <v>51</v>
      </c>
      <c r="B11" s="3"/>
      <c r="C11" s="7"/>
      <c r="D11" s="7"/>
      <c r="E11" s="7"/>
      <c r="F11" s="7"/>
      <c r="G11" s="7"/>
      <c r="H11" s="7"/>
      <c r="I11" s="7"/>
      <c r="J11" s="7"/>
      <c r="K11" s="7"/>
      <c r="L11" s="7"/>
      <c r="M11" s="4">
        <f>M3+(3*M4)</f>
        <v>23.918895881342191</v>
      </c>
      <c r="N11" s="4">
        <f t="shared" ref="N11:AP11" si="1">N3+(3*N4)</f>
        <v>26.827149279096329</v>
      </c>
      <c r="O11" s="4">
        <f t="shared" si="1"/>
        <v>27.667778710089976</v>
      </c>
      <c r="P11" s="4">
        <f t="shared" si="1"/>
        <v>27.833773367569474</v>
      </c>
      <c r="Q11" s="4">
        <f t="shared" si="1"/>
        <v>47.534675458745291</v>
      </c>
      <c r="R11" s="4">
        <f t="shared" si="1"/>
        <v>-0.97573581829259548</v>
      </c>
      <c r="S11" s="4">
        <f t="shared" si="1"/>
        <v>47.479632571627938</v>
      </c>
      <c r="T11" s="4">
        <f t="shared" si="1"/>
        <v>1.2751404917632152</v>
      </c>
      <c r="U11" s="4">
        <f t="shared" si="1"/>
        <v>59.233671000722616</v>
      </c>
      <c r="V11" s="4">
        <f t="shared" si="1"/>
        <v>153.78061112959045</v>
      </c>
      <c r="W11" s="4">
        <f t="shared" si="1"/>
        <v>119.19509240813973</v>
      </c>
      <c r="X11" s="4">
        <f t="shared" si="1"/>
        <v>967.24690158493468</v>
      </c>
      <c r="Y11" s="4">
        <f t="shared" si="1"/>
        <v>302.1954868595389</v>
      </c>
      <c r="Z11" s="4">
        <f t="shared" si="1"/>
        <v>159.08691856329864</v>
      </c>
      <c r="AA11" s="4">
        <f t="shared" si="1"/>
        <v>697.74212634897924</v>
      </c>
      <c r="AB11" s="4">
        <f t="shared" si="1"/>
        <v>6413.632259907452</v>
      </c>
      <c r="AC11" s="4">
        <f t="shared" si="1"/>
        <v>8.1104789868695129</v>
      </c>
      <c r="AD11" s="4">
        <f t="shared" si="1"/>
        <v>1104.5117787754953</v>
      </c>
      <c r="AE11" s="4">
        <f t="shared" si="1"/>
        <v>888.42299690055449</v>
      </c>
      <c r="AF11" s="4">
        <f t="shared" si="1"/>
        <v>1496.9112133224671</v>
      </c>
      <c r="AG11" s="4">
        <f t="shared" si="1"/>
        <v>19.564720248706571</v>
      </c>
      <c r="AH11" s="4">
        <f t="shared" si="1"/>
        <v>2.3152554469822233</v>
      </c>
      <c r="AI11" s="4">
        <f t="shared" si="1"/>
        <v>1.8770401666931895</v>
      </c>
      <c r="AJ11" s="4">
        <f t="shared" si="1"/>
        <v>86.051116430247788</v>
      </c>
      <c r="AK11" s="4">
        <f t="shared" si="1"/>
        <v>0.79286153011135851</v>
      </c>
      <c r="AL11" s="4">
        <f t="shared" si="1"/>
        <v>6.9247490185657928E-2</v>
      </c>
      <c r="AM11" s="4">
        <f t="shared" si="1"/>
        <v>11.220542694642846</v>
      </c>
      <c r="AN11" s="4">
        <f t="shared" si="1"/>
        <v>804.45828627215258</v>
      </c>
      <c r="AO11" s="4">
        <f t="shared" si="1"/>
        <v>-0.60365387156147188</v>
      </c>
      <c r="AP11" s="4">
        <f t="shared" si="1"/>
        <v>0.49793971485239458</v>
      </c>
    </row>
    <row r="12" spans="1:42" x14ac:dyDescent="0.2">
      <c r="A12" s="5" t="s">
        <v>52</v>
      </c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6">
        <f>M6-(1.5*(M8-M6))</f>
        <v>20.045000000000002</v>
      </c>
      <c r="N12" s="6">
        <f t="shared" ref="N12:AP12" si="2">N6-(1.5*(N8-N6))</f>
        <v>16.400000000000002</v>
      </c>
      <c r="O12" s="6">
        <f t="shared" si="2"/>
        <v>16.700000000000003</v>
      </c>
      <c r="P12" s="6">
        <f t="shared" si="2"/>
        <v>16.099999999999998</v>
      </c>
      <c r="Q12" s="6">
        <f t="shared" si="2"/>
        <v>24.166250000000005</v>
      </c>
      <c r="R12" s="6">
        <f t="shared" si="2"/>
        <v>-1.0150000000000001</v>
      </c>
      <c r="S12" s="6">
        <f t="shared" si="2"/>
        <v>23.816062500000001</v>
      </c>
      <c r="T12" s="6">
        <f t="shared" si="2"/>
        <v>0.61028437499999977</v>
      </c>
      <c r="U12" s="6">
        <f t="shared" si="2"/>
        <v>29.57500000000001</v>
      </c>
      <c r="V12" s="6">
        <f t="shared" si="2"/>
        <v>62.024999999999991</v>
      </c>
      <c r="W12" s="6">
        <f t="shared" si="2"/>
        <v>47.341108999999989</v>
      </c>
      <c r="X12" s="6">
        <f t="shared" si="2"/>
        <v>44.262499999999989</v>
      </c>
      <c r="Y12" s="6">
        <f t="shared" si="2"/>
        <v>15.662500000000023</v>
      </c>
      <c r="Z12" s="6">
        <f t="shared" si="2"/>
        <v>55.36249999999999</v>
      </c>
      <c r="AA12" s="6">
        <f t="shared" si="2"/>
        <v>266.98749999999995</v>
      </c>
      <c r="AB12" s="6">
        <f t="shared" si="2"/>
        <v>2200</v>
      </c>
      <c r="AC12" s="6">
        <f t="shared" si="2"/>
        <v>-2.0391250000000003</v>
      </c>
      <c r="AD12" s="6">
        <f t="shared" si="2"/>
        <v>807.09370035624988</v>
      </c>
      <c r="AE12" s="6">
        <f t="shared" si="2"/>
        <v>666.76367992890641</v>
      </c>
      <c r="AF12" s="6">
        <f t="shared" si="2"/>
        <v>1345</v>
      </c>
      <c r="AG12" s="6">
        <f t="shared" si="2"/>
        <v>11.059999999999995</v>
      </c>
      <c r="AH12" s="6">
        <f t="shared" si="2"/>
        <v>0.68000000000000016</v>
      </c>
      <c r="AI12" s="6">
        <f t="shared" si="2"/>
        <v>0.12999999999999978</v>
      </c>
      <c r="AJ12" s="6">
        <f t="shared" si="2"/>
        <v>78.785000000000025</v>
      </c>
      <c r="AK12" s="6">
        <f t="shared" si="2"/>
        <v>0.19500000000000003</v>
      </c>
      <c r="AL12" s="6">
        <f t="shared" si="2"/>
        <v>2.4999999999999998E-2</v>
      </c>
      <c r="AM12" s="6">
        <f t="shared" si="2"/>
        <v>3.225000000000001</v>
      </c>
      <c r="AN12" s="6">
        <f t="shared" si="2"/>
        <v>546.13457549999998</v>
      </c>
      <c r="AO12" s="6">
        <f t="shared" si="2"/>
        <v>-5.2837268749999993</v>
      </c>
      <c r="AP12" s="6">
        <f t="shared" si="2"/>
        <v>-0.21000000000000002</v>
      </c>
    </row>
    <row r="13" spans="1:42" x14ac:dyDescent="0.2">
      <c r="A13" s="5" t="s">
        <v>53</v>
      </c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6">
        <f>M8+(1.5*(M8-M6))</f>
        <v>23.924999999999997</v>
      </c>
      <c r="N13" s="6">
        <f t="shared" ref="N13:AP13" si="3">N8+(1.5*(N8-N6))</f>
        <v>25.999999999999996</v>
      </c>
      <c r="O13" s="6">
        <f t="shared" si="3"/>
        <v>26.299999999999997</v>
      </c>
      <c r="P13" s="6">
        <f t="shared" si="3"/>
        <v>26.500000000000004</v>
      </c>
      <c r="Q13" s="6">
        <f t="shared" si="3"/>
        <v>45.056249999999991</v>
      </c>
      <c r="R13" s="6">
        <f t="shared" si="3"/>
        <v>-0.97499999999999998</v>
      </c>
      <c r="S13" s="6">
        <f t="shared" si="3"/>
        <v>45.070362500000002</v>
      </c>
      <c r="T13" s="6">
        <f t="shared" si="3"/>
        <v>1.2246693750000002</v>
      </c>
      <c r="U13" s="6">
        <f t="shared" si="3"/>
        <v>55.534999999999989</v>
      </c>
      <c r="V13" s="6">
        <f t="shared" si="3"/>
        <v>148.005</v>
      </c>
      <c r="W13" s="6">
        <f t="shared" si="3"/>
        <v>114.62978100000001</v>
      </c>
      <c r="X13" s="6">
        <f t="shared" si="3"/>
        <v>950.36250000000007</v>
      </c>
      <c r="Y13" s="6">
        <f t="shared" si="3"/>
        <v>300.96249999999998</v>
      </c>
      <c r="Z13" s="6">
        <f t="shared" si="3"/>
        <v>153.66249999999999</v>
      </c>
      <c r="AA13" s="6">
        <f t="shared" si="3"/>
        <v>690.48750000000018</v>
      </c>
      <c r="AB13" s="6">
        <f t="shared" si="3"/>
        <v>6200</v>
      </c>
      <c r="AC13" s="6">
        <f t="shared" si="3"/>
        <v>8.4898749999999996</v>
      </c>
      <c r="AD13" s="6">
        <f t="shared" si="3"/>
        <v>1092.2551813862501</v>
      </c>
      <c r="AE13" s="6">
        <f t="shared" si="3"/>
        <v>869.78913124265614</v>
      </c>
      <c r="AF13" s="6">
        <f t="shared" si="3"/>
        <v>1465</v>
      </c>
      <c r="AG13" s="6">
        <f t="shared" si="3"/>
        <v>18.980000000000004</v>
      </c>
      <c r="AH13" s="6">
        <f t="shared" si="3"/>
        <v>2.36</v>
      </c>
      <c r="AI13" s="6">
        <f t="shared" si="3"/>
        <v>1.6500000000000004</v>
      </c>
      <c r="AJ13" s="6">
        <f t="shared" si="3"/>
        <v>85.464999999999975</v>
      </c>
      <c r="AK13" s="6">
        <f t="shared" si="3"/>
        <v>0.79499999999999993</v>
      </c>
      <c r="AL13" s="6">
        <f t="shared" si="3"/>
        <v>6.5000000000000002E-2</v>
      </c>
      <c r="AM13" s="6">
        <f t="shared" si="3"/>
        <v>11.184999999999999</v>
      </c>
      <c r="AN13" s="6">
        <f t="shared" si="3"/>
        <v>790.57567549999999</v>
      </c>
      <c r="AO13" s="6">
        <f t="shared" si="3"/>
        <v>-1.0863258750000004</v>
      </c>
      <c r="AP13" s="6">
        <f t="shared" si="3"/>
        <v>0.35000000000000003</v>
      </c>
    </row>
    <row r="14" spans="1:42" x14ac:dyDescent="0.2">
      <c r="A14" s="1" t="s">
        <v>56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 t="s">
        <v>54</v>
      </c>
      <c r="N14" s="13" t="s">
        <v>54</v>
      </c>
      <c r="O14" s="13" t="s">
        <v>54</v>
      </c>
      <c r="P14" s="13" t="s">
        <v>54</v>
      </c>
      <c r="Q14" s="13" t="s">
        <v>54</v>
      </c>
      <c r="R14" s="13" t="s">
        <v>55</v>
      </c>
      <c r="S14" s="13" t="s">
        <v>55</v>
      </c>
      <c r="T14" s="13" t="s">
        <v>54</v>
      </c>
      <c r="U14" s="13" t="s">
        <v>55</v>
      </c>
      <c r="V14" s="13" t="s">
        <v>54</v>
      </c>
      <c r="W14" s="13" t="s">
        <v>55</v>
      </c>
      <c r="X14" s="13" t="s">
        <v>55</v>
      </c>
      <c r="Y14" s="13" t="s">
        <v>54</v>
      </c>
      <c r="Z14" s="13" t="s">
        <v>54</v>
      </c>
      <c r="AA14" s="13" t="s">
        <v>54</v>
      </c>
      <c r="AB14" s="13" t="s">
        <v>54</v>
      </c>
      <c r="AC14" s="13" t="s">
        <v>55</v>
      </c>
      <c r="AD14" s="13" t="s">
        <v>54</v>
      </c>
      <c r="AE14" s="13" t="s">
        <v>54</v>
      </c>
      <c r="AF14" s="13" t="s">
        <v>54</v>
      </c>
      <c r="AG14" s="14" t="s">
        <v>55</v>
      </c>
      <c r="AH14" s="14" t="s">
        <v>55</v>
      </c>
      <c r="AI14" s="14" t="s">
        <v>54</v>
      </c>
      <c r="AJ14" s="14" t="s">
        <v>54</v>
      </c>
      <c r="AK14" s="14" t="s">
        <v>54</v>
      </c>
      <c r="AL14" s="14" t="s">
        <v>54</v>
      </c>
      <c r="AM14" s="14" t="s">
        <v>55</v>
      </c>
      <c r="AN14" s="14" t="s">
        <v>54</v>
      </c>
      <c r="AO14" s="14" t="s">
        <v>54</v>
      </c>
      <c r="AP14" s="15" t="s">
        <v>54</v>
      </c>
    </row>
  </sheetData>
  <mergeCells count="1">
    <mergeCell ref="B10:L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rian raffi</cp:lastModifiedBy>
  <dcterms:created xsi:type="dcterms:W3CDTF">2025-04-11T11:57:08Z</dcterms:created>
  <dcterms:modified xsi:type="dcterms:W3CDTF">2025-04-11T12:12:45Z</dcterms:modified>
</cp:coreProperties>
</file>