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5"/>
  </bookViews>
  <sheets>
    <sheet name="美元理财" sheetId="1" r:id="rId1"/>
    <sheet name="人民币理财" sheetId="2" r:id="rId2"/>
    <sheet name="存款" sheetId="3" r:id="rId3"/>
    <sheet name="基金" sheetId="4" r:id="rId4"/>
    <sheet name="养老金" sheetId="5" r:id="rId5"/>
    <sheet name="股票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<sst xmlns="http://schemas.openxmlformats.org/spreadsheetml/2006/main" count="87" uniqueCount="36">
  <si>
    <t>对应APP</t>
  </si>
  <si>
    <t>理财类型</t>
  </si>
  <si>
    <t>理财名称</t>
  </si>
  <si>
    <t>美元本金</t>
  </si>
  <si>
    <t>购汇价</t>
  </si>
  <si>
    <t>购汇RMB价格</t>
  </si>
  <si>
    <t>购买时间</t>
  </si>
  <si>
    <t>当前美元数额</t>
  </si>
  <si>
    <t>结汇价</t>
  </si>
  <si>
    <t>当前RMB数额</t>
  </si>
  <si>
    <t>实际收益</t>
  </si>
  <si>
    <t>日期</t>
  </si>
  <si>
    <t>持有天数</t>
  </si>
  <si>
    <t>对应的年化率</t>
  </si>
  <si>
    <t>工商银行</t>
  </si>
  <si>
    <t>理财/美元理财</t>
  </si>
  <si>
    <t>高盛每日理财</t>
  </si>
  <si>
    <t>高盛工银</t>
  </si>
  <si>
    <t>工银理财</t>
  </si>
  <si>
    <t>招商银行</t>
  </si>
  <si>
    <t>招银信用优选</t>
  </si>
  <si>
    <t>招银稳健型</t>
  </si>
  <si>
    <t>购买价格</t>
  </si>
  <si>
    <t>理财/人民币理财</t>
  </si>
  <si>
    <t>季季宝</t>
  </si>
  <si>
    <t>网商银行</t>
  </si>
  <si>
    <t>平安理财</t>
  </si>
  <si>
    <t>华夏</t>
  </si>
  <si>
    <t>支付宝</t>
  </si>
  <si>
    <t>存款</t>
  </si>
  <si>
    <t>余额</t>
  </si>
  <si>
    <t>余利宝</t>
  </si>
  <si>
    <t>基金</t>
  </si>
  <si>
    <t>养老金</t>
  </si>
  <si>
    <t>腾讯自选股</t>
  </si>
  <si>
    <t>股票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</si>
</sst>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7" formatCode="&quot;￥&quot;#,##0.00;&quot;￥&quot;\-#,##0.0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;@"/>
    <numFmt numFmtId="177" formatCode="yyyy/mm/dd;@\ "/>
    <numFmt numFmtId="178" formatCode="0.00_ "/>
    <numFmt numFmtId="179" formatCode="0_ "/>
    <numFmt numFmtId="180" formatCode="\$#,##0.00;\$\-#,##0.00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33" borderId="0">
      <alignment vertical="center"/>
    </xf>
  </cellStyleXfs>
  <cellXfs count="20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 applyFill="1">
      <alignment vertical="center"/>
    </xf>
    <xf numFmtId="7" fontId="1" fillId="0" borderId="0" xfId="0" applyNumberFormat="1" applyFont="1" applyFill="1">
      <alignment vertical="center"/>
    </xf>
    <xf numFmtId="176" fontId="1" fillId="0" borderId="0" xfId="0" applyNumberFormat="1" applyFont="1" applyFill="1">
      <alignment vertical="center"/>
    </xf>
    <xf numFmtId="177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77" fontId="1" fillId="0" borderId="0" xfId="0" applyNumberFormat="1" applyFont="1" applyFill="1">
      <alignment vertical="center"/>
    </xf>
    <xf numFmtId="178" fontId="1" fillId="0" borderId="0" xfId="0" applyNumberFormat="1" applyFont="1" applyFill="1">
      <alignment vertical="center"/>
    </xf>
    <xf numFmtId="179" fontId="1" fillId="0" borderId="0" xfId="0" applyNumberFormat="1" applyFont="1" applyFill="1">
      <alignment vertical="center"/>
    </xf>
    <xf numFmtId="180" fontId="1" fillId="0" borderId="0" xfId="0" applyNumberFormat="1" applyFont="1">
      <alignment vertical="center"/>
    </xf>
    <xf numFmtId="179" fontId="1" fillId="0" borderId="0" xfId="0" applyNumberFormat="1" applyFont="1" applyProtection="1">
      <alignment vertical="center"/>
    </xf>
    <xf numFmtId="178" fontId="1" fillId="0" borderId="0" xfId="0" applyNumberFormat="1" applyFont="1" applyProtection="1">
      <alignment vertical="center"/>
    </xf>
    <xf numFmtId="180" fontId="1" fillId="0" borderId="0" xfId="0" applyNumberFormat="1" applyFont="1" applyFill="1">
      <alignment vertical="center"/>
    </xf>
    <xf numFmtId="179" fontId="1" fillId="0" borderId="0" xfId="0" applyNumberFormat="1" applyFont="1" applyFill="1" applyProtection="1">
      <alignment vertical="center"/>
    </xf>
    <xf numFmtId="178" fontId="1" fillId="0" borderId="0" xfId="0" applyNumberFormat="1" applyFont="1" applyFill="1" applyProtection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20"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workbookViewId="0">
      <selection activeCell="I7" sqref="I7"/>
    </sheetView>
  </sheetViews>
  <sheetFormatPr defaultColWidth="9" defaultRowHeight="24" customHeight="1" outlineLevelRow="6"/>
  <cols>
    <col min="1" max="1" width="20.625" style="1"/>
    <col min="2" max="2" width="18.625" style="1"/>
    <col min="3" max="3" width="11.25" style="1" customWidth="1"/>
    <col min="4" max="4" width="18.625" style="14"/>
    <col min="5" max="5" width="16.625" style="2"/>
    <col min="6" max="6" width="10.625" style="9" customWidth="1"/>
    <col min="7" max="7" width="18.625" style="8"/>
    <col min="8" max="8" width="11.25" style="14" customWidth="1"/>
    <col min="9" max="9" width="8.25" style="2" customWidth="1"/>
    <col min="10" max="10" width="10.625" style="9" customWidth="1"/>
    <col min="11" max="11" width="8.375" style="9" customWidth="1"/>
    <col min="12" max="12" width="10.125" style="3" customWidth="1"/>
    <col min="13" max="13" width="7.875" style="15" customWidth="1"/>
    <col min="14" max="14" width="14.625" style="16"/>
    <col min="15" max="16384" width="9" style="4"/>
  </cols>
  <sheetData>
    <row r="1" customHeight="1" spans="1:14">
      <c r="A1" s="1" t="s">
        <v>0</v>
      </c>
      <c r="B1" s="1" t="s">
        <v>1</v>
      </c>
      <c r="C1" s="1" t="s">
        <v>2</v>
      </c>
      <c r="D1" s="14" t="s">
        <v>3</v>
      </c>
      <c r="E1" s="2" t="s">
        <v>4</v>
      </c>
      <c r="F1" s="9" t="s">
        <v>5</v>
      </c>
      <c r="G1" s="8" t="s">
        <v>6</v>
      </c>
      <c r="H1" s="14" t="s">
        <v>7</v>
      </c>
      <c r="I1" s="2" t="s">
        <v>8</v>
      </c>
      <c r="J1" s="9" t="s">
        <v>9</v>
      </c>
      <c r="K1" s="9" t="s">
        <v>10</v>
      </c>
      <c r="L1" s="3" t="s">
        <v>11</v>
      </c>
      <c r="M1" s="15" t="s">
        <v>12</v>
      </c>
      <c r="N1" s="16" t="s">
        <v>13</v>
      </c>
    </row>
    <row r="2" customHeight="1" spans="1:14">
      <c r="A2" s="5" t="s">
        <v>14</v>
      </c>
      <c r="B2" s="5" t="s">
        <v>15</v>
      </c>
      <c r="C2" s="5" t="s">
        <v>16</v>
      </c>
      <c r="D2" s="17">
        <v>10029.13</v>
      </c>
      <c r="E2" s="6">
        <v>720.8</v>
      </c>
      <c r="F2" s="12">
        <f t="shared" ref="F2:F7" si="0">D2*E2/100</f>
        <v>72289.96904</v>
      </c>
      <c r="G2" s="11">
        <v>45505</v>
      </c>
      <c r="H2" s="17">
        <v>10324.85</v>
      </c>
      <c r="I2" s="6">
        <v>728.32</v>
      </c>
      <c r="J2" s="12">
        <f t="shared" ref="J2:J7" si="1">H2*I2/100</f>
        <v>75197.94752</v>
      </c>
      <c r="K2" s="12">
        <f t="shared" ref="K2:K7" si="2">J2-F2</f>
        <v>2907.97848000001</v>
      </c>
      <c r="L2" s="7">
        <f ca="1" t="shared" ref="L2:L7" si="3">TODAY()</f>
        <v>45775</v>
      </c>
      <c r="M2" s="18">
        <f ca="1" t="shared" ref="M2:M7" si="4">L2-G2</f>
        <v>270</v>
      </c>
      <c r="N2" s="19">
        <f ca="1" t="shared" ref="N2:N7" si="5">10000/F2*K2/M2*365</f>
        <v>543.803814766905</v>
      </c>
    </row>
    <row r="3" customHeight="1" spans="1:14">
      <c r="A3" s="5" t="s">
        <v>14</v>
      </c>
      <c r="B3" s="5" t="s">
        <v>15</v>
      </c>
      <c r="C3" s="5" t="s">
        <v>17</v>
      </c>
      <c r="D3" s="17">
        <v>52.78</v>
      </c>
      <c r="E3" s="6">
        <v>720.8</v>
      </c>
      <c r="F3" s="12">
        <f t="shared" si="0"/>
        <v>380.43824</v>
      </c>
      <c r="G3" s="11">
        <v>45505</v>
      </c>
      <c r="H3" s="17">
        <v>54.21</v>
      </c>
      <c r="I3" s="6">
        <f>I2</f>
        <v>728.32</v>
      </c>
      <c r="J3" s="12">
        <f t="shared" si="1"/>
        <v>394.822272</v>
      </c>
      <c r="K3" s="12">
        <f t="shared" si="2"/>
        <v>14.384032</v>
      </c>
      <c r="L3" s="7">
        <f ca="1" t="shared" si="3"/>
        <v>45775</v>
      </c>
      <c r="M3" s="18">
        <f ca="1" t="shared" si="4"/>
        <v>270</v>
      </c>
      <c r="N3" s="19">
        <f ca="1" t="shared" si="5"/>
        <v>511.123179843759</v>
      </c>
    </row>
    <row r="4" customHeight="1" spans="1:14">
      <c r="A4" s="5" t="s">
        <v>14</v>
      </c>
      <c r="B4" s="5" t="s">
        <v>15</v>
      </c>
      <c r="C4" s="5" t="s">
        <v>18</v>
      </c>
      <c r="D4" s="17">
        <v>2000</v>
      </c>
      <c r="E4" s="6">
        <v>724.6</v>
      </c>
      <c r="F4" s="12">
        <f t="shared" si="0"/>
        <v>14492</v>
      </c>
      <c r="G4" s="11">
        <v>45384</v>
      </c>
      <c r="H4" s="17">
        <v>2045.98</v>
      </c>
      <c r="I4" s="6">
        <f>I2</f>
        <v>728.32</v>
      </c>
      <c r="J4" s="12">
        <f t="shared" si="1"/>
        <v>14901.281536</v>
      </c>
      <c r="K4" s="12">
        <f t="shared" si="2"/>
        <v>409.281536</v>
      </c>
      <c r="L4" s="7">
        <f ca="1" t="shared" si="3"/>
        <v>45775</v>
      </c>
      <c r="M4" s="18">
        <f ca="1" t="shared" si="4"/>
        <v>391</v>
      </c>
      <c r="N4" s="19">
        <f ca="1" t="shared" si="5"/>
        <v>263.639169189739</v>
      </c>
    </row>
    <row r="5" customHeight="1" spans="1:14">
      <c r="A5" s="5" t="s">
        <v>14</v>
      </c>
      <c r="B5" s="5" t="s">
        <v>15</v>
      </c>
      <c r="C5" s="5" t="s">
        <v>18</v>
      </c>
      <c r="D5" s="17">
        <v>52</v>
      </c>
      <c r="E5" s="6">
        <v>724.6</v>
      </c>
      <c r="F5" s="12">
        <f t="shared" si="0"/>
        <v>376.792</v>
      </c>
      <c r="G5" s="11">
        <v>45384</v>
      </c>
      <c r="H5" s="17">
        <v>53.19</v>
      </c>
      <c r="I5" s="6">
        <f>I2</f>
        <v>728.32</v>
      </c>
      <c r="J5" s="12">
        <f t="shared" si="1"/>
        <v>387.393408</v>
      </c>
      <c r="K5" s="12">
        <f t="shared" si="2"/>
        <v>10.601408</v>
      </c>
      <c r="L5" s="7">
        <f ca="1" t="shared" si="3"/>
        <v>45775</v>
      </c>
      <c r="M5" s="18">
        <f ca="1" t="shared" si="4"/>
        <v>391</v>
      </c>
      <c r="N5" s="19">
        <f ca="1" t="shared" si="5"/>
        <v>262.650349220874</v>
      </c>
    </row>
    <row r="6" customHeight="1" spans="1:14">
      <c r="A6" s="5" t="s">
        <v>19</v>
      </c>
      <c r="B6" s="5" t="s">
        <v>15</v>
      </c>
      <c r="C6" s="5" t="s">
        <v>20</v>
      </c>
      <c r="D6" s="17">
        <v>2000</v>
      </c>
      <c r="E6" s="6">
        <v>715.97</v>
      </c>
      <c r="F6" s="12">
        <f t="shared" si="0"/>
        <v>14319.4</v>
      </c>
      <c r="G6" s="11">
        <v>45524</v>
      </c>
      <c r="H6" s="17">
        <v>2057.51</v>
      </c>
      <c r="I6" s="6">
        <v>728.17</v>
      </c>
      <c r="J6" s="12">
        <f t="shared" si="1"/>
        <v>14982.170567</v>
      </c>
      <c r="K6" s="12">
        <f t="shared" si="2"/>
        <v>662.770567000001</v>
      </c>
      <c r="L6" s="7">
        <f ca="1" t="shared" si="3"/>
        <v>45775</v>
      </c>
      <c r="M6" s="18">
        <f ca="1" t="shared" si="4"/>
        <v>251</v>
      </c>
      <c r="N6" s="19">
        <f ca="1" t="shared" si="5"/>
        <v>673.065818642272</v>
      </c>
    </row>
    <row r="7" customHeight="1" spans="1:14">
      <c r="A7" s="5" t="s">
        <v>19</v>
      </c>
      <c r="B7" s="5" t="s">
        <v>15</v>
      </c>
      <c r="C7" s="5" t="s">
        <v>21</v>
      </c>
      <c r="D7" s="17">
        <v>1000</v>
      </c>
      <c r="E7" s="6">
        <v>715.05</v>
      </c>
      <c r="F7" s="12">
        <f t="shared" si="0"/>
        <v>7150.5</v>
      </c>
      <c r="G7" s="11">
        <v>45525</v>
      </c>
      <c r="H7" s="17">
        <v>1027.45</v>
      </c>
      <c r="I7" s="6">
        <f>I6</f>
        <v>728.17</v>
      </c>
      <c r="J7" s="12">
        <f t="shared" si="1"/>
        <v>7481.582665</v>
      </c>
      <c r="K7" s="12">
        <f t="shared" si="2"/>
        <v>331.082665</v>
      </c>
      <c r="L7" s="7">
        <f ca="1" t="shared" si="3"/>
        <v>45775</v>
      </c>
      <c r="M7" s="18">
        <f ca="1" t="shared" si="4"/>
        <v>250</v>
      </c>
      <c r="N7" s="19">
        <f ca="1" t="shared" si="5"/>
        <v>676.009636948465</v>
      </c>
    </row>
  </sheetData>
  <sheetProtection formatCells="0" formatColumns="0" formatRows="0" insertRows="0" insertColumns="0" insertHyperlinks="0" deleteColumns="0" deleteRows="0" sort="0" autoFilter="0" pivotTables="0"/>
  <conditionalFormatting sqref="A$1:A$1048576">
    <cfRule type="containsText" dxfId="0" priority="1" operator="between" text="招商银行">
      <formula>NOT(ISERROR(SEARCH("招商银行",A1)))</formula>
    </cfRule>
    <cfRule type="cellIs" dxfId="1" priority="4" operator="equal">
      <formula>"工商银行"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F5" sqref="F5"/>
    </sheetView>
  </sheetViews>
  <sheetFormatPr defaultColWidth="9" defaultRowHeight="24" customHeight="1" outlineLevelRow="3"/>
  <cols>
    <col min="1" max="1" width="20.625" style="1"/>
    <col min="2" max="2" width="18.625" style="1"/>
    <col min="3" max="3" width="7.875" style="1" customWidth="1"/>
    <col min="4" max="4" width="11" style="2" customWidth="1"/>
    <col min="5" max="5" width="18.625" style="8"/>
    <col min="6" max="6" width="11" style="2" customWidth="1"/>
    <col min="7" max="7" width="22.625" style="9"/>
    <col min="8" max="8" width="20.625" style="3"/>
    <col min="9" max="9" width="22.625" style="10"/>
    <col min="10" max="10" width="14.625" style="9"/>
    <col min="11" max="16384" width="9" style="4"/>
  </cols>
  <sheetData>
    <row r="1" customHeight="1" spans="1:10">
      <c r="A1" s="1" t="s">
        <v>0</v>
      </c>
      <c r="B1" s="1" t="s">
        <v>1</v>
      </c>
      <c r="C1" s="1" t="s">
        <v>2</v>
      </c>
      <c r="D1" s="2" t="s">
        <v>22</v>
      </c>
      <c r="E1" s="8" t="s">
        <v>6</v>
      </c>
      <c r="F1" s="2" t="s">
        <v>9</v>
      </c>
      <c r="G1" s="9" t="s">
        <v>10</v>
      </c>
      <c r="H1" s="3" t="s">
        <v>11</v>
      </c>
      <c r="I1" s="10" t="s">
        <v>12</v>
      </c>
      <c r="J1" s="9" t="s">
        <v>13</v>
      </c>
    </row>
    <row r="2" customHeight="1" spans="1:10">
      <c r="A2" s="5" t="s">
        <v>19</v>
      </c>
      <c r="B2" s="5" t="s">
        <v>23</v>
      </c>
      <c r="C2" s="5" t="s">
        <v>24</v>
      </c>
      <c r="D2" s="6">
        <v>20000</v>
      </c>
      <c r="E2" s="11">
        <v>45541</v>
      </c>
      <c r="F2" s="6">
        <v>20254.44</v>
      </c>
      <c r="G2" s="12">
        <f>F2-D2</f>
        <v>254.439999999999</v>
      </c>
      <c r="H2" s="7">
        <f ca="1">TODAY()</f>
        <v>45775</v>
      </c>
      <c r="I2" s="13">
        <f ca="1">H2-E2</f>
        <v>234</v>
      </c>
      <c r="J2" s="12">
        <f ca="1">10000/D2*G2/I2*365</f>
        <v>198.441452991452</v>
      </c>
    </row>
    <row r="3" customHeight="1" spans="1:10">
      <c r="A3" s="5" t="s">
        <v>25</v>
      </c>
      <c r="B3" s="5" t="s">
        <v>23</v>
      </c>
      <c r="C3" s="5" t="s">
        <v>26</v>
      </c>
      <c r="D3" s="6">
        <v>50000</v>
      </c>
      <c r="E3" s="11">
        <v>45765</v>
      </c>
      <c r="F3" s="6">
        <v>50020.08</v>
      </c>
      <c r="G3" s="12">
        <f>F3-D3</f>
        <v>20.0800000000017</v>
      </c>
      <c r="H3" s="7">
        <f ca="1">TODAY()</f>
        <v>45775</v>
      </c>
      <c r="I3" s="13">
        <f ca="1">H3-E3</f>
        <v>10</v>
      </c>
      <c r="J3" s="12">
        <f ca="1">10000/D3*G3/I3*365</f>
        <v>146.584000000012</v>
      </c>
    </row>
    <row r="4" customHeight="1" spans="1:10">
      <c r="A4" s="5" t="s">
        <v>25</v>
      </c>
      <c r="B4" s="5" t="s">
        <v>23</v>
      </c>
      <c r="C4" s="5" t="s">
        <v>27</v>
      </c>
      <c r="D4" s="6">
        <v>20000</v>
      </c>
      <c r="E4" s="11">
        <v>45734</v>
      </c>
      <c r="F4" s="6">
        <v>20037.39</v>
      </c>
      <c r="G4" s="12">
        <f>F4-D4</f>
        <v>37.3899999999994</v>
      </c>
      <c r="H4" s="7">
        <f ca="1">TODAY()</f>
        <v>45775</v>
      </c>
      <c r="I4" s="13">
        <f ca="1">H4-E4</f>
        <v>41</v>
      </c>
      <c r="J4" s="12">
        <f ca="1">10000/D4*G4/I4*365</f>
        <v>166.431097560973</v>
      </c>
    </row>
  </sheetData>
  <sheetProtection formatCells="0" formatColumns="0" formatRows="0" insertRows="0" insertColumns="0" insertHyperlinks="0" deleteColumns="0" deleteRows="0" sort="0" autoFilter="0" pivotTables="0"/>
  <conditionalFormatting sqref="A3:A4">
    <cfRule type="containsText" dxfId="0" priority="2" operator="between" text="招商银行">
      <formula>NOT(ISERROR(SEARCH("招商银行",A3)))</formula>
    </cfRule>
  </conditionalFormatting>
  <conditionalFormatting sqref="A1:A2 A5:A1048576">
    <cfRule type="containsText" dxfId="0" priority="3" operator="between" text="招商银行">
      <formula>NOT(ISERROR(SEARCH("招商银行",A1)))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4" sqref="D4"/>
    </sheetView>
  </sheetViews>
  <sheetFormatPr defaultColWidth="9" defaultRowHeight="24" customHeight="1" outlineLevelRow="3" outlineLevelCol="4"/>
  <cols>
    <col min="1" max="1" width="20.625" style="1"/>
    <col min="2" max="2" width="18.625" style="1"/>
    <col min="3" max="3" width="30.625" style="1"/>
    <col min="4" max="4" width="24.625" style="2"/>
    <col min="5" max="5" width="20.625" style="3"/>
    <col min="6" max="16384" width="9" style="4"/>
  </cols>
  <sheetData>
    <row r="1" customHeight="1" spans="1:5">
      <c r="A1" s="1" t="s">
        <v>0</v>
      </c>
      <c r="B1" s="1" t="s">
        <v>1</v>
      </c>
      <c r="C1" s="1" t="s">
        <v>2</v>
      </c>
      <c r="D1" s="2" t="s">
        <v>9</v>
      </c>
      <c r="E1" s="3" t="s">
        <v>11</v>
      </c>
    </row>
    <row r="2" customHeight="1" spans="1:5">
      <c r="A2" s="5" t="s">
        <v>28</v>
      </c>
      <c r="B2" s="5" t="s">
        <v>29</v>
      </c>
      <c r="C2" s="5" t="s">
        <v>30</v>
      </c>
      <c r="D2" s="6">
        <v>97.5</v>
      </c>
      <c r="E2" s="7">
        <f ca="1">TODAY()</f>
        <v>45775</v>
      </c>
    </row>
    <row r="3" customHeight="1" spans="1:5">
      <c r="A3" s="5" t="s">
        <v>28</v>
      </c>
      <c r="B3" s="5" t="s">
        <v>29</v>
      </c>
      <c r="C3" s="5" t="s">
        <v>31</v>
      </c>
      <c r="D3" s="6">
        <v>5001.77</v>
      </c>
      <c r="E3" s="7">
        <f ca="1">TODAY()</f>
        <v>45775</v>
      </c>
    </row>
    <row r="4" customHeight="1" spans="1:5">
      <c r="A4" s="5" t="s">
        <v>14</v>
      </c>
      <c r="B4" s="5" t="s">
        <v>29</v>
      </c>
      <c r="C4" s="5" t="s">
        <v>29</v>
      </c>
      <c r="D4" s="6">
        <v>5221.52</v>
      </c>
      <c r="E4" s="7">
        <f ca="1">TODAY()</f>
        <v>45775</v>
      </c>
    </row>
  </sheetData>
  <sheetProtection formatCells="0" formatColumns="0" formatRows="0" insertRows="0" insertColumns="0" insertHyperlinks="0" deleteColumns="0" deleteRows="0" sort="0" autoFilter="0" pivotTables="0"/>
  <conditionalFormatting sqref="A$1:A$1048576">
    <cfRule type="containsText" dxfId="2" priority="1" operator="between" text="工商银行">
      <formula>NOT(ISERROR(SEARCH("工商银行",A1)))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4" sqref="C4"/>
    </sheetView>
  </sheetViews>
  <sheetFormatPr defaultColWidth="9" defaultRowHeight="24" customHeight="1" outlineLevelRow="2" outlineLevelCol="3"/>
  <cols>
    <col min="1" max="1" width="20.625" style="1"/>
    <col min="2" max="2" width="18.625" style="1"/>
    <col min="3" max="3" width="24.625" style="2"/>
    <col min="4" max="4" width="20.625" style="3"/>
    <col min="5" max="16384" width="9" style="4"/>
  </cols>
  <sheetData>
    <row r="1" customHeight="1" spans="1:4">
      <c r="A1" s="1" t="s">
        <v>0</v>
      </c>
      <c r="B1" s="1" t="s">
        <v>1</v>
      </c>
      <c r="C1" s="2" t="s">
        <v>9</v>
      </c>
      <c r="D1" s="3" t="s">
        <v>11</v>
      </c>
    </row>
    <row r="2" customHeight="1" spans="1:4">
      <c r="A2" s="5" t="s">
        <v>28</v>
      </c>
      <c r="B2" s="5" t="s">
        <v>32</v>
      </c>
      <c r="C2" s="6">
        <v>18065.05</v>
      </c>
      <c r="D2" s="7">
        <f ca="1">TODAY()</f>
        <v>45775</v>
      </c>
    </row>
    <row r="3" customHeight="1" spans="1:4">
      <c r="A3" s="5" t="s">
        <v>14</v>
      </c>
      <c r="B3" s="5" t="s">
        <v>32</v>
      </c>
      <c r="C3" s="6">
        <v>30107.24</v>
      </c>
      <c r="D3" s="7">
        <f ca="1">TODAY()</f>
        <v>45775</v>
      </c>
    </row>
  </sheetData>
  <sheetProtection formatCells="0" formatColumns="0" formatRows="0" insertRows="0" insertColumns="0" insertHyperlinks="0" deleteColumns="0" deleteRows="0" sort="0" autoFilter="0" pivotTables="0"/>
  <conditionalFormatting sqref="A$1:A$1048576">
    <cfRule type="containsText" dxfId="2" priority="1" operator="between" text="工商银行">
      <formula>NOT(ISERROR(SEARCH("工商银行",A1)))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3" sqref="C3"/>
    </sheetView>
  </sheetViews>
  <sheetFormatPr defaultColWidth="9" defaultRowHeight="24" customHeight="1" outlineLevelRow="2" outlineLevelCol="3"/>
  <cols>
    <col min="1" max="1" width="20.625" style="1"/>
    <col min="2" max="2" width="18.625" style="1"/>
    <col min="3" max="3" width="24.625" style="2"/>
    <col min="4" max="4" width="20.625" style="3"/>
    <col min="5" max="16384" width="9" style="4"/>
  </cols>
  <sheetData>
    <row r="1" customHeight="1" spans="1:4">
      <c r="A1" s="1" t="s">
        <v>0</v>
      </c>
      <c r="B1" s="1" t="s">
        <v>1</v>
      </c>
      <c r="C1" s="2" t="s">
        <v>9</v>
      </c>
      <c r="D1" s="3" t="s">
        <v>11</v>
      </c>
    </row>
    <row r="2" customHeight="1" spans="1:4">
      <c r="A2" s="5" t="s">
        <v>28</v>
      </c>
      <c r="B2" s="5" t="s">
        <v>33</v>
      </c>
      <c r="C2" s="6">
        <v>3100</v>
      </c>
      <c r="D2" s="7">
        <f ca="1">TODAY()</f>
        <v>45775</v>
      </c>
    </row>
    <row r="3" customHeight="1" spans="1:4">
      <c r="A3" s="5" t="s">
        <v>19</v>
      </c>
      <c r="B3" s="5" t="s">
        <v>33</v>
      </c>
      <c r="C3" s="6">
        <v>12002.79</v>
      </c>
      <c r="D3" s="7">
        <f ca="1">TODAY()</f>
        <v>45775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tabSelected="1" workbookViewId="0">
      <selection activeCell="D6" sqref="D6"/>
    </sheetView>
  </sheetViews>
  <sheetFormatPr defaultColWidth="9" defaultRowHeight="24" customHeight="1" outlineLevelRow="1" outlineLevelCol="3"/>
  <cols>
    <col min="1" max="1" width="20.625" style="1"/>
    <col min="2" max="2" width="18.625" style="1"/>
    <col min="3" max="3" width="24.625" style="2"/>
    <col min="4" max="4" width="20.625" style="3"/>
    <col min="5" max="16384" width="9" style="4"/>
  </cols>
  <sheetData>
    <row r="1" customHeight="1" spans="1:4">
      <c r="A1" s="1" t="s">
        <v>0</v>
      </c>
      <c r="B1" s="1" t="s">
        <v>1</v>
      </c>
      <c r="C1" s="2" t="s">
        <v>9</v>
      </c>
      <c r="D1" s="3" t="s">
        <v>11</v>
      </c>
    </row>
    <row r="2" customHeight="1" spans="1:4">
      <c r="A2" s="5" t="s">
        <v>34</v>
      </c>
      <c r="B2" s="5" t="s">
        <v>35</v>
      </c>
      <c r="C2" s="6">
        <v>27105.01</v>
      </c>
      <c r="D2" s="7">
        <f ca="1">TODAY()</f>
        <v>45775</v>
      </c>
    </row>
  </sheetData>
  <sheetProtection formatCells="0" formatColumns="0" formatRows="0" insertRows="0" insertColumns="0" insertHyperlinks="0" deleteColumns="0" deleteRows="0" sort="0" autoFilter="0" pivotTables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p i x e l a t o r L i s t   s h e e t S t i d = " 5 " / > < p i x e l a t o r L i s t   s h e e t S t i d = " 6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WWO_wpscloud_20250409201303-77eb418d75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美元理财</vt:lpstr>
      <vt:lpstr>人民币理财</vt:lpstr>
      <vt:lpstr>存款</vt:lpstr>
      <vt:lpstr>基金</vt:lpstr>
      <vt:lpstr>养老金</vt:lpstr>
      <vt:lpstr>股票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weboffice</dc:creator>
  <cp:lastModifiedBy>HONGYAN</cp:lastModifiedBy>
  <dcterms:created xsi:type="dcterms:W3CDTF">2025-04-24T00:50:00Z</dcterms:created>
  <dcterms:modified xsi:type="dcterms:W3CDTF">2025-04-28T13:04:32Z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B2799B26592735FA5E1A09689B5C2612_41</vt:lpwstr>
  </property>
  <property fmtid="{D5CDD505-2E9C-101B-9397-08002B2CF9AE}" pid="3" name="KSOProductBuildVer">
    <vt:lpwstr>2052-12.1.0.20784</vt:lpwstr>
  </property>
</Properties>
</file>