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4"/>
  </bookViews>
  <sheets>
    <sheet name="美元理财" sheetId="1" r:id="rId1"/>
    <sheet name="人民币理财" sheetId="2" r:id="rId2"/>
    <sheet name="存款" sheetId="3" r:id="rId3"/>
    <sheet name="基金" sheetId="4" r:id="rId4"/>
    <sheet name="养老金" sheetId="5" r:id="rId5"/>
    <sheet name="股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<sst xmlns="http://schemas.openxmlformats.org/spreadsheetml/2006/main" count="99" uniqueCount="37">
  <si>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对应APP</t>
  </si>
  <si>
    <t>理财类型</t>
  </si>
  <si>
    <t>理财名称</t>
  </si>
  <si>
    <t>美元本金</t>
  </si>
  <si>
    <t>购汇价</t>
  </si>
  <si>
    <t>购汇RMB价格</t>
  </si>
  <si>
    <t>购买时间</t>
  </si>
  <si>
    <t>当前美元数额</t>
  </si>
  <si>
    <t>结汇价</t>
  </si>
  <si>
    <t>当前RMB数额</t>
  </si>
  <si>
    <t>实际收益</t>
  </si>
  <si>
    <t>日期</t>
  </si>
  <si>
    <t>持有天数</t>
  </si>
  <si>
    <t>对应的年化率</t>
  </si>
  <si>
    <t>工商银行</t>
  </si>
  <si>
    <t>理财/美元理财</t>
  </si>
  <si>
    <t>高盛每日理财</t>
  </si>
  <si>
    <t>高盛工银</t>
  </si>
  <si>
    <t>工银理财</t>
  </si>
  <si>
    <t>高盛理财</t>
  </si>
  <si>
    <t>招商银行</t>
  </si>
  <si>
    <t>招银信用优选</t>
  </si>
  <si>
    <t>招银稳健型</t>
  </si>
  <si>
    <t>购买价格</t>
  </si>
  <si>
    <t>理财/人民币理财</t>
  </si>
  <si>
    <t>季季宝</t>
  </si>
  <si>
    <t>月月宝</t>
  </si>
  <si>
    <t>工银理财核心优选</t>
  </si>
  <si>
    <t>支付宝</t>
  </si>
  <si>
    <t>存款</t>
  </si>
  <si>
    <t>余额</t>
  </si>
  <si>
    <t>余利宝</t>
  </si>
  <si>
    <t>基金</t>
  </si>
  <si>
    <t>京东金融</t>
  </si>
  <si>
    <t>养老金</t>
  </si>
  <si>
    <t>腾讯自选股</t>
  </si>
  <si>
    <t>股票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</si>
</sst>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0.00_ "/>
    <numFmt numFmtId="178" formatCode="yyyy/mm/dd;@\ "/>
    <numFmt numFmtId="179" formatCode="0_ "/>
    <numFmt numFmtId="180" formatCode="\$#,##0.00;\$\-#,##0.00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33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20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E13" sqref="E13"/>
    </sheetView>
  </sheetViews>
  <sheetFormatPr defaultColWidth="9" defaultRowHeight="24" customHeight="1" outlineLevelRow="7"/>
  <cols>
    <col min="1" max="1" width="20.6" style="1"/>
    <col min="2" max="2" width="18.6" style="1"/>
    <col min="3" max="3" width="11.2666666666667" style="1" customWidth="1"/>
    <col min="4" max="4" width="18.6" style="9"/>
    <col min="5" max="5" width="16.6" style="2"/>
    <col min="6" max="6" width="10.6" style="5" customWidth="1"/>
    <col min="7" max="7" width="18.6" style="7"/>
    <col min="8" max="8" width="11.2666666666667" style="9" customWidth="1"/>
    <col min="9" max="9" width="8.26666666666667" style="2" customWidth="1"/>
    <col min="10" max="10" width="10.6" style="5" customWidth="1"/>
    <col min="11" max="11" width="8.4" style="5" customWidth="1"/>
    <col min="12" max="12" width="10.1333333333333" style="3" customWidth="1"/>
    <col min="13" max="13" width="7.86666666666667" style="8" customWidth="1"/>
    <col min="14" max="14" width="14.6" style="5"/>
    <col min="15" max="16384" width="9" style="4"/>
  </cols>
  <sheetData>
    <row r="1" customHeight="1" spans="1:14">
      <c r="A1" s="1" t="s">
        <v>0</v>
      </c>
      <c r="B1" s="1" t="s">
        <v>1</v>
      </c>
      <c r="C1" s="1" t="s">
        <v>2</v>
      </c>
      <c r="D1" s="9" t="s">
        <v>3</v>
      </c>
      <c r="E1" s="2" t="s">
        <v>4</v>
      </c>
      <c r="F1" s="5" t="s">
        <v>5</v>
      </c>
      <c r="G1" s="7" t="s">
        <v>6</v>
      </c>
      <c r="H1" s="9" t="s">
        <v>7</v>
      </c>
      <c r="I1" s="2" t="s">
        <v>8</v>
      </c>
      <c r="J1" s="5" t="s">
        <v>9</v>
      </c>
      <c r="K1" s="5" t="s">
        <v>10</v>
      </c>
      <c r="L1" s="3" t="s">
        <v>11</v>
      </c>
      <c r="M1" s="8" t="s">
        <v>12</v>
      </c>
      <c r="N1" s="5" t="s">
        <v>13</v>
      </c>
    </row>
    <row r="2" customHeight="1" spans="1:14">
      <c r="A2" s="1" t="s">
        <v>14</v>
      </c>
      <c r="B2" s="1" t="s">
        <v>15</v>
      </c>
      <c r="C2" s="1" t="s">
        <v>16</v>
      </c>
      <c r="D2" s="9">
        <v>8000</v>
      </c>
      <c r="E2" s="2">
        <v>720.8</v>
      </c>
      <c r="F2" s="5">
        <f t="shared" ref="F2:F8" si="0">D2*E2/100</f>
        <v>57664</v>
      </c>
      <c r="G2" s="7">
        <v>45505</v>
      </c>
      <c r="H2" s="9">
        <v>8159.65</v>
      </c>
      <c r="I2" s="2">
        <v>728.47</v>
      </c>
      <c r="J2" s="5">
        <f t="shared" ref="J2:J8" si="1">H2*I2/100</f>
        <v>59440.602355</v>
      </c>
      <c r="K2" s="5">
        <f t="shared" ref="K2:K8" si="2">J2-F2</f>
        <v>1776.602355</v>
      </c>
      <c r="L2" s="3">
        <v>45658</v>
      </c>
      <c r="M2" s="8">
        <f t="shared" ref="M2:M8" si="3">L2-G2</f>
        <v>153</v>
      </c>
      <c r="N2" s="5">
        <f t="shared" ref="N2:N8" si="4">10000/F2*K2/M2*365</f>
        <v>734.999260506437</v>
      </c>
    </row>
    <row r="3" customHeight="1" spans="1:14">
      <c r="A3" s="1" t="s">
        <v>14</v>
      </c>
      <c r="B3" s="1" t="s">
        <v>15</v>
      </c>
      <c r="C3" s="1" t="s">
        <v>17</v>
      </c>
      <c r="D3" s="9">
        <v>52.78</v>
      </c>
      <c r="E3" s="2">
        <v>720.8</v>
      </c>
      <c r="F3" s="5">
        <f t="shared" si="0"/>
        <v>380.43824</v>
      </c>
      <c r="G3" s="7">
        <v>45505</v>
      </c>
      <c r="H3" s="9">
        <v>53.48</v>
      </c>
      <c r="I3" s="2">
        <f>I2</f>
        <v>728.47</v>
      </c>
      <c r="J3" s="5">
        <f t="shared" si="1"/>
        <v>389.585756</v>
      </c>
      <c r="K3" s="5">
        <f t="shared" si="2"/>
        <v>9.14751599999994</v>
      </c>
      <c r="L3" s="3">
        <f>L2</f>
        <v>45658</v>
      </c>
      <c r="M3" s="8">
        <f t="shared" si="3"/>
        <v>153</v>
      </c>
      <c r="N3" s="5">
        <f t="shared" si="4"/>
        <v>573.614931301226</v>
      </c>
    </row>
    <row r="4" customHeight="1" spans="1:14">
      <c r="A4" s="1" t="s">
        <v>14</v>
      </c>
      <c r="B4" s="1" t="s">
        <v>15</v>
      </c>
      <c r="C4" s="1" t="s">
        <v>18</v>
      </c>
      <c r="D4" s="9">
        <v>2000</v>
      </c>
      <c r="E4" s="2">
        <v>724.6</v>
      </c>
      <c r="F4" s="5">
        <f t="shared" si="0"/>
        <v>14492</v>
      </c>
      <c r="G4" s="7">
        <v>45384</v>
      </c>
      <c r="H4" s="9">
        <v>2016.99</v>
      </c>
      <c r="I4" s="2">
        <f>I2</f>
        <v>728.47</v>
      </c>
      <c r="J4" s="5">
        <f t="shared" si="1"/>
        <v>14693.167053</v>
      </c>
      <c r="K4" s="5">
        <f t="shared" si="2"/>
        <v>201.167053000001</v>
      </c>
      <c r="L4" s="3">
        <f>L2</f>
        <v>45658</v>
      </c>
      <c r="M4" s="8">
        <f t="shared" si="3"/>
        <v>274</v>
      </c>
      <c r="N4" s="5">
        <f t="shared" si="4"/>
        <v>184.914441456249</v>
      </c>
    </row>
    <row r="5" customHeight="1" spans="1:14">
      <c r="A5" s="1" t="s">
        <v>14</v>
      </c>
      <c r="B5" s="1" t="s">
        <v>15</v>
      </c>
      <c r="C5" s="1" t="s">
        <v>18</v>
      </c>
      <c r="D5" s="9">
        <v>52</v>
      </c>
      <c r="E5" s="2">
        <v>724.6</v>
      </c>
      <c r="F5" s="5">
        <f t="shared" si="0"/>
        <v>376.792</v>
      </c>
      <c r="G5" s="7">
        <v>45384</v>
      </c>
      <c r="H5" s="9">
        <v>52.43</v>
      </c>
      <c r="I5" s="2">
        <f>I2</f>
        <v>728.47</v>
      </c>
      <c r="J5" s="5">
        <f t="shared" si="1"/>
        <v>381.936821</v>
      </c>
      <c r="K5" s="5">
        <f t="shared" si="2"/>
        <v>5.14482099999998</v>
      </c>
      <c r="L5" s="3">
        <f>L2</f>
        <v>45658</v>
      </c>
      <c r="M5" s="8">
        <f t="shared" si="3"/>
        <v>274</v>
      </c>
      <c r="N5" s="5">
        <f t="shared" si="4"/>
        <v>181.890868888067</v>
      </c>
    </row>
    <row r="6" customHeight="1" spans="1:14">
      <c r="A6" s="1" t="s">
        <v>14</v>
      </c>
      <c r="B6" s="1" t="s">
        <v>15</v>
      </c>
      <c r="C6" s="6" t="s">
        <v>19</v>
      </c>
      <c r="D6" s="9">
        <v>2000</v>
      </c>
      <c r="E6" s="2">
        <v>721.11</v>
      </c>
      <c r="F6" s="5">
        <f t="shared" si="0"/>
        <v>14422.2</v>
      </c>
      <c r="G6" s="10">
        <v>45350</v>
      </c>
      <c r="H6" s="9">
        <v>2027.6</v>
      </c>
      <c r="I6" s="2">
        <f>I2</f>
        <v>728.47</v>
      </c>
      <c r="J6" s="5">
        <f t="shared" si="1"/>
        <v>14770.45772</v>
      </c>
      <c r="K6" s="5">
        <f t="shared" si="2"/>
        <v>348.257719999998</v>
      </c>
      <c r="L6" s="3">
        <f>L2</f>
        <v>45658</v>
      </c>
      <c r="M6" s="8">
        <f t="shared" si="3"/>
        <v>308</v>
      </c>
      <c r="N6" s="5">
        <f t="shared" si="4"/>
        <v>286.161620513971</v>
      </c>
    </row>
    <row r="7" customHeight="1" spans="1:14">
      <c r="A7" s="1" t="s">
        <v>20</v>
      </c>
      <c r="B7" s="1" t="s">
        <v>15</v>
      </c>
      <c r="C7" s="1" t="s">
        <v>21</v>
      </c>
      <c r="D7" s="9">
        <v>2000</v>
      </c>
      <c r="E7" s="2">
        <v>715.97</v>
      </c>
      <c r="F7" s="5">
        <f t="shared" si="0"/>
        <v>14319.4</v>
      </c>
      <c r="G7" s="7">
        <v>45524</v>
      </c>
      <c r="H7" s="9">
        <v>2032.3</v>
      </c>
      <c r="I7" s="2">
        <v>728.93</v>
      </c>
      <c r="J7" s="5">
        <f t="shared" si="1"/>
        <v>14814.04439</v>
      </c>
      <c r="K7" s="5">
        <f t="shared" si="2"/>
        <v>494.644389999998</v>
      </c>
      <c r="L7" s="3">
        <f>L2</f>
        <v>45658</v>
      </c>
      <c r="M7" s="8">
        <f t="shared" si="3"/>
        <v>134</v>
      </c>
      <c r="N7" s="5">
        <f t="shared" si="4"/>
        <v>940.927871519252</v>
      </c>
    </row>
    <row r="8" customHeight="1" spans="1:14">
      <c r="A8" s="1" t="s">
        <v>20</v>
      </c>
      <c r="B8" s="1" t="s">
        <v>15</v>
      </c>
      <c r="C8" s="1" t="s">
        <v>22</v>
      </c>
      <c r="D8" s="9">
        <v>1000</v>
      </c>
      <c r="E8" s="2">
        <v>715.05</v>
      </c>
      <c r="F8" s="5">
        <f t="shared" si="0"/>
        <v>7150.5</v>
      </c>
      <c r="G8" s="7">
        <v>45525</v>
      </c>
      <c r="H8" s="9">
        <v>1015.01</v>
      </c>
      <c r="I8" s="2">
        <f>I7</f>
        <v>728.93</v>
      </c>
      <c r="J8" s="5">
        <f t="shared" si="1"/>
        <v>7398.712393</v>
      </c>
      <c r="K8" s="5">
        <f t="shared" si="2"/>
        <v>248.212392999999</v>
      </c>
      <c r="L8" s="3">
        <f>L2</f>
        <v>45658</v>
      </c>
      <c r="M8" s="8">
        <f t="shared" si="3"/>
        <v>133</v>
      </c>
      <c r="N8" s="5">
        <f t="shared" si="4"/>
        <v>952.638817991061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0" priority="1" operator="between" text="招商银行">
      <formula>NOT(ISERROR(SEARCH("招商银行",A1)))</formula>
    </cfRule>
    <cfRule type="cellIs" dxfId="1" priority="4" operator="equal">
      <formula>"工商银行"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4" sqref="F4"/>
    </sheetView>
  </sheetViews>
  <sheetFormatPr defaultColWidth="9" defaultRowHeight="24" customHeight="1" outlineLevelRow="4"/>
  <cols>
    <col min="1" max="1" width="20.6" style="1"/>
    <col min="2" max="2" width="18.6" style="1"/>
    <col min="3" max="3" width="16.0666666666667" style="1" customWidth="1"/>
    <col min="4" max="4" width="11" style="2" customWidth="1"/>
    <col min="5" max="5" width="18.6" style="7"/>
    <col min="6" max="6" width="11" style="2" customWidth="1"/>
    <col min="7" max="7" width="22.6" style="5"/>
    <col min="8" max="8" width="20.6" style="3"/>
    <col min="9" max="9" width="22.6" style="8"/>
    <col min="10" max="10" width="14.6" style="5"/>
    <col min="11" max="16384" width="9" style="4"/>
  </cols>
  <sheetData>
    <row r="1" customHeight="1" spans="1:10">
      <c r="A1" s="1" t="s">
        <v>0</v>
      </c>
      <c r="B1" s="1" t="s">
        <v>1</v>
      </c>
      <c r="C1" s="1" t="s">
        <v>2</v>
      </c>
      <c r="D1" s="2" t="s">
        <v>23</v>
      </c>
      <c r="E1" s="7" t="s">
        <v>6</v>
      </c>
      <c r="F1" s="2" t="s">
        <v>9</v>
      </c>
      <c r="G1" s="5" t="s">
        <v>10</v>
      </c>
      <c r="H1" s="3" t="s">
        <v>11</v>
      </c>
      <c r="I1" s="8" t="s">
        <v>12</v>
      </c>
      <c r="J1" s="5" t="s">
        <v>13</v>
      </c>
    </row>
    <row r="2" customHeight="1" spans="1:10">
      <c r="A2" s="1" t="s">
        <v>20</v>
      </c>
      <c r="B2" s="1" t="s">
        <v>24</v>
      </c>
      <c r="C2" s="1" t="s">
        <v>25</v>
      </c>
      <c r="D2" s="2">
        <v>20000</v>
      </c>
      <c r="E2" s="7">
        <v>45541</v>
      </c>
      <c r="F2" s="2">
        <v>20168.98</v>
      </c>
      <c r="G2" s="5">
        <f>F2-D2</f>
        <v>168.98</v>
      </c>
      <c r="H2" s="3">
        <v>45658</v>
      </c>
      <c r="I2" s="8">
        <f>H2-E2</f>
        <v>117</v>
      </c>
      <c r="J2" s="5">
        <f>10000/D2*G2/I2*365</f>
        <v>263.579914529914</v>
      </c>
    </row>
    <row r="3" customHeight="1" spans="1:10">
      <c r="A3" s="1" t="s">
        <v>20</v>
      </c>
      <c r="B3" s="1" t="s">
        <v>24</v>
      </c>
      <c r="C3" s="6" t="s">
        <v>26</v>
      </c>
      <c r="D3" s="2">
        <v>20000</v>
      </c>
      <c r="E3" s="7">
        <v>45553</v>
      </c>
      <c r="F3" s="2">
        <v>20118.24</v>
      </c>
      <c r="G3" s="5">
        <f>F3-D3</f>
        <v>118.240000000002</v>
      </c>
      <c r="H3" s="3">
        <v>45658</v>
      </c>
      <c r="I3" s="8">
        <f>H3-E3</f>
        <v>105</v>
      </c>
      <c r="J3" s="5">
        <f>10000/D3*G3/I3*365</f>
        <v>205.512380952384</v>
      </c>
    </row>
    <row r="4" customHeight="1" spans="1:10">
      <c r="A4" s="1" t="s">
        <v>14</v>
      </c>
      <c r="B4" s="1" t="s">
        <v>24</v>
      </c>
      <c r="C4" s="1" t="s">
        <v>27</v>
      </c>
      <c r="D4" s="2">
        <v>15000</v>
      </c>
      <c r="E4" s="7">
        <v>45645</v>
      </c>
      <c r="F4" s="2">
        <v>15010.95</v>
      </c>
      <c r="G4" s="5">
        <f>F4-D4</f>
        <v>10.9500000000007</v>
      </c>
      <c r="H4" s="3">
        <f>H2</f>
        <v>45658</v>
      </c>
      <c r="I4" s="8">
        <f>H4-E4</f>
        <v>13</v>
      </c>
      <c r="J4" s="5">
        <f>10000/D4*G4/I4*365</f>
        <v>204.961538461552</v>
      </c>
    </row>
    <row r="5" customHeight="1" spans="1:10">
      <c r="A5" s="1" t="s">
        <v>14</v>
      </c>
      <c r="B5" s="1" t="s">
        <v>24</v>
      </c>
      <c r="C5" s="6" t="s">
        <v>18</v>
      </c>
      <c r="D5" s="2">
        <v>15000</v>
      </c>
      <c r="E5" s="7">
        <v>45588</v>
      </c>
      <c r="F5" s="2">
        <v>15101.51</v>
      </c>
      <c r="G5" s="5">
        <f>F5-D5</f>
        <v>101.51</v>
      </c>
      <c r="H5" s="3">
        <f>H2</f>
        <v>45658</v>
      </c>
      <c r="I5" s="8">
        <f>H5-E5</f>
        <v>70</v>
      </c>
      <c r="J5" s="5">
        <f>10000/D5*G5/I5*365</f>
        <v>352.868095238096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0" priority="1" operator="between" text="招商银行">
      <formula>NOT(ISERROR(SEARCH("招商银行",A1)))</formula>
    </cfRule>
  </conditionalFormatting>
  <conditionalFormatting sqref="A4:A5">
    <cfRule type="cellIs" dxfId="1" priority="2" operator="equal">
      <formula>"工商银行"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7" sqref="E7"/>
    </sheetView>
  </sheetViews>
  <sheetFormatPr defaultColWidth="9" defaultRowHeight="24" customHeight="1" outlineLevelRow="3" outlineLevelCol="4"/>
  <cols>
    <col min="1" max="1" width="20.6" style="1"/>
    <col min="2" max="2" width="18.6" style="1"/>
    <col min="3" max="3" width="30.6" style="1"/>
    <col min="4" max="4" width="24.6" style="2"/>
    <col min="5" max="5" width="20.6" style="3"/>
    <col min="6" max="16384" width="9" style="4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9</v>
      </c>
      <c r="E1" s="3" t="s">
        <v>11</v>
      </c>
    </row>
    <row r="2" customHeight="1" spans="1:5">
      <c r="A2" s="1" t="s">
        <v>28</v>
      </c>
      <c r="B2" s="1" t="s">
        <v>29</v>
      </c>
      <c r="C2" s="1" t="s">
        <v>30</v>
      </c>
      <c r="D2" s="2">
        <v>647.53</v>
      </c>
      <c r="E2" s="3">
        <v>45658</v>
      </c>
    </row>
    <row r="3" customHeight="1" spans="1:5">
      <c r="A3" s="1" t="s">
        <v>28</v>
      </c>
      <c r="B3" s="1" t="s">
        <v>29</v>
      </c>
      <c r="C3" s="1" t="s">
        <v>31</v>
      </c>
      <c r="D3" s="2">
        <v>121.28</v>
      </c>
      <c r="E3" s="3">
        <f>E2</f>
        <v>45658</v>
      </c>
    </row>
    <row r="4" customHeight="1" spans="1:5">
      <c r="A4" s="1" t="s">
        <v>14</v>
      </c>
      <c r="B4" s="1" t="s">
        <v>29</v>
      </c>
      <c r="C4" s="1" t="s">
        <v>29</v>
      </c>
      <c r="D4" s="2">
        <v>13693.4</v>
      </c>
      <c r="E4" s="3">
        <f>E2</f>
        <v>45658</v>
      </c>
    </row>
  </sheetData>
  <sheetProtection formatCells="0" formatColumns="0" formatRows="0" insertRows="0" insertColumns="0" insertHyperlinks="0" deleteColumns="0" deleteRows="0" sort="0" autoFilter="0" pivotTables="0"/>
  <conditionalFormatting sqref="A1:A4 A6:A1048576">
    <cfRule type="containsText" dxfId="2" priority="1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9" sqref="D9"/>
    </sheetView>
  </sheetViews>
  <sheetFormatPr defaultColWidth="9" defaultRowHeight="24" customHeight="1" outlineLevelRow="3" outlineLevelCol="6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23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28</v>
      </c>
      <c r="B2" s="1" t="s">
        <v>32</v>
      </c>
      <c r="C2" s="2">
        <v>11381.05</v>
      </c>
      <c r="D2" s="2">
        <v>11254.07</v>
      </c>
      <c r="E2" s="2">
        <f>D2-C2</f>
        <v>-126.98</v>
      </c>
      <c r="F2" s="3">
        <v>45658</v>
      </c>
    </row>
    <row r="3" customHeight="1" spans="1:6">
      <c r="A3" s="1" t="s">
        <v>14</v>
      </c>
      <c r="B3" s="1" t="s">
        <v>32</v>
      </c>
      <c r="C3" s="2">
        <v>10000</v>
      </c>
      <c r="D3" s="2">
        <v>10033.66</v>
      </c>
      <c r="E3" s="2">
        <f>D3-C3</f>
        <v>33.6599999999999</v>
      </c>
      <c r="F3" s="3">
        <f>F2</f>
        <v>45658</v>
      </c>
    </row>
    <row r="4" customHeight="1" spans="1:7">
      <c r="A4" s="6" t="s">
        <v>33</v>
      </c>
      <c r="B4" s="1" t="s">
        <v>29</v>
      </c>
      <c r="C4" s="2">
        <v>10000</v>
      </c>
      <c r="D4" s="2">
        <v>10060</v>
      </c>
      <c r="E4" s="2">
        <f>D4-C4</f>
        <v>60</v>
      </c>
      <c r="F4" s="3">
        <f>F2</f>
        <v>45658</v>
      </c>
      <c r="G4" s="3"/>
    </row>
  </sheetData>
  <sheetProtection formatCells="0" formatColumns="0" formatRows="0" insertRows="0" insertColumns="0" insertHyperlinks="0" deleteColumns="0" deleteRows="0" sort="0" autoFilter="0" pivotTables="0"/>
  <conditionalFormatting sqref="A4">
    <cfRule type="containsText" dxfId="2" priority="1" operator="between" text="工商银行">
      <formula>NOT(ISERROR(SEARCH("工商银行",A4)))</formula>
    </cfRule>
  </conditionalFormatting>
  <conditionalFormatting sqref="A1:A3 A5:A1048576">
    <cfRule type="containsText" dxfId="2" priority="2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" defaultRowHeight="24" customHeight="1" outlineLevelRow="2" outlineLevelCol="3"/>
  <cols>
    <col min="1" max="1" width="20.6" style="1"/>
    <col min="2" max="2" width="18.6" style="1"/>
    <col min="3" max="3" width="24.6" style="2"/>
    <col min="4" max="4" width="20.6" style="3"/>
    <col min="5" max="16384" width="9" style="4"/>
  </cols>
  <sheetData>
    <row r="1" customHeight="1" spans="1:4">
      <c r="A1" s="1" t="s">
        <v>0</v>
      </c>
      <c r="B1" s="1" t="s">
        <v>1</v>
      </c>
      <c r="C1" s="2" t="s">
        <v>9</v>
      </c>
      <c r="D1" s="3" t="s">
        <v>11</v>
      </c>
    </row>
    <row r="2" customHeight="1" spans="1:4">
      <c r="A2" s="1" t="s">
        <v>28</v>
      </c>
      <c r="B2" s="1" t="s">
        <v>34</v>
      </c>
      <c r="C2" s="2">
        <v>2925</v>
      </c>
      <c r="D2" s="3">
        <v>45658</v>
      </c>
    </row>
    <row r="3" customHeight="1" spans="1:4">
      <c r="A3" s="1" t="s">
        <v>20</v>
      </c>
      <c r="B3" s="1" t="s">
        <v>34</v>
      </c>
      <c r="C3" s="2">
        <v>12002.79</v>
      </c>
      <c r="D3" s="3">
        <f>D2</f>
        <v>45658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4" sqref="E4"/>
    </sheetView>
  </sheetViews>
  <sheetFormatPr defaultColWidth="9" defaultRowHeight="24" customHeight="1" outlineLevelRow="1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23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35</v>
      </c>
      <c r="B2" s="1" t="s">
        <v>36</v>
      </c>
      <c r="C2" s="2">
        <v>450</v>
      </c>
      <c r="D2" s="2">
        <v>450</v>
      </c>
      <c r="E2" s="2">
        <f>D2-C2</f>
        <v>0</v>
      </c>
      <c r="F2" s="3">
        <v>45658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美元理财</vt:lpstr>
      <vt:lpstr>人民币理财</vt:lpstr>
      <vt:lpstr>存款</vt:lpstr>
      <vt:lpstr>基金</vt:lpstr>
      <vt:lpstr>养老金</vt:lpstr>
      <vt:lpstr>股票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HONGYAN</cp:lastModifiedBy>
  <dcterms:created xsi:type="dcterms:W3CDTF">2025-04-24T00:50:00Z</dcterms:created>
  <dcterms:modified xsi:type="dcterms:W3CDTF">2025-05-01T07:35:54Z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B2799B26592735FA5E1A09689B5C2612_41</vt:lpwstr>
  </property>
  <property fmtid="{D5CDD505-2E9C-101B-9397-08002B2CF9AE}" pid="3" name="KSOProductBuildVer">
    <vt:lpwstr>2052-12.1.0.20784</vt:lpwstr>
  </property>
</Properties>
</file>