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80759\Desktop\compile\finanial_web.github.io\src\data\"/>
    </mc:Choice>
  </mc:AlternateContent>
  <xr:revisionPtr revIDLastSave="0" documentId="13_ncr:1_{F538FCDD-BD71-463C-AC08-FF90F027B1C0}" xr6:coauthVersionLast="47" xr6:coauthVersionMax="47" xr10:uidLastSave="{00000000-0000-0000-0000-000000000000}"/>
  <bookViews>
    <workbookView xWindow="-98" yWindow="-98" windowWidth="23236" windowHeight="13875" activeTab="4" xr2:uid="{00000000-000D-0000-FFFF-FFFF00000000}"/>
  </bookViews>
  <sheets>
    <sheet name="美元理财" sheetId="1" r:id="rId1"/>
    <sheet name="人民币理财" sheetId="2" r:id="rId2"/>
    <sheet name="存款" sheetId="3" r:id="rId3"/>
    <sheet name="基金" sheetId="4" r:id="rId4"/>
    <sheet name="养老金" sheetId="5" r:id="rId5"/>
    <sheet name="股票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D3" i="5"/>
  <c r="D3" i="4"/>
  <c r="L6" i="1"/>
  <c r="M6" i="1" s="1"/>
  <c r="L5" i="1"/>
  <c r="M5" i="1" s="1"/>
  <c r="I6" i="1"/>
  <c r="J6" i="1" s="1"/>
  <c r="K6" i="1" s="1"/>
  <c r="I5" i="1"/>
  <c r="J5" i="1" s="1"/>
  <c r="K5" i="1" s="1"/>
  <c r="F6" i="1"/>
  <c r="L8" i="1"/>
  <c r="M8" i="1" s="1"/>
  <c r="L7" i="1"/>
  <c r="M7" i="1" s="1"/>
  <c r="L4" i="1"/>
  <c r="M4" i="1" s="1"/>
  <c r="L3" i="1"/>
  <c r="M3" i="1" s="1"/>
  <c r="M2" i="1"/>
  <c r="H3" i="2"/>
  <c r="I3" i="2" s="1"/>
  <c r="G3" i="2"/>
  <c r="I2" i="2"/>
  <c r="G2" i="2"/>
  <c r="I8" i="1"/>
  <c r="J8" i="1" s="1"/>
  <c r="K8" i="1" s="1"/>
  <c r="F8" i="1"/>
  <c r="J7" i="1"/>
  <c r="K7" i="1" s="1"/>
  <c r="F7" i="1"/>
  <c r="F5" i="1"/>
  <c r="I4" i="1"/>
  <c r="J4" i="1" s="1"/>
  <c r="F4" i="1"/>
  <c r="I3" i="1"/>
  <c r="J3" i="1" s="1"/>
  <c r="K3" i="1" s="1"/>
  <c r="F3" i="1"/>
  <c r="J2" i="1"/>
  <c r="F2" i="1"/>
  <c r="N6" i="1" l="1"/>
  <c r="N8" i="1"/>
  <c r="N7" i="1"/>
  <c r="K4" i="1"/>
  <c r="N4" i="1" s="1"/>
  <c r="N5" i="1"/>
  <c r="N3" i="1"/>
  <c r="K2" i="1"/>
  <c r="N2" i="1" s="1"/>
  <c r="J3" i="2"/>
  <c r="J2" i="2"/>
</calcChain>
</file>

<file path=xl/sharedStrings.xml><?xml version="1.0" encoding="utf-8"?>
<sst xmlns="http://schemas.openxmlformats.org/spreadsheetml/2006/main" count="87" uniqueCount="35">
  <si>
    <t>对应APP</t>
  </si>
  <si>
    <t>理财类型</t>
  </si>
  <si>
    <t>理财名称</t>
  </si>
  <si>
    <t>美元本金</t>
  </si>
  <si>
    <t>购汇价</t>
  </si>
  <si>
    <t>购汇RMB价格</t>
  </si>
  <si>
    <t>购买时间</t>
  </si>
  <si>
    <t>当前美元数额</t>
  </si>
  <si>
    <t>结汇价</t>
  </si>
  <si>
    <t>当前RMB数额</t>
  </si>
  <si>
    <t>实际收益</t>
  </si>
  <si>
    <t>日期</t>
  </si>
  <si>
    <t>持有天数</t>
  </si>
  <si>
    <t>对应的年化率</t>
  </si>
  <si>
    <t>工商银行</t>
  </si>
  <si>
    <t>理财/美元理财</t>
  </si>
  <si>
    <t>高盛每日理财</t>
  </si>
  <si>
    <t>高盛工银</t>
  </si>
  <si>
    <t>工银理财</t>
  </si>
  <si>
    <t>招商银行</t>
  </si>
  <si>
    <t>招银信用优选</t>
  </si>
  <si>
    <t>招银稳健型</t>
  </si>
  <si>
    <t>购买价格</t>
  </si>
  <si>
    <t>理财/人民币理财</t>
  </si>
  <si>
    <t>季季宝</t>
  </si>
  <si>
    <t>支付宝</t>
  </si>
  <si>
    <t>存款</t>
  </si>
  <si>
    <t>余额</t>
  </si>
  <si>
    <t>余利宝</t>
  </si>
  <si>
    <t>基金</t>
  </si>
  <si>
    <t>养老金</t>
  </si>
  <si>
    <t>腾讯自选股</t>
  </si>
  <si>
    <t>股票</t>
  </si>
  <si>
    <t>工银理财</t>
    <phoneticPr fontId="4" type="noConversion"/>
  </si>
  <si>
    <t>高盛理财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</si>
</sst>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76" formatCode="&quot;￥&quot;#,##0.00;&quot;￥&quot;\-#,##0.00"/>
    <numFmt numFmtId="177" formatCode="yyyy/mm/dd;@"/>
    <numFmt numFmtId="178" formatCode="yyyy/mm/dd;@\ "/>
    <numFmt numFmtId="179" formatCode="0.00_ "/>
    <numFmt numFmtId="180" formatCode="0_ "/>
    <numFmt numFmtId="181" formatCode="\$#,##0.00;\$\-#,##0.00"/>
  </numFmts>
  <fonts count="6" x14ac:knownFonts="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>
      <alignment vertical="center"/>
    </xf>
  </cellStyleXfs>
  <cellXfs count="11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177" fontId="1" fillId="0" borderId="0" xfId="0" applyNumberFormat="1" applyFont="1">
      <alignment vertical="center"/>
    </xf>
    <xf numFmtId="0" fontId="1" fillId="0" borderId="0" xfId="0" applyFont="1">
      <alignment vertical="center"/>
    </xf>
    <xf numFmtId="178" fontId="1" fillId="0" borderId="0" xfId="0" applyNumberFormat="1" applyFont="1">
      <alignment vertical="center"/>
    </xf>
    <xf numFmtId="179" fontId="1" fillId="0" borderId="0" xfId="0" applyNumberFormat="1" applyFont="1">
      <alignment vertical="center"/>
    </xf>
    <xf numFmtId="180" fontId="1" fillId="0" borderId="0" xfId="0" applyNumberFormat="1" applyFont="1">
      <alignment vertical="center"/>
    </xf>
    <xf numFmtId="181" fontId="1" fillId="0" borderId="0" xfId="0" applyNumberFormat="1" applyFont="1">
      <alignment vertical="center"/>
    </xf>
    <xf numFmtId="49" fontId="3" fillId="0" borderId="0" xfId="0" applyNumberFormat="1" applyFont="1">
      <alignment vertical="center"/>
    </xf>
    <xf numFmtId="14" fontId="5" fillId="0" borderId="0" xfId="0" applyNumberFormat="1" applyFont="1">
      <alignment vertical="center"/>
    </xf>
  </cellXfs>
  <cellStyles count="2">
    <cellStyle name="常规" xfId="0" builtinId="0"/>
    <cellStyle name="样式 1" xfId="1" xr:uid="{00000000-0005-0000-0000-000031000000}"/>
  </cellStyles>
  <dxfs count="24"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23"/>
      <tableStyleElement type="headerRow" dxfId="22"/>
      <tableStyleElement type="totalRow" dxfId="21"/>
      <tableStyleElement type="firstColumn" dxfId="20"/>
      <tableStyleElement type="lastColumn" dxfId="19"/>
      <tableStyleElement type="firstRowStripe" dxfId="18"/>
      <tableStyleElement type="firstColumnStripe" dxfId="17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"/>
  <sheetViews>
    <sheetView workbookViewId="0">
      <selection activeCell="G12" sqref="G12"/>
    </sheetView>
  </sheetViews>
  <sheetFormatPr defaultColWidth="9" defaultRowHeight="24" customHeight="1" x14ac:dyDescent="0.3"/>
  <cols>
    <col min="1" max="1" width="20.59765625" style="1"/>
    <col min="2" max="2" width="18.59765625" style="1"/>
    <col min="3" max="3" width="11.265625" style="1" customWidth="1"/>
    <col min="4" max="4" width="18.59765625" style="8"/>
    <col min="5" max="5" width="16.59765625" style="2"/>
    <col min="6" max="6" width="10.59765625" style="6" customWidth="1"/>
    <col min="7" max="7" width="18.59765625" style="5"/>
    <col min="8" max="8" width="11.265625" style="8" customWidth="1"/>
    <col min="9" max="9" width="8.265625" style="2" customWidth="1"/>
    <col min="10" max="10" width="10.59765625" style="6" customWidth="1"/>
    <col min="11" max="11" width="8.3984375" style="6" customWidth="1"/>
    <col min="12" max="12" width="10.1328125" style="3" customWidth="1"/>
    <col min="13" max="13" width="7.86328125" style="7" customWidth="1"/>
    <col min="14" max="14" width="14.59765625" style="6"/>
    <col min="15" max="16384" width="9" style="4"/>
  </cols>
  <sheetData>
    <row r="1" spans="1:14" ht="24" customHeight="1" x14ac:dyDescent="0.3">
      <c r="A1" s="1" t="s">
        <v>0</v>
      </c>
      <c r="B1" s="1" t="s">
        <v>1</v>
      </c>
      <c r="C1" s="1" t="s">
        <v>2</v>
      </c>
      <c r="D1" s="8" t="s">
        <v>3</v>
      </c>
      <c r="E1" s="2" t="s">
        <v>4</v>
      </c>
      <c r="F1" s="6" t="s">
        <v>5</v>
      </c>
      <c r="G1" s="5" t="s">
        <v>6</v>
      </c>
      <c r="H1" s="8" t="s">
        <v>7</v>
      </c>
      <c r="I1" s="2" t="s">
        <v>8</v>
      </c>
      <c r="J1" s="6" t="s">
        <v>9</v>
      </c>
      <c r="K1" s="6" t="s">
        <v>10</v>
      </c>
      <c r="L1" s="3" t="s">
        <v>11</v>
      </c>
      <c r="M1" s="7" t="s">
        <v>12</v>
      </c>
      <c r="N1" s="6" t="s">
        <v>13</v>
      </c>
    </row>
    <row r="2" spans="1:14" ht="24" customHeight="1" x14ac:dyDescent="0.3">
      <c r="A2" s="1" t="s">
        <v>14</v>
      </c>
      <c r="B2" s="1" t="s">
        <v>15</v>
      </c>
      <c r="C2" s="1" t="s">
        <v>16</v>
      </c>
      <c r="D2" s="8">
        <v>8000</v>
      </c>
      <c r="E2" s="2">
        <v>720.8</v>
      </c>
      <c r="F2" s="6">
        <f t="shared" ref="F2:F8" si="0">D2*E2/100</f>
        <v>57664</v>
      </c>
      <c r="G2" s="5">
        <v>45505</v>
      </c>
      <c r="H2" s="8">
        <v>8214.61</v>
      </c>
      <c r="I2" s="2">
        <v>726.78</v>
      </c>
      <c r="J2" s="6">
        <f t="shared" ref="J2:J8" si="1">H2*I2/100</f>
        <v>59702.142558000007</v>
      </c>
      <c r="K2" s="6">
        <f t="shared" ref="K2:K8" si="2">J2-F2</f>
        <v>2038.1425580000068</v>
      </c>
      <c r="L2" s="3">
        <v>45717</v>
      </c>
      <c r="M2" s="7">
        <f t="shared" ref="M2:M8" si="3">L2-G2</f>
        <v>212</v>
      </c>
      <c r="N2" s="6">
        <f t="shared" ref="N2:N8" si="4">10000/F2*K2/M2*365</f>
        <v>608.53672942505125</v>
      </c>
    </row>
    <row r="3" spans="1:14" ht="24" customHeight="1" x14ac:dyDescent="0.3">
      <c r="A3" s="1" t="s">
        <v>14</v>
      </c>
      <c r="B3" s="1" t="s">
        <v>15</v>
      </c>
      <c r="C3" s="1" t="s">
        <v>17</v>
      </c>
      <c r="D3" s="8">
        <v>52.78</v>
      </c>
      <c r="E3" s="2">
        <v>720.8</v>
      </c>
      <c r="F3" s="6">
        <f t="shared" si="0"/>
        <v>380.43824000000001</v>
      </c>
      <c r="G3" s="5">
        <v>45505</v>
      </c>
      <c r="H3" s="8">
        <v>53.84</v>
      </c>
      <c r="I3" s="2">
        <f>I2</f>
        <v>726.78</v>
      </c>
      <c r="J3" s="6">
        <f t="shared" si="1"/>
        <v>391.29835200000002</v>
      </c>
      <c r="K3" s="6">
        <f t="shared" si="2"/>
        <v>10.860112000000015</v>
      </c>
      <c r="L3" s="3">
        <f>L2</f>
        <v>45717</v>
      </c>
      <c r="M3" s="7">
        <f t="shared" si="3"/>
        <v>212</v>
      </c>
      <c r="N3" s="6">
        <f t="shared" si="4"/>
        <v>491.48146462938814</v>
      </c>
    </row>
    <row r="4" spans="1:14" ht="24" customHeight="1" x14ac:dyDescent="0.3">
      <c r="A4" s="1" t="s">
        <v>14</v>
      </c>
      <c r="B4" s="1" t="s">
        <v>15</v>
      </c>
      <c r="C4" s="1" t="s">
        <v>18</v>
      </c>
      <c r="D4" s="8">
        <v>2000</v>
      </c>
      <c r="E4" s="2">
        <v>724.6</v>
      </c>
      <c r="F4" s="6">
        <f t="shared" si="0"/>
        <v>14492</v>
      </c>
      <c r="G4" s="5">
        <v>45384</v>
      </c>
      <c r="H4" s="8">
        <v>2032.68</v>
      </c>
      <c r="I4" s="2">
        <f>I2</f>
        <v>726.78</v>
      </c>
      <c r="J4" s="6">
        <f t="shared" si="1"/>
        <v>14773.111703999999</v>
      </c>
      <c r="K4" s="6">
        <f t="shared" si="2"/>
        <v>281.11170399999901</v>
      </c>
      <c r="L4" s="3">
        <f>L2</f>
        <v>45717</v>
      </c>
      <c r="M4" s="7">
        <f t="shared" si="3"/>
        <v>333</v>
      </c>
      <c r="N4" s="6">
        <f t="shared" si="4"/>
        <v>212.61761062746362</v>
      </c>
    </row>
    <row r="5" spans="1:14" ht="24" customHeight="1" x14ac:dyDescent="0.3">
      <c r="A5" s="1" t="s">
        <v>14</v>
      </c>
      <c r="B5" s="1" t="s">
        <v>15</v>
      </c>
      <c r="C5" s="1" t="s">
        <v>18</v>
      </c>
      <c r="D5" s="8">
        <v>52</v>
      </c>
      <c r="E5" s="2">
        <v>724.6</v>
      </c>
      <c r="F5" s="6">
        <f t="shared" si="0"/>
        <v>376.79200000000003</v>
      </c>
      <c r="G5" s="5">
        <v>45384</v>
      </c>
      <c r="H5" s="8">
        <v>52.83</v>
      </c>
      <c r="I5" s="2">
        <f>I2</f>
        <v>726.78</v>
      </c>
      <c r="J5" s="6">
        <f t="shared" si="1"/>
        <v>383.95787399999995</v>
      </c>
      <c r="K5" s="6">
        <f t="shared" si="2"/>
        <v>7.165873999999917</v>
      </c>
      <c r="L5" s="3">
        <f>L2</f>
        <v>45717</v>
      </c>
      <c r="M5" s="7">
        <f t="shared" si="3"/>
        <v>333</v>
      </c>
      <c r="N5" s="6">
        <f t="shared" si="4"/>
        <v>208.45682807799591</v>
      </c>
    </row>
    <row r="6" spans="1:14" ht="24" customHeight="1" x14ac:dyDescent="0.3">
      <c r="A6" s="1" t="s">
        <v>14</v>
      </c>
      <c r="B6" s="1" t="s">
        <v>15</v>
      </c>
      <c r="C6" s="9" t="s">
        <v>34</v>
      </c>
      <c r="D6" s="8">
        <v>2000</v>
      </c>
      <c r="E6" s="2">
        <v>721.11</v>
      </c>
      <c r="F6" s="6">
        <f t="shared" si="0"/>
        <v>14422.2</v>
      </c>
      <c r="G6" s="10">
        <v>45350</v>
      </c>
      <c r="H6" s="8">
        <v>2042.2</v>
      </c>
      <c r="I6" s="2">
        <f>I2</f>
        <v>726.78</v>
      </c>
      <c r="J6" s="6">
        <f t="shared" si="1"/>
        <v>14842.301159999999</v>
      </c>
      <c r="K6" s="6">
        <f t="shared" si="2"/>
        <v>420.10115999999834</v>
      </c>
      <c r="L6" s="3">
        <f>L2</f>
        <v>45717</v>
      </c>
      <c r="M6" s="7">
        <f t="shared" si="3"/>
        <v>367</v>
      </c>
      <c r="N6" s="6">
        <f t="shared" si="4"/>
        <v>289.70044818506864</v>
      </c>
    </row>
    <row r="7" spans="1:14" ht="24" customHeight="1" x14ac:dyDescent="0.3">
      <c r="A7" s="1" t="s">
        <v>19</v>
      </c>
      <c r="B7" s="1" t="s">
        <v>15</v>
      </c>
      <c r="C7" s="1" t="s">
        <v>20</v>
      </c>
      <c r="D7" s="8">
        <v>2000</v>
      </c>
      <c r="E7" s="2">
        <v>715.97</v>
      </c>
      <c r="F7" s="6">
        <f t="shared" si="0"/>
        <v>14319.4</v>
      </c>
      <c r="G7" s="5">
        <v>45524</v>
      </c>
      <c r="H7" s="8">
        <v>2045</v>
      </c>
      <c r="I7" s="2">
        <v>726.8</v>
      </c>
      <c r="J7" s="6">
        <f t="shared" si="1"/>
        <v>14863.06</v>
      </c>
      <c r="K7" s="6">
        <f t="shared" si="2"/>
        <v>543.65999999999985</v>
      </c>
      <c r="L7" s="3">
        <f>L2</f>
        <v>45717</v>
      </c>
      <c r="M7" s="7">
        <f t="shared" si="3"/>
        <v>193</v>
      </c>
      <c r="N7" s="6">
        <f t="shared" si="4"/>
        <v>718.02260218591073</v>
      </c>
    </row>
    <row r="8" spans="1:14" ht="24" customHeight="1" x14ac:dyDescent="0.3">
      <c r="A8" s="1" t="s">
        <v>19</v>
      </c>
      <c r="B8" s="1" t="s">
        <v>15</v>
      </c>
      <c r="C8" s="1" t="s">
        <v>21</v>
      </c>
      <c r="D8" s="8">
        <v>1000</v>
      </c>
      <c r="E8" s="2">
        <v>715.05</v>
      </c>
      <c r="F8" s="6">
        <f t="shared" si="0"/>
        <v>7150.5</v>
      </c>
      <c r="G8" s="5">
        <v>45525</v>
      </c>
      <c r="H8" s="8">
        <v>1021.37</v>
      </c>
      <c r="I8" s="2">
        <f>I7</f>
        <v>726.8</v>
      </c>
      <c r="J8" s="6">
        <f t="shared" si="1"/>
        <v>7423.3171600000005</v>
      </c>
      <c r="K8" s="6">
        <f t="shared" si="2"/>
        <v>272.81716000000051</v>
      </c>
      <c r="L8" s="3">
        <f>L2</f>
        <v>45717</v>
      </c>
      <c r="M8" s="7">
        <f t="shared" si="3"/>
        <v>192</v>
      </c>
      <c r="N8" s="6">
        <f t="shared" si="4"/>
        <v>725.31541646271944</v>
      </c>
    </row>
  </sheetData>
  <sheetProtection formatCells="0" formatColumns="0" formatRows="0" insertColumns="0" insertRows="0" insertHyperlinks="0" deleteColumns="0" deleteRows="0" sort="0" autoFilter="0" pivotTables="0"/>
  <phoneticPr fontId="4" type="noConversion"/>
  <conditionalFormatting sqref="A1:A1048576">
    <cfRule type="containsText" dxfId="5" priority="1" operator="containsText" text="招商银行">
      <formula>NOT(ISERROR(SEARCH("招商银行",A1)))</formula>
    </cfRule>
    <cfRule type="cellIs" dxfId="4" priority="4" operator="equal">
      <formula>"工商银行"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"/>
  <sheetViews>
    <sheetView workbookViewId="0">
      <selection activeCell="F3" sqref="F3"/>
    </sheetView>
  </sheetViews>
  <sheetFormatPr defaultColWidth="9" defaultRowHeight="24" customHeight="1" x14ac:dyDescent="0.3"/>
  <cols>
    <col min="1" max="1" width="20.59765625" style="1"/>
    <col min="2" max="2" width="18.59765625" style="1"/>
    <col min="3" max="3" width="16.06640625" style="1" customWidth="1"/>
    <col min="4" max="4" width="11" style="2" customWidth="1"/>
    <col min="5" max="5" width="18.59765625" style="5"/>
    <col min="6" max="6" width="11" style="2" customWidth="1"/>
    <col min="7" max="7" width="22.59765625" style="6"/>
    <col min="8" max="8" width="20.59765625" style="3"/>
    <col min="9" max="9" width="22.59765625" style="7"/>
    <col min="10" max="10" width="14.59765625" style="6"/>
    <col min="11" max="16384" width="9" style="4"/>
  </cols>
  <sheetData>
    <row r="1" spans="1:10" ht="24" customHeight="1" x14ac:dyDescent="0.3">
      <c r="A1" s="1" t="s">
        <v>0</v>
      </c>
      <c r="B1" s="1" t="s">
        <v>1</v>
      </c>
      <c r="C1" s="1" t="s">
        <v>2</v>
      </c>
      <c r="D1" s="2" t="s">
        <v>22</v>
      </c>
      <c r="E1" s="5" t="s">
        <v>6</v>
      </c>
      <c r="F1" s="2" t="s">
        <v>9</v>
      </c>
      <c r="G1" s="6" t="s">
        <v>10</v>
      </c>
      <c r="H1" s="3" t="s">
        <v>11</v>
      </c>
      <c r="I1" s="7" t="s">
        <v>12</v>
      </c>
      <c r="J1" s="6" t="s">
        <v>13</v>
      </c>
    </row>
    <row r="2" spans="1:10" ht="24" customHeight="1" x14ac:dyDescent="0.3">
      <c r="A2" s="1" t="s">
        <v>19</v>
      </c>
      <c r="B2" s="1" t="s">
        <v>23</v>
      </c>
      <c r="C2" s="1" t="s">
        <v>24</v>
      </c>
      <c r="D2" s="2">
        <v>20000</v>
      </c>
      <c r="E2" s="5">
        <v>45541</v>
      </c>
      <c r="F2" s="2">
        <v>20176.75</v>
      </c>
      <c r="G2" s="6">
        <f>F2-D2</f>
        <v>176.75</v>
      </c>
      <c r="H2" s="3">
        <v>45717</v>
      </c>
      <c r="I2" s="7">
        <f>H2-E2</f>
        <v>176</v>
      </c>
      <c r="J2" s="6">
        <f>10000/D2*G2/I2*365</f>
        <v>183.27769886363635</v>
      </c>
    </row>
    <row r="3" spans="1:10" ht="24" customHeight="1" x14ac:dyDescent="0.3">
      <c r="A3" s="1" t="s">
        <v>14</v>
      </c>
      <c r="B3" s="1" t="s">
        <v>23</v>
      </c>
      <c r="C3" s="9" t="s">
        <v>33</v>
      </c>
      <c r="D3" s="2">
        <v>15000</v>
      </c>
      <c r="E3" s="5">
        <v>45588</v>
      </c>
      <c r="F3" s="2">
        <v>60052.959999999999</v>
      </c>
      <c r="G3" s="6">
        <f>F3-D3</f>
        <v>45052.959999999999</v>
      </c>
      <c r="H3" s="3">
        <f>H2</f>
        <v>45717</v>
      </c>
      <c r="I3" s="7">
        <f>H3-E3</f>
        <v>129</v>
      </c>
      <c r="J3" s="6">
        <f>10000/D3*G3/I3*365</f>
        <v>84983.61963824289</v>
      </c>
    </row>
  </sheetData>
  <sheetProtection formatCells="0" formatColumns="0" formatRows="0" insertColumns="0" insertRows="0" insertHyperlinks="0" deleteColumns="0" deleteRows="0" sort="0" autoFilter="0" pivotTables="0"/>
  <phoneticPr fontId="4" type="noConversion"/>
  <conditionalFormatting sqref="A1:A1048576">
    <cfRule type="containsText" dxfId="3" priority="1" operator="containsText" text="招商银行">
      <formula>NOT(ISERROR(SEARCH("招商银行",A1)))</formula>
    </cfRule>
  </conditionalFormatting>
  <conditionalFormatting sqref="A3">
    <cfRule type="cellIs" dxfId="2" priority="2" operator="equal">
      <formula>"工商银行"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workbookViewId="0">
      <selection activeCell="E3" sqref="E3"/>
    </sheetView>
  </sheetViews>
  <sheetFormatPr defaultColWidth="9" defaultRowHeight="24" customHeight="1" x14ac:dyDescent="0.3"/>
  <cols>
    <col min="1" max="1" width="20.59765625" style="1"/>
    <col min="2" max="2" width="18.59765625" style="1"/>
    <col min="3" max="3" width="30.59765625" style="1"/>
    <col min="4" max="4" width="24.59765625" style="2"/>
    <col min="5" max="5" width="20.59765625" style="3"/>
    <col min="6" max="16384" width="9" style="4"/>
  </cols>
  <sheetData>
    <row r="1" spans="1:5" ht="24" customHeight="1" x14ac:dyDescent="0.3">
      <c r="A1" s="1" t="s">
        <v>0</v>
      </c>
      <c r="B1" s="1" t="s">
        <v>1</v>
      </c>
      <c r="C1" s="1" t="s">
        <v>2</v>
      </c>
      <c r="D1" s="2" t="s">
        <v>9</v>
      </c>
      <c r="E1" s="3" t="s">
        <v>11</v>
      </c>
    </row>
    <row r="2" spans="1:5" ht="24" customHeight="1" x14ac:dyDescent="0.3">
      <c r="A2" s="1" t="s">
        <v>25</v>
      </c>
      <c r="B2" s="1" t="s">
        <v>26</v>
      </c>
      <c r="C2" s="1" t="s">
        <v>27</v>
      </c>
      <c r="D2" s="2">
        <v>0</v>
      </c>
      <c r="E2" s="3">
        <v>45717</v>
      </c>
    </row>
    <row r="3" spans="1:5" ht="24" customHeight="1" x14ac:dyDescent="0.3">
      <c r="A3" s="1" t="s">
        <v>25</v>
      </c>
      <c r="B3" s="1" t="s">
        <v>26</v>
      </c>
      <c r="C3" s="1" t="s">
        <v>28</v>
      </c>
      <c r="D3" s="2">
        <v>0</v>
      </c>
      <c r="E3" s="3">
        <f>E2</f>
        <v>45717</v>
      </c>
    </row>
    <row r="4" spans="1:5" ht="24" customHeight="1" x14ac:dyDescent="0.3">
      <c r="A4" s="1" t="s">
        <v>14</v>
      </c>
      <c r="B4" s="1" t="s">
        <v>26</v>
      </c>
      <c r="C4" s="1" t="s">
        <v>26</v>
      </c>
      <c r="D4" s="2">
        <v>7503.66</v>
      </c>
      <c r="E4" s="3">
        <f>E2</f>
        <v>45717</v>
      </c>
    </row>
  </sheetData>
  <sheetProtection formatCells="0" formatColumns="0" formatRows="0" insertColumns="0" insertRows="0" insertHyperlinks="0" deleteColumns="0" deleteRows="0" sort="0" autoFilter="0" pivotTables="0"/>
  <phoneticPr fontId="4" type="noConversion"/>
  <conditionalFormatting sqref="A1:A4 A6:A1048576">
    <cfRule type="containsText" dxfId="1" priority="1" operator="containsText" text="工商银行">
      <formula>NOT(ISERROR(SEARCH("工商银行",A1)))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"/>
  <sheetViews>
    <sheetView workbookViewId="0">
      <selection activeCell="C9" sqref="C9"/>
    </sheetView>
  </sheetViews>
  <sheetFormatPr defaultColWidth="9" defaultRowHeight="24" customHeight="1" x14ac:dyDescent="0.3"/>
  <cols>
    <col min="1" max="1" width="20.59765625" style="1"/>
    <col min="2" max="2" width="18.59765625" style="1"/>
    <col min="3" max="3" width="24.59765625" style="2"/>
    <col min="4" max="4" width="20.59765625" style="3"/>
    <col min="5" max="16384" width="9" style="4"/>
  </cols>
  <sheetData>
    <row r="1" spans="1:4" ht="24" customHeight="1" x14ac:dyDescent="0.3">
      <c r="A1" s="1" t="s">
        <v>0</v>
      </c>
      <c r="B1" s="1" t="s">
        <v>1</v>
      </c>
      <c r="C1" s="2" t="s">
        <v>9</v>
      </c>
      <c r="D1" s="3" t="s">
        <v>11</v>
      </c>
    </row>
    <row r="2" spans="1:4" ht="24" customHeight="1" x14ac:dyDescent="0.3">
      <c r="A2" s="1" t="s">
        <v>25</v>
      </c>
      <c r="B2" s="1" t="s">
        <v>29</v>
      </c>
      <c r="C2" s="2">
        <v>10080</v>
      </c>
      <c r="D2" s="3">
        <v>45717</v>
      </c>
    </row>
    <row r="3" spans="1:4" ht="24" customHeight="1" x14ac:dyDescent="0.3">
      <c r="A3" s="1" t="s">
        <v>14</v>
      </c>
      <c r="B3" s="1" t="s">
        <v>29</v>
      </c>
      <c r="C3" s="2">
        <v>15059.13</v>
      </c>
      <c r="D3" s="3">
        <f>D2</f>
        <v>45717</v>
      </c>
    </row>
  </sheetData>
  <sheetProtection formatCells="0" formatColumns="0" formatRows="0" insertColumns="0" insertRows="0" insertHyperlinks="0" deleteColumns="0" deleteRows="0" sort="0" autoFilter="0" pivotTables="0"/>
  <phoneticPr fontId="4" type="noConversion"/>
  <conditionalFormatting sqref="A1:A1048576">
    <cfRule type="containsText" dxfId="0" priority="2" operator="containsText" text="工商银行">
      <formula>NOT(ISERROR(SEARCH("工商银行",A1)))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"/>
  <sheetViews>
    <sheetView tabSelected="1" workbookViewId="0">
      <selection activeCell="D3" sqref="D3"/>
    </sheetView>
  </sheetViews>
  <sheetFormatPr defaultColWidth="9" defaultRowHeight="24" customHeight="1" x14ac:dyDescent="0.3"/>
  <cols>
    <col min="1" max="1" width="20.59765625" style="1"/>
    <col min="2" max="2" width="18.59765625" style="1"/>
    <col min="3" max="3" width="24.59765625" style="2"/>
    <col min="4" max="4" width="20.59765625" style="3"/>
    <col min="5" max="16384" width="9" style="4"/>
  </cols>
  <sheetData>
    <row r="1" spans="1:4" ht="24" customHeight="1" x14ac:dyDescent="0.3">
      <c r="A1" s="1" t="s">
        <v>0</v>
      </c>
      <c r="B1" s="1" t="s">
        <v>1</v>
      </c>
      <c r="C1" s="2" t="s">
        <v>9</v>
      </c>
      <c r="D1" s="3" t="s">
        <v>11</v>
      </c>
    </row>
    <row r="2" spans="1:4" ht="24" customHeight="1" x14ac:dyDescent="0.3">
      <c r="A2" s="1" t="s">
        <v>25</v>
      </c>
      <c r="B2" s="1" t="s">
        <v>30</v>
      </c>
      <c r="C2" s="2">
        <v>0</v>
      </c>
      <c r="D2" s="3">
        <v>45717</v>
      </c>
    </row>
    <row r="3" spans="1:4" ht="24" customHeight="1" x14ac:dyDescent="0.3">
      <c r="A3" s="1" t="s">
        <v>19</v>
      </c>
      <c r="B3" s="1" t="s">
        <v>30</v>
      </c>
      <c r="C3" s="2">
        <v>12002.79</v>
      </c>
      <c r="D3" s="3">
        <f>D2</f>
        <v>45717</v>
      </c>
    </row>
  </sheetData>
  <sheetProtection formatCells="0" formatColumns="0" formatRows="0" insertColumns="0" insertRows="0" insertHyperlinks="0" deleteColumns="0" deleteRows="0" sort="0" autoFilter="0" pivotTables="0"/>
  <phoneticPr fontId="4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"/>
  <sheetViews>
    <sheetView workbookViewId="0">
      <selection activeCell="D3" sqref="D3"/>
    </sheetView>
  </sheetViews>
  <sheetFormatPr defaultColWidth="9" defaultRowHeight="24" customHeight="1" x14ac:dyDescent="0.3"/>
  <cols>
    <col min="1" max="1" width="20.59765625" style="1"/>
    <col min="2" max="2" width="18.59765625" style="1"/>
    <col min="3" max="3" width="24.59765625" style="2"/>
    <col min="4" max="4" width="20.59765625" style="3"/>
    <col min="5" max="16384" width="9" style="4"/>
  </cols>
  <sheetData>
    <row r="1" spans="1:4" ht="24" customHeight="1" x14ac:dyDescent="0.3">
      <c r="A1" s="1" t="s">
        <v>0</v>
      </c>
      <c r="B1" s="1" t="s">
        <v>1</v>
      </c>
      <c r="C1" s="2" t="s">
        <v>9</v>
      </c>
      <c r="D1" s="3" t="s">
        <v>11</v>
      </c>
    </row>
    <row r="2" spans="1:4" ht="24" customHeight="1" x14ac:dyDescent="0.3">
      <c r="A2" s="1" t="s">
        <v>31</v>
      </c>
      <c r="B2" s="1" t="s">
        <v>32</v>
      </c>
      <c r="C2" s="2">
        <v>30160.53</v>
      </c>
      <c r="D2" s="3">
        <v>45717</v>
      </c>
    </row>
  </sheetData>
  <sheetProtection formatCells="0" formatColumns="0" formatRows="0" insertColumns="0" insertRows="0" insertHyperlinks="0" deleteColumns="0" deleteRows="0" sort="0" autoFilter="0" pivotTables="0"/>
  <phoneticPr fontId="4" type="noConversion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  <woSheetProps sheetStid="2" interlineOnOff="0" interlineColor="0" isDbSheet="0" isDashBoardSheet="0" isDbDashBoardSheet="0" isFlexPaperSheet="0">
      <cellprotection/>
      <appEtDbRelations/>
    </woSheetProps>
    <woSheetProps sheetStid="3" interlineOnOff="0" interlineColor="0" isDbSheet="0" isDashBoardSheet="0" isDbDashBoardSheet="0" isFlexPaperSheet="0">
      <cellprotection/>
      <appEtDbRelations/>
    </woSheetProps>
    <woSheetProps sheetStid="4" interlineOnOff="0" interlineColor="0" isDbSheet="0" isDashBoardSheet="0" isDbDashBoardSheet="0" isFlexPaperSheet="0">
      <cellprotection/>
      <appEtDbRelations/>
    </woSheetProps>
    <woSheetProps sheetStid="5" interlineOnOff="0" interlineColor="0" isDbSheet="0" isDashBoardSheet="0" isDbDashBoardSheet="0" isFlexPaperSheet="0">
      <cellprotection/>
      <appEtDbRelations/>
    </woSheetProps>
    <woSheetProps sheetStid="6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  <pixelatorList sheetStid="3"/>
  <pixelatorList sheetStid="4"/>
  <pixelatorList sheetStid="5"/>
  <pixelatorList sheetStid="6"/>
</pixelators>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美元理财</vt:lpstr>
      <vt:lpstr>人民币理财</vt:lpstr>
      <vt:lpstr>存款</vt:lpstr>
      <vt:lpstr>基金</vt:lpstr>
      <vt:lpstr>养老金</vt:lpstr>
      <vt:lpstr>股票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weboffice</dc:creator>
  <cp:lastModifiedBy>云锴 张</cp:lastModifiedBy>
  <dcterms:created xsi:type="dcterms:W3CDTF">2025-04-24T00:50:00Z</dcterms:created>
  <dcterms:modified xsi:type="dcterms:W3CDTF">2025-04-30T13:56:12Z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B2799B26592735FA5E1A09689B5C2612_41</vt:lpwstr>
  </property>
  <property fmtid="{D5CDD505-2E9C-101B-9397-08002B2CF9AE}" pid="3" name="KSOProductBuildVer">
    <vt:lpwstr>2052-12.1.0.20784</vt:lpwstr>
  </property>
</Properties>
</file>