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william_russell_mcgill_ca/Documents/Projects/epib-676/assignments/assign2/"/>
    </mc:Choice>
  </mc:AlternateContent>
  <xr:revisionPtr revIDLastSave="173" documentId="8_{2232317A-8042-AC45-A8F0-68118D90C2F0}" xr6:coauthVersionLast="47" xr6:coauthVersionMax="47" xr10:uidLastSave="{164F1F76-4452-8547-A685-5BD071558473}"/>
  <bookViews>
    <workbookView xWindow="-33380" yWindow="2840" windowWidth="28800" windowHeight="17500" activeTab="1" xr2:uid="{ABCA7B1F-23B7-6747-A5AA-B8C3E20BF0DD}"/>
  </bookViews>
  <sheets>
    <sheet name="rewards" sheetId="4" r:id="rId1"/>
    <sheet name="p_transitions" sheetId="3" r:id="rId2"/>
    <sheet name="all_cause_mortality" sheetId="2" r:id="rId3"/>
  </sheets>
  <definedNames>
    <definedName name="_xlnm._FilterDatabase" localSheetId="1">p_transitions!$A$1:$H$25</definedName>
    <definedName name="_xlnm._FilterDatabase" localSheetId="0" hidden="1">rewards!$A$1:$E$9</definedName>
    <definedName name="num_components">#REF!</definedName>
    <definedName name="PRT_co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4" l="1"/>
  <c r="D19" i="4"/>
  <c r="D18" i="4"/>
  <c r="D14" i="4"/>
  <c r="D13" i="4"/>
  <c r="E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<sst xmlns="http://schemas.openxmlformats.org/spreadsheetml/2006/main" count="288" uniqueCount="107">
  <si>
    <t>Age Group</t>
  </si>
  <si>
    <t>&lt;1 year</t>
  </si>
  <si>
    <t>1-4 years</t>
  </si>
  <si>
    <t>5-9 years</t>
  </si>
  <si>
    <t>10-14 years</t>
  </si>
  <si>
    <t>15-19 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</si>
  <si>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</si>
  <si>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</si>
  <si>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</si>
  <si>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</si>
  <si>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</si>
  <si>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</si>
  <si>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</si>
  <si>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</si>
  <si>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</si>
  <si>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</si>
  <si>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</si>
  <si>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</si>
  <si>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</si>
  <si>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85-94  years</t>
  </si>
  <si>
    <t>95 years</t>
  </si>
  <si>
    <t>Category</t>
  </si>
  <si>
    <t>Cohort</t>
  </si>
  <si>
    <t>From</t>
  </si>
  <si>
    <t>To</t>
  </si>
  <si>
    <t>Source</t>
  </si>
  <si>
    <t>Natural history</t>
  </si>
  <si>
    <t>Both</t>
  </si>
  <si>
    <t>Treatment effectiveness</t>
  </si>
  <si>
    <t>Treatment uptake</t>
  </si>
  <si>
    <t>Estimated</t>
  </si>
  <si>
    <t>HIV subclinical 2nd year</t>
  </si>
  <si>
    <t>HIV_SC_1</t>
  </si>
  <si>
    <t>HIV_SC_2</t>
  </si>
  <si>
    <t>HIV subclinical 3+ years</t>
  </si>
  <si>
    <t>HIV_SC_3</t>
  </si>
  <si>
    <t>Pediatric</t>
  </si>
  <si>
    <t>AIDS (pediatric)</t>
  </si>
  <si>
    <t>AIDS_SC</t>
  </si>
  <si>
    <t>Adult</t>
  </si>
  <si>
    <t>AIDS (adult)</t>
  </si>
  <si>
    <t>AIDS subclinical</t>
  </si>
  <si>
    <t>AVT year 1</t>
  </si>
  <si>
    <t>ART_1</t>
  </si>
  <si>
    <t>HIV subclinical year 1</t>
  </si>
  <si>
    <t>HIV subclinical year 2</t>
  </si>
  <si>
    <t>AIDS on AVT year 1</t>
  </si>
  <si>
    <t>AIDS_ART_1</t>
  </si>
  <si>
    <t>AVT year 2</t>
  </si>
  <si>
    <t>ART_2</t>
  </si>
  <si>
    <t>Assumed</t>
  </si>
  <si>
    <t>AVT year 3</t>
  </si>
  <si>
    <t>ART_3</t>
  </si>
  <si>
    <t>AVT year 4+</t>
  </si>
  <si>
    <t>ART_4</t>
  </si>
  <si>
    <t>AIDS on AVT year 2</t>
  </si>
  <si>
    <t>AIDS_ART_2</t>
  </si>
  <si>
    <t>Residual disability on AVT</t>
  </si>
  <si>
    <t>AIDS_RD</t>
  </si>
  <si>
    <t>Residual disability from AIDS on AVT</t>
  </si>
  <si>
    <t>Parameter</t>
  </si>
  <si>
    <t>rname</t>
  </si>
  <si>
    <t>AIDS care first year on AVT</t>
  </si>
  <si>
    <t>AIDS care second year on AVT</t>
  </si>
  <si>
    <t>AIDS care undetected</t>
  </si>
  <si>
    <t>HIV care first year on AVT</t>
  </si>
  <si>
    <t>HIV care second year on AVT</t>
  </si>
  <si>
    <t>HIV care third year on AVT</t>
  </si>
  <si>
    <t>HIV care annual cost after third year on AVT</t>
  </si>
  <si>
    <t>HIV undetected year 1</t>
  </si>
  <si>
    <t>HIV undetected year 2</t>
  </si>
  <si>
    <t>HIV undetected year 3+</t>
  </si>
  <si>
    <t>AIDS undetected</t>
  </si>
  <si>
    <t>age_lower</t>
  </si>
  <si>
    <t>Cost</t>
  </si>
  <si>
    <t>Mikkelsen 2017</t>
  </si>
  <si>
    <t>GBD 2013</t>
  </si>
  <si>
    <t>Disutility weight</t>
  </si>
  <si>
    <t>cost_AIDS_ART_1</t>
  </si>
  <si>
    <t>cost_AIDS_ART_2</t>
  </si>
  <si>
    <t>cost_AIDS_SC</t>
  </si>
  <si>
    <t>dw_HIV_SC_1</t>
  </si>
  <si>
    <t>dw_HIV_SC_2</t>
  </si>
  <si>
    <t>dw_HIV_SC_3</t>
  </si>
  <si>
    <t>dw_AIDS_SC</t>
  </si>
  <si>
    <t>dw_ART_1</t>
  </si>
  <si>
    <t>dw_ART_2</t>
  </si>
  <si>
    <t>dw_ART_3</t>
  </si>
  <si>
    <t>dw_ART_4</t>
  </si>
  <si>
    <t>dw_AIDS_ART_1</t>
  </si>
  <si>
    <t>dw_AIDS_ART_2</t>
  </si>
  <si>
    <t>dw_AIDS_RD</t>
  </si>
  <si>
    <t>Morgan 2002</t>
  </si>
  <si>
    <t>value</t>
  </si>
  <si>
    <t>p_death_annual</t>
  </si>
  <si>
    <t>Male</t>
  </si>
  <si>
    <t>Female</t>
  </si>
  <si>
    <t>Death</t>
  </si>
  <si>
    <t>From_long</t>
  </si>
  <si>
    <t>To_long</t>
  </si>
  <si>
    <t>Death (adult)</t>
  </si>
  <si>
    <t>Death (pediatric)</t>
  </si>
  <si>
    <t>cost_AIDS_RD</t>
  </si>
  <si>
    <t>cost_ART_1</t>
  </si>
  <si>
    <t>cost_ART_2</t>
  </si>
  <si>
    <t>cost_ART_3</t>
  </si>
  <si>
    <t>cost_ART_4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</si>
</sst>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1" fillId="0" borderId="0" xfId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 applyAlignment="1">
      <alignment wrapText="1"/>
    </xf>
    <xf numFmtId="2" fontId="1" fillId="0" borderId="1" xfId="1" applyNumberFormat="1" applyBorder="1"/>
    <xf numFmtId="0" fontId="1" fillId="0" borderId="1" xfId="1" quotePrefix="1" applyBorder="1"/>
    <xf numFmtId="0" fontId="2" fillId="0" borderId="2" xfId="1" applyFont="1" applyBorder="1"/>
    <xf numFmtId="0" fontId="1" fillId="3" borderId="1" xfId="1" applyFill="1" applyBorder="1"/>
  </cellXfs>
  <cellStyles count="3">
    <cellStyle name="Normal" xfId="0" builtinId="0"/>
    <cellStyle name="Normal 2" xfId="1" xr:uid="{4822F3C2-0618-F24C-A996-EEDDFCC783B1}"/>
    <cellStyle name="Percent 2" xfId="2" xr:uid="{F05FDCB4-7DFD-3F43-9EB6-40F6DFC50F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C218-EAC6-DE43-9BA4-FFF29DE2E4F3}">
  <sheetPr>
    <tabColor rgb="FF00B050"/>
  </sheetPr>
  <dimension ref="A1:E20"/>
  <sheetViews>
    <sheetView zoomScaleNormal="100" workbookViewId="0">
      <selection activeCell="C1" sqref="C1:C1048576"/>
    </sheetView>
  </sheetViews>
  <sheetFormatPr baseColWidth="10" defaultColWidth="8.83203125" defaultRowHeight="15" x14ac:dyDescent="0.2"/>
  <cols>
    <col min="1" max="1" width="14.83203125" style="2" customWidth="1"/>
    <col min="2" max="2" width="36.6640625" style="2" customWidth="1"/>
    <col min="3" max="3" width="31.33203125" style="2" customWidth="1"/>
    <col min="4" max="4" width="8.83203125" style="2"/>
    <col min="5" max="5" width="17.5" style="2" customWidth="1"/>
    <col min="6" max="16384" width="8.83203125" style="2"/>
  </cols>
  <sheetData>
    <row r="1" spans="1:5" x14ac:dyDescent="0.2">
      <c r="A1" s="8" t="s">
        <v>21</v>
      </c>
      <c r="B1" s="8" t="s">
        <v>60</v>
      </c>
      <c r="C1" s="8" t="s">
        <v>61</v>
      </c>
      <c r="D1" s="3" t="s">
        <v>93</v>
      </c>
      <c r="E1" s="1" t="s">
        <v>25</v>
      </c>
    </row>
    <row r="2" spans="1:5" ht="16" x14ac:dyDescent="0.2">
      <c r="A2" s="4" t="s">
        <v>74</v>
      </c>
      <c r="B2" s="5" t="s">
        <v>62</v>
      </c>
      <c r="C2" s="4" t="s">
        <v>78</v>
      </c>
      <c r="D2" s="6">
        <v>584.55999999999995</v>
      </c>
      <c r="E2" s="4" t="s">
        <v>30</v>
      </c>
    </row>
    <row r="3" spans="1:5" ht="16" x14ac:dyDescent="0.2">
      <c r="A3" s="4" t="s">
        <v>74</v>
      </c>
      <c r="B3" s="5" t="s">
        <v>63</v>
      </c>
      <c r="C3" s="4" t="s">
        <v>79</v>
      </c>
      <c r="D3" s="6">
        <v>329.56</v>
      </c>
      <c r="E3" s="4" t="s">
        <v>30</v>
      </c>
    </row>
    <row r="4" spans="1:5" ht="16" x14ac:dyDescent="0.2">
      <c r="A4" s="4" t="s">
        <v>74</v>
      </c>
      <c r="B4" s="5" t="s">
        <v>59</v>
      </c>
      <c r="C4" s="4" t="s">
        <v>102</v>
      </c>
      <c r="D4" s="6">
        <v>1150</v>
      </c>
      <c r="E4" s="4" t="s">
        <v>30</v>
      </c>
    </row>
    <row r="5" spans="1:5" ht="16" x14ac:dyDescent="0.2">
      <c r="A5" s="4" t="s">
        <v>74</v>
      </c>
      <c r="B5" s="5" t="s">
        <v>64</v>
      </c>
      <c r="C5" s="4" t="s">
        <v>80</v>
      </c>
      <c r="D5" s="6">
        <v>150</v>
      </c>
      <c r="E5" s="4" t="s">
        <v>75</v>
      </c>
    </row>
    <row r="6" spans="1:5" ht="16" x14ac:dyDescent="0.2">
      <c r="A6" s="4" t="s">
        <v>74</v>
      </c>
      <c r="B6" s="5" t="s">
        <v>65</v>
      </c>
      <c r="C6" s="4" t="s">
        <v>103</v>
      </c>
      <c r="D6" s="6">
        <v>186.7</v>
      </c>
      <c r="E6" s="4" t="s">
        <v>75</v>
      </c>
    </row>
    <row r="7" spans="1:5" ht="16" x14ac:dyDescent="0.2">
      <c r="A7" s="4" t="s">
        <v>74</v>
      </c>
      <c r="B7" s="5" t="s">
        <v>66</v>
      </c>
      <c r="C7" s="4" t="s">
        <v>104</v>
      </c>
      <c r="D7" s="6">
        <v>64.521795064417915</v>
      </c>
      <c r="E7" s="4" t="s">
        <v>75</v>
      </c>
    </row>
    <row r="8" spans="1:5" ht="16" x14ac:dyDescent="0.2">
      <c r="A8" s="4" t="s">
        <v>74</v>
      </c>
      <c r="B8" s="5" t="s">
        <v>67</v>
      </c>
      <c r="C8" s="4" t="s">
        <v>105</v>
      </c>
      <c r="D8" s="6">
        <v>57.015127896931176</v>
      </c>
      <c r="E8" s="4" t="s">
        <v>75</v>
      </c>
    </row>
    <row r="9" spans="1:5" ht="16" x14ac:dyDescent="0.2">
      <c r="A9" s="4" t="s">
        <v>74</v>
      </c>
      <c r="B9" s="5" t="s">
        <v>68</v>
      </c>
      <c r="C9" s="4" t="s">
        <v>106</v>
      </c>
      <c r="D9" s="6">
        <v>46.35</v>
      </c>
      <c r="E9" s="4" t="s">
        <v>75</v>
      </c>
    </row>
    <row r="10" spans="1:5" x14ac:dyDescent="0.2">
      <c r="A10" s="4" t="s">
        <v>77</v>
      </c>
      <c r="B10" s="4" t="s">
        <v>69</v>
      </c>
      <c r="C10" s="4" t="s">
        <v>81</v>
      </c>
      <c r="D10" s="4">
        <v>0</v>
      </c>
      <c r="E10" s="4" t="s">
        <v>50</v>
      </c>
    </row>
    <row r="11" spans="1:5" x14ac:dyDescent="0.2">
      <c r="A11" s="4" t="s">
        <v>77</v>
      </c>
      <c r="B11" s="4" t="s">
        <v>70</v>
      </c>
      <c r="C11" s="4" t="s">
        <v>82</v>
      </c>
      <c r="D11" s="4">
        <v>0</v>
      </c>
      <c r="E11" s="4" t="s">
        <v>50</v>
      </c>
    </row>
    <row r="12" spans="1:5" x14ac:dyDescent="0.2">
      <c r="A12" s="4" t="s">
        <v>77</v>
      </c>
      <c r="B12" s="4" t="s">
        <v>71</v>
      </c>
      <c r="C12" s="4" t="s">
        <v>83</v>
      </c>
      <c r="D12" s="4">
        <v>0</v>
      </c>
      <c r="E12" s="4" t="s">
        <v>50</v>
      </c>
    </row>
    <row r="13" spans="1:5" x14ac:dyDescent="0.2">
      <c r="A13" s="4" t="s">
        <v>77</v>
      </c>
      <c r="B13" s="4" t="s">
        <v>72</v>
      </c>
      <c r="C13" s="4" t="s">
        <v>84</v>
      </c>
      <c r="D13" s="4">
        <f>0.5*0.274</f>
        <v>0.13700000000000001</v>
      </c>
      <c r="E13" s="4" t="s">
        <v>30</v>
      </c>
    </row>
    <row r="14" spans="1:5" x14ac:dyDescent="0.2">
      <c r="A14" s="4" t="s">
        <v>77</v>
      </c>
      <c r="B14" s="4" t="s">
        <v>42</v>
      </c>
      <c r="C14" s="4" t="s">
        <v>85</v>
      </c>
      <c r="D14" s="4">
        <f>0.25*0.274+0.75*0.078</f>
        <v>0.127</v>
      </c>
      <c r="E14" s="7" t="s">
        <v>76</v>
      </c>
    </row>
    <row r="15" spans="1:5" x14ac:dyDescent="0.2">
      <c r="A15" s="4" t="s">
        <v>77</v>
      </c>
      <c r="B15" s="4" t="s">
        <v>48</v>
      </c>
      <c r="C15" s="4" t="s">
        <v>86</v>
      </c>
      <c r="D15" s="4">
        <v>7.8E-2</v>
      </c>
      <c r="E15" s="7" t="s">
        <v>76</v>
      </c>
    </row>
    <row r="16" spans="1:5" x14ac:dyDescent="0.2">
      <c r="A16" s="4" t="s">
        <v>77</v>
      </c>
      <c r="B16" s="4" t="s">
        <v>51</v>
      </c>
      <c r="C16" s="4" t="s">
        <v>87</v>
      </c>
      <c r="D16" s="4">
        <v>7.8E-2</v>
      </c>
      <c r="E16" s="7" t="s">
        <v>76</v>
      </c>
    </row>
    <row r="17" spans="1:5" x14ac:dyDescent="0.2">
      <c r="A17" s="4" t="s">
        <v>77</v>
      </c>
      <c r="B17" s="4" t="s">
        <v>53</v>
      </c>
      <c r="C17" s="4" t="s">
        <v>88</v>
      </c>
      <c r="D17" s="4">
        <v>7.8E-2</v>
      </c>
      <c r="E17" s="7" t="s">
        <v>76</v>
      </c>
    </row>
    <row r="18" spans="1:5" x14ac:dyDescent="0.2">
      <c r="A18" s="4" t="s">
        <v>77</v>
      </c>
      <c r="B18" s="4" t="s">
        <v>46</v>
      </c>
      <c r="C18" s="4" t="s">
        <v>89</v>
      </c>
      <c r="D18" s="4">
        <f>0.5*0.582+0.5*0.078</f>
        <v>0.32999999999999996</v>
      </c>
      <c r="E18" s="7" t="s">
        <v>76</v>
      </c>
    </row>
    <row r="19" spans="1:5" x14ac:dyDescent="0.2">
      <c r="A19" s="4" t="s">
        <v>77</v>
      </c>
      <c r="B19" s="4" t="s">
        <v>55</v>
      </c>
      <c r="C19" s="4" t="s">
        <v>90</v>
      </c>
      <c r="D19" s="4">
        <f>0.75*0.078+0.25*0.582</f>
        <v>0.20399999999999999</v>
      </c>
      <c r="E19" s="7" t="s">
        <v>76</v>
      </c>
    </row>
    <row r="20" spans="1:5" x14ac:dyDescent="0.2">
      <c r="A20" s="4" t="s">
        <v>77</v>
      </c>
      <c r="B20" s="4" t="s">
        <v>59</v>
      </c>
      <c r="C20" s="4" t="s">
        <v>91</v>
      </c>
      <c r="D20" s="4">
        <f>0.75*0.078+0.25*0.582</f>
        <v>0.20399999999999999</v>
      </c>
      <c r="E20" s="7" t="s">
        <v>76</v>
      </c>
    </row>
  </sheetData>
  <autoFilter ref="A1:E9" xr:uid="{7C28F1B7-3548-41D6-B54C-173C6DD89128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C7C3-AC95-0E40-8F2E-9E2C09FF170F}">
  <sheetPr>
    <tabColor rgb="FF00B050"/>
  </sheetPr>
  <dimension ref="A1:H27"/>
  <sheetViews>
    <sheetView tabSelected="1" zoomScaleNormal="100" workbookViewId="0">
      <pane ySplit="1" topLeftCell="A2" activePane="bottomLeft" state="frozen"/>
      <selection activeCell="P14" sqref="P14"/>
      <selection pane="bottomLeft" activeCell="F10" sqref="F10"/>
    </sheetView>
  </sheetViews>
  <sheetFormatPr baseColWidth="10" defaultColWidth="8.83203125" defaultRowHeight="15" x14ac:dyDescent="0.2"/>
  <cols>
    <col min="1" max="1" width="40" style="2" bestFit="1" customWidth="1"/>
    <col min="2" max="2" width="14.5" style="2" bestFit="1" customWidth="1"/>
    <col min="3" max="3" width="40" style="2" bestFit="1" customWidth="1"/>
    <col min="4" max="6" width="12.6640625" style="2" customWidth="1"/>
    <col min="7" max="7" width="25.5" style="2" customWidth="1"/>
    <col min="8" max="8" width="27" style="2" bestFit="1" customWidth="1"/>
    <col min="9" max="16384" width="8.83203125" style="2"/>
  </cols>
  <sheetData>
    <row r="1" spans="1:8" x14ac:dyDescent="0.2">
      <c r="A1" s="3" t="s">
        <v>98</v>
      </c>
      <c r="B1" s="3" t="s">
        <v>23</v>
      </c>
      <c r="C1" s="3" t="s">
        <v>99</v>
      </c>
      <c r="D1" s="3" t="s">
        <v>24</v>
      </c>
      <c r="E1" s="3" t="s">
        <v>22</v>
      </c>
      <c r="F1" s="3" t="s">
        <v>93</v>
      </c>
      <c r="G1" s="3" t="s">
        <v>21</v>
      </c>
      <c r="H1" s="3" t="s">
        <v>25</v>
      </c>
    </row>
    <row r="2" spans="1:8" x14ac:dyDescent="0.2">
      <c r="A2" s="9" t="s">
        <v>44</v>
      </c>
      <c r="B2" s="9" t="s">
        <v>32</v>
      </c>
      <c r="C2" s="9" t="s">
        <v>42</v>
      </c>
      <c r="D2" s="9" t="s">
        <v>43</v>
      </c>
      <c r="E2" s="9" t="s">
        <v>27</v>
      </c>
      <c r="F2" s="9">
        <v>7.0999999999999994E-2</v>
      </c>
      <c r="G2" s="9" t="s">
        <v>29</v>
      </c>
      <c r="H2" s="9" t="s">
        <v>30</v>
      </c>
    </row>
    <row r="3" spans="1:8" x14ac:dyDescent="0.2">
      <c r="A3" s="4" t="s">
        <v>44</v>
      </c>
      <c r="B3" s="4" t="s">
        <v>32</v>
      </c>
      <c r="C3" s="4" t="s">
        <v>31</v>
      </c>
      <c r="D3" s="4" t="s">
        <v>33</v>
      </c>
      <c r="E3" s="4" t="s">
        <v>27</v>
      </c>
      <c r="F3" s="4">
        <v>999</v>
      </c>
      <c r="G3" s="4" t="s">
        <v>26</v>
      </c>
      <c r="H3" s="4"/>
    </row>
    <row r="4" spans="1:8" x14ac:dyDescent="0.2">
      <c r="A4" s="9" t="s">
        <v>45</v>
      </c>
      <c r="B4" s="9" t="s">
        <v>33</v>
      </c>
      <c r="C4" s="9" t="s">
        <v>42</v>
      </c>
      <c r="D4" s="9" t="s">
        <v>43</v>
      </c>
      <c r="E4" s="9" t="s">
        <v>27</v>
      </c>
      <c r="F4" s="9">
        <v>0.186</v>
      </c>
      <c r="G4" s="9" t="s">
        <v>29</v>
      </c>
      <c r="H4" s="9" t="s">
        <v>30</v>
      </c>
    </row>
    <row r="5" spans="1:8" x14ac:dyDescent="0.2">
      <c r="A5" s="4" t="s">
        <v>45</v>
      </c>
      <c r="B5" s="4" t="s">
        <v>33</v>
      </c>
      <c r="C5" s="4" t="s">
        <v>34</v>
      </c>
      <c r="D5" s="4" t="s">
        <v>35</v>
      </c>
      <c r="E5" s="4" t="s">
        <v>27</v>
      </c>
      <c r="F5" s="4">
        <v>999</v>
      </c>
      <c r="G5" s="4" t="s">
        <v>26</v>
      </c>
      <c r="H5" s="4"/>
    </row>
    <row r="6" spans="1:8" x14ac:dyDescent="0.2">
      <c r="A6" s="4" t="s">
        <v>34</v>
      </c>
      <c r="B6" s="4" t="s">
        <v>35</v>
      </c>
      <c r="C6" s="4" t="s">
        <v>37</v>
      </c>
      <c r="D6" s="4" t="s">
        <v>38</v>
      </c>
      <c r="E6" s="4" t="s">
        <v>36</v>
      </c>
      <c r="F6" s="4">
        <v>4.2099999999999999E-2</v>
      </c>
      <c r="G6" s="4" t="s">
        <v>26</v>
      </c>
      <c r="H6" s="4" t="s">
        <v>92</v>
      </c>
    </row>
    <row r="7" spans="1:8" x14ac:dyDescent="0.2">
      <c r="A7" s="4" t="s">
        <v>34</v>
      </c>
      <c r="B7" s="4" t="s">
        <v>35</v>
      </c>
      <c r="C7" s="4" t="s">
        <v>101</v>
      </c>
      <c r="D7" s="4" t="s">
        <v>97</v>
      </c>
      <c r="E7" s="4" t="s">
        <v>36</v>
      </c>
      <c r="F7" s="4">
        <v>1.4999999999999999E-2</v>
      </c>
      <c r="G7" s="4" t="s">
        <v>26</v>
      </c>
      <c r="H7" s="4" t="s">
        <v>92</v>
      </c>
    </row>
    <row r="8" spans="1:8" x14ac:dyDescent="0.2">
      <c r="A8" s="4" t="s">
        <v>34</v>
      </c>
      <c r="B8" s="4" t="s">
        <v>35</v>
      </c>
      <c r="C8" s="4" t="s">
        <v>40</v>
      </c>
      <c r="D8" s="4" t="s">
        <v>38</v>
      </c>
      <c r="E8" s="4" t="s">
        <v>39</v>
      </c>
      <c r="F8" s="4">
        <v>0.15</v>
      </c>
      <c r="G8" s="4" t="s">
        <v>26</v>
      </c>
      <c r="H8" s="4" t="s">
        <v>92</v>
      </c>
    </row>
    <row r="9" spans="1:8" x14ac:dyDescent="0.2">
      <c r="A9" s="4" t="s">
        <v>34</v>
      </c>
      <c r="B9" s="4" t="s">
        <v>35</v>
      </c>
      <c r="C9" s="4" t="s">
        <v>100</v>
      </c>
      <c r="D9" s="4" t="s">
        <v>97</v>
      </c>
      <c r="E9" s="4" t="s">
        <v>39</v>
      </c>
      <c r="F9" s="4">
        <v>0</v>
      </c>
      <c r="G9" s="4" t="s">
        <v>26</v>
      </c>
      <c r="H9" s="4" t="s">
        <v>92</v>
      </c>
    </row>
    <row r="10" spans="1:8" x14ac:dyDescent="0.2">
      <c r="A10" s="9" t="s">
        <v>34</v>
      </c>
      <c r="B10" s="9" t="s">
        <v>35</v>
      </c>
      <c r="C10" s="9" t="s">
        <v>42</v>
      </c>
      <c r="D10" s="9" t="s">
        <v>43</v>
      </c>
      <c r="E10" s="9" t="s">
        <v>27</v>
      </c>
      <c r="F10" s="9">
        <v>0.2</v>
      </c>
      <c r="G10" s="9" t="s">
        <v>29</v>
      </c>
      <c r="H10" s="9" t="s">
        <v>30</v>
      </c>
    </row>
    <row r="11" spans="1:8" x14ac:dyDescent="0.2">
      <c r="A11" s="4" t="s">
        <v>34</v>
      </c>
      <c r="B11" s="4" t="s">
        <v>35</v>
      </c>
      <c r="C11" s="4" t="s">
        <v>34</v>
      </c>
      <c r="D11" s="4" t="s">
        <v>35</v>
      </c>
      <c r="E11" s="4" t="s">
        <v>27</v>
      </c>
      <c r="F11" s="4">
        <v>999</v>
      </c>
      <c r="G11" s="4" t="s">
        <v>26</v>
      </c>
      <c r="H11" s="4"/>
    </row>
    <row r="12" spans="1:8" x14ac:dyDescent="0.2">
      <c r="A12" s="4" t="s">
        <v>41</v>
      </c>
      <c r="B12" s="4" t="s">
        <v>38</v>
      </c>
      <c r="C12" s="4" t="s">
        <v>101</v>
      </c>
      <c r="D12" s="4" t="s">
        <v>97</v>
      </c>
      <c r="E12" s="4" t="s">
        <v>36</v>
      </c>
      <c r="F12" s="4">
        <v>0.60199999999999998</v>
      </c>
      <c r="G12" s="4" t="s">
        <v>26</v>
      </c>
      <c r="H12" s="4" t="s">
        <v>92</v>
      </c>
    </row>
    <row r="13" spans="1:8" x14ac:dyDescent="0.2">
      <c r="A13" s="4" t="s">
        <v>41</v>
      </c>
      <c r="B13" s="4" t="s">
        <v>38</v>
      </c>
      <c r="C13" s="4" t="s">
        <v>100</v>
      </c>
      <c r="D13" s="4" t="s">
        <v>97</v>
      </c>
      <c r="E13" s="4" t="s">
        <v>39</v>
      </c>
      <c r="F13" s="4">
        <v>0.61499999999999999</v>
      </c>
      <c r="G13" s="4" t="s">
        <v>26</v>
      </c>
      <c r="H13" s="4" t="s">
        <v>92</v>
      </c>
    </row>
    <row r="14" spans="1:8" x14ac:dyDescent="0.2">
      <c r="A14" s="9" t="s">
        <v>41</v>
      </c>
      <c r="B14" s="9" t="s">
        <v>38</v>
      </c>
      <c r="C14" s="9" t="s">
        <v>46</v>
      </c>
      <c r="D14" s="9" t="s">
        <v>47</v>
      </c>
      <c r="E14" s="9" t="s">
        <v>27</v>
      </c>
      <c r="F14" s="9">
        <v>0.35</v>
      </c>
      <c r="G14" s="9" t="s">
        <v>29</v>
      </c>
      <c r="H14" s="9" t="s">
        <v>30</v>
      </c>
    </row>
    <row r="15" spans="1:8" x14ac:dyDescent="0.2">
      <c r="A15" s="4" t="s">
        <v>41</v>
      </c>
      <c r="B15" s="4" t="s">
        <v>38</v>
      </c>
      <c r="C15" s="4" t="s">
        <v>41</v>
      </c>
      <c r="D15" s="4" t="s">
        <v>38</v>
      </c>
      <c r="E15" s="4" t="s">
        <v>27</v>
      </c>
      <c r="F15" s="4">
        <v>999</v>
      </c>
      <c r="G15" s="4" t="s">
        <v>26</v>
      </c>
      <c r="H15" s="4"/>
    </row>
    <row r="16" spans="1:8" x14ac:dyDescent="0.2">
      <c r="A16" s="4" t="s">
        <v>97</v>
      </c>
      <c r="B16" s="4" t="s">
        <v>97</v>
      </c>
      <c r="C16" s="4" t="s">
        <v>97</v>
      </c>
      <c r="D16" s="4" t="s">
        <v>97</v>
      </c>
      <c r="E16" s="4" t="s">
        <v>27</v>
      </c>
      <c r="F16" s="4">
        <v>1</v>
      </c>
      <c r="G16" s="4" t="s">
        <v>26</v>
      </c>
      <c r="H16" s="4"/>
    </row>
    <row r="17" spans="1:8" x14ac:dyDescent="0.2">
      <c r="A17" s="4" t="s">
        <v>42</v>
      </c>
      <c r="B17" s="4" t="s">
        <v>43</v>
      </c>
      <c r="C17" s="4" t="s">
        <v>48</v>
      </c>
      <c r="D17" s="4" t="s">
        <v>49</v>
      </c>
      <c r="E17" s="4" t="s">
        <v>27</v>
      </c>
      <c r="F17" s="4">
        <v>1</v>
      </c>
      <c r="G17" s="4" t="s">
        <v>28</v>
      </c>
      <c r="H17" s="4" t="s">
        <v>50</v>
      </c>
    </row>
    <row r="18" spans="1:8" x14ac:dyDescent="0.2">
      <c r="A18" s="4" t="s">
        <v>48</v>
      </c>
      <c r="B18" s="4" t="s">
        <v>49</v>
      </c>
      <c r="C18" s="4" t="s">
        <v>51</v>
      </c>
      <c r="D18" s="4" t="s">
        <v>52</v>
      </c>
      <c r="E18" s="4" t="s">
        <v>27</v>
      </c>
      <c r="F18" s="4">
        <v>1</v>
      </c>
      <c r="G18" s="4" t="s">
        <v>28</v>
      </c>
      <c r="H18" s="4" t="s">
        <v>50</v>
      </c>
    </row>
    <row r="19" spans="1:8" x14ac:dyDescent="0.2">
      <c r="A19" s="4" t="s">
        <v>51</v>
      </c>
      <c r="B19" s="4" t="s">
        <v>52</v>
      </c>
      <c r="C19" s="4" t="s">
        <v>53</v>
      </c>
      <c r="D19" s="4" t="s">
        <v>54</v>
      </c>
      <c r="E19" s="4" t="s">
        <v>27</v>
      </c>
      <c r="F19" s="4">
        <v>1</v>
      </c>
      <c r="G19" s="4" t="s">
        <v>28</v>
      </c>
      <c r="H19" s="4" t="s">
        <v>50</v>
      </c>
    </row>
    <row r="20" spans="1:8" x14ac:dyDescent="0.2">
      <c r="A20" s="4" t="s">
        <v>53</v>
      </c>
      <c r="B20" s="4" t="s">
        <v>54</v>
      </c>
      <c r="C20" s="4" t="s">
        <v>53</v>
      </c>
      <c r="D20" s="4" t="s">
        <v>54</v>
      </c>
      <c r="E20" s="4" t="s">
        <v>27</v>
      </c>
      <c r="F20" s="4">
        <v>1</v>
      </c>
      <c r="G20" s="4" t="s">
        <v>28</v>
      </c>
      <c r="H20" s="4" t="s">
        <v>50</v>
      </c>
    </row>
    <row r="21" spans="1:8" x14ac:dyDescent="0.2">
      <c r="A21" s="4" t="s">
        <v>46</v>
      </c>
      <c r="B21" s="4" t="s">
        <v>47</v>
      </c>
      <c r="C21" s="4" t="s">
        <v>97</v>
      </c>
      <c r="D21" s="4" t="s">
        <v>97</v>
      </c>
      <c r="E21" s="4" t="s">
        <v>27</v>
      </c>
      <c r="F21" s="4">
        <v>0.3</v>
      </c>
      <c r="G21" s="4" t="s">
        <v>28</v>
      </c>
      <c r="H21" s="4" t="s">
        <v>30</v>
      </c>
    </row>
    <row r="22" spans="1:8" x14ac:dyDescent="0.2">
      <c r="A22" s="4" t="s">
        <v>46</v>
      </c>
      <c r="B22" s="4" t="s">
        <v>47</v>
      </c>
      <c r="C22" s="4" t="s">
        <v>55</v>
      </c>
      <c r="D22" s="4" t="s">
        <v>56</v>
      </c>
      <c r="E22" s="4" t="s">
        <v>27</v>
      </c>
      <c r="F22" s="4">
        <v>999</v>
      </c>
      <c r="G22" s="4" t="s">
        <v>28</v>
      </c>
      <c r="H22" s="4"/>
    </row>
    <row r="23" spans="1:8" x14ac:dyDescent="0.2">
      <c r="A23" s="4" t="s">
        <v>55</v>
      </c>
      <c r="B23" s="4" t="s">
        <v>56</v>
      </c>
      <c r="C23" s="4" t="s">
        <v>97</v>
      </c>
      <c r="D23" s="4" t="s">
        <v>97</v>
      </c>
      <c r="E23" s="4" t="s">
        <v>27</v>
      </c>
      <c r="F23" s="4">
        <v>0.15</v>
      </c>
      <c r="G23" s="4" t="s">
        <v>28</v>
      </c>
      <c r="H23" s="4" t="s">
        <v>30</v>
      </c>
    </row>
    <row r="24" spans="1:8" x14ac:dyDescent="0.2">
      <c r="A24" s="4" t="s">
        <v>55</v>
      </c>
      <c r="B24" s="4" t="s">
        <v>56</v>
      </c>
      <c r="C24" s="4" t="s">
        <v>57</v>
      </c>
      <c r="D24" s="4" t="s">
        <v>58</v>
      </c>
      <c r="E24" s="4" t="s">
        <v>27</v>
      </c>
      <c r="F24" s="4">
        <v>0.35</v>
      </c>
      <c r="G24" s="4" t="s">
        <v>28</v>
      </c>
      <c r="H24" s="4" t="s">
        <v>30</v>
      </c>
    </row>
    <row r="25" spans="1:8" x14ac:dyDescent="0.2">
      <c r="A25" s="4" t="s">
        <v>55</v>
      </c>
      <c r="B25" s="4" t="s">
        <v>56</v>
      </c>
      <c r="C25" s="4" t="s">
        <v>51</v>
      </c>
      <c r="D25" s="4" t="s">
        <v>52</v>
      </c>
      <c r="E25" s="4" t="s">
        <v>27</v>
      </c>
      <c r="F25" s="4">
        <v>999</v>
      </c>
      <c r="G25" s="4" t="s">
        <v>28</v>
      </c>
      <c r="H25" s="4"/>
    </row>
    <row r="26" spans="1:8" x14ac:dyDescent="0.2">
      <c r="A26" s="4" t="s">
        <v>59</v>
      </c>
      <c r="B26" s="4" t="s">
        <v>58</v>
      </c>
      <c r="C26" s="4" t="s">
        <v>97</v>
      </c>
      <c r="D26" s="4" t="s">
        <v>97</v>
      </c>
      <c r="E26" s="4" t="s">
        <v>27</v>
      </c>
      <c r="F26" s="4">
        <v>0.15</v>
      </c>
      <c r="G26" s="4" t="s">
        <v>28</v>
      </c>
      <c r="H26" s="4" t="s">
        <v>30</v>
      </c>
    </row>
    <row r="27" spans="1:8" x14ac:dyDescent="0.2">
      <c r="A27" s="4" t="s">
        <v>59</v>
      </c>
      <c r="B27" s="4" t="s">
        <v>58</v>
      </c>
      <c r="C27" s="4" t="s">
        <v>59</v>
      </c>
      <c r="D27" s="4" t="s">
        <v>58</v>
      </c>
      <c r="E27" s="4" t="s">
        <v>27</v>
      </c>
      <c r="F27" s="4">
        <v>999</v>
      </c>
      <c r="G27" s="4" t="s">
        <v>28</v>
      </c>
      <c r="H27" s="4"/>
    </row>
  </sheetData>
  <autoFilter ref="A1:H25" xr:uid="{C20ACE74-B0B1-4FE2-A082-3DFADF6547F6}"/>
  <conditionalFormatting sqref="I2:I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{6C65C0DB-FF33-6F42-9E6D-2E1E3501622B}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65C0DB-FF33-6F42-9E6D-2E1E35016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B502-AC08-B248-8098-B0A18D0CEA73}">
  <sheetPr>
    <tabColor rgb="FF00B050"/>
  </sheetPr>
  <dimension ref="A1:E21"/>
  <sheetViews>
    <sheetView zoomScale="160" zoomScaleNormal="160" workbookViewId="0">
      <selection activeCell="L13" sqref="L13"/>
    </sheetView>
  </sheetViews>
  <sheetFormatPr baseColWidth="10" defaultColWidth="8.83203125" defaultRowHeight="15" x14ac:dyDescent="0.2"/>
  <cols>
    <col min="1" max="1" width="11.33203125" style="2" bestFit="1" customWidth="1"/>
    <col min="2" max="2" width="6" style="2" customWidth="1"/>
    <col min="3" max="4" width="7.5" style="2" customWidth="1"/>
    <col min="5" max="16384" width="8.83203125" style="2"/>
  </cols>
  <sheetData>
    <row r="1" spans="1:5" x14ac:dyDescent="0.2">
      <c r="A1" s="2" t="s">
        <v>0</v>
      </c>
      <c r="B1" s="2" t="s">
        <v>95</v>
      </c>
      <c r="C1" s="2" t="s">
        <v>96</v>
      </c>
      <c r="D1" s="2" t="s">
        <v>73</v>
      </c>
      <c r="E1" s="2" t="s">
        <v>94</v>
      </c>
    </row>
    <row r="2" spans="1:5" x14ac:dyDescent="0.2">
      <c r="A2" s="2" t="s">
        <v>1</v>
      </c>
      <c r="B2" s="2">
        <v>4.5999999999999999E-2</v>
      </c>
      <c r="C2" s="2">
        <v>3.9E-2</v>
      </c>
      <c r="D2" s="2">
        <v>0</v>
      </c>
      <c r="E2" s="2">
        <f>AVERAGE(B2:C2)</f>
        <v>4.2499999999999996E-2</v>
      </c>
    </row>
    <row r="3" spans="1:5" x14ac:dyDescent="0.2">
      <c r="A3" s="2" t="s">
        <v>2</v>
      </c>
      <c r="B3" s="2">
        <v>5.0000000000000001E-3</v>
      </c>
      <c r="C3" s="2">
        <v>4.0000000000000001E-3</v>
      </c>
      <c r="D3" s="2">
        <v>1</v>
      </c>
      <c r="E3" s="2">
        <f t="shared" ref="E3:E20" si="0">AVERAGE(B3:C3)</f>
        <v>4.5000000000000005E-3</v>
      </c>
    </row>
    <row r="4" spans="1:5" x14ac:dyDescent="0.2">
      <c r="A4" s="2" t="s">
        <v>3</v>
      </c>
      <c r="B4" s="2">
        <v>2E-3</v>
      </c>
      <c r="C4" s="2">
        <v>2E-3</v>
      </c>
      <c r="D4" s="2">
        <v>5</v>
      </c>
      <c r="E4" s="2">
        <f t="shared" si="0"/>
        <v>2E-3</v>
      </c>
    </row>
    <row r="5" spans="1:5" x14ac:dyDescent="0.2">
      <c r="A5" s="2" t="s">
        <v>4</v>
      </c>
      <c r="B5" s="2">
        <v>1E-3</v>
      </c>
      <c r="C5" s="2">
        <v>1E-3</v>
      </c>
      <c r="D5" s="2">
        <v>10</v>
      </c>
      <c r="E5" s="2">
        <f t="shared" si="0"/>
        <v>1E-3</v>
      </c>
    </row>
    <row r="6" spans="1:5" x14ac:dyDescent="0.2">
      <c r="A6" s="2" t="s">
        <v>5</v>
      </c>
      <c r="B6" s="2">
        <v>2E-3</v>
      </c>
      <c r="C6" s="2">
        <v>2E-3</v>
      </c>
      <c r="D6" s="2">
        <v>15</v>
      </c>
      <c r="E6" s="2">
        <f t="shared" si="0"/>
        <v>2E-3</v>
      </c>
    </row>
    <row r="7" spans="1:5" x14ac:dyDescent="0.2">
      <c r="A7" s="2" t="s">
        <v>6</v>
      </c>
      <c r="B7" s="2">
        <v>3.0000000000000001E-3</v>
      </c>
      <c r="C7" s="2">
        <v>3.0000000000000001E-3</v>
      </c>
      <c r="D7" s="2">
        <v>20</v>
      </c>
      <c r="E7" s="2">
        <f t="shared" si="0"/>
        <v>3.0000000000000001E-3</v>
      </c>
    </row>
    <row r="8" spans="1:5" x14ac:dyDescent="0.2">
      <c r="A8" s="2" t="s">
        <v>7</v>
      </c>
      <c r="B8" s="2">
        <v>3.0000000000000001E-3</v>
      </c>
      <c r="C8" s="2">
        <v>3.0000000000000001E-3</v>
      </c>
      <c r="D8" s="2">
        <v>25</v>
      </c>
      <c r="E8" s="2">
        <f t="shared" si="0"/>
        <v>3.0000000000000001E-3</v>
      </c>
    </row>
    <row r="9" spans="1:5" x14ac:dyDescent="0.2">
      <c r="A9" s="2" t="s">
        <v>8</v>
      </c>
      <c r="B9" s="2">
        <v>4.0000000000000001E-3</v>
      </c>
      <c r="C9" s="2">
        <v>4.0000000000000001E-3</v>
      </c>
      <c r="D9" s="2">
        <v>30</v>
      </c>
      <c r="E9" s="2">
        <f t="shared" si="0"/>
        <v>4.0000000000000001E-3</v>
      </c>
    </row>
    <row r="10" spans="1:5" x14ac:dyDescent="0.2">
      <c r="A10" s="2" t="s">
        <v>9</v>
      </c>
      <c r="B10" s="2">
        <v>5.0000000000000001E-3</v>
      </c>
      <c r="C10" s="2">
        <v>5.0000000000000001E-3</v>
      </c>
      <c r="D10" s="2">
        <v>35</v>
      </c>
      <c r="E10" s="2">
        <f t="shared" si="0"/>
        <v>5.0000000000000001E-3</v>
      </c>
    </row>
    <row r="11" spans="1:5" x14ac:dyDescent="0.2">
      <c r="A11" s="2" t="s">
        <v>10</v>
      </c>
      <c r="B11" s="2">
        <v>7.0000000000000001E-3</v>
      </c>
      <c r="C11" s="2">
        <v>6.0000000000000001E-3</v>
      </c>
      <c r="D11" s="2">
        <v>40</v>
      </c>
      <c r="E11" s="2">
        <f t="shared" si="0"/>
        <v>6.5000000000000006E-3</v>
      </c>
    </row>
    <row r="12" spans="1:5" x14ac:dyDescent="0.2">
      <c r="A12" s="2" t="s">
        <v>11</v>
      </c>
      <c r="B12" s="2">
        <v>8.9999999999999993E-3</v>
      </c>
      <c r="C12" s="2">
        <v>7.0000000000000001E-3</v>
      </c>
      <c r="D12" s="2">
        <v>45</v>
      </c>
      <c r="E12" s="2">
        <f t="shared" si="0"/>
        <v>8.0000000000000002E-3</v>
      </c>
    </row>
    <row r="13" spans="1:5" x14ac:dyDescent="0.2">
      <c r="A13" s="2" t="s">
        <v>12</v>
      </c>
      <c r="B13" s="2">
        <v>1.2E-2</v>
      </c>
      <c r="C13" s="2">
        <v>8.9999999999999993E-3</v>
      </c>
      <c r="D13" s="2">
        <v>50</v>
      </c>
      <c r="E13" s="2">
        <f t="shared" si="0"/>
        <v>1.0499999999999999E-2</v>
      </c>
    </row>
    <row r="14" spans="1:5" x14ac:dyDescent="0.2">
      <c r="A14" s="2" t="s">
        <v>13</v>
      </c>
      <c r="B14" s="2">
        <v>1.7000000000000001E-2</v>
      </c>
      <c r="C14" s="2">
        <v>1.0999999999999999E-2</v>
      </c>
      <c r="D14" s="2">
        <v>55</v>
      </c>
      <c r="E14" s="2">
        <f t="shared" si="0"/>
        <v>1.4E-2</v>
      </c>
    </row>
    <row r="15" spans="1:5" x14ac:dyDescent="0.2">
      <c r="A15" s="2" t="s">
        <v>14</v>
      </c>
      <c r="B15" s="2">
        <v>2.5999999999999999E-2</v>
      </c>
      <c r="C15" s="2">
        <v>2.1000000000000001E-2</v>
      </c>
      <c r="D15" s="2">
        <v>60</v>
      </c>
      <c r="E15" s="2">
        <f t="shared" si="0"/>
        <v>2.35E-2</v>
      </c>
    </row>
    <row r="16" spans="1:5" x14ac:dyDescent="0.2">
      <c r="A16" s="2" t="s">
        <v>15</v>
      </c>
      <c r="B16" s="2">
        <v>0.04</v>
      </c>
      <c r="C16" s="2">
        <v>3.4000000000000002E-2</v>
      </c>
      <c r="D16" s="2">
        <v>65</v>
      </c>
      <c r="E16" s="2">
        <f t="shared" si="0"/>
        <v>3.7000000000000005E-2</v>
      </c>
    </row>
    <row r="17" spans="1:5" x14ac:dyDescent="0.2">
      <c r="A17" s="2" t="s">
        <v>16</v>
      </c>
      <c r="B17" s="2">
        <v>6.6000000000000003E-2</v>
      </c>
      <c r="C17" s="2">
        <v>5.8999999999999997E-2</v>
      </c>
      <c r="D17" s="2">
        <v>70</v>
      </c>
      <c r="E17" s="2">
        <f t="shared" si="0"/>
        <v>6.25E-2</v>
      </c>
    </row>
    <row r="18" spans="1:5" x14ac:dyDescent="0.2">
      <c r="A18" s="2" t="s">
        <v>17</v>
      </c>
      <c r="B18" s="2">
        <v>0.111</v>
      </c>
      <c r="C18" s="2">
        <v>0.10100000000000001</v>
      </c>
      <c r="D18" s="2">
        <v>75</v>
      </c>
      <c r="E18" s="2">
        <f t="shared" si="0"/>
        <v>0.10600000000000001</v>
      </c>
    </row>
    <row r="19" spans="1:5" x14ac:dyDescent="0.2">
      <c r="A19" s="2" t="s">
        <v>18</v>
      </c>
      <c r="B19" s="2">
        <v>0.17599999999999999</v>
      </c>
      <c r="C19" s="2">
        <v>0.16300000000000001</v>
      </c>
      <c r="D19" s="2">
        <v>80</v>
      </c>
      <c r="E19" s="2">
        <f t="shared" si="0"/>
        <v>0.16949999999999998</v>
      </c>
    </row>
    <row r="20" spans="1:5" x14ac:dyDescent="0.2">
      <c r="A20" s="2" t="s">
        <v>19</v>
      </c>
      <c r="B20" s="2">
        <v>0.28599999999999998</v>
      </c>
      <c r="C20" s="2">
        <v>0.27300000000000002</v>
      </c>
      <c r="D20" s="2">
        <v>85</v>
      </c>
      <c r="E20" s="2">
        <f t="shared" si="0"/>
        <v>0.27949999999999997</v>
      </c>
    </row>
    <row r="21" spans="1:5" x14ac:dyDescent="0.2">
      <c r="A21" s="2" t="s">
        <v>20</v>
      </c>
      <c r="D21" s="2">
        <v>95</v>
      </c>
      <c r="E2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rewards</vt:lpstr>
      <vt:lpstr>p_transitions</vt:lpstr>
      <vt:lpstr>all_cause_mortality</vt:lpstr>
      <vt:lpstr>p_transitions!_FilterDatabase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Alton Russell, Prof.</cp:lastModifiedBy>
  <dcterms:created xsi:type="dcterms:W3CDTF">2023-01-16T00:47:22Z</dcterms:created>
  <dcterms:modified xsi:type="dcterms:W3CDTF">2024-09-05T21:27:19Z</dcterms:modified>
</cp:coreProperties>
</file>