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Edu\Documents\ULL\ASIGNATURAS\UyA\WASCG\"/>
    </mc:Choice>
  </mc:AlternateContent>
  <xr:revisionPtr revIDLastSave="0" documentId="13_ncr:1_{6DD58875-C69D-429E-A17B-7A32AF3F63A6}" xr6:coauthVersionLast="47" xr6:coauthVersionMax="47" xr10:uidLastSave="{00000000-0000-0000-0000-000000000000}"/>
  <bookViews>
    <workbookView xWindow="-108" yWindow="-108" windowWidth="23256" windowHeight="12576" tabRatio="715" activeTab="4"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8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C127" i="8"/>
  <c r="B127" i="8"/>
  <c r="D127" i="8" s="1"/>
  <c r="C126" i="8"/>
  <c r="B126" i="8"/>
  <c r="D126" i="8" s="1"/>
  <c r="C125" i="8"/>
  <c r="B125" i="8"/>
  <c r="D125" i="8" s="1"/>
  <c r="C124" i="8"/>
  <c r="B124" i="8"/>
  <c r="D124" i="8" s="1"/>
  <c r="C123" i="8"/>
  <c r="B123" i="8"/>
  <c r="C122" i="8"/>
  <c r="B122" i="8"/>
  <c r="C121" i="8"/>
  <c r="B121" i="8"/>
  <c r="D121" i="8" s="1"/>
  <c r="C120" i="8"/>
  <c r="B120" i="8"/>
  <c r="C119" i="8"/>
  <c r="B119" i="8"/>
  <c r="D119" i="8" s="1"/>
  <c r="C118" i="8"/>
  <c r="B118" i="8"/>
  <c r="D118" i="8" s="1"/>
  <c r="C117" i="8"/>
  <c r="B117" i="8"/>
  <c r="D117" i="8" s="1"/>
  <c r="C116" i="8"/>
  <c r="B116" i="8"/>
  <c r="D116" i="8" s="1"/>
  <c r="C115" i="8"/>
  <c r="B115" i="8"/>
  <c r="C114" i="8"/>
  <c r="B114" i="8"/>
  <c r="C113" i="8"/>
  <c r="B113" i="8"/>
  <c r="D113" i="8" s="1"/>
  <c r="C112" i="8"/>
  <c r="B112" i="8"/>
  <c r="D112" i="8" s="1"/>
  <c r="C111" i="8"/>
  <c r="B111" i="8"/>
  <c r="D111" i="8" s="1"/>
  <c r="C110" i="8"/>
  <c r="B110" i="8"/>
  <c r="D110" i="8" s="1"/>
  <c r="C109" i="8"/>
  <c r="B109" i="8"/>
  <c r="D109" i="8" s="1"/>
  <c r="C108" i="8"/>
  <c r="B108" i="8"/>
  <c r="D108" i="8" s="1"/>
  <c r="C107" i="8"/>
  <c r="B107" i="8"/>
  <c r="C106" i="8"/>
  <c r="B106" i="8"/>
  <c r="C105" i="8"/>
  <c r="B105" i="8"/>
  <c r="D105" i="8" s="1"/>
  <c r="C104" i="8"/>
  <c r="B104" i="8"/>
  <c r="D104" i="8" s="1"/>
  <c r="C103" i="8"/>
  <c r="B103" i="8"/>
  <c r="D103" i="8" s="1"/>
  <c r="C102" i="8"/>
  <c r="B102" i="8"/>
  <c r="D102" i="8" s="1"/>
  <c r="C101" i="8"/>
  <c r="B101" i="8"/>
  <c r="D101" i="8" s="1"/>
  <c r="C100" i="8"/>
  <c r="B100" i="8"/>
  <c r="D100" i="8" s="1"/>
  <c r="C99" i="8"/>
  <c r="B99" i="8"/>
  <c r="C98" i="8"/>
  <c r="B98" i="8"/>
  <c r="C97" i="8"/>
  <c r="B97" i="8"/>
  <c r="D97" i="8" s="1"/>
  <c r="C96" i="8"/>
  <c r="B96" i="8"/>
  <c r="D96" i="8" s="1"/>
  <c r="W61" i="9" s="1"/>
  <c r="BD4" i="11" s="1"/>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D83" i="8" s="1"/>
  <c r="C82" i="8"/>
  <c r="B82" i="8"/>
  <c r="D82" i="8" s="1"/>
  <c r="C81" i="8"/>
  <c r="B81" i="8"/>
  <c r="C80" i="8"/>
  <c r="B80" i="8"/>
  <c r="C79" i="8"/>
  <c r="B79" i="8"/>
  <c r="D79" i="8" s="1"/>
  <c r="C78" i="8"/>
  <c r="B78" i="8"/>
  <c r="D78" i="8" s="1"/>
  <c r="C77" i="8"/>
  <c r="B77" i="8"/>
  <c r="D77" i="8" s="1"/>
  <c r="C76" i="8"/>
  <c r="B76" i="8"/>
  <c r="D76" i="8" s="1"/>
  <c r="C75" i="8"/>
  <c r="B75" i="8"/>
  <c r="D75" i="8" s="1"/>
  <c r="C74" i="8"/>
  <c r="B74" i="8"/>
  <c r="D74" i="8" s="1"/>
  <c r="C73" i="8"/>
  <c r="B73" i="8"/>
  <c r="C72" i="8"/>
  <c r="B72" i="8"/>
  <c r="C71" i="8"/>
  <c r="B71" i="8"/>
  <c r="D71" i="8" s="1"/>
  <c r="C70" i="8"/>
  <c r="B70" i="8"/>
  <c r="D70" i="8" s="1"/>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D60" i="8" s="1"/>
  <c r="C59" i="8"/>
  <c r="B59" i="8"/>
  <c r="D59" i="8" s="1"/>
  <c r="C58" i="8"/>
  <c r="B58" i="8"/>
  <c r="D58" i="8" s="1"/>
  <c r="F57" i="8" a="1"/>
  <c r="J57" i="8" s="1"/>
  <c r="C57" i="8"/>
  <c r="B57" i="8"/>
  <c r="C53" i="8"/>
  <c r="B53" i="8"/>
  <c r="D53" i="8" s="1"/>
  <c r="C52" i="8"/>
  <c r="B52" i="8"/>
  <c r="D52" i="8" s="1"/>
  <c r="C51" i="8"/>
  <c r="B51" i="8"/>
  <c r="D51" i="8" s="1"/>
  <c r="C50" i="8"/>
  <c r="B50" i="8"/>
  <c r="D50" i="8" s="1"/>
  <c r="C49" i="8"/>
  <c r="B49" i="8"/>
  <c r="D49" i="8" s="1"/>
  <c r="C48" i="8"/>
  <c r="B48" i="8"/>
  <c r="C47" i="8"/>
  <c r="B47" i="8"/>
  <c r="C46" i="8"/>
  <c r="B46" i="8"/>
  <c r="D46" i="8" s="1"/>
  <c r="C45" i="8"/>
  <c r="B45" i="8"/>
  <c r="D45" i="8" s="1"/>
  <c r="C44" i="8"/>
  <c r="B44" i="8"/>
  <c r="D44" i="8" s="1"/>
  <c r="C43" i="8"/>
  <c r="B43" i="8"/>
  <c r="D43" i="8" s="1"/>
  <c r="C42" i="8"/>
  <c r="B42" i="8"/>
  <c r="D42" i="8" s="1"/>
  <c r="C41" i="8"/>
  <c r="B41" i="8"/>
  <c r="D41" i="8" s="1"/>
  <c r="C40" i="8"/>
  <c r="B40" i="8"/>
  <c r="C39" i="8"/>
  <c r="B39" i="8"/>
  <c r="C38" i="8"/>
  <c r="B38" i="8"/>
  <c r="D38" i="8" s="1"/>
  <c r="C37" i="8"/>
  <c r="B37" i="8"/>
  <c r="D37" i="8" s="1"/>
  <c r="C36" i="8"/>
  <c r="B36" i="8"/>
  <c r="D36" i="8" s="1"/>
  <c r="C35" i="8"/>
  <c r="B35" i="8"/>
  <c r="D35" i="8" s="1"/>
  <c r="C34" i="8"/>
  <c r="B34" i="8"/>
  <c r="D34" i="8" s="1"/>
  <c r="C33" i="8"/>
  <c r="B33" i="8"/>
  <c r="D33" i="8" s="1"/>
  <c r="C32" i="8"/>
  <c r="B32" i="8"/>
  <c r="C31" i="8"/>
  <c r="B31" i="8"/>
  <c r="C30" i="8"/>
  <c r="B30" i="8"/>
  <c r="D30" i="8" s="1"/>
  <c r="C29" i="8"/>
  <c r="B29" i="8"/>
  <c r="D29" i="8" s="1"/>
  <c r="C28" i="8"/>
  <c r="B28" i="8"/>
  <c r="D28" i="8" s="1"/>
  <c r="C27" i="8"/>
  <c r="B27" i="8"/>
  <c r="D27" i="8" s="1"/>
  <c r="C26" i="8"/>
  <c r="B26" i="8"/>
  <c r="D26" i="8" s="1"/>
  <c r="C25" i="8"/>
  <c r="B25" i="8"/>
  <c r="D25" i="8" s="1"/>
  <c r="C24" i="8"/>
  <c r="B24" i="8"/>
  <c r="C23" i="8"/>
  <c r="B23" i="8"/>
  <c r="C22" i="8"/>
  <c r="B22" i="8"/>
  <c r="D22" i="8" s="1"/>
  <c r="C21" i="8"/>
  <c r="B21" i="8"/>
  <c r="D21" i="8" s="1"/>
  <c r="C20" i="8"/>
  <c r="D20" i="8" s="1"/>
  <c r="B20" i="8"/>
  <c r="F19" i="8" a="1"/>
  <c r="J19" i="8" s="1"/>
  <c r="C19" i="8"/>
  <c r="B19" i="8"/>
  <c r="C14" i="8"/>
  <c r="D395" i="7"/>
  <c r="C395" i="7"/>
  <c r="B395" i="7"/>
  <c r="C394" i="7"/>
  <c r="D394" i="7" s="1"/>
  <c r="B394" i="7"/>
  <c r="C393" i="7"/>
  <c r="B393" i="7"/>
  <c r="D393" i="7" s="1"/>
  <c r="C392" i="7"/>
  <c r="B392" i="7"/>
  <c r="D392" i="7" s="1"/>
  <c r="C391" i="7"/>
  <c r="D391" i="7" s="1"/>
  <c r="B391" i="7"/>
  <c r="C390" i="7"/>
  <c r="D390" i="7" s="1"/>
  <c r="B390" i="7"/>
  <c r="C389" i="7"/>
  <c r="D389" i="7" s="1"/>
  <c r="B389" i="7"/>
  <c r="C388" i="7"/>
  <c r="B388" i="7"/>
  <c r="C387" i="7"/>
  <c r="B387" i="7"/>
  <c r="D387" i="7" s="1"/>
  <c r="C386" i="7"/>
  <c r="D386" i="7" s="1"/>
  <c r="B386" i="7"/>
  <c r="C385" i="7"/>
  <c r="B385" i="7"/>
  <c r="D385" i="7" s="1"/>
  <c r="C384" i="7"/>
  <c r="B384" i="7"/>
  <c r="D384" i="7" s="1"/>
  <c r="C383" i="7"/>
  <c r="B383" i="7"/>
  <c r="C382" i="7"/>
  <c r="B382" i="7"/>
  <c r="D381" i="7"/>
  <c r="C381" i="7"/>
  <c r="B381" i="7"/>
  <c r="C380" i="7"/>
  <c r="B380" i="7"/>
  <c r="C379" i="7"/>
  <c r="B379" i="7"/>
  <c r="D379" i="7" s="1"/>
  <c r="C378" i="7"/>
  <c r="B378" i="7"/>
  <c r="D378" i="7" s="1"/>
  <c r="C377" i="7"/>
  <c r="B377" i="7"/>
  <c r="D377" i="7" s="1"/>
  <c r="C376" i="7"/>
  <c r="D376" i="7" s="1"/>
  <c r="B376" i="7"/>
  <c r="C375" i="7"/>
  <c r="B375" i="7"/>
  <c r="D375" i="7" s="1"/>
  <c r="C374" i="7"/>
  <c r="B374" i="7"/>
  <c r="C373" i="7"/>
  <c r="B373" i="7"/>
  <c r="D373" i="7" s="1"/>
  <c r="C372" i="7"/>
  <c r="B372" i="7"/>
  <c r="C371" i="7"/>
  <c r="B371" i="7"/>
  <c r="D371" i="7" s="1"/>
  <c r="C370" i="7"/>
  <c r="B370" i="7"/>
  <c r="C369" i="7"/>
  <c r="B369" i="7"/>
  <c r="D369" i="7" s="1"/>
  <c r="C368" i="7"/>
  <c r="B368" i="7"/>
  <c r="D368" i="7" s="1"/>
  <c r="C367" i="7"/>
  <c r="B367" i="7"/>
  <c r="C366" i="7"/>
  <c r="B366" i="7"/>
  <c r="C365" i="7"/>
  <c r="B365" i="7"/>
  <c r="D365" i="7" s="1"/>
  <c r="C364" i="7"/>
  <c r="D364" i="7" s="1"/>
  <c r="B364" i="7"/>
  <c r="C363" i="7"/>
  <c r="B363" i="7"/>
  <c r="C362" i="7"/>
  <c r="D362" i="7" s="1"/>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D349" i="7" s="1"/>
  <c r="C348" i="7"/>
  <c r="B348" i="7"/>
  <c r="D348" i="7" s="1"/>
  <c r="C347" i="7"/>
  <c r="B347" i="7"/>
  <c r="D347" i="7" s="1"/>
  <c r="C346" i="7"/>
  <c r="B346" i="7"/>
  <c r="C345" i="7"/>
  <c r="B345" i="7"/>
  <c r="C344" i="7"/>
  <c r="B344" i="7"/>
  <c r="D344" i="7" s="1"/>
  <c r="C343" i="7"/>
  <c r="B343" i="7"/>
  <c r="C342" i="7"/>
  <c r="B342" i="7"/>
  <c r="D342" i="7" s="1"/>
  <c r="C341" i="7"/>
  <c r="B341" i="7"/>
  <c r="D341" i="7" s="1"/>
  <c r="C340" i="7"/>
  <c r="B340" i="7"/>
  <c r="D340" i="7" s="1"/>
  <c r="C339" i="7"/>
  <c r="B339" i="7"/>
  <c r="D339" i="7" s="1"/>
  <c r="C338" i="7"/>
  <c r="D338" i="7" s="1"/>
  <c r="B338" i="7"/>
  <c r="C337" i="7"/>
  <c r="B337" i="7"/>
  <c r="D337" i="7" s="1"/>
  <c r="C336" i="7"/>
  <c r="B336" i="7"/>
  <c r="D336" i="7" s="1"/>
  <c r="C335" i="7"/>
  <c r="B335" i="7"/>
  <c r="D335" i="7" s="1"/>
  <c r="C334" i="7"/>
  <c r="D334" i="7" s="1"/>
  <c r="B334" i="7"/>
  <c r="C333" i="7"/>
  <c r="B333" i="7"/>
  <c r="D333" i="7" s="1"/>
  <c r="C332" i="7"/>
  <c r="B332" i="7"/>
  <c r="D332" i="7" s="1"/>
  <c r="C331" i="7"/>
  <c r="B331" i="7"/>
  <c r="D331" i="7" s="1"/>
  <c r="C330" i="7"/>
  <c r="D330" i="7" s="1"/>
  <c r="B330" i="7"/>
  <c r="C329" i="7"/>
  <c r="B329" i="7"/>
  <c r="D329" i="7" s="1"/>
  <c r="C328" i="7"/>
  <c r="B328" i="7"/>
  <c r="D328" i="7" s="1"/>
  <c r="C327" i="7"/>
  <c r="B327" i="7"/>
  <c r="D327" i="7" s="1"/>
  <c r="C326" i="7"/>
  <c r="D326" i="7" s="1"/>
  <c r="B326" i="7"/>
  <c r="C325" i="7"/>
  <c r="B325" i="7"/>
  <c r="C324" i="7"/>
  <c r="D324" i="7" s="1"/>
  <c r="B324" i="7"/>
  <c r="F323" i="7" a="1"/>
  <c r="C323" i="7"/>
  <c r="B323" i="7"/>
  <c r="C319" i="7"/>
  <c r="B319" i="7"/>
  <c r="C318" i="7"/>
  <c r="B318" i="7"/>
  <c r="D318" i="7" s="1"/>
  <c r="C317" i="7"/>
  <c r="B317" i="7"/>
  <c r="D317" i="7" s="1"/>
  <c r="C316" i="7"/>
  <c r="B316" i="7"/>
  <c r="D316" i="7" s="1"/>
  <c r="C315" i="7"/>
  <c r="B315" i="7"/>
  <c r="D315" i="7" s="1"/>
  <c r="C314" i="7"/>
  <c r="B314" i="7"/>
  <c r="C313" i="7"/>
  <c r="B313" i="7"/>
  <c r="C312" i="7"/>
  <c r="B312" i="7"/>
  <c r="D312" i="7" s="1"/>
  <c r="C311" i="7"/>
  <c r="B311" i="7"/>
  <c r="C310" i="7"/>
  <c r="B310" i="7"/>
  <c r="D310" i="7" s="1"/>
  <c r="C309" i="7"/>
  <c r="B309" i="7"/>
  <c r="D309" i="7" s="1"/>
  <c r="C308" i="7"/>
  <c r="B308" i="7"/>
  <c r="D308" i="7" s="1"/>
  <c r="C307" i="7"/>
  <c r="B307" i="7"/>
  <c r="D307" i="7" s="1"/>
  <c r="C306" i="7"/>
  <c r="B306" i="7"/>
  <c r="C305" i="7"/>
  <c r="B305" i="7"/>
  <c r="C304" i="7"/>
  <c r="B304" i="7"/>
  <c r="D304" i="7" s="1"/>
  <c r="C303" i="7"/>
  <c r="B303" i="7"/>
  <c r="C302" i="7"/>
  <c r="B302" i="7"/>
  <c r="D302" i="7" s="1"/>
  <c r="C301" i="7"/>
  <c r="B301" i="7"/>
  <c r="D301" i="7" s="1"/>
  <c r="C300" i="7"/>
  <c r="B300" i="7"/>
  <c r="D300" i="7" s="1"/>
  <c r="C299" i="7"/>
  <c r="B299" i="7"/>
  <c r="D299" i="7" s="1"/>
  <c r="C298" i="7"/>
  <c r="B298" i="7"/>
  <c r="C297" i="7"/>
  <c r="B297" i="7"/>
  <c r="C296" i="7"/>
  <c r="B296" i="7"/>
  <c r="D296" i="7" s="1"/>
  <c r="C295" i="7"/>
  <c r="B295" i="7"/>
  <c r="C294" i="7"/>
  <c r="B294" i="7"/>
  <c r="D294" i="7" s="1"/>
  <c r="C293" i="7"/>
  <c r="B293" i="7"/>
  <c r="D293" i="7" s="1"/>
  <c r="C292" i="7"/>
  <c r="B292" i="7"/>
  <c r="D292" i="7" s="1"/>
  <c r="C291" i="7"/>
  <c r="B291" i="7"/>
  <c r="D291" i="7" s="1"/>
  <c r="C290" i="7"/>
  <c r="B290" i="7"/>
  <c r="C289" i="7"/>
  <c r="B289" i="7"/>
  <c r="C288" i="7"/>
  <c r="B288" i="7"/>
  <c r="D288" i="7" s="1"/>
  <c r="C287" i="7"/>
  <c r="B287" i="7"/>
  <c r="C286" i="7"/>
  <c r="B286" i="7"/>
  <c r="D286" i="7" s="1"/>
  <c r="F285" i="7" a="1"/>
  <c r="C285" i="7"/>
  <c r="B285" i="7"/>
  <c r="C281" i="7"/>
  <c r="B281" i="7"/>
  <c r="D281" i="7" s="1"/>
  <c r="C280" i="7"/>
  <c r="B280" i="7"/>
  <c r="D280" i="7" s="1"/>
  <c r="C279" i="7"/>
  <c r="B279" i="7"/>
  <c r="D279" i="7" s="1"/>
  <c r="C278" i="7"/>
  <c r="B278" i="7"/>
  <c r="C277" i="7"/>
  <c r="B277" i="7"/>
  <c r="C276" i="7"/>
  <c r="B276" i="7"/>
  <c r="C275" i="7"/>
  <c r="B275" i="7"/>
  <c r="C274" i="7"/>
  <c r="B274" i="7"/>
  <c r="C273" i="7"/>
  <c r="B273" i="7"/>
  <c r="D273" i="7" s="1"/>
  <c r="C272" i="7"/>
  <c r="B272" i="7"/>
  <c r="D272" i="7" s="1"/>
  <c r="C271" i="7"/>
  <c r="B271" i="7"/>
  <c r="D271" i="7" s="1"/>
  <c r="C270" i="7"/>
  <c r="B270" i="7"/>
  <c r="C269" i="7"/>
  <c r="B269" i="7"/>
  <c r="C268" i="7"/>
  <c r="B268" i="7"/>
  <c r="C267" i="7"/>
  <c r="B267" i="7"/>
  <c r="C266" i="7"/>
  <c r="B266" i="7"/>
  <c r="C265" i="7"/>
  <c r="B265" i="7"/>
  <c r="D265" i="7" s="1"/>
  <c r="C264" i="7"/>
  <c r="B264" i="7"/>
  <c r="D264" i="7" s="1"/>
  <c r="C263" i="7"/>
  <c r="B263" i="7"/>
  <c r="D263" i="7" s="1"/>
  <c r="C262" i="7"/>
  <c r="B262" i="7"/>
  <c r="C261" i="7"/>
  <c r="B261" i="7"/>
  <c r="C260" i="7"/>
  <c r="B260" i="7"/>
  <c r="C259" i="7"/>
  <c r="B259" i="7"/>
  <c r="C258" i="7"/>
  <c r="B258" i="7"/>
  <c r="C257" i="7"/>
  <c r="B257" i="7"/>
  <c r="D257" i="7" s="1"/>
  <c r="C256" i="7"/>
  <c r="B256" i="7"/>
  <c r="D256" i="7" s="1"/>
  <c r="C255" i="7"/>
  <c r="B255" i="7"/>
  <c r="D255" i="7" s="1"/>
  <c r="C254" i="7"/>
  <c r="B254" i="7"/>
  <c r="C253" i="7"/>
  <c r="B253" i="7"/>
  <c r="C252" i="7"/>
  <c r="B252" i="7"/>
  <c r="C251" i="7"/>
  <c r="B251" i="7"/>
  <c r="C250" i="7"/>
  <c r="B250" i="7"/>
  <c r="C249" i="7"/>
  <c r="B249" i="7"/>
  <c r="D249" i="7" s="1"/>
  <c r="C248" i="7"/>
  <c r="B248" i="7"/>
  <c r="D248" i="7" s="1"/>
  <c r="H247" i="7"/>
  <c r="F247" i="7" a="1"/>
  <c r="J247" i="7" s="1"/>
  <c r="F247" i="7"/>
  <c r="C247" i="7"/>
  <c r="B247" i="7"/>
  <c r="D243" i="7"/>
  <c r="T94" i="9" s="1"/>
  <c r="BA22" i="11" s="1"/>
  <c r="C243" i="7"/>
  <c r="B243" i="7"/>
  <c r="C242" i="7"/>
  <c r="B242" i="7"/>
  <c r="D242" i="7" s="1"/>
  <c r="T93" i="9" s="1"/>
  <c r="C241" i="7"/>
  <c r="B241" i="7"/>
  <c r="D241" i="7" s="1"/>
  <c r="T92" i="9" s="1"/>
  <c r="D240" i="7"/>
  <c r="T91" i="9" s="1"/>
  <c r="C240" i="7"/>
  <c r="B240" i="7"/>
  <c r="D239" i="7"/>
  <c r="T90" i="9" s="1"/>
  <c r="C239" i="7"/>
  <c r="B239" i="7"/>
  <c r="C238" i="7"/>
  <c r="B238" i="7"/>
  <c r="D237" i="7"/>
  <c r="T88" i="9" s="1"/>
  <c r="BA20" i="11" s="1"/>
  <c r="C237" i="7"/>
  <c r="B237" i="7"/>
  <c r="D236" i="7"/>
  <c r="T87" i="9" s="1"/>
  <c r="BA19" i="11" s="1"/>
  <c r="C236" i="7"/>
  <c r="B236" i="7"/>
  <c r="C235" i="7"/>
  <c r="D235" i="7" s="1"/>
  <c r="T86" i="9" s="1"/>
  <c r="BA18" i="11" s="1"/>
  <c r="B235" i="7"/>
  <c r="C234" i="7"/>
  <c r="D234" i="7" s="1"/>
  <c r="T85" i="9" s="1"/>
  <c r="BA17" i="11" s="1"/>
  <c r="B234" i="7"/>
  <c r="C233" i="7"/>
  <c r="B233" i="7"/>
  <c r="D233" i="7" s="1"/>
  <c r="T84" i="9" s="1"/>
  <c r="BA16" i="11" s="1"/>
  <c r="C232" i="7"/>
  <c r="B232" i="7"/>
  <c r="D232" i="7" s="1"/>
  <c r="T83" i="9" s="1"/>
  <c r="BA15" i="11" s="1"/>
  <c r="C231" i="7"/>
  <c r="B231" i="7"/>
  <c r="C230" i="7"/>
  <c r="B230" i="7"/>
  <c r="D230" i="7" s="1"/>
  <c r="T81" i="9" s="1"/>
  <c r="C229" i="7"/>
  <c r="B229" i="7"/>
  <c r="D229" i="7" s="1"/>
  <c r="T80" i="9" s="1"/>
  <c r="C228" i="7"/>
  <c r="B228" i="7"/>
  <c r="D228" i="7" s="1"/>
  <c r="T79" i="9" s="1"/>
  <c r="D227" i="7"/>
  <c r="T78" i="9" s="1"/>
  <c r="C227" i="7"/>
  <c r="B227" i="7"/>
  <c r="C226" i="7"/>
  <c r="B226" i="7"/>
  <c r="D226" i="7" s="1"/>
  <c r="T77" i="9" s="1"/>
  <c r="C225" i="7"/>
  <c r="B225" i="7"/>
  <c r="D225" i="7" s="1"/>
  <c r="T76" i="9" s="1"/>
  <c r="D224" i="7"/>
  <c r="T75" i="9" s="1"/>
  <c r="C224" i="7"/>
  <c r="B224" i="7"/>
  <c r="D223" i="7"/>
  <c r="T74" i="9" s="1"/>
  <c r="C223" i="7"/>
  <c r="B223" i="7"/>
  <c r="C222" i="7"/>
  <c r="B222" i="7"/>
  <c r="D222" i="7" s="1"/>
  <c r="T73" i="9" s="1"/>
  <c r="D221" i="7"/>
  <c r="T72" i="9" s="1"/>
  <c r="C221" i="7"/>
  <c r="B221" i="7"/>
  <c r="D220" i="7"/>
  <c r="T71" i="9" s="1"/>
  <c r="BA14" i="11" s="1"/>
  <c r="C220" i="7"/>
  <c r="B220" i="7"/>
  <c r="C219" i="7"/>
  <c r="D219" i="7" s="1"/>
  <c r="T70" i="9" s="1"/>
  <c r="BA13" i="11" s="1"/>
  <c r="B219" i="7"/>
  <c r="C218" i="7"/>
  <c r="D218" i="7" s="1"/>
  <c r="T69" i="9" s="1"/>
  <c r="BA12" i="11" s="1"/>
  <c r="B218" i="7"/>
  <c r="C217" i="7"/>
  <c r="B217" i="7"/>
  <c r="D217" i="7" s="1"/>
  <c r="T68" i="9" s="1"/>
  <c r="BA11" i="11" s="1"/>
  <c r="C216" i="7"/>
  <c r="B216" i="7"/>
  <c r="D216" i="7" s="1"/>
  <c r="T67" i="9" s="1"/>
  <c r="BA10" i="11" s="1"/>
  <c r="C215" i="7"/>
  <c r="B215" i="7"/>
  <c r="D215" i="7" s="1"/>
  <c r="T66" i="9" s="1"/>
  <c r="BA9" i="11" s="1"/>
  <c r="C214" i="7"/>
  <c r="B214" i="7"/>
  <c r="D214" i="7" s="1"/>
  <c r="T65" i="9" s="1"/>
  <c r="BA8" i="11" s="1"/>
  <c r="C213" i="7"/>
  <c r="B213" i="7"/>
  <c r="D213" i="7" s="1"/>
  <c r="T64" i="9" s="1"/>
  <c r="BA7" i="11" s="1"/>
  <c r="C212" i="7"/>
  <c r="B212" i="7"/>
  <c r="D212" i="7" s="1"/>
  <c r="T63" i="9" s="1"/>
  <c r="BA6" i="11" s="1"/>
  <c r="C211" i="7"/>
  <c r="B211" i="7"/>
  <c r="D210" i="7"/>
  <c r="C210" i="7"/>
  <c r="B210" i="7"/>
  <c r="I209" i="7"/>
  <c r="F209" i="7" a="1"/>
  <c r="J209" i="7" s="1"/>
  <c r="F209" i="7"/>
  <c r="C209" i="7"/>
  <c r="B209" i="7"/>
  <c r="C205" i="7"/>
  <c r="B205" i="7"/>
  <c r="C204" i="7"/>
  <c r="B204" i="7"/>
  <c r="D204" i="7" s="1"/>
  <c r="C203" i="7"/>
  <c r="B203" i="7"/>
  <c r="D203" i="7" s="1"/>
  <c r="C202" i="7"/>
  <c r="D202" i="7" s="1"/>
  <c r="B202" i="7"/>
  <c r="C201" i="7"/>
  <c r="B201" i="7"/>
  <c r="C200" i="7"/>
  <c r="B200" i="7"/>
  <c r="D200" i="7" s="1"/>
  <c r="C199" i="7"/>
  <c r="B199" i="7"/>
  <c r="D199" i="7" s="1"/>
  <c r="C198" i="7"/>
  <c r="D198" i="7" s="1"/>
  <c r="B198" i="7"/>
  <c r="C197" i="7"/>
  <c r="B197" i="7"/>
  <c r="C196" i="7"/>
  <c r="B196" i="7"/>
  <c r="D196" i="7" s="1"/>
  <c r="C195" i="7"/>
  <c r="B195" i="7"/>
  <c r="D195" i="7" s="1"/>
  <c r="C194" i="7"/>
  <c r="D194" i="7" s="1"/>
  <c r="B194" i="7"/>
  <c r="C193" i="7"/>
  <c r="B193" i="7"/>
  <c r="C192" i="7"/>
  <c r="B192" i="7"/>
  <c r="D192" i="7" s="1"/>
  <c r="C191" i="7"/>
  <c r="B191" i="7"/>
  <c r="D191" i="7" s="1"/>
  <c r="D190" i="7"/>
  <c r="C190" i="7"/>
  <c r="B190" i="7"/>
  <c r="C189" i="7"/>
  <c r="B189" i="7"/>
  <c r="C188" i="7"/>
  <c r="B188" i="7"/>
  <c r="D188" i="7" s="1"/>
  <c r="C187" i="7"/>
  <c r="B187" i="7"/>
  <c r="D187" i="7" s="1"/>
  <c r="C186" i="7"/>
  <c r="D186" i="7" s="1"/>
  <c r="B186" i="7"/>
  <c r="C185" i="7"/>
  <c r="B185" i="7"/>
  <c r="C184" i="7"/>
  <c r="B184" i="7"/>
  <c r="D184" i="7" s="1"/>
  <c r="C183" i="7"/>
  <c r="B183" i="7"/>
  <c r="D182" i="7"/>
  <c r="C182" i="7"/>
  <c r="B182" i="7"/>
  <c r="C181" i="7"/>
  <c r="B181" i="7"/>
  <c r="C180" i="7"/>
  <c r="B180" i="7"/>
  <c r="D180" i="7" s="1"/>
  <c r="C179" i="7"/>
  <c r="B179" i="7"/>
  <c r="D179" i="7" s="1"/>
  <c r="D178" i="7"/>
  <c r="C178" i="7"/>
  <c r="B178" i="7"/>
  <c r="C177" i="7"/>
  <c r="B177" i="7"/>
  <c r="C176" i="7"/>
  <c r="B176" i="7"/>
  <c r="D176" i="7" s="1"/>
  <c r="C175" i="7"/>
  <c r="B175" i="7"/>
  <c r="C174" i="7"/>
  <c r="D174" i="7" s="1"/>
  <c r="B174" i="7"/>
  <c r="C173" i="7"/>
  <c r="B173" i="7"/>
  <c r="D172" i="7"/>
  <c r="C172" i="7"/>
  <c r="B172" i="7"/>
  <c r="G171" i="7"/>
  <c r="F171" i="7" a="1"/>
  <c r="J171" i="7" s="1"/>
  <c r="C171" i="7"/>
  <c r="B171" i="7"/>
  <c r="C167" i="7"/>
  <c r="B167" i="7"/>
  <c r="D167" i="7" s="1"/>
  <c r="C166" i="7"/>
  <c r="B166" i="7"/>
  <c r="C165" i="7"/>
  <c r="B165" i="7"/>
  <c r="C164" i="7"/>
  <c r="B164" i="7"/>
  <c r="C163" i="7"/>
  <c r="B163" i="7"/>
  <c r="C162" i="7"/>
  <c r="B162" i="7"/>
  <c r="D162" i="7" s="1"/>
  <c r="C161" i="7"/>
  <c r="B161" i="7"/>
  <c r="C160" i="7"/>
  <c r="B160" i="7"/>
  <c r="D160" i="7" s="1"/>
  <c r="C159" i="7"/>
  <c r="B159" i="7"/>
  <c r="D159" i="7" s="1"/>
  <c r="C158" i="7"/>
  <c r="B158" i="7"/>
  <c r="C157" i="7"/>
  <c r="B157" i="7"/>
  <c r="C156" i="7"/>
  <c r="B156" i="7"/>
  <c r="C155" i="7"/>
  <c r="B155" i="7"/>
  <c r="C154" i="7"/>
  <c r="B154" i="7"/>
  <c r="D154" i="7" s="1"/>
  <c r="C153" i="7"/>
  <c r="B153" i="7"/>
  <c r="C152" i="7"/>
  <c r="B152" i="7"/>
  <c r="D152" i="7" s="1"/>
  <c r="C151" i="7"/>
  <c r="B151" i="7"/>
  <c r="D151" i="7" s="1"/>
  <c r="C150" i="7"/>
  <c r="B150" i="7"/>
  <c r="C149" i="7"/>
  <c r="B149" i="7"/>
  <c r="C148" i="7"/>
  <c r="B148" i="7"/>
  <c r="C147" i="7"/>
  <c r="B147" i="7"/>
  <c r="C146" i="7"/>
  <c r="B146" i="7"/>
  <c r="D146" i="7" s="1"/>
  <c r="C145" i="7"/>
  <c r="B145" i="7"/>
  <c r="C144" i="7"/>
  <c r="B144" i="7"/>
  <c r="D144" i="7" s="1"/>
  <c r="C143" i="7"/>
  <c r="B143" i="7"/>
  <c r="D143" i="7" s="1"/>
  <c r="C142" i="7"/>
  <c r="B142" i="7"/>
  <c r="C141" i="7"/>
  <c r="B141" i="7"/>
  <c r="C140" i="7"/>
  <c r="B140" i="7"/>
  <c r="C139" i="7"/>
  <c r="B139" i="7"/>
  <c r="C138" i="7"/>
  <c r="B138" i="7"/>
  <c r="D138" i="7" s="1"/>
  <c r="C137" i="7"/>
  <c r="B137" i="7"/>
  <c r="C136" i="7"/>
  <c r="B136" i="7"/>
  <c r="D136" i="7" s="1"/>
  <c r="C135" i="7"/>
  <c r="B135" i="7"/>
  <c r="D135" i="7" s="1"/>
  <c r="C134" i="7"/>
  <c r="B134" i="7"/>
  <c r="G133" i="7"/>
  <c r="F133" i="7" a="1"/>
  <c r="J133" i="7" s="1"/>
  <c r="C133" i="7"/>
  <c r="B133" i="7"/>
  <c r="C129" i="7"/>
  <c r="B129" i="7"/>
  <c r="C128" i="7"/>
  <c r="B128" i="7"/>
  <c r="D128" i="7" s="1"/>
  <c r="C127" i="7"/>
  <c r="B127" i="7"/>
  <c r="C126" i="7"/>
  <c r="B126" i="7"/>
  <c r="D126" i="7" s="1"/>
  <c r="C125" i="7"/>
  <c r="B125" i="7"/>
  <c r="D125" i="7" s="1"/>
  <c r="C124" i="7"/>
  <c r="B124" i="7"/>
  <c r="D124" i="7" s="1"/>
  <c r="C123" i="7"/>
  <c r="B123" i="7"/>
  <c r="C122" i="7"/>
  <c r="B122" i="7"/>
  <c r="C121" i="7"/>
  <c r="B121" i="7"/>
  <c r="C120" i="7"/>
  <c r="B120" i="7"/>
  <c r="D120" i="7" s="1"/>
  <c r="C119" i="7"/>
  <c r="B119" i="7"/>
  <c r="C118" i="7"/>
  <c r="B118" i="7"/>
  <c r="D118" i="7" s="1"/>
  <c r="C117" i="7"/>
  <c r="B117" i="7"/>
  <c r="D117" i="7" s="1"/>
  <c r="C116" i="7"/>
  <c r="B116" i="7"/>
  <c r="D116" i="7" s="1"/>
  <c r="C115" i="7"/>
  <c r="B115" i="7"/>
  <c r="C114" i="7"/>
  <c r="B114" i="7"/>
  <c r="C113" i="7"/>
  <c r="B113" i="7"/>
  <c r="C112" i="7"/>
  <c r="B112" i="7"/>
  <c r="D112" i="7" s="1"/>
  <c r="C111" i="7"/>
  <c r="B111" i="7"/>
  <c r="C110" i="7"/>
  <c r="B110" i="7"/>
  <c r="D110" i="7" s="1"/>
  <c r="C109" i="7"/>
  <c r="B109" i="7"/>
  <c r="D109" i="7" s="1"/>
  <c r="C108" i="7"/>
  <c r="B108" i="7"/>
  <c r="D108" i="7" s="1"/>
  <c r="C107" i="7"/>
  <c r="B107" i="7"/>
  <c r="C106" i="7"/>
  <c r="B106" i="7"/>
  <c r="C105" i="7"/>
  <c r="B105" i="7"/>
  <c r="C104" i="7"/>
  <c r="B104" i="7"/>
  <c r="D104" i="7" s="1"/>
  <c r="C103" i="7"/>
  <c r="B103" i="7"/>
  <c r="C102" i="7"/>
  <c r="B102" i="7"/>
  <c r="D102" i="7" s="1"/>
  <c r="C101" i="7"/>
  <c r="B101" i="7"/>
  <c r="D101" i="7" s="1"/>
  <c r="C100" i="7"/>
  <c r="B100" i="7"/>
  <c r="D100" i="7" s="1"/>
  <c r="C99" i="7"/>
  <c r="B99" i="7"/>
  <c r="C98" i="7"/>
  <c r="B98" i="7"/>
  <c r="C97" i="7"/>
  <c r="B97" i="7"/>
  <c r="C96" i="7"/>
  <c r="B96" i="7"/>
  <c r="D96" i="7" s="1"/>
  <c r="I95" i="7"/>
  <c r="G95" i="7"/>
  <c r="F95" i="7" a="1"/>
  <c r="C95" i="7"/>
  <c r="B95" i="7"/>
  <c r="D95" i="7" s="1"/>
  <c r="AB19" i="9" s="1"/>
  <c r="AA3" i="11" s="1"/>
  <c r="D91" i="7"/>
  <c r="R94" i="9" s="1"/>
  <c r="AY22" i="11" s="1"/>
  <c r="C91" i="7"/>
  <c r="B91" i="7"/>
  <c r="C90" i="7"/>
  <c r="B90" i="7"/>
  <c r="D90" i="7" s="1"/>
  <c r="R93" i="9" s="1"/>
  <c r="C89" i="7"/>
  <c r="B89" i="7"/>
  <c r="C88" i="7"/>
  <c r="B88" i="7"/>
  <c r="C87" i="7"/>
  <c r="B87" i="7"/>
  <c r="D87" i="7" s="1"/>
  <c r="R90" i="9" s="1"/>
  <c r="D86" i="7"/>
  <c r="R89" i="9" s="1"/>
  <c r="C86" i="7"/>
  <c r="B86" i="7"/>
  <c r="C85" i="7"/>
  <c r="B85" i="7"/>
  <c r="D85" i="7" s="1"/>
  <c r="R88" i="9" s="1"/>
  <c r="AY20" i="11" s="1"/>
  <c r="D84" i="7"/>
  <c r="R87" i="9" s="1"/>
  <c r="AY19" i="11" s="1"/>
  <c r="C84" i="7"/>
  <c r="B84" i="7"/>
  <c r="C83" i="7"/>
  <c r="B83" i="7"/>
  <c r="D83" i="7" s="1"/>
  <c r="R86" i="9" s="1"/>
  <c r="AY18" i="11" s="1"/>
  <c r="D82" i="7"/>
  <c r="R85" i="9" s="1"/>
  <c r="AY17" i="11" s="1"/>
  <c r="C82" i="7"/>
  <c r="B82" i="7"/>
  <c r="C81" i="7"/>
  <c r="B81" i="7"/>
  <c r="D80" i="7"/>
  <c r="R83" i="9" s="1"/>
  <c r="AY15" i="11" s="1"/>
  <c r="C80" i="7"/>
  <c r="B80" i="7"/>
  <c r="C79" i="7"/>
  <c r="D79" i="7" s="1"/>
  <c r="R82" i="9" s="1"/>
  <c r="B79" i="7"/>
  <c r="D78" i="7"/>
  <c r="R81" i="9" s="1"/>
  <c r="C78" i="7"/>
  <c r="B78" i="7"/>
  <c r="D77" i="7"/>
  <c r="R80" i="9" s="1"/>
  <c r="C77" i="7"/>
  <c r="B77" i="7"/>
  <c r="C76" i="7"/>
  <c r="B76" i="7"/>
  <c r="D76" i="7" s="1"/>
  <c r="R79" i="9" s="1"/>
  <c r="D75" i="7"/>
  <c r="R78" i="9" s="1"/>
  <c r="C75" i="7"/>
  <c r="B75" i="7"/>
  <c r="C74" i="7"/>
  <c r="B74" i="7"/>
  <c r="C73" i="7"/>
  <c r="B73" i="7"/>
  <c r="D73" i="7" s="1"/>
  <c r="R76" i="9" s="1"/>
  <c r="C72" i="7"/>
  <c r="B72" i="7"/>
  <c r="C71" i="7"/>
  <c r="B71" i="7"/>
  <c r="D71" i="7" s="1"/>
  <c r="R74" i="9" s="1"/>
  <c r="D70" i="7"/>
  <c r="R73" i="9" s="1"/>
  <c r="C70" i="7"/>
  <c r="B70" i="7"/>
  <c r="C69" i="7"/>
  <c r="B69" i="7"/>
  <c r="D69" i="7" s="1"/>
  <c r="D68" i="7"/>
  <c r="C68" i="7"/>
  <c r="B68" i="7"/>
  <c r="D67" i="7"/>
  <c r="C67" i="7"/>
  <c r="B67" i="7"/>
  <c r="D66" i="7"/>
  <c r="C66" i="7"/>
  <c r="B66" i="7"/>
  <c r="C65" i="7"/>
  <c r="B65" i="7"/>
  <c r="D64" i="7"/>
  <c r="C64" i="7"/>
  <c r="B64" i="7"/>
  <c r="D63" i="7"/>
  <c r="C63" i="7"/>
  <c r="B63" i="7"/>
  <c r="D62" i="7"/>
  <c r="C62" i="7"/>
  <c r="B62" i="7"/>
  <c r="C61" i="7"/>
  <c r="D61" i="7" s="1"/>
  <c r="B61" i="7"/>
  <c r="C60" i="7"/>
  <c r="B60" i="7"/>
  <c r="D60" i="7" s="1"/>
  <c r="C59" i="7"/>
  <c r="B59" i="7"/>
  <c r="C58" i="7"/>
  <c r="B58" i="7"/>
  <c r="D58" i="7" s="1"/>
  <c r="G57" i="7"/>
  <c r="F57" i="7" a="1"/>
  <c r="C57" i="7"/>
  <c r="B57" i="7"/>
  <c r="C53" i="7"/>
  <c r="D53" i="7" s="1"/>
  <c r="B53" i="7"/>
  <c r="C52" i="7"/>
  <c r="B52" i="7"/>
  <c r="D52" i="7" s="1"/>
  <c r="D51" i="7"/>
  <c r="C51" i="7"/>
  <c r="B51" i="7"/>
  <c r="E50" i="7"/>
  <c r="D50" i="7"/>
  <c r="AA50" i="9" s="1"/>
  <c r="C50" i="7"/>
  <c r="B50" i="7"/>
  <c r="D49" i="7"/>
  <c r="C49" i="7"/>
  <c r="B49" i="7"/>
  <c r="C48" i="7"/>
  <c r="B48" i="7"/>
  <c r="C47" i="7"/>
  <c r="D47" i="7" s="1"/>
  <c r="B47" i="7"/>
  <c r="E46" i="7"/>
  <c r="D46" i="7"/>
  <c r="AA46" i="9" s="1"/>
  <c r="Z19" i="11" s="1"/>
  <c r="C46" i="7"/>
  <c r="B46" i="7"/>
  <c r="D45" i="7"/>
  <c r="C45" i="7"/>
  <c r="B45" i="7"/>
  <c r="C44" i="7"/>
  <c r="B44" i="7"/>
  <c r="D44" i="7" s="1"/>
  <c r="D43" i="7"/>
  <c r="C43" i="7"/>
  <c r="B43" i="7"/>
  <c r="D42" i="7"/>
  <c r="AA42" i="9" s="1"/>
  <c r="Z15" i="11" s="1"/>
  <c r="C42" i="7"/>
  <c r="B42" i="7"/>
  <c r="D41" i="7"/>
  <c r="C41" i="7"/>
  <c r="B41" i="7"/>
  <c r="C40" i="7"/>
  <c r="B40" i="7"/>
  <c r="C39" i="7"/>
  <c r="D39" i="7" s="1"/>
  <c r="B39" i="7"/>
  <c r="E38" i="7"/>
  <c r="D38" i="7"/>
  <c r="AA38" i="9" s="1"/>
  <c r="C38" i="7"/>
  <c r="B38" i="7"/>
  <c r="C37" i="7"/>
  <c r="D37" i="7" s="1"/>
  <c r="B37" i="7"/>
  <c r="C36" i="7"/>
  <c r="B36" i="7"/>
  <c r="D36" i="7" s="1"/>
  <c r="D35" i="7"/>
  <c r="C35" i="7"/>
  <c r="B35" i="7"/>
  <c r="E34" i="7"/>
  <c r="D34" i="7"/>
  <c r="AA34" i="9" s="1"/>
  <c r="C34" i="7"/>
  <c r="B34" i="7"/>
  <c r="D33" i="7"/>
  <c r="C33" i="7"/>
  <c r="B33" i="7"/>
  <c r="C32" i="7"/>
  <c r="B32" i="7"/>
  <c r="C31" i="7"/>
  <c r="D31" i="7" s="1"/>
  <c r="B31" i="7"/>
  <c r="E30" i="7"/>
  <c r="D30" i="7"/>
  <c r="AA30" i="9" s="1"/>
  <c r="Z14" i="11" s="1"/>
  <c r="C30" i="7"/>
  <c r="B30" i="7"/>
  <c r="D29" i="7"/>
  <c r="C29" i="7"/>
  <c r="B29" i="7"/>
  <c r="C28" i="7"/>
  <c r="B28" i="7"/>
  <c r="D28" i="7" s="1"/>
  <c r="D27" i="7"/>
  <c r="C27" i="7"/>
  <c r="B27" i="7"/>
  <c r="D26" i="7"/>
  <c r="AA26" i="9" s="1"/>
  <c r="Z10" i="11" s="1"/>
  <c r="C26" i="7"/>
  <c r="B26" i="7"/>
  <c r="D25" i="7"/>
  <c r="C25" i="7"/>
  <c r="B25" i="7"/>
  <c r="C24" i="7"/>
  <c r="B24" i="7"/>
  <c r="C23" i="7"/>
  <c r="D23" i="7" s="1"/>
  <c r="B23" i="7"/>
  <c r="E22" i="7"/>
  <c r="D22" i="7"/>
  <c r="AA22" i="9" s="1"/>
  <c r="Z6" i="11" s="1"/>
  <c r="C22" i="7"/>
  <c r="B22" i="7"/>
  <c r="C21" i="7"/>
  <c r="B21" i="7"/>
  <c r="D21" i="7" s="1"/>
  <c r="AA21" i="9" s="1"/>
  <c r="Z5" i="11" s="1"/>
  <c r="D20" i="7"/>
  <c r="C20" i="7"/>
  <c r="B20" i="7"/>
  <c r="H19" i="7"/>
  <c r="G19" i="7"/>
  <c r="F19" i="7" a="1"/>
  <c r="J19" i="7" s="1"/>
  <c r="F19" i="7"/>
  <c r="C19" i="7"/>
  <c r="B19" i="7"/>
  <c r="C14" i="7"/>
  <c r="C661" i="6"/>
  <c r="B661" i="6"/>
  <c r="D661" i="6" s="1"/>
  <c r="C660" i="6"/>
  <c r="B660" i="6"/>
  <c r="C659" i="6"/>
  <c r="B659" i="6"/>
  <c r="C658" i="6"/>
  <c r="B658" i="6"/>
  <c r="C657" i="6"/>
  <c r="B657" i="6"/>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C641" i="6"/>
  <c r="B641" i="6"/>
  <c r="C640" i="6"/>
  <c r="B640" i="6"/>
  <c r="C639" i="6"/>
  <c r="B639" i="6"/>
  <c r="C638" i="6"/>
  <c r="B638" i="6"/>
  <c r="C637" i="6"/>
  <c r="B637" i="6"/>
  <c r="D637" i="6" s="1"/>
  <c r="C636" i="6"/>
  <c r="B636" i="6"/>
  <c r="C635" i="6"/>
  <c r="B635" i="6"/>
  <c r="C634" i="6"/>
  <c r="B634" i="6"/>
  <c r="C633" i="6"/>
  <c r="B633" i="6"/>
  <c r="C632" i="6"/>
  <c r="B632" i="6"/>
  <c r="C631" i="6"/>
  <c r="B631" i="6"/>
  <c r="C630" i="6"/>
  <c r="B630" i="6"/>
  <c r="C629" i="6"/>
  <c r="B629" i="6"/>
  <c r="D629" i="6" s="1"/>
  <c r="C628" i="6"/>
  <c r="D628" i="6" s="1"/>
  <c r="B628" i="6"/>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F589" i="6" a="1"/>
  <c r="B589" i="6"/>
  <c r="C585" i="6"/>
  <c r="B585" i="6"/>
  <c r="C584" i="6"/>
  <c r="B584" i="6"/>
  <c r="C583" i="6"/>
  <c r="B583" i="6"/>
  <c r="C582" i="6"/>
  <c r="B582" i="6"/>
  <c r="C581" i="6"/>
  <c r="B581" i="6"/>
  <c r="C580" i="6"/>
  <c r="B580" i="6"/>
  <c r="C579" i="6"/>
  <c r="B579" i="6"/>
  <c r="C578" i="6"/>
  <c r="B578" i="6"/>
  <c r="C577" i="6"/>
  <c r="B577" i="6"/>
  <c r="C576" i="6"/>
  <c r="B576" i="6"/>
  <c r="C575" i="6"/>
  <c r="B575" i="6"/>
  <c r="C574" i="6"/>
  <c r="B574" i="6"/>
  <c r="C573" i="6"/>
  <c r="B573" i="6"/>
  <c r="C572" i="6"/>
  <c r="B572" i="6"/>
  <c r="C571" i="6"/>
  <c r="B571" i="6"/>
  <c r="C570" i="6"/>
  <c r="B570" i="6"/>
  <c r="C569" i="6"/>
  <c r="B569" i="6"/>
  <c r="C568" i="6"/>
  <c r="B568" i="6"/>
  <c r="C567" i="6"/>
  <c r="B567" i="6"/>
  <c r="C566" i="6"/>
  <c r="B566" i="6"/>
  <c r="C565" i="6"/>
  <c r="B565" i="6"/>
  <c r="C564" i="6"/>
  <c r="B564" i="6"/>
  <c r="C563" i="6"/>
  <c r="B563" i="6"/>
  <c r="C562" i="6"/>
  <c r="B562" i="6"/>
  <c r="C561" i="6"/>
  <c r="B561" i="6"/>
  <c r="C560" i="6"/>
  <c r="B560" i="6"/>
  <c r="C559" i="6"/>
  <c r="B559" i="6"/>
  <c r="C558" i="6"/>
  <c r="B558" i="6"/>
  <c r="C557" i="6"/>
  <c r="B557" i="6"/>
  <c r="C556" i="6"/>
  <c r="B556" i="6"/>
  <c r="C555" i="6"/>
  <c r="B555" i="6"/>
  <c r="C554" i="6"/>
  <c r="B554" i="6"/>
  <c r="C553" i="6"/>
  <c r="B553" i="6"/>
  <c r="C552" i="6"/>
  <c r="D552" i="6" s="1"/>
  <c r="B552" i="6"/>
  <c r="F551" i="6" a="1"/>
  <c r="C551" i="6"/>
  <c r="B551" i="6"/>
  <c r="C547" i="6"/>
  <c r="B547" i="6"/>
  <c r="C546" i="6"/>
  <c r="B546" i="6"/>
  <c r="D546" i="6" s="1"/>
  <c r="C545" i="6"/>
  <c r="B545" i="6"/>
  <c r="C544" i="6"/>
  <c r="B544" i="6"/>
  <c r="C543" i="6"/>
  <c r="B543" i="6"/>
  <c r="C542" i="6"/>
  <c r="B542" i="6"/>
  <c r="D542" i="6" s="1"/>
  <c r="C541" i="6"/>
  <c r="B541" i="6"/>
  <c r="D541" i="6" s="1"/>
  <c r="E540" i="6"/>
  <c r="C540" i="6"/>
  <c r="B540" i="6"/>
  <c r="D540" i="6" s="1"/>
  <c r="W46" i="9" s="1"/>
  <c r="V19" i="11" s="1"/>
  <c r="C539" i="6"/>
  <c r="B539" i="6"/>
  <c r="D539" i="6" s="1"/>
  <c r="W45" i="9" s="1"/>
  <c r="V18" i="11" s="1"/>
  <c r="C538" i="6"/>
  <c r="B538" i="6"/>
  <c r="C537" i="6"/>
  <c r="B537" i="6"/>
  <c r="D537" i="6" s="1"/>
  <c r="C536" i="6"/>
  <c r="B536" i="6"/>
  <c r="D536" i="6" s="1"/>
  <c r="W42" i="9" s="1"/>
  <c r="V15" i="11" s="1"/>
  <c r="C535" i="6"/>
  <c r="B535" i="6"/>
  <c r="D535" i="6" s="1"/>
  <c r="W41" i="9" s="1"/>
  <c r="C534" i="6"/>
  <c r="B534" i="6"/>
  <c r="D534" i="6" s="1"/>
  <c r="W40" i="9" s="1"/>
  <c r="C533" i="6"/>
  <c r="B533" i="6"/>
  <c r="C532" i="6"/>
  <c r="B532" i="6"/>
  <c r="C531" i="6"/>
  <c r="B531" i="6"/>
  <c r="C530" i="6"/>
  <c r="B530" i="6"/>
  <c r="C529" i="6"/>
  <c r="B529" i="6"/>
  <c r="E528" i="6"/>
  <c r="C528" i="6"/>
  <c r="B528" i="6"/>
  <c r="D528" i="6" s="1"/>
  <c r="W34" i="9" s="1"/>
  <c r="C527" i="6"/>
  <c r="B527" i="6"/>
  <c r="D527" i="6" s="1"/>
  <c r="W33" i="9" s="1"/>
  <c r="C526" i="6"/>
  <c r="B526" i="6"/>
  <c r="D526" i="6" s="1"/>
  <c r="W32" i="9" s="1"/>
  <c r="E525" i="6"/>
  <c r="C525" i="6"/>
  <c r="B525" i="6"/>
  <c r="D525" i="6" s="1"/>
  <c r="W31" i="9" s="1"/>
  <c r="C524" i="6"/>
  <c r="B524" i="6"/>
  <c r="C523" i="6"/>
  <c r="B523" i="6"/>
  <c r="D523" i="6" s="1"/>
  <c r="W29" i="9" s="1"/>
  <c r="V13" i="11" s="1"/>
  <c r="C522" i="6"/>
  <c r="B522" i="6"/>
  <c r="D522" i="6" s="1"/>
  <c r="W28" i="9" s="1"/>
  <c r="V12" i="11" s="1"/>
  <c r="E521" i="6"/>
  <c r="C521" i="6"/>
  <c r="B521" i="6"/>
  <c r="D521" i="6" s="1"/>
  <c r="W27" i="9" s="1"/>
  <c r="V11" i="11" s="1"/>
  <c r="C520" i="6"/>
  <c r="B520" i="6"/>
  <c r="D520" i="6" s="1"/>
  <c r="W26" i="9" s="1"/>
  <c r="V10" i="11" s="1"/>
  <c r="C519" i="6"/>
  <c r="B519" i="6"/>
  <c r="C518" i="6"/>
  <c r="B518" i="6"/>
  <c r="C517" i="6"/>
  <c r="B517" i="6"/>
  <c r="C516" i="6"/>
  <c r="B516" i="6"/>
  <c r="D516" i="6" s="1"/>
  <c r="W22" i="9" s="1"/>
  <c r="V6" i="11" s="1"/>
  <c r="C515" i="6"/>
  <c r="B515" i="6"/>
  <c r="C514" i="6"/>
  <c r="D514" i="6" s="1"/>
  <c r="B514" i="6"/>
  <c r="I513" i="6"/>
  <c r="H513" i="6"/>
  <c r="F513" i="6" a="1"/>
  <c r="J513" i="6" s="1"/>
  <c r="C513" i="6"/>
  <c r="B513" i="6"/>
  <c r="C509" i="6"/>
  <c r="B509" i="6"/>
  <c r="D509" i="6" s="1"/>
  <c r="Q94" i="9" s="1"/>
  <c r="AX22" i="11" s="1"/>
  <c r="C508" i="6"/>
  <c r="B508" i="6"/>
  <c r="C507" i="6"/>
  <c r="B507" i="6"/>
  <c r="C506" i="6"/>
  <c r="B506" i="6"/>
  <c r="D506" i="6" s="1"/>
  <c r="C505" i="6"/>
  <c r="B505" i="6"/>
  <c r="C504" i="6"/>
  <c r="B504" i="6"/>
  <c r="C503" i="6"/>
  <c r="B503" i="6"/>
  <c r="D503" i="6" s="1"/>
  <c r="Q88" i="9" s="1"/>
  <c r="AX20" i="11" s="1"/>
  <c r="C502" i="6"/>
  <c r="B502" i="6"/>
  <c r="C501" i="6"/>
  <c r="B501" i="6"/>
  <c r="D501" i="6" s="1"/>
  <c r="Q86" i="9" s="1"/>
  <c r="AX18" i="11" s="1"/>
  <c r="C500" i="6"/>
  <c r="B500" i="6"/>
  <c r="D500" i="6" s="1"/>
  <c r="Q85" i="9" s="1"/>
  <c r="AX17" i="11" s="1"/>
  <c r="C499" i="6"/>
  <c r="B499" i="6"/>
  <c r="C498" i="6"/>
  <c r="B498" i="6"/>
  <c r="D498" i="6" s="1"/>
  <c r="Q83" i="9" s="1"/>
  <c r="AX15" i="11" s="1"/>
  <c r="E497" i="6"/>
  <c r="C497" i="6"/>
  <c r="B497" i="6"/>
  <c r="D497" i="6" s="1"/>
  <c r="Q82" i="9" s="1"/>
  <c r="C496" i="6"/>
  <c r="B496" i="6"/>
  <c r="D496" i="6" s="1"/>
  <c r="Q81" i="9" s="1"/>
  <c r="C495" i="6"/>
  <c r="B495" i="6"/>
  <c r="D495" i="6" s="1"/>
  <c r="Q80" i="9" s="1"/>
  <c r="C494" i="6"/>
  <c r="B494" i="6"/>
  <c r="C493" i="6"/>
  <c r="B493" i="6"/>
  <c r="C492" i="6"/>
  <c r="B492" i="6"/>
  <c r="C491" i="6"/>
  <c r="B491" i="6"/>
  <c r="D491" i="6" s="1"/>
  <c r="Q76" i="9" s="1"/>
  <c r="C490" i="6"/>
  <c r="B490" i="6"/>
  <c r="C489" i="6"/>
  <c r="B489" i="6"/>
  <c r="C488" i="6"/>
  <c r="B488" i="6"/>
  <c r="C487" i="6"/>
  <c r="B487" i="6"/>
  <c r="D487" i="6" s="1"/>
  <c r="Q72" i="9" s="1"/>
  <c r="E486" i="6"/>
  <c r="C486" i="6"/>
  <c r="B486" i="6"/>
  <c r="D486" i="6" s="1"/>
  <c r="Q71" i="9" s="1"/>
  <c r="AX14" i="11" s="1"/>
  <c r="C485" i="6"/>
  <c r="B485" i="6"/>
  <c r="D485" i="6" s="1"/>
  <c r="C484" i="6"/>
  <c r="B484" i="6"/>
  <c r="D484" i="6" s="1"/>
  <c r="Q69" i="9" s="1"/>
  <c r="AX12" i="11" s="1"/>
  <c r="C483" i="6"/>
  <c r="B483" i="6"/>
  <c r="D483" i="6" s="1"/>
  <c r="Q68" i="9" s="1"/>
  <c r="AX11" i="11" s="1"/>
  <c r="C482" i="6"/>
  <c r="B482" i="6"/>
  <c r="C481" i="6"/>
  <c r="B481" i="6"/>
  <c r="D481" i="6" s="1"/>
  <c r="Q66" i="9" s="1"/>
  <c r="AX9" i="11" s="1"/>
  <c r="C480" i="6"/>
  <c r="B480" i="6"/>
  <c r="C479" i="6"/>
  <c r="B479" i="6"/>
  <c r="C478" i="6"/>
  <c r="B478" i="6"/>
  <c r="C477" i="6"/>
  <c r="B477" i="6"/>
  <c r="C476" i="6"/>
  <c r="B476" i="6"/>
  <c r="I475" i="6"/>
  <c r="H475" i="6"/>
  <c r="G475" i="6"/>
  <c r="F475" i="6" a="1"/>
  <c r="J475" i="6" s="1"/>
  <c r="F475" i="6"/>
  <c r="C475" i="6"/>
  <c r="B475" i="6"/>
  <c r="C471" i="6"/>
  <c r="B471" i="6"/>
  <c r="D471" i="6" s="1"/>
  <c r="P94" i="9" s="1"/>
  <c r="AW22" i="11" s="1"/>
  <c r="E470" i="6"/>
  <c r="C470" i="6"/>
  <c r="B470" i="6"/>
  <c r="D470" i="6" s="1"/>
  <c r="P93" i="9" s="1"/>
  <c r="C469" i="6"/>
  <c r="B469" i="6"/>
  <c r="D469" i="6" s="1"/>
  <c r="P92" i="9" s="1"/>
  <c r="C468" i="6"/>
  <c r="B468" i="6"/>
  <c r="C467" i="6"/>
  <c r="B467" i="6"/>
  <c r="C466" i="6"/>
  <c r="B466" i="6"/>
  <c r="C465" i="6"/>
  <c r="B465" i="6"/>
  <c r="C464" i="6"/>
  <c r="B464" i="6"/>
  <c r="D464" i="6" s="1"/>
  <c r="P87" i="9" s="1"/>
  <c r="AW19" i="11" s="1"/>
  <c r="C463" i="6"/>
  <c r="B463" i="6"/>
  <c r="E462" i="6"/>
  <c r="C462" i="6"/>
  <c r="B462" i="6"/>
  <c r="D462" i="6" s="1"/>
  <c r="P85" i="9" s="1"/>
  <c r="AW17" i="11" s="1"/>
  <c r="C461" i="6"/>
  <c r="B461" i="6"/>
  <c r="C460" i="6"/>
  <c r="B460" i="6"/>
  <c r="E459" i="6"/>
  <c r="C459" i="6"/>
  <c r="B459" i="6"/>
  <c r="D459" i="6" s="1"/>
  <c r="P82" i="9" s="1"/>
  <c r="C458" i="6"/>
  <c r="B458" i="6"/>
  <c r="D458" i="6" s="1"/>
  <c r="C457" i="6"/>
  <c r="B457" i="6"/>
  <c r="D457" i="6" s="1"/>
  <c r="P80" i="9" s="1"/>
  <c r="C456" i="6"/>
  <c r="B456" i="6"/>
  <c r="D456" i="6" s="1"/>
  <c r="P79" i="9" s="1"/>
  <c r="E455" i="6"/>
  <c r="C455" i="6"/>
  <c r="B455" i="6"/>
  <c r="D455" i="6" s="1"/>
  <c r="P78" i="9" s="1"/>
  <c r="C454" i="6"/>
  <c r="B454" i="6"/>
  <c r="D454" i="6" s="1"/>
  <c r="P77" i="9" s="1"/>
  <c r="C453" i="6"/>
  <c r="B453" i="6"/>
  <c r="C452" i="6"/>
  <c r="B452" i="6"/>
  <c r="C451" i="6"/>
  <c r="B451" i="6"/>
  <c r="E450" i="6"/>
  <c r="C450" i="6"/>
  <c r="B450" i="6"/>
  <c r="D450" i="6" s="1"/>
  <c r="P73" i="9" s="1"/>
  <c r="C449" i="6"/>
  <c r="B449" i="6"/>
  <c r="C448" i="6"/>
  <c r="B448" i="6"/>
  <c r="C447" i="6"/>
  <c r="B447" i="6"/>
  <c r="C446" i="6"/>
  <c r="B446" i="6"/>
  <c r="C445" i="6"/>
  <c r="B445" i="6"/>
  <c r="C444" i="6"/>
  <c r="B444" i="6"/>
  <c r="D444" i="6" s="1"/>
  <c r="P67" i="9" s="1"/>
  <c r="AW10" i="11" s="1"/>
  <c r="C443" i="6"/>
  <c r="B443" i="6"/>
  <c r="C442" i="6"/>
  <c r="B442" i="6"/>
  <c r="C441" i="6"/>
  <c r="B441" i="6"/>
  <c r="C440" i="6"/>
  <c r="B440" i="6"/>
  <c r="C439" i="6"/>
  <c r="B439" i="6"/>
  <c r="C438" i="6"/>
  <c r="D438" i="6" s="1"/>
  <c r="B438" i="6"/>
  <c r="H437" i="6"/>
  <c r="F437" i="6" a="1"/>
  <c r="G437" i="6" s="1"/>
  <c r="F437" i="6"/>
  <c r="C437" i="6"/>
  <c r="B437" i="6"/>
  <c r="C433" i="6"/>
  <c r="B433" i="6"/>
  <c r="C432" i="6"/>
  <c r="B432" i="6"/>
  <c r="C431" i="6"/>
  <c r="B431" i="6"/>
  <c r="C430" i="6"/>
  <c r="B430" i="6"/>
  <c r="C429" i="6"/>
  <c r="B429" i="6"/>
  <c r="C428" i="6"/>
  <c r="B428" i="6"/>
  <c r="D428" i="6" s="1"/>
  <c r="O89" i="9" s="1"/>
  <c r="C427" i="6"/>
  <c r="B427" i="6"/>
  <c r="D427" i="6" s="1"/>
  <c r="O88" i="9" s="1"/>
  <c r="AV20" i="11" s="1"/>
  <c r="C426" i="6"/>
  <c r="B426" i="6"/>
  <c r="E425" i="6"/>
  <c r="C425" i="6"/>
  <c r="B425" i="6"/>
  <c r="D425" i="6" s="1"/>
  <c r="O86" i="9" s="1"/>
  <c r="AV18" i="11" s="1"/>
  <c r="C424" i="6"/>
  <c r="B424" i="6"/>
  <c r="C423" i="6"/>
  <c r="B423" i="6"/>
  <c r="D423" i="6" s="1"/>
  <c r="O84" i="9" s="1"/>
  <c r="AV16" i="11" s="1"/>
  <c r="C422" i="6"/>
  <c r="B422" i="6"/>
  <c r="C421" i="6"/>
  <c r="B421" i="6"/>
  <c r="D421" i="6" s="1"/>
  <c r="O82" i="9" s="1"/>
  <c r="C420" i="6"/>
  <c r="B420" i="6"/>
  <c r="C419" i="6"/>
  <c r="B419" i="6"/>
  <c r="C418" i="6"/>
  <c r="B418" i="6"/>
  <c r="C417" i="6"/>
  <c r="B417" i="6"/>
  <c r="C416" i="6"/>
  <c r="B416" i="6"/>
  <c r="C415" i="6"/>
  <c r="B415" i="6"/>
  <c r="D415" i="6" s="1"/>
  <c r="O76" i="9" s="1"/>
  <c r="C414" i="6"/>
  <c r="B414" i="6"/>
  <c r="C413" i="6"/>
  <c r="B413" i="6"/>
  <c r="C412" i="6"/>
  <c r="B412" i="6"/>
  <c r="C411" i="6"/>
  <c r="B411" i="6"/>
  <c r="D411" i="6" s="1"/>
  <c r="O72" i="9" s="1"/>
  <c r="C410" i="6"/>
  <c r="B410" i="6"/>
  <c r="D410" i="6" s="1"/>
  <c r="O71" i="9" s="1"/>
  <c r="AV14" i="11" s="1"/>
  <c r="C409" i="6"/>
  <c r="B409" i="6"/>
  <c r="C408" i="6"/>
  <c r="B408" i="6"/>
  <c r="D408" i="6" s="1"/>
  <c r="O69" i="9" s="1"/>
  <c r="AV12" i="11" s="1"/>
  <c r="C407" i="6"/>
  <c r="B407" i="6"/>
  <c r="D407" i="6" s="1"/>
  <c r="O68" i="9" s="1"/>
  <c r="AV11" i="11" s="1"/>
  <c r="C406" i="6"/>
  <c r="B406" i="6"/>
  <c r="E405" i="6"/>
  <c r="C405" i="6"/>
  <c r="B405" i="6"/>
  <c r="D405" i="6" s="1"/>
  <c r="O66" i="9" s="1"/>
  <c r="AV9" i="11" s="1"/>
  <c r="C404" i="6"/>
  <c r="B404" i="6"/>
  <c r="D404" i="6" s="1"/>
  <c r="O65" i="9" s="1"/>
  <c r="AV8" i="11" s="1"/>
  <c r="C403" i="6"/>
  <c r="B403" i="6"/>
  <c r="C402" i="6"/>
  <c r="B402" i="6"/>
  <c r="D402" i="6" s="1"/>
  <c r="O63" i="9" s="1"/>
  <c r="AV6" i="11" s="1"/>
  <c r="C401" i="6"/>
  <c r="B401" i="6"/>
  <c r="D401" i="6" s="1"/>
  <c r="O62" i="9" s="1"/>
  <c r="AV5" i="11" s="1"/>
  <c r="C400" i="6"/>
  <c r="B400" i="6"/>
  <c r="I399" i="6"/>
  <c r="F399" i="6" a="1"/>
  <c r="C399" i="6"/>
  <c r="B399" i="6"/>
  <c r="C395" i="6"/>
  <c r="B395" i="6"/>
  <c r="D395" i="6" s="1"/>
  <c r="C394" i="6"/>
  <c r="B394" i="6"/>
  <c r="C393" i="6"/>
  <c r="B393" i="6"/>
  <c r="C392" i="6"/>
  <c r="B392" i="6"/>
  <c r="D392" i="6" s="1"/>
  <c r="V50" i="9" s="1"/>
  <c r="E391" i="6"/>
  <c r="C391" i="6"/>
  <c r="B391" i="6"/>
  <c r="D391" i="6" s="1"/>
  <c r="V49" i="9" s="1"/>
  <c r="C390" i="6"/>
  <c r="B390" i="6"/>
  <c r="C389" i="6"/>
  <c r="B389" i="6"/>
  <c r="D389" i="6" s="1"/>
  <c r="V47" i="9" s="1"/>
  <c r="C388" i="6"/>
  <c r="B388" i="6"/>
  <c r="D388" i="6" s="1"/>
  <c r="V46" i="9" s="1"/>
  <c r="U19" i="11" s="1"/>
  <c r="C387" i="6"/>
  <c r="B387" i="6"/>
  <c r="E386" i="6"/>
  <c r="C386" i="6"/>
  <c r="B386" i="6"/>
  <c r="D386" i="6" s="1"/>
  <c r="V44" i="9" s="1"/>
  <c r="U17" i="11" s="1"/>
  <c r="C385" i="6"/>
  <c r="B385" i="6"/>
  <c r="C384" i="6"/>
  <c r="B384" i="6"/>
  <c r="C383" i="6"/>
  <c r="B383" i="6"/>
  <c r="C382" i="6"/>
  <c r="B382" i="6"/>
  <c r="D382" i="6" s="1"/>
  <c r="V40" i="9" s="1"/>
  <c r="C381" i="6"/>
  <c r="B381" i="6"/>
  <c r="D381" i="6" s="1"/>
  <c r="V39" i="9" s="1"/>
  <c r="C380" i="6"/>
  <c r="B380" i="6"/>
  <c r="C379" i="6"/>
  <c r="B379" i="6"/>
  <c r="D379" i="6" s="1"/>
  <c r="V37" i="9" s="1"/>
  <c r="C378" i="6"/>
  <c r="B378" i="6"/>
  <c r="C377" i="6"/>
  <c r="B377" i="6"/>
  <c r="C376" i="6"/>
  <c r="B376" i="6"/>
  <c r="D376" i="6" s="1"/>
  <c r="V34" i="9" s="1"/>
  <c r="C375" i="6"/>
  <c r="B375" i="6"/>
  <c r="D375" i="6" s="1"/>
  <c r="V33" i="9" s="1"/>
  <c r="C374" i="6"/>
  <c r="B374" i="6"/>
  <c r="C373" i="6"/>
  <c r="B373" i="6"/>
  <c r="C372" i="6"/>
  <c r="B372" i="6"/>
  <c r="E371" i="6"/>
  <c r="C371" i="6"/>
  <c r="B371" i="6"/>
  <c r="D371" i="6" s="1"/>
  <c r="V29" i="9" s="1"/>
  <c r="U13" i="11" s="1"/>
  <c r="E370" i="6"/>
  <c r="C370" i="6"/>
  <c r="B370" i="6"/>
  <c r="D370" i="6" s="1"/>
  <c r="V28" i="9" s="1"/>
  <c r="U12" i="11" s="1"/>
  <c r="C369" i="6"/>
  <c r="B369" i="6"/>
  <c r="C368" i="6"/>
  <c r="B368" i="6"/>
  <c r="C367" i="6"/>
  <c r="B367" i="6"/>
  <c r="C366" i="6"/>
  <c r="B366" i="6"/>
  <c r="C365" i="6"/>
  <c r="B365" i="6"/>
  <c r="C364" i="6"/>
  <c r="B364" i="6"/>
  <c r="C363" i="6"/>
  <c r="B363" i="6"/>
  <c r="D363" i="6" s="1"/>
  <c r="V21" i="9" s="1"/>
  <c r="U5" i="11" s="1"/>
  <c r="C362" i="6"/>
  <c r="D362" i="6" s="1"/>
  <c r="B362" i="6"/>
  <c r="F361" i="6" a="1"/>
  <c r="C361" i="6"/>
  <c r="B361" i="6"/>
  <c r="C357" i="6"/>
  <c r="B357" i="6"/>
  <c r="D357" i="6" s="1"/>
  <c r="U53" i="9" s="1"/>
  <c r="T22" i="11" s="1"/>
  <c r="C356" i="6"/>
  <c r="B356" i="6"/>
  <c r="D356" i="6" s="1"/>
  <c r="C355" i="6"/>
  <c r="B355" i="6"/>
  <c r="D355" i="6" s="1"/>
  <c r="U51" i="9" s="1"/>
  <c r="C354" i="6"/>
  <c r="B354" i="6"/>
  <c r="C353" i="6"/>
  <c r="B353" i="6"/>
  <c r="C352" i="6"/>
  <c r="B352" i="6"/>
  <c r="C351" i="6"/>
  <c r="B351" i="6"/>
  <c r="C350" i="6"/>
  <c r="B350" i="6"/>
  <c r="C349" i="6"/>
  <c r="B349" i="6"/>
  <c r="C348" i="6"/>
  <c r="B348" i="6"/>
  <c r="C347" i="6"/>
  <c r="B347" i="6"/>
  <c r="C346" i="6"/>
  <c r="B346" i="6"/>
  <c r="C345" i="6"/>
  <c r="B345" i="6"/>
  <c r="C344" i="6"/>
  <c r="B344" i="6"/>
  <c r="C343" i="6"/>
  <c r="B343" i="6"/>
  <c r="C342" i="6"/>
  <c r="B342" i="6"/>
  <c r="D342" i="6" s="1"/>
  <c r="U38" i="9" s="1"/>
  <c r="C341" i="6"/>
  <c r="B341" i="6"/>
  <c r="C340" i="6"/>
  <c r="B340" i="6"/>
  <c r="C339" i="6"/>
  <c r="B339" i="6"/>
  <c r="C338" i="6"/>
  <c r="B338" i="6"/>
  <c r="D338" i="6" s="1"/>
  <c r="U34" i="9" s="1"/>
  <c r="C337" i="6"/>
  <c r="B337" i="6"/>
  <c r="C336" i="6"/>
  <c r="B336" i="6"/>
  <c r="C335" i="6"/>
  <c r="B335" i="6"/>
  <c r="C334" i="6"/>
  <c r="B334" i="6"/>
  <c r="D334" i="6" s="1"/>
  <c r="U30" i="9" s="1"/>
  <c r="T14" i="11" s="1"/>
  <c r="C333" i="6"/>
  <c r="B333" i="6"/>
  <c r="C332" i="6"/>
  <c r="B332" i="6"/>
  <c r="C331" i="6"/>
  <c r="B331" i="6"/>
  <c r="C330" i="6"/>
  <c r="B330" i="6"/>
  <c r="C329" i="6"/>
  <c r="B329" i="6"/>
  <c r="C328" i="6"/>
  <c r="B328" i="6"/>
  <c r="C327" i="6"/>
  <c r="B327" i="6"/>
  <c r="C326" i="6"/>
  <c r="B326" i="6"/>
  <c r="C325" i="6"/>
  <c r="B325" i="6"/>
  <c r="C324" i="6"/>
  <c r="B324" i="6"/>
  <c r="D324" i="6" s="1"/>
  <c r="J323" i="6"/>
  <c r="F323" i="6" a="1"/>
  <c r="C323" i="6"/>
  <c r="B323" i="6"/>
  <c r="E320" i="6"/>
  <c r="C319" i="6"/>
  <c r="B319" i="6"/>
  <c r="D319" i="6" s="1"/>
  <c r="C318" i="6"/>
  <c r="D318" i="6" s="1"/>
  <c r="B318" i="6"/>
  <c r="C317" i="6"/>
  <c r="B317" i="6"/>
  <c r="D317" i="6" s="1"/>
  <c r="C316" i="6"/>
  <c r="B316" i="6"/>
  <c r="D315" i="6"/>
  <c r="C315" i="6"/>
  <c r="B315" i="6"/>
  <c r="C314" i="6"/>
  <c r="B314" i="6"/>
  <c r="D314" i="6" s="1"/>
  <c r="C313" i="6"/>
  <c r="B313" i="6"/>
  <c r="D313" i="6" s="1"/>
  <c r="C312" i="6"/>
  <c r="B312" i="6"/>
  <c r="D311" i="6"/>
  <c r="C311" i="6"/>
  <c r="B311" i="6"/>
  <c r="D310" i="6"/>
  <c r="C310" i="6"/>
  <c r="B310" i="6"/>
  <c r="C309" i="6"/>
  <c r="B309" i="6"/>
  <c r="C308" i="6"/>
  <c r="B308" i="6"/>
  <c r="D308" i="6" s="1"/>
  <c r="C307" i="6"/>
  <c r="B307" i="6"/>
  <c r="D307" i="6" s="1"/>
  <c r="C306" i="6"/>
  <c r="B306" i="6"/>
  <c r="D306" i="6" s="1"/>
  <c r="C305" i="6"/>
  <c r="B305" i="6"/>
  <c r="D305" i="6" s="1"/>
  <c r="C304" i="6"/>
  <c r="B304" i="6"/>
  <c r="C303" i="6"/>
  <c r="B303" i="6"/>
  <c r="D303" i="6" s="1"/>
  <c r="C302" i="6"/>
  <c r="B302" i="6"/>
  <c r="C301" i="6"/>
  <c r="B301" i="6"/>
  <c r="D301" i="6" s="1"/>
  <c r="C300" i="6"/>
  <c r="B300" i="6"/>
  <c r="D300" i="6" s="1"/>
  <c r="C299" i="6"/>
  <c r="B299" i="6"/>
  <c r="D299" i="6" s="1"/>
  <c r="C298" i="6"/>
  <c r="D298" i="6" s="1"/>
  <c r="B298" i="6"/>
  <c r="C297" i="6"/>
  <c r="B297" i="6"/>
  <c r="C296" i="6"/>
  <c r="B296" i="6"/>
  <c r="D295" i="6"/>
  <c r="C295" i="6"/>
  <c r="B295" i="6"/>
  <c r="C294" i="6"/>
  <c r="B294" i="6"/>
  <c r="D294" i="6" s="1"/>
  <c r="C293" i="6"/>
  <c r="B293" i="6"/>
  <c r="D293" i="6" s="1"/>
  <c r="C292" i="6"/>
  <c r="B292" i="6"/>
  <c r="D291" i="6"/>
  <c r="C291" i="6"/>
  <c r="B291" i="6"/>
  <c r="C290" i="6"/>
  <c r="B290" i="6"/>
  <c r="C289" i="6"/>
  <c r="B289" i="6"/>
  <c r="C288" i="6"/>
  <c r="B288" i="6"/>
  <c r="D288" i="6" s="1"/>
  <c r="C287" i="6"/>
  <c r="B287" i="6"/>
  <c r="D287" i="6" s="1"/>
  <c r="C286" i="6"/>
  <c r="B286" i="6"/>
  <c r="D286" i="6" s="1"/>
  <c r="J285" i="6"/>
  <c r="I285" i="6"/>
  <c r="F285" i="6" a="1"/>
  <c r="C285" i="6"/>
  <c r="B285" i="6"/>
  <c r="D285" i="6" s="1"/>
  <c r="D281" i="6"/>
  <c r="C281" i="6"/>
  <c r="B281" i="6"/>
  <c r="C280" i="6"/>
  <c r="B280" i="6"/>
  <c r="D280" i="6" s="1"/>
  <c r="C279" i="6"/>
  <c r="B279" i="6"/>
  <c r="D279" i="6" s="1"/>
  <c r="C278" i="6"/>
  <c r="B278" i="6"/>
  <c r="D278" i="6" s="1"/>
  <c r="C277" i="6"/>
  <c r="D277" i="6" s="1"/>
  <c r="B277" i="6"/>
  <c r="C276" i="6"/>
  <c r="B276" i="6"/>
  <c r="C275" i="6"/>
  <c r="B275" i="6"/>
  <c r="D275" i="6" s="1"/>
  <c r="C274" i="6"/>
  <c r="B274" i="6"/>
  <c r="C273" i="6"/>
  <c r="B273" i="6"/>
  <c r="D273" i="6" s="1"/>
  <c r="C272" i="6"/>
  <c r="B272" i="6"/>
  <c r="C271" i="6"/>
  <c r="B271" i="6"/>
  <c r="D270" i="6"/>
  <c r="C270" i="6"/>
  <c r="B270" i="6"/>
  <c r="C269" i="6"/>
  <c r="B269" i="6"/>
  <c r="D269" i="6" s="1"/>
  <c r="C268" i="6"/>
  <c r="B268" i="6"/>
  <c r="D268" i="6" s="1"/>
  <c r="C267" i="6"/>
  <c r="B267" i="6"/>
  <c r="C266" i="6"/>
  <c r="B266" i="6"/>
  <c r="D266" i="6" s="1"/>
  <c r="D265" i="6"/>
  <c r="C265" i="6"/>
  <c r="B265" i="6"/>
  <c r="C264" i="6"/>
  <c r="B264" i="6"/>
  <c r="C263" i="6"/>
  <c r="B263" i="6"/>
  <c r="C262" i="6"/>
  <c r="D262" i="6" s="1"/>
  <c r="B262" i="6"/>
  <c r="D261" i="6"/>
  <c r="C261" i="6"/>
  <c r="B261" i="6"/>
  <c r="C260" i="6"/>
  <c r="B260" i="6"/>
  <c r="D260" i="6" s="1"/>
  <c r="C259" i="6"/>
  <c r="B259" i="6"/>
  <c r="D259" i="6" s="1"/>
  <c r="C258" i="6"/>
  <c r="B258" i="6"/>
  <c r="D258" i="6" s="1"/>
  <c r="C257" i="6"/>
  <c r="B257" i="6"/>
  <c r="D257" i="6" s="1"/>
  <c r="C256" i="6"/>
  <c r="B256" i="6"/>
  <c r="C255" i="6"/>
  <c r="B255" i="6"/>
  <c r="D255" i="6" s="1"/>
  <c r="D254" i="6"/>
  <c r="C254" i="6"/>
  <c r="B254" i="6"/>
  <c r="C253" i="6"/>
  <c r="B253" i="6"/>
  <c r="C252" i="6"/>
  <c r="B252" i="6"/>
  <c r="D252" i="6" s="1"/>
  <c r="C251" i="6"/>
  <c r="B251" i="6"/>
  <c r="D251" i="6" s="1"/>
  <c r="C250" i="6"/>
  <c r="B250" i="6"/>
  <c r="C249" i="6"/>
  <c r="B249" i="6"/>
  <c r="C248" i="6"/>
  <c r="B248" i="6"/>
  <c r="D248" i="6" s="1"/>
  <c r="I247" i="6"/>
  <c r="F247" i="6" a="1"/>
  <c r="H247" i="6" s="1"/>
  <c r="C247" i="6"/>
  <c r="B247" i="6"/>
  <c r="C243" i="6"/>
  <c r="B243" i="6"/>
  <c r="C242" i="6"/>
  <c r="B242" i="6"/>
  <c r="C241" i="6"/>
  <c r="D241" i="6" s="1"/>
  <c r="B241" i="6"/>
  <c r="C240" i="6"/>
  <c r="B240" i="6"/>
  <c r="D240" i="6" s="1"/>
  <c r="C239" i="6"/>
  <c r="B239" i="6"/>
  <c r="C238" i="6"/>
  <c r="B238" i="6"/>
  <c r="C237" i="6"/>
  <c r="B237" i="6"/>
  <c r="D237" i="6" s="1"/>
  <c r="C236" i="6"/>
  <c r="B236" i="6"/>
  <c r="C235" i="6"/>
  <c r="B235" i="6"/>
  <c r="C234" i="6"/>
  <c r="B234" i="6"/>
  <c r="C233" i="6"/>
  <c r="B233" i="6"/>
  <c r="D233" i="6" s="1"/>
  <c r="D232" i="6"/>
  <c r="C232" i="6"/>
  <c r="B232" i="6"/>
  <c r="C231" i="6"/>
  <c r="B231" i="6"/>
  <c r="D231" i="6" s="1"/>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1" i="6"/>
  <c r="C221" i="6"/>
  <c r="B221" i="6"/>
  <c r="C220" i="6"/>
  <c r="D220" i="6" s="1"/>
  <c r="B220" i="6"/>
  <c r="C219" i="6"/>
  <c r="B219" i="6"/>
  <c r="C218" i="6"/>
  <c r="B218" i="6"/>
  <c r="D217" i="6"/>
  <c r="C217" i="6"/>
  <c r="B217" i="6"/>
  <c r="C216" i="6"/>
  <c r="B216" i="6"/>
  <c r="D216" i="6" s="1"/>
  <c r="C215" i="6"/>
  <c r="B215" i="6"/>
  <c r="D215" i="6" s="1"/>
  <c r="C214" i="6"/>
  <c r="B214" i="6"/>
  <c r="C213" i="6"/>
  <c r="B213" i="6"/>
  <c r="D213" i="6" s="1"/>
  <c r="C212" i="6"/>
  <c r="B212" i="6"/>
  <c r="C211" i="6"/>
  <c r="B211" i="6"/>
  <c r="C210" i="6"/>
  <c r="B210" i="6"/>
  <c r="D210" i="6" s="1"/>
  <c r="F209" i="6" a="1"/>
  <c r="C209" i="6"/>
  <c r="B209" i="6"/>
  <c r="C205" i="6"/>
  <c r="B205" i="6"/>
  <c r="D205" i="6" s="1"/>
  <c r="D204" i="6"/>
  <c r="C204" i="6"/>
  <c r="B204" i="6"/>
  <c r="C203" i="6"/>
  <c r="B203" i="6"/>
  <c r="D203" i="6" s="1"/>
  <c r="C202" i="6"/>
  <c r="B202" i="6"/>
  <c r="C201" i="6"/>
  <c r="B201" i="6"/>
  <c r="C200" i="6"/>
  <c r="D200" i="6" s="1"/>
  <c r="B200" i="6"/>
  <c r="C199" i="6"/>
  <c r="D199" i="6" s="1"/>
  <c r="B199" i="6"/>
  <c r="C198" i="6"/>
  <c r="B198" i="6"/>
  <c r="C197" i="6"/>
  <c r="B197" i="6"/>
  <c r="D197" i="6" s="1"/>
  <c r="C196" i="6"/>
  <c r="B196" i="6"/>
  <c r="D196" i="6" s="1"/>
  <c r="D195" i="6"/>
  <c r="C195" i="6"/>
  <c r="B195" i="6"/>
  <c r="C194" i="6"/>
  <c r="B194" i="6"/>
  <c r="D194" i="6" s="1"/>
  <c r="C193" i="6"/>
  <c r="B193" i="6"/>
  <c r="C192" i="6"/>
  <c r="B192" i="6"/>
  <c r="D192" i="6" s="1"/>
  <c r="C191" i="6"/>
  <c r="D191" i="6" s="1"/>
  <c r="B191" i="6"/>
  <c r="C190" i="6"/>
  <c r="B190" i="6"/>
  <c r="C189" i="6"/>
  <c r="B189" i="6"/>
  <c r="D188" i="6"/>
  <c r="C188" i="6"/>
  <c r="B188" i="6"/>
  <c r="C187" i="6"/>
  <c r="B187" i="6"/>
  <c r="D187" i="6" s="1"/>
  <c r="C186" i="6"/>
  <c r="B186" i="6"/>
  <c r="D186" i="6" s="1"/>
  <c r="C185" i="6"/>
  <c r="B185" i="6"/>
  <c r="D185" i="6" s="1"/>
  <c r="D184" i="6"/>
  <c r="C184" i="6"/>
  <c r="B184" i="6"/>
  <c r="C183" i="6"/>
  <c r="B183" i="6"/>
  <c r="C182" i="6"/>
  <c r="B182" i="6"/>
  <c r="C181" i="6"/>
  <c r="B181" i="6"/>
  <c r="D181" i="6" s="1"/>
  <c r="C180" i="6"/>
  <c r="B180" i="6"/>
  <c r="D180" i="6" s="1"/>
  <c r="C179" i="6"/>
  <c r="B179" i="6"/>
  <c r="C178" i="6"/>
  <c r="B178" i="6"/>
  <c r="C177" i="6"/>
  <c r="B177" i="6"/>
  <c r="D177" i="6" s="1"/>
  <c r="C176" i="6"/>
  <c r="B176" i="6"/>
  <c r="D176" i="6" s="1"/>
  <c r="C175" i="6"/>
  <c r="B175" i="6"/>
  <c r="C174" i="6"/>
  <c r="B174" i="6"/>
  <c r="C173" i="6"/>
  <c r="B173" i="6"/>
  <c r="D173" i="6" s="1"/>
  <c r="C172" i="6"/>
  <c r="B172" i="6"/>
  <c r="F171" i="6" a="1"/>
  <c r="J171" i="6" s="1"/>
  <c r="F171" i="6"/>
  <c r="C171" i="6"/>
  <c r="B171" i="6"/>
  <c r="D167" i="6"/>
  <c r="C167" i="6"/>
  <c r="B167" i="6"/>
  <c r="C166" i="6"/>
  <c r="D166" i="6" s="1"/>
  <c r="B166" i="6"/>
  <c r="C165" i="6"/>
  <c r="B165" i="6"/>
  <c r="C164" i="6"/>
  <c r="B164" i="6"/>
  <c r="C163" i="6"/>
  <c r="B163" i="6"/>
  <c r="D163" i="6" s="1"/>
  <c r="D162" i="6"/>
  <c r="C162" i="6"/>
  <c r="B162" i="6"/>
  <c r="C161" i="6"/>
  <c r="B161" i="6"/>
  <c r="C160" i="6"/>
  <c r="B160" i="6"/>
  <c r="C159" i="6"/>
  <c r="B159" i="6"/>
  <c r="D159" i="6" s="1"/>
  <c r="C158" i="6"/>
  <c r="D158" i="6" s="1"/>
  <c r="B158" i="6"/>
  <c r="C157" i="6"/>
  <c r="B157" i="6"/>
  <c r="C156" i="6"/>
  <c r="B156" i="6"/>
  <c r="D155" i="6"/>
  <c r="C155" i="6"/>
  <c r="B155" i="6"/>
  <c r="D154" i="6"/>
  <c r="C154" i="6"/>
  <c r="B154" i="6"/>
  <c r="C153" i="6"/>
  <c r="B153" i="6"/>
  <c r="C152" i="6"/>
  <c r="B152" i="6"/>
  <c r="D151" i="6"/>
  <c r="C151" i="6"/>
  <c r="B151" i="6"/>
  <c r="C150" i="6"/>
  <c r="B150" i="6"/>
  <c r="C149" i="6"/>
  <c r="B149" i="6"/>
  <c r="C148" i="6"/>
  <c r="B148" i="6"/>
  <c r="D147" i="6"/>
  <c r="C147" i="6"/>
  <c r="B147" i="6"/>
  <c r="C146" i="6"/>
  <c r="B146" i="6"/>
  <c r="D146" i="6" s="1"/>
  <c r="C145" i="6"/>
  <c r="B145" i="6"/>
  <c r="D145" i="6" s="1"/>
  <c r="C144" i="6"/>
  <c r="B144" i="6"/>
  <c r="D144" i="6" s="1"/>
  <c r="C143" i="6"/>
  <c r="B143" i="6"/>
  <c r="D143" i="6" s="1"/>
  <c r="C142" i="6"/>
  <c r="B142" i="6"/>
  <c r="C141" i="6"/>
  <c r="B141" i="6"/>
  <c r="C140" i="6"/>
  <c r="B140" i="6"/>
  <c r="D139" i="6"/>
  <c r="C139" i="6"/>
  <c r="B139" i="6"/>
  <c r="C138" i="6"/>
  <c r="B138" i="6"/>
  <c r="D138" i="6" s="1"/>
  <c r="C137" i="6"/>
  <c r="B137" i="6"/>
  <c r="C136" i="6"/>
  <c r="B136" i="6"/>
  <c r="C135" i="6"/>
  <c r="B135" i="6"/>
  <c r="D135" i="6" s="1"/>
  <c r="C134" i="6"/>
  <c r="B134" i="6"/>
  <c r="D134" i="6" s="1"/>
  <c r="J133" i="6"/>
  <c r="I133" i="6"/>
  <c r="F133" i="6" a="1"/>
  <c r="H133" i="6" s="1"/>
  <c r="C133" i="6"/>
  <c r="B133" i="6"/>
  <c r="C129" i="6"/>
  <c r="B129" i="6"/>
  <c r="C128" i="6"/>
  <c r="B128" i="6"/>
  <c r="D128" i="6" s="1"/>
  <c r="C127" i="6"/>
  <c r="B127" i="6"/>
  <c r="C126" i="6"/>
  <c r="B126" i="6"/>
  <c r="D126" i="6" s="1"/>
  <c r="C125" i="6"/>
  <c r="D125" i="6" s="1"/>
  <c r="B125" i="6"/>
  <c r="C124" i="6"/>
  <c r="B124" i="6"/>
  <c r="C123" i="6"/>
  <c r="B123" i="6"/>
  <c r="D123" i="6" s="1"/>
  <c r="C122" i="6"/>
  <c r="B122" i="6"/>
  <c r="D122" i="6" s="1"/>
  <c r="C121" i="6"/>
  <c r="B121" i="6"/>
  <c r="C120" i="6"/>
  <c r="B120" i="6"/>
  <c r="D120" i="6" s="1"/>
  <c r="C119" i="6"/>
  <c r="B119" i="6"/>
  <c r="D119" i="6" s="1"/>
  <c r="D118" i="6"/>
  <c r="C118" i="6"/>
  <c r="B118" i="6"/>
  <c r="C117" i="6"/>
  <c r="B117" i="6"/>
  <c r="D117" i="6" s="1"/>
  <c r="C116" i="6"/>
  <c r="B116" i="6"/>
  <c r="C115" i="6"/>
  <c r="B115" i="6"/>
  <c r="C114" i="6"/>
  <c r="D114" i="6" s="1"/>
  <c r="B114" i="6"/>
  <c r="C113" i="6"/>
  <c r="D113" i="6" s="1"/>
  <c r="B113" i="6"/>
  <c r="C112" i="6"/>
  <c r="B112" i="6"/>
  <c r="C111" i="6"/>
  <c r="B111" i="6"/>
  <c r="D111" i="6" s="1"/>
  <c r="C110" i="6"/>
  <c r="B110" i="6"/>
  <c r="D109" i="6"/>
  <c r="C109" i="6"/>
  <c r="B109" i="6"/>
  <c r="D108" i="6"/>
  <c r="C108" i="6"/>
  <c r="B108" i="6"/>
  <c r="C107" i="6"/>
  <c r="B107" i="6"/>
  <c r="C106" i="6"/>
  <c r="B106" i="6"/>
  <c r="D105" i="6"/>
  <c r="C105" i="6"/>
  <c r="B105" i="6"/>
  <c r="C104" i="6"/>
  <c r="D104" i="6" s="1"/>
  <c r="B104" i="6"/>
  <c r="C103" i="6"/>
  <c r="B103" i="6"/>
  <c r="D103" i="6" s="1"/>
  <c r="C102" i="6"/>
  <c r="B102" i="6"/>
  <c r="D102" i="6" s="1"/>
  <c r="C101" i="6"/>
  <c r="B101" i="6"/>
  <c r="C100" i="6"/>
  <c r="B100" i="6"/>
  <c r="C99" i="6"/>
  <c r="B99" i="6"/>
  <c r="D98" i="6"/>
  <c r="C98" i="6"/>
  <c r="B98" i="6"/>
  <c r="C97" i="6"/>
  <c r="B97" i="6"/>
  <c r="D96" i="6"/>
  <c r="O20" i="9" s="1"/>
  <c r="N4" i="11" s="1"/>
  <c r="C96" i="6"/>
  <c r="B96" i="6"/>
  <c r="J95" i="6"/>
  <c r="G95" i="6"/>
  <c r="F95" i="6" a="1"/>
  <c r="C95" i="6"/>
  <c r="B95" i="6"/>
  <c r="D95" i="6" s="1"/>
  <c r="C91" i="6"/>
  <c r="B91" i="6"/>
  <c r="D91" i="6" s="1"/>
  <c r="C90" i="6"/>
  <c r="B90" i="6"/>
  <c r="D90" i="6" s="1"/>
  <c r="C89" i="6"/>
  <c r="B89" i="6"/>
  <c r="C88" i="6"/>
  <c r="B88" i="6"/>
  <c r="C87" i="6"/>
  <c r="D87" i="6" s="1"/>
  <c r="B87" i="6"/>
  <c r="C86" i="6"/>
  <c r="B86" i="6"/>
  <c r="D86" i="6" s="1"/>
  <c r="C85" i="6"/>
  <c r="B85" i="6"/>
  <c r="D85" i="6" s="1"/>
  <c r="C84" i="6"/>
  <c r="B84" i="6"/>
  <c r="C83" i="6"/>
  <c r="B83" i="6"/>
  <c r="C82" i="6"/>
  <c r="B82" i="6"/>
  <c r="C81" i="6"/>
  <c r="B81" i="6"/>
  <c r="D81" i="6" s="1"/>
  <c r="C80" i="6"/>
  <c r="B80" i="6"/>
  <c r="C79" i="6"/>
  <c r="B79" i="6"/>
  <c r="D79" i="6" s="1"/>
  <c r="C78" i="6"/>
  <c r="B78" i="6"/>
  <c r="C77" i="6"/>
  <c r="B77" i="6"/>
  <c r="D77" i="6" s="1"/>
  <c r="C76" i="6"/>
  <c r="B76" i="6"/>
  <c r="D76" i="6" s="1"/>
  <c r="C75" i="6"/>
  <c r="D75" i="6" s="1"/>
  <c r="B75" i="6"/>
  <c r="C74" i="6"/>
  <c r="B74" i="6"/>
  <c r="C73" i="6"/>
  <c r="B73" i="6"/>
  <c r="D73" i="6" s="1"/>
  <c r="N35" i="9" s="1"/>
  <c r="C72" i="6"/>
  <c r="B72" i="6"/>
  <c r="C71" i="6"/>
  <c r="B71" i="6"/>
  <c r="C70" i="6"/>
  <c r="B70" i="6"/>
  <c r="D70" i="6" s="1"/>
  <c r="N32" i="9" s="1"/>
  <c r="C69" i="6"/>
  <c r="B69" i="6"/>
  <c r="D69" i="6" s="1"/>
  <c r="N31" i="9" s="1"/>
  <c r="C68" i="6"/>
  <c r="B68" i="6"/>
  <c r="C67" i="6"/>
  <c r="B67" i="6"/>
  <c r="C66" i="6"/>
  <c r="B66" i="6"/>
  <c r="C65" i="6"/>
  <c r="B65" i="6"/>
  <c r="D65" i="6" s="1"/>
  <c r="N27" i="9" s="1"/>
  <c r="M11" i="11" s="1"/>
  <c r="C64" i="6"/>
  <c r="B64" i="6"/>
  <c r="C63" i="6"/>
  <c r="B63" i="6"/>
  <c r="C62" i="6"/>
  <c r="B62" i="6"/>
  <c r="D62" i="6" s="1"/>
  <c r="N24" i="9" s="1"/>
  <c r="M8" i="11" s="1"/>
  <c r="C61" i="6"/>
  <c r="B61" i="6"/>
  <c r="D61" i="6" s="1"/>
  <c r="N23" i="9" s="1"/>
  <c r="M7" i="11" s="1"/>
  <c r="C60" i="6"/>
  <c r="B60" i="6"/>
  <c r="C59" i="6"/>
  <c r="B59" i="6"/>
  <c r="C58" i="6"/>
  <c r="D58" i="6" s="1"/>
  <c r="B58" i="6"/>
  <c r="I57" i="6"/>
  <c r="H57" i="6"/>
  <c r="F57" i="6" a="1"/>
  <c r="G57" i="6" s="1"/>
  <c r="C57" i="6"/>
  <c r="B57" i="6"/>
  <c r="C53" i="6"/>
  <c r="B53" i="6"/>
  <c r="D53" i="6" s="1"/>
  <c r="C52" i="6"/>
  <c r="B52" i="6"/>
  <c r="C51" i="6"/>
  <c r="B51" i="6"/>
  <c r="C50" i="6"/>
  <c r="B50" i="6"/>
  <c r="C49" i="6"/>
  <c r="B49" i="6"/>
  <c r="D49" i="6" s="1"/>
  <c r="C48" i="6"/>
  <c r="B48" i="6"/>
  <c r="D48" i="6" s="1"/>
  <c r="M48" i="9" s="1"/>
  <c r="C47" i="6"/>
  <c r="B47" i="6"/>
  <c r="C46" i="6"/>
  <c r="B46" i="6"/>
  <c r="C45" i="6"/>
  <c r="B45" i="6"/>
  <c r="D45" i="6" s="1"/>
  <c r="C44" i="6"/>
  <c r="B44" i="6"/>
  <c r="C43" i="6"/>
  <c r="B43" i="6"/>
  <c r="C42" i="6"/>
  <c r="B42" i="6"/>
  <c r="C41" i="6"/>
  <c r="B41" i="6"/>
  <c r="D41" i="6" s="1"/>
  <c r="C40" i="6"/>
  <c r="B40" i="6"/>
  <c r="D40" i="6" s="1"/>
  <c r="M40" i="9" s="1"/>
  <c r="C39" i="6"/>
  <c r="B39" i="6"/>
  <c r="C38" i="6"/>
  <c r="B38" i="6"/>
  <c r="C37" i="6"/>
  <c r="B37" i="6"/>
  <c r="D37" i="6" s="1"/>
  <c r="C36" i="6"/>
  <c r="B36" i="6"/>
  <c r="C35" i="6"/>
  <c r="B35" i="6"/>
  <c r="C34" i="6"/>
  <c r="B34" i="6"/>
  <c r="C33" i="6"/>
  <c r="B33" i="6"/>
  <c r="D33" i="6" s="1"/>
  <c r="C32" i="6"/>
  <c r="B32" i="6"/>
  <c r="D32" i="6" s="1"/>
  <c r="M32" i="9" s="1"/>
  <c r="C31" i="6"/>
  <c r="B31" i="6"/>
  <c r="C30" i="6"/>
  <c r="B30" i="6"/>
  <c r="C29" i="6"/>
  <c r="B29" i="6"/>
  <c r="D29" i="6" s="1"/>
  <c r="C28" i="6"/>
  <c r="B28" i="6"/>
  <c r="C27" i="6"/>
  <c r="B27" i="6"/>
  <c r="C26" i="6"/>
  <c r="B26" i="6"/>
  <c r="C25" i="6"/>
  <c r="B25" i="6"/>
  <c r="D25" i="6" s="1"/>
  <c r="C24" i="6"/>
  <c r="B24" i="6"/>
  <c r="D24" i="6" s="1"/>
  <c r="C23" i="6"/>
  <c r="B23" i="6"/>
  <c r="C22" i="6"/>
  <c r="B22" i="6"/>
  <c r="C21" i="6"/>
  <c r="B21" i="6"/>
  <c r="D21" i="6" s="1"/>
  <c r="C20" i="6"/>
  <c r="D20" i="6" s="1"/>
  <c r="B20" i="6"/>
  <c r="F19" i="6" a="1"/>
  <c r="C19" i="6"/>
  <c r="B19" i="6"/>
  <c r="C14" i="6"/>
  <c r="C776" i="5"/>
  <c r="B776" i="5"/>
  <c r="D776" i="5" s="1"/>
  <c r="C775" i="5"/>
  <c r="B775" i="5"/>
  <c r="D775" i="5" s="1"/>
  <c r="D774" i="5"/>
  <c r="C774" i="5"/>
  <c r="B774" i="5"/>
  <c r="C773" i="5"/>
  <c r="B773" i="5"/>
  <c r="C772" i="5"/>
  <c r="B772" i="5"/>
  <c r="D772" i="5" s="1"/>
  <c r="C771" i="5"/>
  <c r="B771" i="5"/>
  <c r="D771" i="5" s="1"/>
  <c r="D770" i="5"/>
  <c r="C770" i="5"/>
  <c r="B770" i="5"/>
  <c r="C769" i="5"/>
  <c r="B769" i="5"/>
  <c r="C768" i="5"/>
  <c r="B768" i="5"/>
  <c r="C767" i="5"/>
  <c r="B767" i="5"/>
  <c r="D766" i="5"/>
  <c r="C766" i="5"/>
  <c r="B766" i="5"/>
  <c r="C765" i="5"/>
  <c r="B765" i="5"/>
  <c r="C764" i="5"/>
  <c r="B764" i="5"/>
  <c r="D764" i="5" s="1"/>
  <c r="C763" i="5"/>
  <c r="B763" i="5"/>
  <c r="C762" i="5"/>
  <c r="B762" i="5"/>
  <c r="C761" i="5"/>
  <c r="B761" i="5"/>
  <c r="D761" i="5" s="1"/>
  <c r="C760" i="5"/>
  <c r="B760" i="5"/>
  <c r="C759" i="5"/>
  <c r="B759" i="5"/>
  <c r="C758" i="5"/>
  <c r="B758" i="5"/>
  <c r="D758" i="5" s="1"/>
  <c r="C757" i="5"/>
  <c r="B757" i="5"/>
  <c r="C756" i="5"/>
  <c r="B756" i="5"/>
  <c r="C755" i="5"/>
  <c r="B755" i="5"/>
  <c r="C754" i="5"/>
  <c r="B754" i="5"/>
  <c r="D754" i="5" s="1"/>
  <c r="D753" i="5"/>
  <c r="C753" i="5"/>
  <c r="B753" i="5"/>
  <c r="C752" i="5"/>
  <c r="B752" i="5"/>
  <c r="D752" i="5" s="1"/>
  <c r="C751" i="5"/>
  <c r="B751" i="5"/>
  <c r="D751" i="5" s="1"/>
  <c r="C750" i="5"/>
  <c r="B750" i="5"/>
  <c r="D750" i="5" s="1"/>
  <c r="C749" i="5"/>
  <c r="B749" i="5"/>
  <c r="C748" i="5"/>
  <c r="B748" i="5"/>
  <c r="D748" i="5" s="1"/>
  <c r="C747" i="5"/>
  <c r="B747" i="5"/>
  <c r="D746" i="5"/>
  <c r="C746" i="5"/>
  <c r="B746" i="5"/>
  <c r="C745" i="5"/>
  <c r="B745" i="5"/>
  <c r="D745" i="5" s="1"/>
  <c r="C744" i="5"/>
  <c r="B744" i="5"/>
  <c r="C743" i="5"/>
  <c r="B743" i="5"/>
  <c r="F742" i="5" a="1"/>
  <c r="C742" i="5"/>
  <c r="B742" i="5"/>
  <c r="C737" i="5"/>
  <c r="B737" i="5"/>
  <c r="D737" i="5" s="1"/>
  <c r="C736" i="5"/>
  <c r="D736" i="5" s="1"/>
  <c r="B736" i="5"/>
  <c r="C735" i="5"/>
  <c r="D735" i="5" s="1"/>
  <c r="B735" i="5"/>
  <c r="C734" i="5"/>
  <c r="B734" i="5"/>
  <c r="D734" i="5" s="1"/>
  <c r="C733" i="5"/>
  <c r="B733" i="5"/>
  <c r="D732" i="5"/>
  <c r="C732" i="5"/>
  <c r="B732" i="5"/>
  <c r="D731" i="5"/>
  <c r="C731" i="5"/>
  <c r="B731" i="5"/>
  <c r="C730" i="5"/>
  <c r="B730" i="5"/>
  <c r="C729" i="5"/>
  <c r="B729" i="5"/>
  <c r="D728" i="5"/>
  <c r="C728" i="5"/>
  <c r="B728" i="5"/>
  <c r="C727" i="5"/>
  <c r="B727" i="5"/>
  <c r="C726" i="5"/>
  <c r="B726" i="5"/>
  <c r="D726" i="5" s="1"/>
  <c r="C725" i="5"/>
  <c r="B725" i="5"/>
  <c r="D724" i="5"/>
  <c r="C724" i="5"/>
  <c r="B724" i="5"/>
  <c r="C723" i="5"/>
  <c r="B723" i="5"/>
  <c r="D723" i="5" s="1"/>
  <c r="C722" i="5"/>
  <c r="B722" i="5"/>
  <c r="D722" i="5" s="1"/>
  <c r="C721" i="5"/>
  <c r="B721" i="5"/>
  <c r="D721" i="5" s="1"/>
  <c r="C720" i="5"/>
  <c r="B720" i="5"/>
  <c r="D720" i="5" s="1"/>
  <c r="C719" i="5"/>
  <c r="B719" i="5"/>
  <c r="C718" i="5"/>
  <c r="B718" i="5"/>
  <c r="D718" i="5" s="1"/>
  <c r="C717" i="5"/>
  <c r="B717" i="5"/>
  <c r="C716" i="5"/>
  <c r="D716" i="5" s="1"/>
  <c r="B716" i="5"/>
  <c r="C715" i="5"/>
  <c r="B715" i="5"/>
  <c r="C714" i="5"/>
  <c r="B714" i="5"/>
  <c r="C713" i="5"/>
  <c r="B713" i="5"/>
  <c r="D713" i="5" s="1"/>
  <c r="C712" i="5"/>
  <c r="D712" i="5" s="1"/>
  <c r="B712" i="5"/>
  <c r="D711" i="5"/>
  <c r="C711" i="5"/>
  <c r="B711" i="5"/>
  <c r="C710" i="5"/>
  <c r="B710" i="5"/>
  <c r="D710" i="5" s="1"/>
  <c r="C709" i="5"/>
  <c r="B709" i="5"/>
  <c r="D709" i="5" s="1"/>
  <c r="C708" i="5"/>
  <c r="D708" i="5" s="1"/>
  <c r="B708" i="5"/>
  <c r="C707" i="5"/>
  <c r="D707" i="5" s="1"/>
  <c r="B707" i="5"/>
  <c r="C706" i="5"/>
  <c r="B706" i="5"/>
  <c r="D706" i="5" s="1"/>
  <c r="C705" i="5"/>
  <c r="B705" i="5"/>
  <c r="D704" i="5"/>
  <c r="M61" i="9" s="1"/>
  <c r="AT4" i="11" s="1"/>
  <c r="C704" i="5"/>
  <c r="B704" i="5"/>
  <c r="F703" i="5" a="1"/>
  <c r="F703" i="5" s="1"/>
  <c r="C703" i="5"/>
  <c r="B703" i="5"/>
  <c r="C699" i="5"/>
  <c r="D699" i="5" s="1"/>
  <c r="B699" i="5"/>
  <c r="D698" i="5"/>
  <c r="C698" i="5"/>
  <c r="B698" i="5"/>
  <c r="C697" i="5"/>
  <c r="B697" i="5"/>
  <c r="D697" i="5" s="1"/>
  <c r="C696" i="5"/>
  <c r="B696" i="5"/>
  <c r="D696" i="5" s="1"/>
  <c r="C695" i="5"/>
  <c r="B695" i="5"/>
  <c r="D695" i="5" s="1"/>
  <c r="C694" i="5"/>
  <c r="D694" i="5" s="1"/>
  <c r="B694" i="5"/>
  <c r="C693" i="5"/>
  <c r="B693" i="5"/>
  <c r="C692" i="5"/>
  <c r="B692" i="5"/>
  <c r="D692" i="5" s="1"/>
  <c r="C691" i="5"/>
  <c r="B691" i="5"/>
  <c r="C690" i="5"/>
  <c r="B690" i="5"/>
  <c r="D690" i="5" s="1"/>
  <c r="C689" i="5"/>
  <c r="B689" i="5"/>
  <c r="D689" i="5" s="1"/>
  <c r="C688" i="5"/>
  <c r="B688" i="5"/>
  <c r="C687" i="5"/>
  <c r="D687" i="5" s="1"/>
  <c r="B687" i="5"/>
  <c r="C686" i="5"/>
  <c r="B686" i="5"/>
  <c r="C685" i="5"/>
  <c r="B685" i="5"/>
  <c r="C684" i="5"/>
  <c r="B684" i="5"/>
  <c r="C683" i="5"/>
  <c r="D683" i="5" s="1"/>
  <c r="B683" i="5"/>
  <c r="C682" i="5"/>
  <c r="B682" i="5"/>
  <c r="D682" i="5" s="1"/>
  <c r="C681" i="5"/>
  <c r="B681" i="5"/>
  <c r="D681" i="5" s="1"/>
  <c r="C680" i="5"/>
  <c r="B680" i="5"/>
  <c r="C679" i="5"/>
  <c r="B679" i="5"/>
  <c r="C678" i="5"/>
  <c r="B678" i="5"/>
  <c r="C677" i="5"/>
  <c r="B677" i="5"/>
  <c r="D677" i="5" s="1"/>
  <c r="C676" i="5"/>
  <c r="D676" i="5" s="1"/>
  <c r="B676" i="5"/>
  <c r="C675" i="5"/>
  <c r="B675" i="5"/>
  <c r="C674" i="5"/>
  <c r="B674" i="5"/>
  <c r="C673" i="5"/>
  <c r="B673" i="5"/>
  <c r="C672" i="5"/>
  <c r="B672" i="5"/>
  <c r="D672" i="5" s="1"/>
  <c r="C671" i="5"/>
  <c r="D671" i="5" s="1"/>
  <c r="B671" i="5"/>
  <c r="C670" i="5"/>
  <c r="B670" i="5"/>
  <c r="C669" i="5"/>
  <c r="B669" i="5"/>
  <c r="C668" i="5"/>
  <c r="B668" i="5"/>
  <c r="C667" i="5"/>
  <c r="B667" i="5"/>
  <c r="D667" i="5" s="1"/>
  <c r="L62" i="9" s="1"/>
  <c r="AS5" i="11" s="1"/>
  <c r="C666" i="5"/>
  <c r="D666" i="5" s="1"/>
  <c r="B666" i="5"/>
  <c r="J665" i="5"/>
  <c r="F665" i="5" a="1"/>
  <c r="G665" i="5" s="1"/>
  <c r="C665" i="5"/>
  <c r="B665" i="5"/>
  <c r="C661" i="5"/>
  <c r="B661" i="5"/>
  <c r="C660" i="5"/>
  <c r="B660" i="5"/>
  <c r="C659" i="5"/>
  <c r="B659" i="5"/>
  <c r="C658" i="5"/>
  <c r="B658" i="5"/>
  <c r="D658" i="5" s="1"/>
  <c r="K91" i="9" s="1"/>
  <c r="E657" i="5"/>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C649" i="5"/>
  <c r="B649" i="5"/>
  <c r="C648" i="5"/>
  <c r="B648" i="5"/>
  <c r="C647" i="5"/>
  <c r="B647" i="5"/>
  <c r="D647" i="5" s="1"/>
  <c r="K80" i="9" s="1"/>
  <c r="C646" i="5"/>
  <c r="B646" i="5"/>
  <c r="D646" i="5" s="1"/>
  <c r="K79" i="9" s="1"/>
  <c r="C645" i="5"/>
  <c r="B645" i="5"/>
  <c r="C644" i="5"/>
  <c r="B644" i="5"/>
  <c r="C643" i="5"/>
  <c r="B643" i="5"/>
  <c r="C642" i="5"/>
  <c r="B642" i="5"/>
  <c r="C641" i="5"/>
  <c r="B641" i="5"/>
  <c r="C640" i="5"/>
  <c r="B640" i="5"/>
  <c r="C639" i="5"/>
  <c r="B639" i="5"/>
  <c r="D639" i="5" s="1"/>
  <c r="K72" i="9" s="1"/>
  <c r="C638" i="5"/>
  <c r="B638" i="5"/>
  <c r="D638" i="5" s="1"/>
  <c r="K71" i="9" s="1"/>
  <c r="AR14" i="11" s="1"/>
  <c r="C637" i="5"/>
  <c r="B637" i="5"/>
  <c r="D637" i="5" s="1"/>
  <c r="K70" i="9" s="1"/>
  <c r="AR13" i="11" s="1"/>
  <c r="C636" i="5"/>
  <c r="B636" i="5"/>
  <c r="C635" i="5"/>
  <c r="B635" i="5"/>
  <c r="C634" i="5"/>
  <c r="B634" i="5"/>
  <c r="D634" i="5" s="1"/>
  <c r="K67" i="9" s="1"/>
  <c r="AR10" i="11" s="1"/>
  <c r="C633" i="5"/>
  <c r="B633" i="5"/>
  <c r="D633" i="5" s="1"/>
  <c r="C632" i="5"/>
  <c r="B632" i="5"/>
  <c r="C631" i="5"/>
  <c r="B631" i="5"/>
  <c r="D631" i="5" s="1"/>
  <c r="K64" i="9" s="1"/>
  <c r="AR7" i="11" s="1"/>
  <c r="C630" i="5"/>
  <c r="B630" i="5"/>
  <c r="D630" i="5" s="1"/>
  <c r="K63" i="9" s="1"/>
  <c r="AR6" i="11" s="1"/>
  <c r="C629" i="5"/>
  <c r="B629" i="5"/>
  <c r="D629" i="5" s="1"/>
  <c r="K62" i="9" s="1"/>
  <c r="AR5" i="11" s="1"/>
  <c r="C628" i="5"/>
  <c r="B628" i="5"/>
  <c r="D628" i="5" s="1"/>
  <c r="K61" i="9" s="1"/>
  <c r="AR4" i="11" s="1"/>
  <c r="J627" i="5"/>
  <c r="I627" i="5"/>
  <c r="F627" i="5" a="1"/>
  <c r="G627" i="5" s="1"/>
  <c r="C627" i="5"/>
  <c r="B627" i="5"/>
  <c r="C623" i="5"/>
  <c r="B623" i="5"/>
  <c r="C622" i="5"/>
  <c r="B622" i="5"/>
  <c r="D622" i="5" s="1"/>
  <c r="J93" i="9" s="1"/>
  <c r="C621" i="5"/>
  <c r="B621" i="5"/>
  <c r="D621" i="5" s="1"/>
  <c r="J92" i="9" s="1"/>
  <c r="C620" i="5"/>
  <c r="B620" i="5"/>
  <c r="C619" i="5"/>
  <c r="B619" i="5"/>
  <c r="C618" i="5"/>
  <c r="B618" i="5"/>
  <c r="C617" i="5"/>
  <c r="B617" i="5"/>
  <c r="C616" i="5"/>
  <c r="B616" i="5"/>
  <c r="C615" i="5"/>
  <c r="B615" i="5"/>
  <c r="C614" i="5"/>
  <c r="B614" i="5"/>
  <c r="D614" i="5" s="1"/>
  <c r="C613" i="5"/>
  <c r="B613" i="5"/>
  <c r="C612" i="5"/>
  <c r="B612" i="5"/>
  <c r="C611" i="5"/>
  <c r="B611" i="5"/>
  <c r="D611" i="5" s="1"/>
  <c r="C610" i="5"/>
  <c r="B610" i="5"/>
  <c r="C609" i="5"/>
  <c r="B609" i="5"/>
  <c r="C608" i="5"/>
  <c r="B608" i="5"/>
  <c r="C607" i="5"/>
  <c r="B607" i="5"/>
  <c r="C606" i="5"/>
  <c r="B606" i="5"/>
  <c r="D606" i="5" s="1"/>
  <c r="C605" i="5"/>
  <c r="B605" i="5"/>
  <c r="C604" i="5"/>
  <c r="B604" i="5"/>
  <c r="C603" i="5"/>
  <c r="B603" i="5"/>
  <c r="D603" i="5" s="1"/>
  <c r="C602" i="5"/>
  <c r="B602" i="5"/>
  <c r="C601" i="5"/>
  <c r="B601" i="5"/>
  <c r="C600" i="5"/>
  <c r="B600" i="5"/>
  <c r="C599" i="5"/>
  <c r="B599" i="5"/>
  <c r="C598" i="5"/>
  <c r="B598" i="5"/>
  <c r="D598" i="5" s="1"/>
  <c r="C597" i="5"/>
  <c r="B597" i="5"/>
  <c r="C596" i="5"/>
  <c r="B596" i="5"/>
  <c r="C595" i="5"/>
  <c r="B595" i="5"/>
  <c r="D595" i="5" s="1"/>
  <c r="C594" i="5"/>
  <c r="B594" i="5"/>
  <c r="C593" i="5"/>
  <c r="B593" i="5"/>
  <c r="C592" i="5"/>
  <c r="B592" i="5"/>
  <c r="C591" i="5"/>
  <c r="B591" i="5"/>
  <c r="C590" i="5"/>
  <c r="B590" i="5"/>
  <c r="F589" i="5" a="1"/>
  <c r="C589" i="5"/>
  <c r="B589" i="5"/>
  <c r="C585" i="5"/>
  <c r="B585" i="5"/>
  <c r="C584" i="5"/>
  <c r="B584" i="5"/>
  <c r="D584" i="5" s="1"/>
  <c r="C583" i="5"/>
  <c r="B583" i="5"/>
  <c r="D583" i="5" s="1"/>
  <c r="C582" i="5"/>
  <c r="B582" i="5"/>
  <c r="C581" i="5"/>
  <c r="B581" i="5"/>
  <c r="D581" i="5" s="1"/>
  <c r="C580" i="5"/>
  <c r="B580" i="5"/>
  <c r="C579" i="5"/>
  <c r="B579" i="5"/>
  <c r="C578" i="5"/>
  <c r="B578" i="5"/>
  <c r="D578" i="5" s="1"/>
  <c r="C577" i="5"/>
  <c r="B577" i="5"/>
  <c r="C576" i="5"/>
  <c r="B576" i="5"/>
  <c r="D576" i="5" s="1"/>
  <c r="C575" i="5"/>
  <c r="B575" i="5"/>
  <c r="D575" i="5" s="1"/>
  <c r="C574" i="5"/>
  <c r="B574" i="5"/>
  <c r="C573" i="5"/>
  <c r="B573" i="5"/>
  <c r="D573" i="5" s="1"/>
  <c r="C572" i="5"/>
  <c r="B572" i="5"/>
  <c r="D572" i="5" s="1"/>
  <c r="C571" i="5"/>
  <c r="B571" i="5"/>
  <c r="C570" i="5"/>
  <c r="B570" i="5"/>
  <c r="D570" i="5" s="1"/>
  <c r="C569" i="5"/>
  <c r="B569" i="5"/>
  <c r="C568" i="5"/>
  <c r="B568" i="5"/>
  <c r="D568" i="5" s="1"/>
  <c r="C567" i="5"/>
  <c r="B567" i="5"/>
  <c r="D567" i="5" s="1"/>
  <c r="C566" i="5"/>
  <c r="B566" i="5"/>
  <c r="C565" i="5"/>
  <c r="B565" i="5"/>
  <c r="D565" i="5" s="1"/>
  <c r="C564" i="5"/>
  <c r="B564" i="5"/>
  <c r="D564" i="5" s="1"/>
  <c r="C563" i="5"/>
  <c r="B563" i="5"/>
  <c r="C562" i="5"/>
  <c r="B562" i="5"/>
  <c r="D562" i="5" s="1"/>
  <c r="C561" i="5"/>
  <c r="B561" i="5"/>
  <c r="C560" i="5"/>
  <c r="B560" i="5"/>
  <c r="D560" i="5" s="1"/>
  <c r="C559" i="5"/>
  <c r="B559" i="5"/>
  <c r="D559" i="5" s="1"/>
  <c r="C558" i="5"/>
  <c r="B558" i="5"/>
  <c r="C557" i="5"/>
  <c r="B557" i="5"/>
  <c r="D557" i="5" s="1"/>
  <c r="C556" i="5"/>
  <c r="B556" i="5"/>
  <c r="D556" i="5" s="1"/>
  <c r="C555" i="5"/>
  <c r="B555" i="5"/>
  <c r="C554" i="5"/>
  <c r="B554" i="5"/>
  <c r="D554" i="5" s="1"/>
  <c r="C553" i="5"/>
  <c r="B553" i="5"/>
  <c r="C552" i="5"/>
  <c r="B552" i="5"/>
  <c r="D552" i="5" s="1"/>
  <c r="I61" i="9" s="1"/>
  <c r="AP4" i="11" s="1"/>
  <c r="I551" i="5"/>
  <c r="H551" i="5"/>
  <c r="F551" i="5" a="1"/>
  <c r="G551" i="5" s="1"/>
  <c r="F551" i="5"/>
  <c r="C551" i="5"/>
  <c r="B551" i="5"/>
  <c r="C547" i="5"/>
  <c r="B547" i="5"/>
  <c r="D547" i="5" s="1"/>
  <c r="C546" i="5"/>
  <c r="B546" i="5"/>
  <c r="C545" i="5"/>
  <c r="B545" i="5"/>
  <c r="C544" i="5"/>
  <c r="B544" i="5"/>
  <c r="D544" i="5" s="1"/>
  <c r="C543" i="5"/>
  <c r="B543" i="5"/>
  <c r="C542" i="5"/>
  <c r="B542" i="5"/>
  <c r="C541" i="5"/>
  <c r="B541" i="5"/>
  <c r="D541" i="5" s="1"/>
  <c r="C540" i="5"/>
  <c r="B540" i="5"/>
  <c r="D540" i="5" s="1"/>
  <c r="C539" i="5"/>
  <c r="B539" i="5"/>
  <c r="D539" i="5" s="1"/>
  <c r="C538" i="5"/>
  <c r="B538" i="5"/>
  <c r="C537" i="5"/>
  <c r="B537" i="5"/>
  <c r="C536" i="5"/>
  <c r="B536" i="5"/>
  <c r="D536" i="5" s="1"/>
  <c r="C535" i="5"/>
  <c r="B535" i="5"/>
  <c r="C534" i="5"/>
  <c r="B534" i="5"/>
  <c r="C533" i="5"/>
  <c r="B533" i="5"/>
  <c r="D533" i="5" s="1"/>
  <c r="C532" i="5"/>
  <c r="B532" i="5"/>
  <c r="D532" i="5" s="1"/>
  <c r="C531" i="5"/>
  <c r="B531" i="5"/>
  <c r="D531" i="5" s="1"/>
  <c r="C530" i="5"/>
  <c r="B530" i="5"/>
  <c r="C529" i="5"/>
  <c r="B529" i="5"/>
  <c r="C528" i="5"/>
  <c r="B528" i="5"/>
  <c r="D528" i="5" s="1"/>
  <c r="C527" i="5"/>
  <c r="B527" i="5"/>
  <c r="C526" i="5"/>
  <c r="B526" i="5"/>
  <c r="C525" i="5"/>
  <c r="B525" i="5"/>
  <c r="D525" i="5" s="1"/>
  <c r="C524" i="5"/>
  <c r="B524" i="5"/>
  <c r="D524" i="5" s="1"/>
  <c r="C523" i="5"/>
  <c r="B523" i="5"/>
  <c r="D523" i="5" s="1"/>
  <c r="C522" i="5"/>
  <c r="B522" i="5"/>
  <c r="C521" i="5"/>
  <c r="B521" i="5"/>
  <c r="C520" i="5"/>
  <c r="B520" i="5"/>
  <c r="D520" i="5" s="1"/>
  <c r="C519" i="5"/>
  <c r="B519" i="5"/>
  <c r="C518" i="5"/>
  <c r="B518" i="5"/>
  <c r="C517" i="5"/>
  <c r="B517" i="5"/>
  <c r="D517" i="5" s="1"/>
  <c r="C516" i="5"/>
  <c r="B516" i="5"/>
  <c r="D516" i="5" s="1"/>
  <c r="C515" i="5"/>
  <c r="B515" i="5"/>
  <c r="D515" i="5" s="1"/>
  <c r="D514" i="5"/>
  <c r="H61" i="9" s="1"/>
  <c r="AO4" i="11" s="1"/>
  <c r="C514" i="5"/>
  <c r="B514" i="5"/>
  <c r="F513" i="5" a="1"/>
  <c r="F513" i="5" s="1"/>
  <c r="C513" i="5"/>
  <c r="B513" i="5"/>
  <c r="C509" i="5"/>
  <c r="B509" i="5"/>
  <c r="C508" i="5"/>
  <c r="B508" i="5"/>
  <c r="D508" i="5" s="1"/>
  <c r="C507" i="5"/>
  <c r="B507" i="5"/>
  <c r="C506" i="5"/>
  <c r="B506" i="5"/>
  <c r="C505" i="5"/>
  <c r="B505" i="5"/>
  <c r="D505" i="5" s="1"/>
  <c r="C504" i="5"/>
  <c r="B504" i="5"/>
  <c r="C503" i="5"/>
  <c r="B503" i="5"/>
  <c r="C502" i="5"/>
  <c r="B502" i="5"/>
  <c r="D502" i="5" s="1"/>
  <c r="C501" i="5"/>
  <c r="B501" i="5"/>
  <c r="C500" i="5"/>
  <c r="B500" i="5"/>
  <c r="D500" i="5" s="1"/>
  <c r="C499" i="5"/>
  <c r="B499" i="5"/>
  <c r="C498" i="5"/>
  <c r="B498" i="5"/>
  <c r="C497" i="5"/>
  <c r="B497" i="5"/>
  <c r="D497" i="5" s="1"/>
  <c r="C496" i="5"/>
  <c r="B496" i="5"/>
  <c r="C495" i="5"/>
  <c r="B495" i="5"/>
  <c r="C494" i="5"/>
  <c r="B494" i="5"/>
  <c r="D494" i="5" s="1"/>
  <c r="C493" i="5"/>
  <c r="B493" i="5"/>
  <c r="C492" i="5"/>
  <c r="B492" i="5"/>
  <c r="D492" i="5" s="1"/>
  <c r="C491" i="5"/>
  <c r="B491" i="5"/>
  <c r="C490" i="5"/>
  <c r="B490" i="5"/>
  <c r="C489" i="5"/>
  <c r="B489" i="5"/>
  <c r="D489" i="5" s="1"/>
  <c r="C488" i="5"/>
  <c r="B488" i="5"/>
  <c r="C487" i="5"/>
  <c r="B487" i="5"/>
  <c r="C486" i="5"/>
  <c r="B486" i="5"/>
  <c r="D486" i="5" s="1"/>
  <c r="C485" i="5"/>
  <c r="B485" i="5"/>
  <c r="C484" i="5"/>
  <c r="B484" i="5"/>
  <c r="D484" i="5" s="1"/>
  <c r="C483" i="5"/>
  <c r="B483" i="5"/>
  <c r="C482" i="5"/>
  <c r="B482" i="5"/>
  <c r="C481" i="5"/>
  <c r="B481" i="5"/>
  <c r="D481" i="5" s="1"/>
  <c r="C480" i="5"/>
  <c r="B480" i="5"/>
  <c r="D480" i="5" s="1"/>
  <c r="C479" i="5"/>
  <c r="B479" i="5"/>
  <c r="C478" i="5"/>
  <c r="B478" i="5"/>
  <c r="D478" i="5" s="1"/>
  <c r="C477" i="5"/>
  <c r="B477" i="5"/>
  <c r="C476" i="5"/>
  <c r="B476" i="5"/>
  <c r="D476" i="5" s="1"/>
  <c r="L20" i="9" s="1"/>
  <c r="K4" i="11" s="1"/>
  <c r="F475" i="5" a="1"/>
  <c r="C475" i="5"/>
  <c r="B475" i="5"/>
  <c r="C471" i="5"/>
  <c r="B471" i="5"/>
  <c r="D471" i="5" s="1"/>
  <c r="C470" i="5"/>
  <c r="B470" i="5"/>
  <c r="C469" i="5"/>
  <c r="B469" i="5"/>
  <c r="D469" i="5" s="1"/>
  <c r="C468" i="5"/>
  <c r="B468" i="5"/>
  <c r="D468" i="5" s="1"/>
  <c r="C467" i="5"/>
  <c r="B467" i="5"/>
  <c r="D467" i="5" s="1"/>
  <c r="C466" i="5"/>
  <c r="B466" i="5"/>
  <c r="D466" i="5" s="1"/>
  <c r="C465" i="5"/>
  <c r="B465" i="5"/>
  <c r="C464" i="5"/>
  <c r="B464" i="5"/>
  <c r="C463" i="5"/>
  <c r="B463" i="5"/>
  <c r="D463" i="5" s="1"/>
  <c r="C462" i="5"/>
  <c r="B462" i="5"/>
  <c r="C461" i="5"/>
  <c r="B461" i="5"/>
  <c r="D461" i="5" s="1"/>
  <c r="C460" i="5"/>
  <c r="B460" i="5"/>
  <c r="D460" i="5" s="1"/>
  <c r="C459" i="5"/>
  <c r="B459" i="5"/>
  <c r="D459" i="5" s="1"/>
  <c r="C458" i="5"/>
  <c r="B458" i="5"/>
  <c r="D458" i="5" s="1"/>
  <c r="C457" i="5"/>
  <c r="B457" i="5"/>
  <c r="C456" i="5"/>
  <c r="B456" i="5"/>
  <c r="C455" i="5"/>
  <c r="B455" i="5"/>
  <c r="D455" i="5" s="1"/>
  <c r="C454" i="5"/>
  <c r="B454" i="5"/>
  <c r="D454" i="5" s="1"/>
  <c r="C453" i="5"/>
  <c r="B453" i="5"/>
  <c r="D453" i="5" s="1"/>
  <c r="C452" i="5"/>
  <c r="B452" i="5"/>
  <c r="D452" i="5" s="1"/>
  <c r="C451" i="5"/>
  <c r="B451" i="5"/>
  <c r="D451" i="5" s="1"/>
  <c r="C450" i="5"/>
  <c r="B450" i="5"/>
  <c r="D450" i="5" s="1"/>
  <c r="C449" i="5"/>
  <c r="B449" i="5"/>
  <c r="C448" i="5"/>
  <c r="B448" i="5"/>
  <c r="C447" i="5"/>
  <c r="B447" i="5"/>
  <c r="D447" i="5" s="1"/>
  <c r="C446" i="5"/>
  <c r="B446" i="5"/>
  <c r="D446" i="5" s="1"/>
  <c r="C445" i="5"/>
  <c r="B445" i="5"/>
  <c r="D445" i="5" s="1"/>
  <c r="C444" i="5"/>
  <c r="B444" i="5"/>
  <c r="D444" i="5" s="1"/>
  <c r="C443" i="5"/>
  <c r="B443" i="5"/>
  <c r="D443" i="5" s="1"/>
  <c r="C442" i="5"/>
  <c r="B442" i="5"/>
  <c r="D442" i="5" s="1"/>
  <c r="C441" i="5"/>
  <c r="B441" i="5"/>
  <c r="C440" i="5"/>
  <c r="B440" i="5"/>
  <c r="C439" i="5"/>
  <c r="B439" i="5"/>
  <c r="D439" i="5" s="1"/>
  <c r="C438" i="5"/>
  <c r="D438" i="5" s="1"/>
  <c r="K20" i="9" s="1"/>
  <c r="J4" i="11" s="1"/>
  <c r="B438" i="5"/>
  <c r="I437" i="5"/>
  <c r="F437" i="5" a="1"/>
  <c r="H437" i="5" s="1"/>
  <c r="F437" i="5"/>
  <c r="C437" i="5"/>
  <c r="B437" i="5"/>
  <c r="C433" i="5"/>
  <c r="B433" i="5"/>
  <c r="D433" i="5" s="1"/>
  <c r="C432" i="5"/>
  <c r="B432" i="5"/>
  <c r="C431" i="5"/>
  <c r="B431" i="5"/>
  <c r="C430" i="5"/>
  <c r="B430" i="5"/>
  <c r="D430" i="5" s="1"/>
  <c r="C429" i="5"/>
  <c r="B429" i="5"/>
  <c r="D429" i="5" s="1"/>
  <c r="C428" i="5"/>
  <c r="B428" i="5"/>
  <c r="D428" i="5" s="1"/>
  <c r="C427" i="5"/>
  <c r="B427" i="5"/>
  <c r="D427" i="5" s="1"/>
  <c r="C426" i="5"/>
  <c r="B426" i="5"/>
  <c r="D426" i="5" s="1"/>
  <c r="C425" i="5"/>
  <c r="B425" i="5"/>
  <c r="D425" i="5" s="1"/>
  <c r="C424" i="5"/>
  <c r="B424" i="5"/>
  <c r="C423" i="5"/>
  <c r="B423" i="5"/>
  <c r="C422" i="5"/>
  <c r="B422" i="5"/>
  <c r="D422" i="5" s="1"/>
  <c r="C421" i="5"/>
  <c r="B421" i="5"/>
  <c r="D421" i="5" s="1"/>
  <c r="C420" i="5"/>
  <c r="B420" i="5"/>
  <c r="D420" i="5" s="1"/>
  <c r="C419" i="5"/>
  <c r="B419" i="5"/>
  <c r="D419" i="5" s="1"/>
  <c r="C418" i="5"/>
  <c r="B418" i="5"/>
  <c r="D418" i="5" s="1"/>
  <c r="C417" i="5"/>
  <c r="B417" i="5"/>
  <c r="D417" i="5" s="1"/>
  <c r="C416" i="5"/>
  <c r="B416" i="5"/>
  <c r="C415" i="5"/>
  <c r="B415" i="5"/>
  <c r="C414" i="5"/>
  <c r="B414" i="5"/>
  <c r="D414" i="5" s="1"/>
  <c r="C413" i="5"/>
  <c r="B413" i="5"/>
  <c r="D413" i="5" s="1"/>
  <c r="C412" i="5"/>
  <c r="B412" i="5"/>
  <c r="D412" i="5" s="1"/>
  <c r="C411" i="5"/>
  <c r="B411" i="5"/>
  <c r="D411" i="5" s="1"/>
  <c r="C410" i="5"/>
  <c r="B410" i="5"/>
  <c r="D410" i="5" s="1"/>
  <c r="C409" i="5"/>
  <c r="B409" i="5"/>
  <c r="D409" i="5" s="1"/>
  <c r="C408" i="5"/>
  <c r="B408" i="5"/>
  <c r="C407" i="5"/>
  <c r="B407" i="5"/>
  <c r="C406" i="5"/>
  <c r="B406" i="5"/>
  <c r="D406" i="5" s="1"/>
  <c r="C405" i="5"/>
  <c r="B405" i="5"/>
  <c r="D405" i="5" s="1"/>
  <c r="C404" i="5"/>
  <c r="B404" i="5"/>
  <c r="D404" i="5" s="1"/>
  <c r="C403" i="5"/>
  <c r="B403" i="5"/>
  <c r="D403" i="5" s="1"/>
  <c r="C402" i="5"/>
  <c r="B402" i="5"/>
  <c r="D402" i="5" s="1"/>
  <c r="C401" i="5"/>
  <c r="B401" i="5"/>
  <c r="D401" i="5" s="1"/>
  <c r="C400" i="5"/>
  <c r="B400" i="5"/>
  <c r="D400" i="5" s="1"/>
  <c r="G61" i="9" s="1"/>
  <c r="AN4" i="11" s="1"/>
  <c r="F399" i="5" a="1"/>
  <c r="H399" i="5" s="1"/>
  <c r="F399" i="5"/>
  <c r="C399" i="5"/>
  <c r="B399" i="5"/>
  <c r="C395" i="5"/>
  <c r="B395" i="5"/>
  <c r="C394" i="5"/>
  <c r="B394" i="5"/>
  <c r="D394" i="5" s="1"/>
  <c r="C393" i="5"/>
  <c r="B393" i="5"/>
  <c r="D393" i="5" s="1"/>
  <c r="C392" i="5"/>
  <c r="B392" i="5"/>
  <c r="C391" i="5"/>
  <c r="B391" i="5"/>
  <c r="C390" i="5"/>
  <c r="B390" i="5"/>
  <c r="C389" i="5"/>
  <c r="B389" i="5"/>
  <c r="D389" i="5" s="1"/>
  <c r="C388" i="5"/>
  <c r="B388" i="5"/>
  <c r="D388" i="5" s="1"/>
  <c r="C387" i="5"/>
  <c r="B387" i="5"/>
  <c r="C386" i="5"/>
  <c r="B386" i="5"/>
  <c r="D386" i="5" s="1"/>
  <c r="C385" i="5"/>
  <c r="B385" i="5"/>
  <c r="D385" i="5" s="1"/>
  <c r="C384" i="5"/>
  <c r="B384" i="5"/>
  <c r="C383" i="5"/>
  <c r="B383" i="5"/>
  <c r="C382" i="5"/>
  <c r="B382" i="5"/>
  <c r="C381" i="5"/>
  <c r="B381" i="5"/>
  <c r="D381" i="5" s="1"/>
  <c r="C380" i="5"/>
  <c r="B380" i="5"/>
  <c r="D380" i="5" s="1"/>
  <c r="C379" i="5"/>
  <c r="B379" i="5"/>
  <c r="C378" i="5"/>
  <c r="B378" i="5"/>
  <c r="D378" i="5" s="1"/>
  <c r="C377" i="5"/>
  <c r="B377" i="5"/>
  <c r="D377" i="5" s="1"/>
  <c r="C376" i="5"/>
  <c r="B376" i="5"/>
  <c r="C375" i="5"/>
  <c r="B375" i="5"/>
  <c r="C374" i="5"/>
  <c r="B374" i="5"/>
  <c r="C373" i="5"/>
  <c r="B373" i="5"/>
  <c r="D373" i="5" s="1"/>
  <c r="C372" i="5"/>
  <c r="B372" i="5"/>
  <c r="D372" i="5" s="1"/>
  <c r="C371" i="5"/>
  <c r="B371" i="5"/>
  <c r="C370" i="5"/>
  <c r="B370" i="5"/>
  <c r="D370" i="5" s="1"/>
  <c r="C369" i="5"/>
  <c r="B369" i="5"/>
  <c r="D369" i="5" s="1"/>
  <c r="C368" i="5"/>
  <c r="B368" i="5"/>
  <c r="C367" i="5"/>
  <c r="B367" i="5"/>
  <c r="C366" i="5"/>
  <c r="B366" i="5"/>
  <c r="C365" i="5"/>
  <c r="B365" i="5"/>
  <c r="D365" i="5" s="1"/>
  <c r="C364" i="5"/>
  <c r="B364" i="5"/>
  <c r="D364" i="5" s="1"/>
  <c r="C363" i="5"/>
  <c r="B363" i="5"/>
  <c r="C362" i="5"/>
  <c r="B362" i="5"/>
  <c r="D362" i="5" s="1"/>
  <c r="F61" i="9" s="1"/>
  <c r="AM4" i="11" s="1"/>
  <c r="F361" i="5" a="1"/>
  <c r="H361" i="5" s="1"/>
  <c r="C361" i="5"/>
  <c r="B361" i="5"/>
  <c r="C357" i="5"/>
  <c r="B357" i="5"/>
  <c r="C356" i="5"/>
  <c r="B356" i="5"/>
  <c r="D356" i="5" s="1"/>
  <c r="C355" i="5"/>
  <c r="B355" i="5"/>
  <c r="C354" i="5"/>
  <c r="B354" i="5"/>
  <c r="C353" i="5"/>
  <c r="B353" i="5"/>
  <c r="D353" i="5" s="1"/>
  <c r="C352" i="5"/>
  <c r="B352" i="5"/>
  <c r="D352" i="5" s="1"/>
  <c r="C351" i="5"/>
  <c r="B351" i="5"/>
  <c r="C350" i="5"/>
  <c r="B350" i="5"/>
  <c r="C349" i="5"/>
  <c r="B349" i="5"/>
  <c r="C348" i="5"/>
  <c r="B348" i="5"/>
  <c r="D348" i="5" s="1"/>
  <c r="C347" i="5"/>
  <c r="B347" i="5"/>
  <c r="C346" i="5"/>
  <c r="B346" i="5"/>
  <c r="C345" i="5"/>
  <c r="B345" i="5"/>
  <c r="D345" i="5" s="1"/>
  <c r="C344" i="5"/>
  <c r="B344" i="5"/>
  <c r="D344" i="5" s="1"/>
  <c r="C343" i="5"/>
  <c r="B343" i="5"/>
  <c r="C342" i="5"/>
  <c r="B342" i="5"/>
  <c r="C341" i="5"/>
  <c r="B341" i="5"/>
  <c r="C340" i="5"/>
  <c r="B340" i="5"/>
  <c r="D340" i="5" s="1"/>
  <c r="C339" i="5"/>
  <c r="B339" i="5"/>
  <c r="C338" i="5"/>
  <c r="B338" i="5"/>
  <c r="C337" i="5"/>
  <c r="B337" i="5"/>
  <c r="D337" i="5" s="1"/>
  <c r="C336" i="5"/>
  <c r="B336" i="5"/>
  <c r="D336" i="5" s="1"/>
  <c r="C335" i="5"/>
  <c r="B335" i="5"/>
  <c r="C334" i="5"/>
  <c r="B334" i="5"/>
  <c r="C333" i="5"/>
  <c r="B333" i="5"/>
  <c r="C332" i="5"/>
  <c r="B332" i="5"/>
  <c r="D332" i="5" s="1"/>
  <c r="C331" i="5"/>
  <c r="B331" i="5"/>
  <c r="C330" i="5"/>
  <c r="B330" i="5"/>
  <c r="C329" i="5"/>
  <c r="B329" i="5"/>
  <c r="D329" i="5" s="1"/>
  <c r="C328" i="5"/>
  <c r="B328" i="5"/>
  <c r="D328" i="5" s="1"/>
  <c r="C327" i="5"/>
  <c r="B327" i="5"/>
  <c r="C326" i="5"/>
  <c r="B326" i="5"/>
  <c r="C325" i="5"/>
  <c r="B325" i="5"/>
  <c r="C324" i="5"/>
  <c r="B324" i="5"/>
  <c r="D324" i="5" s="1"/>
  <c r="J20" i="9" s="1"/>
  <c r="I4" i="11" s="1"/>
  <c r="I323" i="5"/>
  <c r="F323" i="5" a="1"/>
  <c r="H323" i="5" s="1"/>
  <c r="F323" i="5"/>
  <c r="C323" i="5"/>
  <c r="B323" i="5"/>
  <c r="C319" i="5"/>
  <c r="B319" i="5"/>
  <c r="D319" i="5" s="1"/>
  <c r="C318" i="5"/>
  <c r="B318" i="5"/>
  <c r="D318" i="5" s="1"/>
  <c r="C317" i="5"/>
  <c r="B317" i="5"/>
  <c r="C316" i="5"/>
  <c r="B316" i="5"/>
  <c r="C315" i="5"/>
  <c r="B315" i="5"/>
  <c r="D315" i="5" s="1"/>
  <c r="C314" i="5"/>
  <c r="B314" i="5"/>
  <c r="C313" i="5"/>
  <c r="B313" i="5"/>
  <c r="D313" i="5" s="1"/>
  <c r="C312" i="5"/>
  <c r="B312" i="5"/>
  <c r="D312" i="5" s="1"/>
  <c r="C311" i="5"/>
  <c r="B311" i="5"/>
  <c r="D311" i="5" s="1"/>
  <c r="C310" i="5"/>
  <c r="B310" i="5"/>
  <c r="D310" i="5" s="1"/>
  <c r="C309" i="5"/>
  <c r="B309" i="5"/>
  <c r="C308" i="5"/>
  <c r="B308" i="5"/>
  <c r="C307" i="5"/>
  <c r="B307" i="5"/>
  <c r="D307" i="5" s="1"/>
  <c r="C306" i="5"/>
  <c r="B306" i="5"/>
  <c r="C305" i="5"/>
  <c r="B305" i="5"/>
  <c r="D305" i="5" s="1"/>
  <c r="C304" i="5"/>
  <c r="B304" i="5"/>
  <c r="D304" i="5" s="1"/>
  <c r="C303" i="5"/>
  <c r="B303" i="5"/>
  <c r="D303" i="5" s="1"/>
  <c r="C302" i="5"/>
  <c r="B302" i="5"/>
  <c r="D302" i="5" s="1"/>
  <c r="C301" i="5"/>
  <c r="B301" i="5"/>
  <c r="C300" i="5"/>
  <c r="B300" i="5"/>
  <c r="C299" i="5"/>
  <c r="B299" i="5"/>
  <c r="D299" i="5" s="1"/>
  <c r="C298" i="5"/>
  <c r="B298" i="5"/>
  <c r="C297" i="5"/>
  <c r="B297" i="5"/>
  <c r="D297" i="5" s="1"/>
  <c r="C296" i="5"/>
  <c r="B296" i="5"/>
  <c r="D296" i="5" s="1"/>
  <c r="C295" i="5"/>
  <c r="B295" i="5"/>
  <c r="D295" i="5" s="1"/>
  <c r="C294" i="5"/>
  <c r="B294" i="5"/>
  <c r="D294" i="5" s="1"/>
  <c r="C293" i="5"/>
  <c r="B293" i="5"/>
  <c r="C292" i="5"/>
  <c r="B292" i="5"/>
  <c r="C291" i="5"/>
  <c r="B291" i="5"/>
  <c r="D291" i="5" s="1"/>
  <c r="C290" i="5"/>
  <c r="B290" i="5"/>
  <c r="C289" i="5"/>
  <c r="B289" i="5"/>
  <c r="D289" i="5" s="1"/>
  <c r="C288" i="5"/>
  <c r="B288" i="5"/>
  <c r="D288" i="5" s="1"/>
  <c r="C287" i="5"/>
  <c r="B287" i="5"/>
  <c r="D287" i="5" s="1"/>
  <c r="C286" i="5"/>
  <c r="B286" i="5"/>
  <c r="D286" i="5" s="1"/>
  <c r="I20" i="9" s="1"/>
  <c r="H4" i="11" s="1"/>
  <c r="F285" i="5" a="1"/>
  <c r="C285" i="5"/>
  <c r="B285" i="5"/>
  <c r="C281" i="5"/>
  <c r="B281" i="5"/>
  <c r="D281" i="5" s="1"/>
  <c r="C280" i="5"/>
  <c r="B280" i="5"/>
  <c r="C279" i="5"/>
  <c r="B279" i="5"/>
  <c r="D279" i="5" s="1"/>
  <c r="C278" i="5"/>
  <c r="B278" i="5"/>
  <c r="D278" i="5" s="1"/>
  <c r="C277" i="5"/>
  <c r="B277" i="5"/>
  <c r="D277" i="5" s="1"/>
  <c r="C276" i="5"/>
  <c r="B276" i="5"/>
  <c r="C275" i="5"/>
  <c r="B275" i="5"/>
  <c r="C274" i="5"/>
  <c r="B274" i="5"/>
  <c r="D274" i="5" s="1"/>
  <c r="C273" i="5"/>
  <c r="B273" i="5"/>
  <c r="D273" i="5" s="1"/>
  <c r="C272" i="5"/>
  <c r="B272" i="5"/>
  <c r="C271" i="5"/>
  <c r="B271" i="5"/>
  <c r="D271" i="5" s="1"/>
  <c r="C270" i="5"/>
  <c r="B270" i="5"/>
  <c r="D270" i="5" s="1"/>
  <c r="C269" i="5"/>
  <c r="B269" i="5"/>
  <c r="D269" i="5" s="1"/>
  <c r="C268" i="5"/>
  <c r="B268" i="5"/>
  <c r="C267" i="5"/>
  <c r="B267" i="5"/>
  <c r="C266" i="5"/>
  <c r="B266" i="5"/>
  <c r="D266" i="5" s="1"/>
  <c r="C265" i="5"/>
  <c r="B265" i="5"/>
  <c r="C264" i="5"/>
  <c r="B264" i="5"/>
  <c r="C263" i="5"/>
  <c r="B263" i="5"/>
  <c r="D263" i="5" s="1"/>
  <c r="C262" i="5"/>
  <c r="B262" i="5"/>
  <c r="D262" i="5" s="1"/>
  <c r="C261" i="5"/>
  <c r="B261" i="5"/>
  <c r="D261" i="5" s="1"/>
  <c r="C260" i="5"/>
  <c r="B260" i="5"/>
  <c r="C259" i="5"/>
  <c r="B259" i="5"/>
  <c r="C258" i="5"/>
  <c r="B258" i="5"/>
  <c r="D258" i="5" s="1"/>
  <c r="C257" i="5"/>
  <c r="B257" i="5"/>
  <c r="C256" i="5"/>
  <c r="B256" i="5"/>
  <c r="C255" i="5"/>
  <c r="B255" i="5"/>
  <c r="D255" i="5" s="1"/>
  <c r="C254" i="5"/>
  <c r="B254" i="5"/>
  <c r="D254" i="5" s="1"/>
  <c r="C253" i="5"/>
  <c r="B253" i="5"/>
  <c r="D253" i="5" s="1"/>
  <c r="C252" i="5"/>
  <c r="B252" i="5"/>
  <c r="C251" i="5"/>
  <c r="B251" i="5"/>
  <c r="C250" i="5"/>
  <c r="B250" i="5"/>
  <c r="D250" i="5" s="1"/>
  <c r="C249" i="5"/>
  <c r="B249" i="5"/>
  <c r="D248" i="5"/>
  <c r="H20" i="9" s="1"/>
  <c r="G4" i="11" s="1"/>
  <c r="C248" i="5"/>
  <c r="B248" i="5"/>
  <c r="F247" i="5" a="1"/>
  <c r="H247" i="5" s="1"/>
  <c r="F247" i="5"/>
  <c r="C247" i="5"/>
  <c r="B247" i="5"/>
  <c r="C243" i="5"/>
  <c r="B243" i="5"/>
  <c r="C242" i="5"/>
  <c r="B242" i="5"/>
  <c r="C241" i="5"/>
  <c r="B241" i="5"/>
  <c r="D241" i="5" s="1"/>
  <c r="C240" i="5"/>
  <c r="B240" i="5"/>
  <c r="D240" i="5" s="1"/>
  <c r="C239" i="5"/>
  <c r="B239" i="5"/>
  <c r="D239" i="5" s="1"/>
  <c r="C238" i="5"/>
  <c r="B238" i="5"/>
  <c r="D238" i="5" s="1"/>
  <c r="C237" i="5"/>
  <c r="B237" i="5"/>
  <c r="D237" i="5" s="1"/>
  <c r="C236" i="5"/>
  <c r="B236" i="5"/>
  <c r="D236" i="5" s="1"/>
  <c r="C235" i="5"/>
  <c r="B235" i="5"/>
  <c r="C234" i="5"/>
  <c r="B234" i="5"/>
  <c r="C233" i="5"/>
  <c r="B233" i="5"/>
  <c r="D233" i="5" s="1"/>
  <c r="C232" i="5"/>
  <c r="B232" i="5"/>
  <c r="D232" i="5" s="1"/>
  <c r="C231" i="5"/>
  <c r="B231" i="5"/>
  <c r="D231" i="5" s="1"/>
  <c r="C230" i="5"/>
  <c r="B230" i="5"/>
  <c r="D230" i="5" s="1"/>
  <c r="C229" i="5"/>
  <c r="B229" i="5"/>
  <c r="D229" i="5" s="1"/>
  <c r="C228" i="5"/>
  <c r="B228" i="5"/>
  <c r="D228" i="5" s="1"/>
  <c r="C227" i="5"/>
  <c r="B227" i="5"/>
  <c r="C226" i="5"/>
  <c r="B226" i="5"/>
  <c r="C225" i="5"/>
  <c r="B225" i="5"/>
  <c r="D225" i="5" s="1"/>
  <c r="C224" i="5"/>
  <c r="B224" i="5"/>
  <c r="D224" i="5" s="1"/>
  <c r="C223" i="5"/>
  <c r="B223" i="5"/>
  <c r="D223" i="5" s="1"/>
  <c r="C222" i="5"/>
  <c r="B222" i="5"/>
  <c r="D222" i="5" s="1"/>
  <c r="C221" i="5"/>
  <c r="B221" i="5"/>
  <c r="D221" i="5" s="1"/>
  <c r="C220" i="5"/>
  <c r="B220" i="5"/>
  <c r="D220" i="5" s="1"/>
  <c r="C219" i="5"/>
  <c r="B219" i="5"/>
  <c r="C218" i="5"/>
  <c r="B218" i="5"/>
  <c r="C217" i="5"/>
  <c r="B217" i="5"/>
  <c r="D217" i="5" s="1"/>
  <c r="C216" i="5"/>
  <c r="B216" i="5"/>
  <c r="D216" i="5" s="1"/>
  <c r="C215" i="5"/>
  <c r="B215" i="5"/>
  <c r="D215" i="5" s="1"/>
  <c r="C214" i="5"/>
  <c r="B214" i="5"/>
  <c r="D214" i="5" s="1"/>
  <c r="C213" i="5"/>
  <c r="B213" i="5"/>
  <c r="D213" i="5" s="1"/>
  <c r="C212" i="5"/>
  <c r="B212" i="5"/>
  <c r="D212" i="5" s="1"/>
  <c r="C211" i="5"/>
  <c r="B211" i="5"/>
  <c r="D210" i="5"/>
  <c r="E61" i="9" s="1"/>
  <c r="AL4" i="11" s="1"/>
  <c r="C210" i="5"/>
  <c r="B210" i="5"/>
  <c r="I209" i="5"/>
  <c r="F209" i="5" a="1"/>
  <c r="H209" i="5" s="1"/>
  <c r="F209" i="5"/>
  <c r="C209" i="5"/>
  <c r="B209" i="5"/>
  <c r="C205" i="5"/>
  <c r="B205" i="5"/>
  <c r="D205" i="5" s="1"/>
  <c r="C204" i="5"/>
  <c r="B204" i="5"/>
  <c r="D204" i="5" s="1"/>
  <c r="C203" i="5"/>
  <c r="B203" i="5"/>
  <c r="D203" i="5" s="1"/>
  <c r="C202" i="5"/>
  <c r="B202" i="5"/>
  <c r="C201" i="5"/>
  <c r="B201" i="5"/>
  <c r="C200" i="5"/>
  <c r="B200" i="5"/>
  <c r="D200" i="5" s="1"/>
  <c r="C199" i="5"/>
  <c r="B199" i="5"/>
  <c r="D199" i="5" s="1"/>
  <c r="C198" i="5"/>
  <c r="B198" i="5"/>
  <c r="D198" i="5" s="1"/>
  <c r="C197" i="5"/>
  <c r="B197" i="5"/>
  <c r="D197" i="5" s="1"/>
  <c r="C196" i="5"/>
  <c r="B196" i="5"/>
  <c r="D196" i="5" s="1"/>
  <c r="C195" i="5"/>
  <c r="B195" i="5"/>
  <c r="D195" i="5" s="1"/>
  <c r="C194" i="5"/>
  <c r="B194" i="5"/>
  <c r="C193" i="5"/>
  <c r="B193" i="5"/>
  <c r="C192" i="5"/>
  <c r="B192" i="5"/>
  <c r="D192" i="5" s="1"/>
  <c r="C191" i="5"/>
  <c r="B191" i="5"/>
  <c r="D191" i="5" s="1"/>
  <c r="C190" i="5"/>
  <c r="B190" i="5"/>
  <c r="D190" i="5" s="1"/>
  <c r="C189" i="5"/>
  <c r="B189" i="5"/>
  <c r="D189" i="5" s="1"/>
  <c r="C188" i="5"/>
  <c r="B188" i="5"/>
  <c r="D188" i="5" s="1"/>
  <c r="C187" i="5"/>
  <c r="B187" i="5"/>
  <c r="D187" i="5" s="1"/>
  <c r="C186" i="5"/>
  <c r="B186" i="5"/>
  <c r="C185" i="5"/>
  <c r="B185" i="5"/>
  <c r="C184" i="5"/>
  <c r="B184" i="5"/>
  <c r="D184" i="5" s="1"/>
  <c r="C183" i="5"/>
  <c r="B183" i="5"/>
  <c r="D183" i="5" s="1"/>
  <c r="C182" i="5"/>
  <c r="B182" i="5"/>
  <c r="D182" i="5" s="1"/>
  <c r="C181" i="5"/>
  <c r="B181" i="5"/>
  <c r="D181" i="5" s="1"/>
  <c r="C180" i="5"/>
  <c r="B180" i="5"/>
  <c r="D180" i="5" s="1"/>
  <c r="C179" i="5"/>
  <c r="B179" i="5"/>
  <c r="D179" i="5" s="1"/>
  <c r="C178" i="5"/>
  <c r="B178" i="5"/>
  <c r="C177" i="5"/>
  <c r="B177" i="5"/>
  <c r="C176" i="5"/>
  <c r="B176" i="5"/>
  <c r="D176" i="5" s="1"/>
  <c r="C175" i="5"/>
  <c r="B175" i="5"/>
  <c r="D175" i="5" s="1"/>
  <c r="C174" i="5"/>
  <c r="B174" i="5"/>
  <c r="D174" i="5" s="1"/>
  <c r="C173" i="5"/>
  <c r="B173" i="5"/>
  <c r="D173" i="5" s="1"/>
  <c r="C172" i="5"/>
  <c r="B172" i="5"/>
  <c r="D172" i="5" s="1"/>
  <c r="D61" i="9" s="1"/>
  <c r="AK4" i="11" s="1"/>
  <c r="F171" i="5" a="1"/>
  <c r="H171" i="5" s="1"/>
  <c r="F171" i="5"/>
  <c r="C171" i="5"/>
  <c r="B171" i="5"/>
  <c r="C167" i="5"/>
  <c r="B167" i="5"/>
  <c r="D167" i="5" s="1"/>
  <c r="C166" i="5"/>
  <c r="B166" i="5"/>
  <c r="C165" i="5"/>
  <c r="B165" i="5"/>
  <c r="C164" i="5"/>
  <c r="B164" i="5"/>
  <c r="D164" i="5" s="1"/>
  <c r="C163" i="5"/>
  <c r="B163" i="5"/>
  <c r="D163" i="5" s="1"/>
  <c r="C162" i="5"/>
  <c r="B162" i="5"/>
  <c r="C161" i="5"/>
  <c r="B161" i="5"/>
  <c r="D161" i="5" s="1"/>
  <c r="C160" i="5"/>
  <c r="B160" i="5"/>
  <c r="C159" i="5"/>
  <c r="B159" i="5"/>
  <c r="D159" i="5" s="1"/>
  <c r="C158" i="5"/>
  <c r="B158" i="5"/>
  <c r="C157" i="5"/>
  <c r="B157" i="5"/>
  <c r="C156" i="5"/>
  <c r="B156" i="5"/>
  <c r="D156" i="5" s="1"/>
  <c r="C155" i="5"/>
  <c r="B155" i="5"/>
  <c r="D155" i="5" s="1"/>
  <c r="C154" i="5"/>
  <c r="B154" i="5"/>
  <c r="C153" i="5"/>
  <c r="B153" i="5"/>
  <c r="D153" i="5" s="1"/>
  <c r="C152" i="5"/>
  <c r="B152" i="5"/>
  <c r="C151" i="5"/>
  <c r="B151" i="5"/>
  <c r="D151" i="5" s="1"/>
  <c r="C150" i="5"/>
  <c r="B150" i="5"/>
  <c r="C149" i="5"/>
  <c r="B149" i="5"/>
  <c r="C148" i="5"/>
  <c r="B148" i="5"/>
  <c r="D148" i="5" s="1"/>
  <c r="C147" i="5"/>
  <c r="B147" i="5"/>
  <c r="D147" i="5" s="1"/>
  <c r="C146" i="5"/>
  <c r="B146" i="5"/>
  <c r="C145" i="5"/>
  <c r="B145" i="5"/>
  <c r="D145" i="5" s="1"/>
  <c r="C144" i="5"/>
  <c r="B144" i="5"/>
  <c r="C143" i="5"/>
  <c r="B143" i="5"/>
  <c r="D143" i="5" s="1"/>
  <c r="C142" i="5"/>
  <c r="B142" i="5"/>
  <c r="C141" i="5"/>
  <c r="B141" i="5"/>
  <c r="C140" i="5"/>
  <c r="B140" i="5"/>
  <c r="D140" i="5" s="1"/>
  <c r="C139" i="5"/>
  <c r="B139" i="5"/>
  <c r="D139" i="5" s="1"/>
  <c r="C138" i="5"/>
  <c r="B138" i="5"/>
  <c r="C137" i="5"/>
  <c r="B137" i="5"/>
  <c r="D137" i="5" s="1"/>
  <c r="C136" i="5"/>
  <c r="B136" i="5"/>
  <c r="C135" i="5"/>
  <c r="B135" i="5"/>
  <c r="D135" i="5" s="1"/>
  <c r="C134" i="5"/>
  <c r="B134" i="5"/>
  <c r="D134" i="5" s="1"/>
  <c r="G20" i="9" s="1"/>
  <c r="F4" i="11" s="1"/>
  <c r="I133" i="5"/>
  <c r="F133" i="5" a="1"/>
  <c r="H133" i="5" s="1"/>
  <c r="F133" i="5"/>
  <c r="C133" i="5"/>
  <c r="B133" i="5"/>
  <c r="C129" i="5"/>
  <c r="B129" i="5"/>
  <c r="C128" i="5"/>
  <c r="B128" i="5"/>
  <c r="D128" i="5" s="1"/>
  <c r="C127" i="5"/>
  <c r="B127" i="5"/>
  <c r="C126" i="5"/>
  <c r="B126" i="5"/>
  <c r="D126" i="5" s="1"/>
  <c r="C125" i="5"/>
  <c r="B125" i="5"/>
  <c r="C124" i="5"/>
  <c r="B124" i="5"/>
  <c r="C123" i="5"/>
  <c r="B123" i="5"/>
  <c r="D123" i="5" s="1"/>
  <c r="C122" i="5"/>
  <c r="B122" i="5"/>
  <c r="D122" i="5" s="1"/>
  <c r="C121" i="5"/>
  <c r="B121" i="5"/>
  <c r="C120" i="5"/>
  <c r="B120" i="5"/>
  <c r="D120" i="5" s="1"/>
  <c r="C119" i="5"/>
  <c r="B119" i="5"/>
  <c r="C118" i="5"/>
  <c r="B118" i="5"/>
  <c r="D118" i="5" s="1"/>
  <c r="C117" i="5"/>
  <c r="B117" i="5"/>
  <c r="C116" i="5"/>
  <c r="B116" i="5"/>
  <c r="C115" i="5"/>
  <c r="B115" i="5"/>
  <c r="D115" i="5" s="1"/>
  <c r="C114" i="5"/>
  <c r="B114" i="5"/>
  <c r="D114" i="5" s="1"/>
  <c r="C113" i="5"/>
  <c r="B113" i="5"/>
  <c r="C112" i="5"/>
  <c r="B112" i="5"/>
  <c r="D112" i="5" s="1"/>
  <c r="C111" i="5"/>
  <c r="B111" i="5"/>
  <c r="C110" i="5"/>
  <c r="B110" i="5"/>
  <c r="D110" i="5" s="1"/>
  <c r="C109" i="5"/>
  <c r="B109" i="5"/>
  <c r="D109" i="5" s="1"/>
  <c r="C108" i="5"/>
  <c r="B108" i="5"/>
  <c r="C107" i="5"/>
  <c r="B107" i="5"/>
  <c r="D107" i="5" s="1"/>
  <c r="C106" i="5"/>
  <c r="B106" i="5"/>
  <c r="D106" i="5" s="1"/>
  <c r="C105" i="5"/>
  <c r="B105" i="5"/>
  <c r="C104" i="5"/>
  <c r="B104" i="5"/>
  <c r="D104" i="5" s="1"/>
  <c r="C103" i="5"/>
  <c r="B103" i="5"/>
  <c r="C102" i="5"/>
  <c r="B102" i="5"/>
  <c r="D102" i="5" s="1"/>
  <c r="C101" i="5"/>
  <c r="B101" i="5"/>
  <c r="D101" i="5" s="1"/>
  <c r="C100" i="5"/>
  <c r="B100" i="5"/>
  <c r="C99" i="5"/>
  <c r="B99" i="5"/>
  <c r="D99" i="5" s="1"/>
  <c r="C98" i="5"/>
  <c r="B98" i="5"/>
  <c r="D98" i="5" s="1"/>
  <c r="C97" i="5"/>
  <c r="B97" i="5"/>
  <c r="C96" i="5"/>
  <c r="D96" i="5" s="1"/>
  <c r="F20" i="9" s="1"/>
  <c r="E4" i="11" s="1"/>
  <c r="B96" i="5"/>
  <c r="I95" i="5"/>
  <c r="F95" i="5" a="1"/>
  <c r="H95" i="5" s="1"/>
  <c r="F95" i="5"/>
  <c r="C95" i="5"/>
  <c r="B95" i="5"/>
  <c r="C91" i="5"/>
  <c r="B91" i="5"/>
  <c r="D91" i="5" s="1"/>
  <c r="C90" i="5"/>
  <c r="B90" i="5"/>
  <c r="D90" i="5" s="1"/>
  <c r="C89" i="5"/>
  <c r="B89" i="5"/>
  <c r="D89" i="5" s="1"/>
  <c r="C88" i="5"/>
  <c r="B88" i="5"/>
  <c r="C87" i="5"/>
  <c r="B87" i="5"/>
  <c r="D87" i="5" s="1"/>
  <c r="C86" i="5"/>
  <c r="B86" i="5"/>
  <c r="C85" i="5"/>
  <c r="B85" i="5"/>
  <c r="D85" i="5" s="1"/>
  <c r="C84" i="5"/>
  <c r="B84" i="5"/>
  <c r="D84" i="5" s="1"/>
  <c r="C83" i="5"/>
  <c r="B83" i="5"/>
  <c r="D83" i="5" s="1"/>
  <c r="C82" i="5"/>
  <c r="B82" i="5"/>
  <c r="D82" i="5" s="1"/>
  <c r="C81" i="5"/>
  <c r="B81" i="5"/>
  <c r="D81" i="5" s="1"/>
  <c r="C80" i="5"/>
  <c r="B80" i="5"/>
  <c r="C79" i="5"/>
  <c r="B79" i="5"/>
  <c r="D79" i="5" s="1"/>
  <c r="C78" i="5"/>
  <c r="B78" i="5"/>
  <c r="C77" i="5"/>
  <c r="B77" i="5"/>
  <c r="D77" i="5" s="1"/>
  <c r="C76" i="5"/>
  <c r="B76" i="5"/>
  <c r="D76" i="5" s="1"/>
  <c r="C75" i="5"/>
  <c r="B75" i="5"/>
  <c r="D75" i="5" s="1"/>
  <c r="C74" i="5"/>
  <c r="B74" i="5"/>
  <c r="D74" i="5" s="1"/>
  <c r="C73" i="5"/>
  <c r="B73" i="5"/>
  <c r="D73" i="5" s="1"/>
  <c r="C72" i="5"/>
  <c r="B72" i="5"/>
  <c r="C71" i="5"/>
  <c r="B71" i="5"/>
  <c r="D71" i="5" s="1"/>
  <c r="C70" i="5"/>
  <c r="B70" i="5"/>
  <c r="C69" i="5"/>
  <c r="B69" i="5"/>
  <c r="D69" i="5" s="1"/>
  <c r="C68" i="5"/>
  <c r="B68" i="5"/>
  <c r="D68" i="5" s="1"/>
  <c r="C67" i="5"/>
  <c r="B67" i="5"/>
  <c r="D67" i="5" s="1"/>
  <c r="C66" i="5"/>
  <c r="B66" i="5"/>
  <c r="D66" i="5" s="1"/>
  <c r="C65" i="5"/>
  <c r="B65" i="5"/>
  <c r="D65" i="5" s="1"/>
  <c r="C64" i="5"/>
  <c r="B64" i="5"/>
  <c r="C63" i="5"/>
  <c r="B63" i="5"/>
  <c r="D63" i="5" s="1"/>
  <c r="C62" i="5"/>
  <c r="B62" i="5"/>
  <c r="C61" i="5"/>
  <c r="B61" i="5"/>
  <c r="D61" i="5" s="1"/>
  <c r="C60" i="5"/>
  <c r="B60" i="5"/>
  <c r="D60" i="5" s="1"/>
  <c r="C59" i="5"/>
  <c r="B59" i="5"/>
  <c r="D59" i="5" s="1"/>
  <c r="C58" i="5"/>
  <c r="B58" i="5"/>
  <c r="D58" i="5" s="1"/>
  <c r="E20" i="9" s="1"/>
  <c r="D4" i="11" s="1"/>
  <c r="F57" i="5" a="1"/>
  <c r="H57" i="5" s="1"/>
  <c r="F57" i="5"/>
  <c r="C57" i="5"/>
  <c r="B57" i="5"/>
  <c r="C53" i="5"/>
  <c r="B53" i="5"/>
  <c r="C52" i="5"/>
  <c r="B52" i="5"/>
  <c r="D52" i="5" s="1"/>
  <c r="C51" i="5"/>
  <c r="B51" i="5"/>
  <c r="D51" i="5" s="1"/>
  <c r="C50" i="5"/>
  <c r="B50" i="5"/>
  <c r="D50" i="5" s="1"/>
  <c r="C49" i="5"/>
  <c r="B49" i="5"/>
  <c r="D49" i="5" s="1"/>
  <c r="C48" i="5"/>
  <c r="B48" i="5"/>
  <c r="C47" i="5"/>
  <c r="B47" i="5"/>
  <c r="D47" i="5" s="1"/>
  <c r="C46" i="5"/>
  <c r="B46" i="5"/>
  <c r="D46" i="5" s="1"/>
  <c r="C45" i="5"/>
  <c r="B45" i="5"/>
  <c r="C44" i="5"/>
  <c r="B44" i="5"/>
  <c r="D44" i="5" s="1"/>
  <c r="C43" i="5"/>
  <c r="B43" i="5"/>
  <c r="D43" i="5" s="1"/>
  <c r="C42" i="5"/>
  <c r="B42" i="5"/>
  <c r="D42" i="5" s="1"/>
  <c r="C41" i="5"/>
  <c r="B41" i="5"/>
  <c r="D41" i="5" s="1"/>
  <c r="C40" i="5"/>
  <c r="B40" i="5"/>
  <c r="C39" i="5"/>
  <c r="B39" i="5"/>
  <c r="D39" i="5" s="1"/>
  <c r="C38" i="5"/>
  <c r="B38" i="5"/>
  <c r="D38" i="5" s="1"/>
  <c r="C37" i="5"/>
  <c r="B37" i="5"/>
  <c r="C36" i="5"/>
  <c r="B36" i="5"/>
  <c r="D36" i="5" s="1"/>
  <c r="C35" i="5"/>
  <c r="B35" i="5"/>
  <c r="D35" i="5" s="1"/>
  <c r="C34" i="5"/>
  <c r="B34" i="5"/>
  <c r="D34" i="5" s="1"/>
  <c r="C33" i="5"/>
  <c r="B33" i="5"/>
  <c r="D33" i="5" s="1"/>
  <c r="C32" i="5"/>
  <c r="B32" i="5"/>
  <c r="C31" i="5"/>
  <c r="B31" i="5"/>
  <c r="D31" i="5" s="1"/>
  <c r="C30" i="5"/>
  <c r="B30" i="5"/>
  <c r="D30" i="5" s="1"/>
  <c r="C29" i="5"/>
  <c r="B29" i="5"/>
  <c r="C28" i="5"/>
  <c r="B28" i="5"/>
  <c r="D28" i="5" s="1"/>
  <c r="C27" i="5"/>
  <c r="B27" i="5"/>
  <c r="D27" i="5" s="1"/>
  <c r="C26" i="5"/>
  <c r="B26" i="5"/>
  <c r="D26" i="5" s="1"/>
  <c r="C25" i="5"/>
  <c r="B25" i="5"/>
  <c r="D25" i="5" s="1"/>
  <c r="C24" i="5"/>
  <c r="B24" i="5"/>
  <c r="C23" i="5"/>
  <c r="B23" i="5"/>
  <c r="D23" i="5" s="1"/>
  <c r="C22" i="5"/>
  <c r="B22" i="5"/>
  <c r="D22" i="5" s="1"/>
  <c r="C21" i="5"/>
  <c r="B21" i="5"/>
  <c r="C20" i="5"/>
  <c r="B20" i="5"/>
  <c r="F19" i="5" a="1"/>
  <c r="H19" i="5" s="1"/>
  <c r="F19" i="5"/>
  <c r="C19" i="5"/>
  <c r="B19" i="5"/>
  <c r="C14" i="5"/>
  <c r="D49" i="4"/>
  <c r="D45" i="4"/>
  <c r="H58" i="5"/>
  <c r="F58" i="5"/>
  <c r="F210" i="5"/>
  <c r="D57" i="7" l="1"/>
  <c r="D209" i="7"/>
  <c r="R60" i="9"/>
  <c r="AY3" i="11" s="1"/>
  <c r="E57" i="7"/>
  <c r="D513" i="5"/>
  <c r="D589" i="5"/>
  <c r="D133" i="6"/>
  <c r="D171" i="6"/>
  <c r="D57" i="8"/>
  <c r="J19" i="9"/>
  <c r="I3" i="11" s="1"/>
  <c r="G60" i="9"/>
  <c r="AN3" i="11" s="1"/>
  <c r="D551" i="5"/>
  <c r="D627" i="6"/>
  <c r="D247" i="7"/>
  <c r="AD19" i="9" s="1"/>
  <c r="AC3" i="11" s="1"/>
  <c r="D323" i="7"/>
  <c r="D95" i="8"/>
  <c r="G589" i="5"/>
  <c r="H589" i="5"/>
  <c r="D100" i="5"/>
  <c r="D108" i="5"/>
  <c r="D116" i="5"/>
  <c r="D124" i="5"/>
  <c r="D141" i="5"/>
  <c r="D149" i="5"/>
  <c r="D157" i="5"/>
  <c r="D165" i="5"/>
  <c r="D249" i="5"/>
  <c r="D257" i="5"/>
  <c r="D265" i="5"/>
  <c r="D482" i="5"/>
  <c r="D490" i="5"/>
  <c r="D498" i="5"/>
  <c r="D506" i="5"/>
  <c r="D580" i="5"/>
  <c r="I589" i="5"/>
  <c r="G475" i="5"/>
  <c r="F475" i="5"/>
  <c r="D688" i="5"/>
  <c r="AA23" i="9"/>
  <c r="Z7" i="11" s="1"/>
  <c r="E23" i="7"/>
  <c r="D117" i="5"/>
  <c r="D125" i="5"/>
  <c r="D142" i="5"/>
  <c r="D150" i="5"/>
  <c r="D158" i="5"/>
  <c r="D166" i="5"/>
  <c r="H475" i="5"/>
  <c r="D483" i="5"/>
  <c r="D491" i="5"/>
  <c r="D499" i="5"/>
  <c r="D507" i="5"/>
  <c r="G361" i="6"/>
  <c r="I361" i="6"/>
  <c r="H361" i="6"/>
  <c r="F361" i="6"/>
  <c r="S75" i="9"/>
  <c r="E186" i="7"/>
  <c r="I475" i="5"/>
  <c r="AA47" i="9"/>
  <c r="E47" i="7"/>
  <c r="AA53" i="9"/>
  <c r="Z22" i="11" s="1"/>
  <c r="E53" i="7"/>
  <c r="I19" i="5"/>
  <c r="H285" i="5"/>
  <c r="I285" i="5"/>
  <c r="F285" i="5"/>
  <c r="D368" i="5"/>
  <c r="D376" i="5"/>
  <c r="D384" i="5"/>
  <c r="D392" i="5"/>
  <c r="D20" i="5"/>
  <c r="D20" i="9" s="1"/>
  <c r="C4" i="11" s="1"/>
  <c r="D327" i="5"/>
  <c r="D335" i="5"/>
  <c r="D343" i="5"/>
  <c r="D351" i="5"/>
  <c r="F361" i="5"/>
  <c r="D518" i="5"/>
  <c r="D526" i="5"/>
  <c r="D534" i="5"/>
  <c r="D542" i="5"/>
  <c r="D592" i="5"/>
  <c r="D600" i="5"/>
  <c r="D608" i="5"/>
  <c r="D627" i="5"/>
  <c r="K66" i="9"/>
  <c r="AR9" i="11" s="1"/>
  <c r="E633" i="5"/>
  <c r="D21" i="5"/>
  <c r="D29" i="5"/>
  <c r="D178" i="5"/>
  <c r="D186" i="5"/>
  <c r="D194" i="5"/>
  <c r="D202" i="5"/>
  <c r="D211" i="5"/>
  <c r="D219" i="5"/>
  <c r="D227" i="5"/>
  <c r="D235" i="5"/>
  <c r="D243" i="5"/>
  <c r="I361" i="5"/>
  <c r="D519" i="5"/>
  <c r="D527" i="5"/>
  <c r="D535" i="5"/>
  <c r="D543" i="5"/>
  <c r="D593" i="5"/>
  <c r="D601" i="5"/>
  <c r="D609" i="5"/>
  <c r="D617" i="5"/>
  <c r="J88" i="9" s="1"/>
  <c r="AQ20" i="11" s="1"/>
  <c r="D642" i="5"/>
  <c r="K75" i="9" s="1"/>
  <c r="AA31" i="9"/>
  <c r="E31" i="7"/>
  <c r="AA37" i="9"/>
  <c r="E37" i="7"/>
  <c r="P20" i="9"/>
  <c r="O4" i="11" s="1"/>
  <c r="E134" i="6"/>
  <c r="S63" i="9"/>
  <c r="AZ6" i="11" s="1"/>
  <c r="E174" i="7"/>
  <c r="D635" i="5"/>
  <c r="K68" i="9" s="1"/>
  <c r="AR11" i="11" s="1"/>
  <c r="D64" i="5"/>
  <c r="D72" i="5"/>
  <c r="D80" i="5"/>
  <c r="D88" i="5"/>
  <c r="D97" i="5"/>
  <c r="D105" i="5"/>
  <c r="D113" i="5"/>
  <c r="D121" i="5"/>
  <c r="D129" i="5"/>
  <c r="D138" i="5"/>
  <c r="D146" i="5"/>
  <c r="D154" i="5"/>
  <c r="D162" i="5"/>
  <c r="I171" i="5"/>
  <c r="D363" i="5"/>
  <c r="D371" i="5"/>
  <c r="D379" i="5"/>
  <c r="D387" i="5"/>
  <c r="D395" i="5"/>
  <c r="D479" i="5"/>
  <c r="D487" i="5"/>
  <c r="D495" i="5"/>
  <c r="D503" i="5"/>
  <c r="U20" i="9"/>
  <c r="T4" i="11" s="1"/>
  <c r="E324" i="6"/>
  <c r="D330" i="5"/>
  <c r="D338" i="5"/>
  <c r="D346" i="5"/>
  <c r="D354" i="5"/>
  <c r="D462" i="5"/>
  <c r="D470" i="5"/>
  <c r="G513" i="5"/>
  <c r="I513" i="5"/>
  <c r="H513" i="5"/>
  <c r="T20" i="9"/>
  <c r="S4" i="11" s="1"/>
  <c r="E286" i="6"/>
  <c r="E95" i="9"/>
  <c r="AL23" i="11" s="1"/>
  <c r="D47" i="4"/>
  <c r="D52" i="4" s="1"/>
  <c r="D24" i="5"/>
  <c r="D32" i="5"/>
  <c r="D40" i="5"/>
  <c r="D48" i="5"/>
  <c r="I57" i="5"/>
  <c r="D331" i="5"/>
  <c r="D339" i="5"/>
  <c r="D347" i="5"/>
  <c r="D355" i="5"/>
  <c r="J51" i="9" s="1"/>
  <c r="D596" i="5"/>
  <c r="D604" i="5"/>
  <c r="D612" i="5"/>
  <c r="D620" i="5"/>
  <c r="Z20" i="9"/>
  <c r="Y4" i="11" s="1"/>
  <c r="E628" i="6"/>
  <c r="AA39" i="9"/>
  <c r="E39" i="7"/>
  <c r="D256" i="5"/>
  <c r="D264" i="5"/>
  <c r="D272" i="5"/>
  <c r="D280" i="5"/>
  <c r="D290" i="5"/>
  <c r="D298" i="5"/>
  <c r="D306" i="5"/>
  <c r="D314" i="5"/>
  <c r="E314" i="5" s="1"/>
  <c r="D555" i="5"/>
  <c r="D563" i="5"/>
  <c r="D571" i="5"/>
  <c r="D579" i="5"/>
  <c r="F589" i="5"/>
  <c r="D267" i="6"/>
  <c r="D274" i="6"/>
  <c r="D302" i="6"/>
  <c r="G323" i="6"/>
  <c r="I323" i="6"/>
  <c r="F323" i="6"/>
  <c r="D330" i="6"/>
  <c r="U26" i="9" s="1"/>
  <c r="T10" i="11" s="1"/>
  <c r="D345" i="6"/>
  <c r="D352" i="6"/>
  <c r="D367" i="6"/>
  <c r="D380" i="6"/>
  <c r="V38" i="9" s="1"/>
  <c r="D403" i="6"/>
  <c r="O64" i="9" s="1"/>
  <c r="AV7" i="11" s="1"/>
  <c r="D231" i="7"/>
  <c r="T82" i="9" s="1"/>
  <c r="D238" i="7"/>
  <c r="T89" i="9" s="1"/>
  <c r="U68" i="9"/>
  <c r="BB11" i="11" s="1"/>
  <c r="E331" i="7"/>
  <c r="U76" i="9"/>
  <c r="E339" i="7"/>
  <c r="D616" i="5"/>
  <c r="D653" i="5"/>
  <c r="D684" i="5"/>
  <c r="D691" i="5"/>
  <c r="D715" i="5"/>
  <c r="D729" i="5"/>
  <c r="D760" i="5"/>
  <c r="D767" i="5"/>
  <c r="D202" i="6"/>
  <c r="D218" i="6"/>
  <c r="D239" i="6"/>
  <c r="G247" i="6"/>
  <c r="D289" i="6"/>
  <c r="D374" i="6"/>
  <c r="D387" i="6"/>
  <c r="D394" i="6"/>
  <c r="D430" i="6"/>
  <c r="O91" i="9" s="1"/>
  <c r="D508" i="6"/>
  <c r="Q93" i="9" s="1"/>
  <c r="AA27" i="9"/>
  <c r="Z11" i="11" s="1"/>
  <c r="E27" i="7"/>
  <c r="AA43" i="9"/>
  <c r="Z16" i="11" s="1"/>
  <c r="E43" i="7"/>
  <c r="D81" i="7"/>
  <c r="R84" i="9" s="1"/>
  <c r="AY16" i="11" s="1"/>
  <c r="S67" i="9"/>
  <c r="AZ10" i="11" s="1"/>
  <c r="E178" i="7"/>
  <c r="D193" i="7"/>
  <c r="D201" i="7"/>
  <c r="J323" i="7"/>
  <c r="I323" i="7"/>
  <c r="H323" i="7"/>
  <c r="G323" i="7"/>
  <c r="F323" i="7"/>
  <c r="AA28" i="9"/>
  <c r="Z12" i="11" s="1"/>
  <c r="E28" i="7"/>
  <c r="AA33" i="9"/>
  <c r="E33" i="7"/>
  <c r="AA44" i="9"/>
  <c r="Z17" i="11" s="1"/>
  <c r="E44" i="7"/>
  <c r="AA49" i="9"/>
  <c r="E49" i="7"/>
  <c r="S68" i="9"/>
  <c r="AZ11" i="11" s="1"/>
  <c r="E179" i="7"/>
  <c r="U69" i="9"/>
  <c r="BB12" i="11" s="1"/>
  <c r="E332" i="7"/>
  <c r="D661" i="5"/>
  <c r="D670" i="5"/>
  <c r="D730" i="5"/>
  <c r="D747" i="5"/>
  <c r="D768" i="5"/>
  <c r="D80" i="6"/>
  <c r="D88" i="6"/>
  <c r="D152" i="6"/>
  <c r="D175" i="6"/>
  <c r="D189" i="6"/>
  <c r="D212" i="6"/>
  <c r="J247" i="6"/>
  <c r="D290" i="6"/>
  <c r="D346" i="6"/>
  <c r="U42" i="9" s="1"/>
  <c r="T15" i="11" s="1"/>
  <c r="D353" i="6"/>
  <c r="D368" i="6"/>
  <c r="V26" i="9" s="1"/>
  <c r="U10" i="11" s="1"/>
  <c r="D424" i="6"/>
  <c r="D447" i="6"/>
  <c r="D460" i="6"/>
  <c r="P83" i="9" s="1"/>
  <c r="AW15" i="11" s="1"/>
  <c r="D488" i="6"/>
  <c r="Q73" i="9" s="1"/>
  <c r="E516" i="6"/>
  <c r="D530" i="6"/>
  <c r="W36" i="9" s="1"/>
  <c r="E536" i="6"/>
  <c r="D19" i="7"/>
  <c r="E19" i="7" s="1"/>
  <c r="J57" i="7"/>
  <c r="H57" i="7"/>
  <c r="F57" i="7"/>
  <c r="D88" i="7"/>
  <c r="R91" i="9" s="1"/>
  <c r="D97" i="7"/>
  <c r="D105" i="7"/>
  <c r="D113" i="7"/>
  <c r="D121" i="7"/>
  <c r="D129" i="7"/>
  <c r="V53" i="9"/>
  <c r="U22" i="11" s="1"/>
  <c r="E395" i="6"/>
  <c r="E404" i="6"/>
  <c r="E481" i="6"/>
  <c r="E501" i="6"/>
  <c r="W43" i="9"/>
  <c r="V16" i="11" s="1"/>
  <c r="E537" i="6"/>
  <c r="G589" i="6"/>
  <c r="F589" i="6"/>
  <c r="I589" i="6"/>
  <c r="S69" i="9"/>
  <c r="AZ12" i="11" s="1"/>
  <c r="E180" i="7"/>
  <c r="S76" i="9"/>
  <c r="E187" i="7"/>
  <c r="S83" i="9"/>
  <c r="AZ15" i="11" s="1"/>
  <c r="E194" i="7"/>
  <c r="S91" i="9"/>
  <c r="E202" i="7"/>
  <c r="U70" i="9"/>
  <c r="BB13" i="11" s="1"/>
  <c r="E333" i="7"/>
  <c r="D488" i="5"/>
  <c r="D496" i="5"/>
  <c r="D504" i="5"/>
  <c r="D553" i="5"/>
  <c r="D561" i="5"/>
  <c r="D569" i="5"/>
  <c r="D577" i="5"/>
  <c r="E577" i="5" s="1"/>
  <c r="D585" i="5"/>
  <c r="D594" i="5"/>
  <c r="D602" i="5"/>
  <c r="D610" i="5"/>
  <c r="D618" i="5"/>
  <c r="J89" i="9" s="1"/>
  <c r="F627" i="5"/>
  <c r="D678" i="5"/>
  <c r="D686" i="5"/>
  <c r="D693" i="5"/>
  <c r="D703" i="5"/>
  <c r="D717" i="5"/>
  <c r="D769" i="5"/>
  <c r="D89" i="6"/>
  <c r="E96" i="6"/>
  <c r="D110" i="6"/>
  <c r="F133" i="6"/>
  <c r="D153" i="6"/>
  <c r="D183" i="6"/>
  <c r="D304" i="6"/>
  <c r="D369" i="6"/>
  <c r="V27" i="9" s="1"/>
  <c r="U11" i="11" s="1"/>
  <c r="D461" i="6"/>
  <c r="P84" i="9" s="1"/>
  <c r="AW16" i="11" s="1"/>
  <c r="D482" i="6"/>
  <c r="D489" i="6"/>
  <c r="D502" i="6"/>
  <c r="E509" i="6"/>
  <c r="D524" i="6"/>
  <c r="D555" i="6"/>
  <c r="D563" i="6"/>
  <c r="D571" i="6"/>
  <c r="D579" i="6"/>
  <c r="H589" i="6"/>
  <c r="I57" i="7"/>
  <c r="D89" i="7"/>
  <c r="R92" i="9" s="1"/>
  <c r="S84" i="9"/>
  <c r="AZ16" i="11" s="1"/>
  <c r="E195" i="7"/>
  <c r="S92" i="9"/>
  <c r="E203" i="7"/>
  <c r="D37" i="5"/>
  <c r="D45" i="5"/>
  <c r="D53" i="5"/>
  <c r="D62" i="5"/>
  <c r="D70" i="5"/>
  <c r="D78" i="5"/>
  <c r="D86" i="5"/>
  <c r="D103" i="5"/>
  <c r="D111" i="5"/>
  <c r="D119" i="5"/>
  <c r="D127" i="5"/>
  <c r="F51" i="9" s="1"/>
  <c r="D136" i="5"/>
  <c r="D144" i="5"/>
  <c r="D152" i="5"/>
  <c r="D160" i="5"/>
  <c r="D177" i="5"/>
  <c r="D185" i="5"/>
  <c r="D193" i="5"/>
  <c r="D201" i="5"/>
  <c r="D218" i="5"/>
  <c r="D226" i="5"/>
  <c r="D234" i="5"/>
  <c r="D242" i="5"/>
  <c r="D251" i="5"/>
  <c r="D259" i="5"/>
  <c r="D267" i="5"/>
  <c r="H39" i="9" s="1"/>
  <c r="D275" i="5"/>
  <c r="D292" i="5"/>
  <c r="D300" i="5"/>
  <c r="D308" i="5"/>
  <c r="D316" i="5"/>
  <c r="D325" i="5"/>
  <c r="D333" i="5"/>
  <c r="D341" i="5"/>
  <c r="D349" i="5"/>
  <c r="D357" i="5"/>
  <c r="D366" i="5"/>
  <c r="D374" i="5"/>
  <c r="D382" i="5"/>
  <c r="D390" i="5"/>
  <c r="I399" i="5"/>
  <c r="D407" i="5"/>
  <c r="E407" i="5" s="1"/>
  <c r="D415" i="5"/>
  <c r="E415" i="5" s="1"/>
  <c r="D423" i="5"/>
  <c r="D431" i="5"/>
  <c r="D440" i="5"/>
  <c r="D448" i="5"/>
  <c r="D456" i="5"/>
  <c r="D464" i="5"/>
  <c r="D475" i="5"/>
  <c r="L19" i="9" s="1"/>
  <c r="K3" i="11" s="1"/>
  <c r="D521" i="5"/>
  <c r="D529" i="5"/>
  <c r="D537" i="5"/>
  <c r="D545" i="5"/>
  <c r="D641" i="5"/>
  <c r="D655" i="5"/>
  <c r="K88" i="9" s="1"/>
  <c r="AR20" i="11" s="1"/>
  <c r="D665" i="5"/>
  <c r="L60" i="9" s="1"/>
  <c r="AS3" i="11" s="1"/>
  <c r="D679" i="5"/>
  <c r="L74" i="9" s="1"/>
  <c r="D762" i="5"/>
  <c r="D160" i="6"/>
  <c r="D249" i="6"/>
  <c r="H285" i="6"/>
  <c r="F285" i="6"/>
  <c r="D325" i="6"/>
  <c r="U21" i="9" s="1"/>
  <c r="T5" i="11" s="1"/>
  <c r="D333" i="6"/>
  <c r="D354" i="6"/>
  <c r="U50" i="9" s="1"/>
  <c r="E375" i="6"/>
  <c r="E382" i="6"/>
  <c r="D399" i="6"/>
  <c r="O60" i="9" s="1"/>
  <c r="AV3" i="11" s="1"/>
  <c r="D441" i="6"/>
  <c r="P64" i="9" s="1"/>
  <c r="AW7" i="11" s="1"/>
  <c r="D448" i="6"/>
  <c r="P71" i="9" s="1"/>
  <c r="AW14" i="11" s="1"/>
  <c r="E454" i="6"/>
  <c r="D468" i="6"/>
  <c r="P91" i="9" s="1"/>
  <c r="J589" i="6"/>
  <c r="D24" i="7"/>
  <c r="AA29" i="9"/>
  <c r="Z13" i="11" s="1"/>
  <c r="E29" i="7"/>
  <c r="D40" i="7"/>
  <c r="AA45" i="9"/>
  <c r="Z18" i="11" s="1"/>
  <c r="E45" i="7"/>
  <c r="D181" i="7"/>
  <c r="S77" i="9"/>
  <c r="E188" i="7"/>
  <c r="S85" i="9"/>
  <c r="AZ17" i="11" s="1"/>
  <c r="E196" i="7"/>
  <c r="S93" i="9"/>
  <c r="E204" i="7"/>
  <c r="U63" i="9"/>
  <c r="BB6" i="11" s="1"/>
  <c r="E326" i="7"/>
  <c r="U71" i="9"/>
  <c r="BB14" i="11" s="1"/>
  <c r="E334" i="7"/>
  <c r="D252" i="5"/>
  <c r="D260" i="5"/>
  <c r="D268" i="5"/>
  <c r="D276" i="5"/>
  <c r="D293" i="5"/>
  <c r="D301" i="5"/>
  <c r="D309" i="5"/>
  <c r="D317" i="5"/>
  <c r="D326" i="5"/>
  <c r="D334" i="5"/>
  <c r="D342" i="5"/>
  <c r="D350" i="5"/>
  <c r="D367" i="5"/>
  <c r="D375" i="5"/>
  <c r="F74" i="9" s="1"/>
  <c r="D383" i="5"/>
  <c r="D391" i="5"/>
  <c r="D408" i="5"/>
  <c r="D416" i="5"/>
  <c r="D424" i="5"/>
  <c r="D432" i="5"/>
  <c r="D441" i="5"/>
  <c r="D449" i="5"/>
  <c r="D457" i="5"/>
  <c r="D465" i="5"/>
  <c r="D522" i="5"/>
  <c r="D530" i="5"/>
  <c r="D538" i="5"/>
  <c r="D546" i="5"/>
  <c r="D649" i="5"/>
  <c r="F665" i="5"/>
  <c r="D680" i="5"/>
  <c r="D725" i="5"/>
  <c r="D763" i="5"/>
  <c r="D19" i="6"/>
  <c r="M19" i="9" s="1"/>
  <c r="L3" i="11" s="1"/>
  <c r="D83" i="6"/>
  <c r="D140" i="6"/>
  <c r="D161" i="6"/>
  <c r="D250" i="6"/>
  <c r="D292" i="6"/>
  <c r="D312" i="6"/>
  <c r="D326" i="6"/>
  <c r="U22" i="9" s="1"/>
  <c r="T6" i="11" s="1"/>
  <c r="D341" i="6"/>
  <c r="D390" i="6"/>
  <c r="G399" i="6"/>
  <c r="H399" i="6"/>
  <c r="F399" i="6"/>
  <c r="D413" i="6"/>
  <c r="D426" i="6"/>
  <c r="O87" i="9" s="1"/>
  <c r="AV19" i="11" s="1"/>
  <c r="D433" i="6"/>
  <c r="D442" i="6"/>
  <c r="D449" i="6"/>
  <c r="P72" i="9" s="1"/>
  <c r="D476" i="6"/>
  <c r="D633" i="6"/>
  <c r="D641" i="6"/>
  <c r="D649" i="6"/>
  <c r="D657" i="6"/>
  <c r="D65" i="7"/>
  <c r="D189" i="7"/>
  <c r="U64" i="9"/>
  <c r="BB7" i="11" s="1"/>
  <c r="E327" i="7"/>
  <c r="U72" i="9"/>
  <c r="E335" i="7"/>
  <c r="D673" i="5"/>
  <c r="D719" i="5"/>
  <c r="D743" i="5"/>
  <c r="D112" i="6"/>
  <c r="D178" i="6"/>
  <c r="D271" i="6"/>
  <c r="D364" i="6"/>
  <c r="V22" i="9" s="1"/>
  <c r="U6" i="11" s="1"/>
  <c r="D377" i="6"/>
  <c r="V35" i="9" s="1"/>
  <c r="D420" i="6"/>
  <c r="D504" i="6"/>
  <c r="Q89" i="9" s="1"/>
  <c r="D547" i="6"/>
  <c r="AA35" i="9"/>
  <c r="E35" i="7"/>
  <c r="AA51" i="9"/>
  <c r="E51" i="7"/>
  <c r="D175" i="7"/>
  <c r="D197" i="7"/>
  <c r="D205" i="7"/>
  <c r="U52" i="9"/>
  <c r="E356" i="6"/>
  <c r="AA25" i="9"/>
  <c r="Z9" i="11" s="1"/>
  <c r="E25" i="7"/>
  <c r="AA36" i="9"/>
  <c r="E36" i="7"/>
  <c r="AA41" i="9"/>
  <c r="E41" i="7"/>
  <c r="AA52" i="9"/>
  <c r="E52" i="7"/>
  <c r="D72" i="7"/>
  <c r="R75" i="9" s="1"/>
  <c r="S71" i="9"/>
  <c r="AZ14" i="11" s="1"/>
  <c r="E182" i="7"/>
  <c r="J285" i="7"/>
  <c r="I285" i="7"/>
  <c r="H285" i="7"/>
  <c r="G285" i="7"/>
  <c r="F285" i="7"/>
  <c r="U65" i="9"/>
  <c r="BB8" i="11" s="1"/>
  <c r="E328" i="7"/>
  <c r="U73" i="9"/>
  <c r="E336" i="7"/>
  <c r="D597" i="5"/>
  <c r="D605" i="5"/>
  <c r="D613" i="5"/>
  <c r="D643" i="5"/>
  <c r="K76" i="9" s="1"/>
  <c r="D650" i="5"/>
  <c r="K83" i="9" s="1"/>
  <c r="AR15" i="11" s="1"/>
  <c r="D674" i="5"/>
  <c r="D705" i="5"/>
  <c r="D733" i="5"/>
  <c r="M90" i="9" s="1"/>
  <c r="D744" i="5"/>
  <c r="D757" i="5"/>
  <c r="D28" i="6"/>
  <c r="D36" i="6"/>
  <c r="M36" i="9" s="1"/>
  <c r="D44" i="6"/>
  <c r="M44" i="9" s="1"/>
  <c r="L17" i="11" s="1"/>
  <c r="D52" i="6"/>
  <c r="M52" i="9" s="1"/>
  <c r="D84" i="6"/>
  <c r="D106" i="6"/>
  <c r="D179" i="6"/>
  <c r="D272" i="6"/>
  <c r="D400" i="6"/>
  <c r="D414" i="6"/>
  <c r="O75" i="9" s="1"/>
  <c r="D437" i="6"/>
  <c r="P60" i="9" s="1"/>
  <c r="AW3" i="11" s="1"/>
  <c r="D443" i="6"/>
  <c r="S65" i="9"/>
  <c r="AZ8" i="11" s="1"/>
  <c r="E176" i="7"/>
  <c r="D183" i="7"/>
  <c r="Q70" i="9"/>
  <c r="AX13" i="11" s="1"/>
  <c r="E485" i="6"/>
  <c r="S79" i="9"/>
  <c r="E190" i="7"/>
  <c r="S87" i="9"/>
  <c r="AZ19" i="11" s="1"/>
  <c r="E198" i="7"/>
  <c r="T60" i="9"/>
  <c r="BA3" i="11" s="1"/>
  <c r="E209" i="7"/>
  <c r="U66" i="9"/>
  <c r="BB9" i="11" s="1"/>
  <c r="E329" i="7"/>
  <c r="U74" i="9"/>
  <c r="E337" i="7"/>
  <c r="D727" i="5"/>
  <c r="D765" i="5"/>
  <c r="D142" i="6"/>
  <c r="E142" i="6" s="1"/>
  <c r="E498" i="6"/>
  <c r="Q91" i="9"/>
  <c r="E506" i="6"/>
  <c r="E520" i="6"/>
  <c r="W47" i="9"/>
  <c r="E541" i="6"/>
  <c r="G551" i="6"/>
  <c r="H551" i="6"/>
  <c r="D171" i="7"/>
  <c r="S60" i="9" s="1"/>
  <c r="D177" i="7"/>
  <c r="S73" i="9"/>
  <c r="E184" i="7"/>
  <c r="S80" i="9"/>
  <c r="E191" i="7"/>
  <c r="S88" i="9"/>
  <c r="AZ20" i="11" s="1"/>
  <c r="E199" i="7"/>
  <c r="I247" i="5"/>
  <c r="D590" i="5"/>
  <c r="D675" i="5"/>
  <c r="D247" i="6"/>
  <c r="S19" i="9" s="1"/>
  <c r="R3" i="11" s="1"/>
  <c r="E357" i="6"/>
  <c r="E408" i="6"/>
  <c r="E421" i="6"/>
  <c r="E428" i="6"/>
  <c r="P81" i="9"/>
  <c r="E458" i="6"/>
  <c r="I551" i="6"/>
  <c r="E26" i="7"/>
  <c r="D32" i="7"/>
  <c r="E42" i="7"/>
  <c r="D48" i="7"/>
  <c r="D74" i="7"/>
  <c r="R77" i="9" s="1"/>
  <c r="J95" i="7"/>
  <c r="F95" i="7"/>
  <c r="H95" i="7"/>
  <c r="D477" i="5"/>
  <c r="D485" i="5"/>
  <c r="D493" i="5"/>
  <c r="D501" i="5"/>
  <c r="D509" i="5"/>
  <c r="D558" i="5"/>
  <c r="D566" i="5"/>
  <c r="D574" i="5"/>
  <c r="D582" i="5"/>
  <c r="D591" i="5"/>
  <c r="D599" i="5"/>
  <c r="D607" i="5"/>
  <c r="D615" i="5"/>
  <c r="J86" i="9" s="1"/>
  <c r="AQ18" i="11" s="1"/>
  <c r="E637" i="5"/>
  <c r="D645" i="5"/>
  <c r="D659" i="5"/>
  <c r="K92" i="9" s="1"/>
  <c r="D668" i="5"/>
  <c r="L63" i="9" s="1"/>
  <c r="AS6" i="11" s="1"/>
  <c r="D759" i="5"/>
  <c r="D773" i="5"/>
  <c r="H95" i="6"/>
  <c r="I95" i="6"/>
  <c r="F95" i="6"/>
  <c r="D121" i="6"/>
  <c r="D164" i="6"/>
  <c r="D201" i="6"/>
  <c r="D238" i="6"/>
  <c r="F247" i="6"/>
  <c r="D253" i="6"/>
  <c r="D361" i="6"/>
  <c r="V19" i="9" s="1"/>
  <c r="U3" i="11" s="1"/>
  <c r="D373" i="6"/>
  <c r="V31" i="9" s="1"/>
  <c r="E379" i="6"/>
  <c r="D393" i="6"/>
  <c r="V51" i="9" s="1"/>
  <c r="D409" i="6"/>
  <c r="D416" i="6"/>
  <c r="D422" i="6"/>
  <c r="O83" i="9" s="1"/>
  <c r="AV15" i="11" s="1"/>
  <c r="D429" i="6"/>
  <c r="D445" i="6"/>
  <c r="P68" i="9" s="1"/>
  <c r="AW11" i="11" s="1"/>
  <c r="E471" i="6"/>
  <c r="D507" i="6"/>
  <c r="Q92" i="9" s="1"/>
  <c r="D515" i="6"/>
  <c r="W21" i="9" s="1"/>
  <c r="V5" i="11" s="1"/>
  <c r="D185" i="7"/>
  <c r="S81" i="9"/>
  <c r="E192" i="7"/>
  <c r="S89" i="9"/>
  <c r="E200" i="7"/>
  <c r="U67" i="9"/>
  <c r="BB10" i="11" s="1"/>
  <c r="E330" i="7"/>
  <c r="U75" i="9"/>
  <c r="E338" i="7"/>
  <c r="D254" i="7"/>
  <c r="D262" i="7"/>
  <c r="D270" i="7"/>
  <c r="D278" i="7"/>
  <c r="D361" i="7"/>
  <c r="V60" i="9" s="1"/>
  <c r="BC3" i="11" s="1"/>
  <c r="D380" i="7"/>
  <c r="D467" i="6"/>
  <c r="D494" i="6"/>
  <c r="D533" i="6"/>
  <c r="D556" i="6"/>
  <c r="D564" i="6"/>
  <c r="D103" i="7"/>
  <c r="D111" i="7"/>
  <c r="D119" i="7"/>
  <c r="D127" i="7"/>
  <c r="G247" i="7"/>
  <c r="D287" i="7"/>
  <c r="D295" i="7"/>
  <c r="D303" i="7"/>
  <c r="D311" i="7"/>
  <c r="D319" i="7"/>
  <c r="D120" i="8"/>
  <c r="D128" i="8"/>
  <c r="D367" i="7"/>
  <c r="I247" i="7"/>
  <c r="G361" i="7"/>
  <c r="D137" i="7"/>
  <c r="D145" i="7"/>
  <c r="D153" i="7"/>
  <c r="D161" i="7"/>
  <c r="F171" i="7"/>
  <c r="G209" i="7"/>
  <c r="D388" i="7"/>
  <c r="H209" i="7"/>
  <c r="D289" i="7"/>
  <c r="D297" i="7"/>
  <c r="D305" i="7"/>
  <c r="D313" i="7"/>
  <c r="D346" i="7"/>
  <c r="D382" i="7"/>
  <c r="D23" i="8"/>
  <c r="D31" i="8"/>
  <c r="D39" i="8"/>
  <c r="D47" i="8"/>
  <c r="F57" i="8"/>
  <c r="D64" i="8"/>
  <c r="D72" i="8"/>
  <c r="D80" i="8"/>
  <c r="D88" i="8"/>
  <c r="D98" i="8"/>
  <c r="D106" i="8"/>
  <c r="D114" i="8"/>
  <c r="D122" i="8"/>
  <c r="D463" i="6"/>
  <c r="D477" i="6"/>
  <c r="Q62" i="9" s="1"/>
  <c r="AX5" i="11" s="1"/>
  <c r="D490" i="6"/>
  <c r="D529" i="6"/>
  <c r="D559" i="6"/>
  <c r="D567" i="6"/>
  <c r="D575" i="6"/>
  <c r="D583" i="6"/>
  <c r="D634" i="6"/>
  <c r="D642" i="6"/>
  <c r="D650" i="6"/>
  <c r="D658" i="6"/>
  <c r="I19" i="7"/>
  <c r="D98" i="7"/>
  <c r="D106" i="7"/>
  <c r="D114" i="7"/>
  <c r="D122" i="7"/>
  <c r="D133" i="7"/>
  <c r="H171" i="7"/>
  <c r="D290" i="7"/>
  <c r="D298" i="7"/>
  <c r="D306" i="7"/>
  <c r="D314" i="7"/>
  <c r="E314" i="7" s="1"/>
  <c r="D383" i="7"/>
  <c r="D24" i="8"/>
  <c r="D32" i="8"/>
  <c r="D40" i="8"/>
  <c r="D48" i="8"/>
  <c r="I57" i="8"/>
  <c r="D65" i="8"/>
  <c r="D73" i="8"/>
  <c r="D81" i="8"/>
  <c r="D89" i="8"/>
  <c r="D99" i="8"/>
  <c r="D107" i="8"/>
  <c r="D115" i="8"/>
  <c r="D123" i="8"/>
  <c r="D139" i="7"/>
  <c r="D147" i="7"/>
  <c r="E147" i="7" s="1"/>
  <c r="D155" i="7"/>
  <c r="D163" i="7"/>
  <c r="I171" i="7"/>
  <c r="D250" i="7"/>
  <c r="D258" i="7"/>
  <c r="D266" i="7"/>
  <c r="D274" i="7"/>
  <c r="D285" i="7"/>
  <c r="E285" i="7" s="1"/>
  <c r="D363" i="7"/>
  <c r="D370" i="7"/>
  <c r="D19" i="8"/>
  <c r="D100" i="6"/>
  <c r="D107" i="6"/>
  <c r="D127" i="6"/>
  <c r="D148" i="6"/>
  <c r="D214" i="6"/>
  <c r="R24" i="9" s="1"/>
  <c r="Q8" i="11" s="1"/>
  <c r="D234" i="6"/>
  <c r="D323" i="6"/>
  <c r="D349" i="6"/>
  <c r="D383" i="6"/>
  <c r="D417" i="6"/>
  <c r="I437" i="6"/>
  <c r="D451" i="6"/>
  <c r="D478" i="6"/>
  <c r="D513" i="6"/>
  <c r="D517" i="6"/>
  <c r="D59" i="7"/>
  <c r="D99" i="7"/>
  <c r="D107" i="7"/>
  <c r="D115" i="7"/>
  <c r="D123" i="7"/>
  <c r="F133" i="7"/>
  <c r="D140" i="7"/>
  <c r="D148" i="7"/>
  <c r="D156" i="7"/>
  <c r="D164" i="7"/>
  <c r="D211" i="7"/>
  <c r="T62" i="9" s="1"/>
  <c r="BA5" i="11" s="1"/>
  <c r="D251" i="7"/>
  <c r="D259" i="7"/>
  <c r="D267" i="7"/>
  <c r="D275" i="7"/>
  <c r="F19" i="8"/>
  <c r="D742" i="5"/>
  <c r="D755" i="5"/>
  <c r="D66" i="6"/>
  <c r="N28" i="9" s="1"/>
  <c r="M12" i="11" s="1"/>
  <c r="D74" i="6"/>
  <c r="D101" i="6"/>
  <c r="D115" i="6"/>
  <c r="D136" i="6"/>
  <c r="D156" i="6"/>
  <c r="D172" i="6"/>
  <c r="D222" i="6"/>
  <c r="D242" i="6"/>
  <c r="D263" i="6"/>
  <c r="D276" i="6"/>
  <c r="D296" i="6"/>
  <c r="D309" i="6"/>
  <c r="D329" i="6"/>
  <c r="D350" i="6"/>
  <c r="U46" i="9" s="1"/>
  <c r="T19" i="11" s="1"/>
  <c r="D365" i="6"/>
  <c r="V23" i="9" s="1"/>
  <c r="U7" i="11" s="1"/>
  <c r="D378" i="6"/>
  <c r="D384" i="6"/>
  <c r="V42" i="9" s="1"/>
  <c r="U15" i="11" s="1"/>
  <c r="D412" i="6"/>
  <c r="D418" i="6"/>
  <c r="O79" i="9" s="1"/>
  <c r="D431" i="6"/>
  <c r="O92" i="9" s="1"/>
  <c r="D439" i="6"/>
  <c r="P62" i="9" s="1"/>
  <c r="AW5" i="11" s="1"/>
  <c r="D446" i="6"/>
  <c r="D452" i="6"/>
  <c r="P75" i="9" s="1"/>
  <c r="D465" i="6"/>
  <c r="P88" i="9" s="1"/>
  <c r="AW20" i="11" s="1"/>
  <c r="D479" i="6"/>
  <c r="Q64" i="9" s="1"/>
  <c r="AX7" i="11" s="1"/>
  <c r="D492" i="6"/>
  <c r="Q77" i="9" s="1"/>
  <c r="D505" i="6"/>
  <c r="F513" i="6"/>
  <c r="D518" i="6"/>
  <c r="W24" i="9" s="1"/>
  <c r="V8" i="11" s="1"/>
  <c r="D531" i="6"/>
  <c r="W37" i="9" s="1"/>
  <c r="H133" i="7"/>
  <c r="D141" i="7"/>
  <c r="D149" i="7"/>
  <c r="D157" i="7"/>
  <c r="D165" i="7"/>
  <c r="D173" i="7"/>
  <c r="S62" i="9" s="1"/>
  <c r="AZ5" i="11" s="1"/>
  <c r="D252" i="7"/>
  <c r="D260" i="7"/>
  <c r="D268" i="7"/>
  <c r="D276" i="7"/>
  <c r="D325" i="7"/>
  <c r="U62" i="9" s="1"/>
  <c r="BB5" i="11" s="1"/>
  <c r="I19" i="8"/>
  <c r="I133" i="7"/>
  <c r="D749" i="5"/>
  <c r="D756" i="5"/>
  <c r="D129" i="6"/>
  <c r="D137" i="6"/>
  <c r="D150" i="6"/>
  <c r="D193" i="6"/>
  <c r="D223" i="6"/>
  <c r="D236" i="6"/>
  <c r="R46" i="9" s="1"/>
  <c r="Q19" i="11" s="1"/>
  <c r="D264" i="6"/>
  <c r="D297" i="6"/>
  <c r="D316" i="6"/>
  <c r="D337" i="6"/>
  <c r="D351" i="6"/>
  <c r="U47" i="9" s="1"/>
  <c r="D366" i="6"/>
  <c r="D372" i="6"/>
  <c r="V30" i="9" s="1"/>
  <c r="U14" i="11" s="1"/>
  <c r="D385" i="6"/>
  <c r="V43" i="9" s="1"/>
  <c r="U16" i="11" s="1"/>
  <c r="D406" i="6"/>
  <c r="O67" i="9" s="1"/>
  <c r="AV10" i="11" s="1"/>
  <c r="D419" i="6"/>
  <c r="O80" i="9" s="1"/>
  <c r="D432" i="6"/>
  <c r="D440" i="6"/>
  <c r="P63" i="9" s="1"/>
  <c r="AW6" i="11" s="1"/>
  <c r="D453" i="6"/>
  <c r="P76" i="9" s="1"/>
  <c r="D466" i="6"/>
  <c r="D475" i="6"/>
  <c r="Q60" i="9" s="1"/>
  <c r="AX3" i="11" s="1"/>
  <c r="D480" i="6"/>
  <c r="Q65" i="9" s="1"/>
  <c r="AX8" i="11" s="1"/>
  <c r="D493" i="6"/>
  <c r="D499" i="6"/>
  <c r="Q84" i="9" s="1"/>
  <c r="AX16" i="11" s="1"/>
  <c r="G513" i="6"/>
  <c r="D519" i="6"/>
  <c r="W25" i="9" s="1"/>
  <c r="V9" i="11" s="1"/>
  <c r="D532" i="6"/>
  <c r="D538" i="6"/>
  <c r="W44" i="9" s="1"/>
  <c r="V17" i="11" s="1"/>
  <c r="D134" i="7"/>
  <c r="D142" i="7"/>
  <c r="D150" i="7"/>
  <c r="D158" i="7"/>
  <c r="D166" i="7"/>
  <c r="D253" i="7"/>
  <c r="D261" i="7"/>
  <c r="D269" i="7"/>
  <c r="D277" i="7"/>
  <c r="D343" i="7"/>
  <c r="D357" i="7"/>
  <c r="D372" i="7"/>
  <c r="E477" i="6"/>
  <c r="E590" i="6"/>
  <c r="E629" i="5"/>
  <c r="E401" i="6"/>
  <c r="E325" i="6"/>
  <c r="E325" i="7"/>
  <c r="E363" i="6"/>
  <c r="E21" i="7"/>
  <c r="D97" i="6"/>
  <c r="O21" i="9" s="1"/>
  <c r="N5" i="11" s="1"/>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4" i="9"/>
  <c r="AN7" i="11" s="1"/>
  <c r="E403" i="5"/>
  <c r="G66" i="9"/>
  <c r="AN9" i="11" s="1"/>
  <c r="E405" i="5"/>
  <c r="G68" i="9"/>
  <c r="AN11" i="11" s="1"/>
  <c r="G70" i="9"/>
  <c r="AN13" i="11" s="1"/>
  <c r="E409" i="5"/>
  <c r="G72" i="9"/>
  <c r="E411" i="5"/>
  <c r="G74" i="9"/>
  <c r="E413" i="5"/>
  <c r="G76" i="9"/>
  <c r="G78" i="9"/>
  <c r="E417" i="5"/>
  <c r="G80" i="9"/>
  <c r="E419" i="5"/>
  <c r="G82" i="9"/>
  <c r="E421" i="5"/>
  <c r="G84" i="9"/>
  <c r="AN16" i="11" s="1"/>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23" i="9"/>
  <c r="I7" i="11" s="1"/>
  <c r="E327" i="5"/>
  <c r="J27" i="9"/>
  <c r="I11" i="11" s="1"/>
  <c r="E331" i="5"/>
  <c r="J31" i="9"/>
  <c r="E335" i="5"/>
  <c r="J35" i="9"/>
  <c r="E339" i="5"/>
  <c r="J39" i="9"/>
  <c r="E343" i="5"/>
  <c r="J43" i="9"/>
  <c r="I16" i="11" s="1"/>
  <c r="E347" i="5"/>
  <c r="J47" i="9"/>
  <c r="E351"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0" i="9"/>
  <c r="AL3" i="11" s="1"/>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H54" i="9" s="1"/>
  <c r="G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Q31" i="9"/>
  <c r="E183" i="6"/>
  <c r="R38" i="9"/>
  <c r="E228" i="6"/>
  <c r="E20" i="5"/>
  <c r="J57" i="5"/>
  <c r="E134" i="5"/>
  <c r="E248" i="5"/>
  <c r="L71" i="9"/>
  <c r="AS14" i="11" s="1"/>
  <c r="E676" i="5"/>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K210" i="7"/>
  <c r="I590" i="5"/>
  <c r="F590" i="5"/>
  <c r="G172" i="6"/>
  <c r="I20" i="6"/>
  <c r="J628" i="6"/>
  <c r="I96" i="6"/>
  <c r="K362" i="6"/>
  <c r="G58" i="8"/>
  <c r="H172" i="5"/>
  <c r="G362" i="5"/>
  <c r="I20" i="8"/>
  <c r="J324" i="7"/>
  <c r="K362" i="7"/>
  <c r="I438" i="5"/>
  <c r="K134" i="7"/>
  <c r="H20" i="5"/>
  <c r="K248" i="6"/>
  <c r="K628" i="5"/>
  <c r="K96" i="6"/>
  <c r="K58" i="6"/>
  <c r="F134" i="5"/>
  <c r="H704" i="5"/>
  <c r="I286" i="5"/>
  <c r="F400" i="6"/>
  <c r="I286" i="6"/>
  <c r="G96" i="7"/>
  <c r="J438" i="6"/>
  <c r="F172" i="5"/>
  <c r="F210" i="7"/>
  <c r="J172" i="7"/>
  <c r="J134" i="5"/>
  <c r="J286" i="5"/>
  <c r="G248" i="7"/>
  <c r="G400" i="5"/>
  <c r="G666" i="5"/>
  <c r="I514" i="6"/>
  <c r="J324" i="5"/>
  <c r="H248" i="7"/>
  <c r="I476" i="5"/>
  <c r="H324" i="7"/>
  <c r="G134" i="5"/>
  <c r="F286" i="6"/>
  <c r="F362" i="7"/>
  <c r="F324" i="6"/>
  <c r="G324" i="7"/>
  <c r="H210" i="7"/>
  <c r="H210" i="5"/>
  <c r="F590" i="6"/>
  <c r="G210" i="5"/>
  <c r="G20" i="8"/>
  <c r="K172" i="6"/>
  <c r="H96" i="8"/>
  <c r="J210" i="7"/>
  <c r="G552" i="6"/>
  <c r="J20" i="8"/>
  <c r="K96" i="5"/>
  <c r="K286" i="7"/>
  <c r="K248" i="7"/>
  <c r="K286" i="6"/>
  <c r="K362" i="5"/>
  <c r="K704" i="5"/>
  <c r="K514" i="5"/>
  <c r="K58" i="8"/>
  <c r="I20" i="5"/>
  <c r="F514" i="6"/>
  <c r="F286" i="5"/>
  <c r="F743" i="5"/>
  <c r="G96" i="6"/>
  <c r="I362" i="7"/>
  <c r="J58" i="6"/>
  <c r="H438" i="6"/>
  <c r="H552" i="5"/>
  <c r="H476" i="5"/>
  <c r="H324" i="5"/>
  <c r="J514" i="6"/>
  <c r="F286" i="7"/>
  <c r="I248" i="6"/>
  <c r="H514" i="5"/>
  <c r="J210" i="5"/>
  <c r="H324" i="6"/>
  <c r="F20" i="7"/>
  <c r="I248" i="7"/>
  <c r="F172" i="6"/>
  <c r="F476" i="6"/>
  <c r="H172" i="7"/>
  <c r="I172" i="5"/>
  <c r="I96" i="5"/>
  <c r="J20" i="5"/>
  <c r="G58" i="6"/>
  <c r="F172" i="7"/>
  <c r="F362" i="5"/>
  <c r="I96" i="8"/>
  <c r="J362" i="6"/>
  <c r="J172" i="5"/>
  <c r="F704" i="5"/>
  <c r="K552" i="5"/>
  <c r="K400" i="6"/>
  <c r="K324" i="6"/>
  <c r="K628" i="6"/>
  <c r="K476" i="5"/>
  <c r="K438" i="5"/>
  <c r="F400" i="5"/>
  <c r="K552" i="6"/>
  <c r="G248" i="5"/>
  <c r="H20" i="8"/>
  <c r="J248" i="5"/>
  <c r="F628" i="5"/>
  <c r="G324" i="5"/>
  <c r="G96" i="5"/>
  <c r="J58" i="8"/>
  <c r="I628" i="6"/>
  <c r="I58" i="6"/>
  <c r="F96" i="6"/>
  <c r="H400" i="6"/>
  <c r="G743" i="5"/>
  <c r="J20" i="6"/>
  <c r="I134" i="7"/>
  <c r="J58" i="7"/>
  <c r="G134" i="7"/>
  <c r="F362" i="6"/>
  <c r="F58" i="6"/>
  <c r="G438" i="6"/>
  <c r="I362" i="6"/>
  <c r="H666" i="5"/>
  <c r="G362" i="7"/>
  <c r="I58" i="5"/>
  <c r="F552" i="5"/>
  <c r="H134" i="7"/>
  <c r="H362" i="6"/>
  <c r="F666" i="5"/>
  <c r="I514" i="5"/>
  <c r="G628" i="6"/>
  <c r="F96" i="5"/>
  <c r="K58" i="7"/>
  <c r="J743" i="5"/>
  <c r="J286" i="6"/>
  <c r="J286" i="7"/>
  <c r="I324" i="6"/>
  <c r="G172" i="5"/>
  <c r="F20" i="5"/>
  <c r="G590" i="5"/>
  <c r="H590" i="6"/>
  <c r="J476" i="6"/>
  <c r="F438" i="5"/>
  <c r="G514" i="5"/>
  <c r="K438" i="6"/>
  <c r="K172" i="5"/>
  <c r="K248" i="5"/>
  <c r="K324" i="5"/>
  <c r="K324" i="7"/>
  <c r="K590" i="6"/>
  <c r="G552" i="5"/>
  <c r="K20" i="5"/>
  <c r="G438" i="5"/>
  <c r="J134" i="6"/>
  <c r="F96" i="7"/>
  <c r="H743" i="5"/>
  <c r="H58" i="6"/>
  <c r="G476" i="5"/>
  <c r="J96" i="6"/>
  <c r="I20" i="7"/>
  <c r="J400" i="5"/>
  <c r="I476" i="6"/>
  <c r="F20" i="8"/>
  <c r="J58" i="5"/>
  <c r="H628" i="6"/>
  <c r="G210" i="6"/>
  <c r="H362" i="5"/>
  <c r="J172" i="6"/>
  <c r="H286" i="6"/>
  <c r="H476" i="6"/>
  <c r="I210" i="6"/>
  <c r="F96" i="8"/>
  <c r="G286" i="5"/>
  <c r="G20" i="7"/>
  <c r="J590" i="6"/>
  <c r="J96" i="7"/>
  <c r="J20" i="7"/>
  <c r="I58" i="8"/>
  <c r="F58" i="8"/>
  <c r="I400" i="5"/>
  <c r="J552" i="6"/>
  <c r="F514" i="5"/>
  <c r="I324" i="5"/>
  <c r="H96" i="7"/>
  <c r="J704" i="5"/>
  <c r="F134" i="6"/>
  <c r="H248" i="5"/>
  <c r="H628" i="5"/>
  <c r="K172" i="7"/>
  <c r="K476" i="6"/>
  <c r="J476" i="5"/>
  <c r="J362" i="7"/>
  <c r="F628" i="6"/>
  <c r="F324" i="7"/>
  <c r="G96" i="8"/>
  <c r="K134" i="5"/>
  <c r="K210" i="5"/>
  <c r="K96" i="7"/>
  <c r="K58" i="5"/>
  <c r="K210" i="6"/>
  <c r="K20" i="8"/>
  <c r="I552" i="5"/>
  <c r="K666" i="5"/>
  <c r="H590" i="5"/>
  <c r="G20" i="6"/>
  <c r="J134" i="7"/>
  <c r="J666" i="5"/>
  <c r="G286" i="7"/>
  <c r="F552" i="6"/>
  <c r="F476" i="5"/>
  <c r="I438" i="6"/>
  <c r="G476" i="6"/>
  <c r="G172" i="7"/>
  <c r="J248" i="7"/>
  <c r="H96" i="6"/>
  <c r="H172" i="6"/>
  <c r="I400" i="6"/>
  <c r="I362" i="5"/>
  <c r="J210" i="6"/>
  <c r="G58" i="7"/>
  <c r="J248" i="6"/>
  <c r="J552" i="5"/>
  <c r="I210" i="5"/>
  <c r="I172" i="7"/>
  <c r="F438" i="6"/>
  <c r="G362" i="6"/>
  <c r="I324" i="7"/>
  <c r="J96" i="5"/>
  <c r="G58" i="5"/>
  <c r="H248" i="6"/>
  <c r="H58" i="8"/>
  <c r="J96" i="8"/>
  <c r="K400" i="5"/>
  <c r="I248" i="5"/>
  <c r="I666" i="5"/>
  <c r="I172" i="6"/>
  <c r="G286" i="6"/>
  <c r="H286" i="7"/>
  <c r="J514" i="5"/>
  <c r="H438" i="5"/>
  <c r="K590" i="5"/>
  <c r="I590" i="6"/>
  <c r="F248" i="6"/>
  <c r="F134" i="7"/>
  <c r="H514" i="6"/>
  <c r="H400" i="5"/>
  <c r="K134" i="6"/>
  <c r="K20" i="6"/>
  <c r="K20" i="7"/>
  <c r="H96" i="5"/>
  <c r="K743" i="5"/>
  <c r="F324" i="5"/>
  <c r="K96" i="8"/>
  <c r="I134" i="5"/>
  <c r="H286" i="5"/>
  <c r="G400" i="6"/>
  <c r="G324" i="6"/>
  <c r="H552" i="6"/>
  <c r="G248" i="6"/>
  <c r="G704" i="5"/>
  <c r="G628" i="5"/>
  <c r="I134" i="6"/>
  <c r="I704" i="5"/>
  <c r="J362" i="5"/>
  <c r="F248" i="7"/>
  <c r="I58" i="7"/>
  <c r="G590" i="6"/>
  <c r="H210" i="6"/>
  <c r="J590" i="5"/>
  <c r="J628" i="5"/>
  <c r="I552" i="6"/>
  <c r="F20" i="6"/>
  <c r="H134" i="6"/>
  <c r="F248" i="5"/>
  <c r="G514" i="6"/>
  <c r="I96" i="7"/>
  <c r="J438" i="5"/>
  <c r="F58" i="7"/>
  <c r="H58" i="7"/>
  <c r="J324" i="6"/>
  <c r="H20" i="7"/>
  <c r="H20" i="6"/>
  <c r="F210" i="6"/>
  <c r="K286" i="5"/>
  <c r="H134" i="5"/>
  <c r="I743" i="5"/>
  <c r="I628" i="5"/>
  <c r="I210" i="7"/>
  <c r="G210" i="7"/>
  <c r="G134" i="6"/>
  <c r="K514" i="6"/>
  <c r="H362" i="7"/>
  <c r="G20" i="5"/>
  <c r="I286" i="7"/>
  <c r="J400" i="6"/>
  <c r="W95" i="9" l="1"/>
  <c r="BD23" i="11" s="1"/>
  <c r="AG54" i="9"/>
  <c r="E399" i="5"/>
  <c r="AD54" i="9"/>
  <c r="AC23" i="11" s="1"/>
  <c r="E323" i="5"/>
  <c r="E475" i="5"/>
  <c r="O95" i="9"/>
  <c r="AV23" i="11" s="1"/>
  <c r="L95" i="9"/>
  <c r="Z54" i="9"/>
  <c r="AZ3" i="11"/>
  <c r="S95" i="9"/>
  <c r="AZ23" i="11" s="1"/>
  <c r="J54" i="9"/>
  <c r="I23" i="11" s="1"/>
  <c r="V54" i="9"/>
  <c r="U23" i="11" s="1"/>
  <c r="AE54" i="9"/>
  <c r="AD23" i="11" s="1"/>
  <c r="E171" i="7"/>
  <c r="T95" i="9"/>
  <c r="BA23" i="11" s="1"/>
  <c r="AC54" i="9"/>
  <c r="AB23" i="11" s="1"/>
  <c r="D95" i="9"/>
  <c r="U95" i="9"/>
  <c r="H95" i="9"/>
  <c r="AO23" i="11" s="1"/>
  <c r="I54" i="9"/>
  <c r="H23" i="11" s="1"/>
  <c r="T54" i="9"/>
  <c r="S23" i="11" s="1"/>
  <c r="P95" i="9"/>
  <c r="AW23" i="11" s="1"/>
  <c r="V95" i="9"/>
  <c r="E54" i="9"/>
  <c r="D23" i="11" s="1"/>
  <c r="O54" i="9"/>
  <c r="F95" i="9"/>
  <c r="AM23" i="11" s="1"/>
  <c r="E361" i="7"/>
  <c r="M95" i="9"/>
  <c r="M54" i="9"/>
  <c r="S54" i="9"/>
  <c r="F54" i="9"/>
  <c r="E23" i="11" s="1"/>
  <c r="G95" i="9"/>
  <c r="AN23" i="11" s="1"/>
  <c r="AF54" i="9"/>
  <c r="AE23" i="11" s="1"/>
  <c r="D54" i="9"/>
  <c r="C23" i="11" s="1"/>
  <c r="E133" i="5"/>
  <c r="Q54" i="9"/>
  <c r="Q95" i="9"/>
  <c r="AX23" i="11" s="1"/>
  <c r="L54" i="9"/>
  <c r="K23" i="11" s="1"/>
  <c r="E247" i="6"/>
  <c r="G19" i="9"/>
  <c r="G54" i="9" s="1"/>
  <c r="F23" i="11" s="1"/>
  <c r="P54" i="9"/>
  <c r="N95" i="9"/>
  <c r="AU23" i="11" s="1"/>
  <c r="K54" i="9"/>
  <c r="J23" i="11" s="1"/>
  <c r="AF23" i="11"/>
  <c r="E19" i="6"/>
  <c r="AB54" i="9"/>
  <c r="AA23" i="11" s="1"/>
  <c r="K95" i="9"/>
  <c r="I95" i="9"/>
  <c r="AP23" i="11" s="1"/>
  <c r="R95" i="9"/>
  <c r="AY23" i="11" s="1"/>
  <c r="J95" i="9"/>
  <c r="O73" i="9"/>
  <c r="E412" i="6"/>
  <c r="AA48" i="9"/>
  <c r="E48" i="7"/>
  <c r="K82" i="9"/>
  <c r="E649" i="5"/>
  <c r="V25" i="9"/>
  <c r="U9" i="11" s="1"/>
  <c r="E367" i="6"/>
  <c r="P89" i="9"/>
  <c r="E466" i="6"/>
  <c r="P66" i="9"/>
  <c r="AW9" i="11" s="1"/>
  <c r="E443" i="6"/>
  <c r="U48" i="9"/>
  <c r="E352" i="6"/>
  <c r="E127" i="5"/>
  <c r="E439" i="6"/>
  <c r="V36" i="9"/>
  <c r="E378" i="6"/>
  <c r="W35" i="9"/>
  <c r="E529" i="6"/>
  <c r="W39" i="9"/>
  <c r="E533" i="6"/>
  <c r="AA32" i="9"/>
  <c r="E32" i="7"/>
  <c r="V48" i="9"/>
  <c r="E390" i="6"/>
  <c r="K74" i="9"/>
  <c r="E641" i="5"/>
  <c r="U41" i="9"/>
  <c r="E345" i="6"/>
  <c r="Q75" i="9"/>
  <c r="E490" i="6"/>
  <c r="Q79" i="9"/>
  <c r="E494" i="6"/>
  <c r="S74" i="9"/>
  <c r="E185" i="7"/>
  <c r="S78" i="9"/>
  <c r="E189" i="7"/>
  <c r="U37" i="9"/>
  <c r="E341" i="6"/>
  <c r="E267" i="5"/>
  <c r="E173" i="7"/>
  <c r="O93" i="9"/>
  <c r="E432" i="6"/>
  <c r="P90" i="9"/>
  <c r="E467" i="6"/>
  <c r="AA19" i="9"/>
  <c r="Z3" i="11" s="1"/>
  <c r="U25" i="9"/>
  <c r="T9" i="11" s="1"/>
  <c r="E329" i="6"/>
  <c r="W23" i="9"/>
  <c r="V7" i="11" s="1"/>
  <c r="E517" i="6"/>
  <c r="P86" i="9"/>
  <c r="AW18" i="11" s="1"/>
  <c r="E463" i="6"/>
  <c r="S66" i="9"/>
  <c r="AZ9" i="11" s="1"/>
  <c r="E177" i="7"/>
  <c r="W30" i="9"/>
  <c r="V14" i="11" s="1"/>
  <c r="E524" i="6"/>
  <c r="W19" i="9"/>
  <c r="V3" i="11" s="1"/>
  <c r="E513" i="6"/>
  <c r="O81" i="9"/>
  <c r="E420" i="6"/>
  <c r="K86" i="9"/>
  <c r="AR18" i="11" s="1"/>
  <c r="E653" i="5"/>
  <c r="Q90" i="9"/>
  <c r="E505" i="6"/>
  <c r="Q63" i="9"/>
  <c r="AX6" i="11" s="1"/>
  <c r="E478" i="6"/>
  <c r="Q87" i="9"/>
  <c r="AX19" i="11" s="1"/>
  <c r="E502" i="6"/>
  <c r="P74" i="9"/>
  <c r="E451" i="6"/>
  <c r="O90" i="9"/>
  <c r="E429" i="6"/>
  <c r="S70" i="9"/>
  <c r="AZ13" i="11" s="1"/>
  <c r="E181" i="7"/>
  <c r="U29" i="9"/>
  <c r="T13" i="11" s="1"/>
  <c r="E333" i="6"/>
  <c r="Q74" i="9"/>
  <c r="E489" i="6"/>
  <c r="V52" i="9"/>
  <c r="E394" i="6"/>
  <c r="K60" i="9"/>
  <c r="AR3" i="11" s="1"/>
  <c r="E627" i="5"/>
  <c r="V24" i="9"/>
  <c r="U8" i="11" s="1"/>
  <c r="E366" i="6"/>
  <c r="Q67" i="9"/>
  <c r="AX10" i="11" s="1"/>
  <c r="E482" i="6"/>
  <c r="V45" i="9"/>
  <c r="U18" i="11" s="1"/>
  <c r="E387" i="6"/>
  <c r="W38" i="9"/>
  <c r="E532" i="6"/>
  <c r="O78" i="9"/>
  <c r="E417" i="6"/>
  <c r="O77" i="9"/>
  <c r="E416" i="6"/>
  <c r="P70" i="9"/>
  <c r="AW13" i="11" s="1"/>
  <c r="E447" i="6"/>
  <c r="V32" i="9"/>
  <c r="E374" i="6"/>
  <c r="U33" i="9"/>
  <c r="E337" i="6"/>
  <c r="V41" i="9"/>
  <c r="E383" i="6"/>
  <c r="O70" i="9"/>
  <c r="AV13" i="11" s="1"/>
  <c r="E409" i="6"/>
  <c r="P65" i="9"/>
  <c r="AW8" i="11" s="1"/>
  <c r="E442" i="6"/>
  <c r="AA40" i="9"/>
  <c r="E40" i="7"/>
  <c r="O85" i="9"/>
  <c r="AV17" i="11" s="1"/>
  <c r="E424" i="6"/>
  <c r="K94" i="9"/>
  <c r="AR22" i="11" s="1"/>
  <c r="E661" i="5"/>
  <c r="J91" i="9"/>
  <c r="E620" i="5"/>
  <c r="E355" i="5"/>
  <c r="P69" i="9"/>
  <c r="AW12" i="11" s="1"/>
  <c r="E446" i="6"/>
  <c r="Q20" i="9"/>
  <c r="P4" i="11" s="1"/>
  <c r="E172" i="6"/>
  <c r="U45" i="9"/>
  <c r="T18" i="11" s="1"/>
  <c r="E349" i="6"/>
  <c r="O94" i="9"/>
  <c r="AV22" i="11" s="1"/>
  <c r="E433" i="6"/>
  <c r="U19" i="9"/>
  <c r="E323" i="6"/>
  <c r="K78" i="9"/>
  <c r="E645" i="5"/>
  <c r="S94" i="9"/>
  <c r="AZ22" i="11" s="1"/>
  <c r="E205" i="7"/>
  <c r="U49" i="9"/>
  <c r="E353" i="6"/>
  <c r="S90" i="9"/>
  <c r="E201" i="7"/>
  <c r="Q78" i="9"/>
  <c r="E493" i="6"/>
  <c r="S72" i="9"/>
  <c r="E183" i="7"/>
  <c r="S86" i="9"/>
  <c r="AZ18" i="11" s="1"/>
  <c r="E197" i="7"/>
  <c r="O74" i="9"/>
  <c r="E413" i="6"/>
  <c r="AA24" i="9"/>
  <c r="Z8" i="11" s="1"/>
  <c r="E24" i="7"/>
  <c r="S82" i="9"/>
  <c r="E193" i="7"/>
  <c r="S64" i="9"/>
  <c r="AZ7" i="11" s="1"/>
  <c r="E175" i="7"/>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N54" i="9" s="1"/>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U82" i="9"/>
  <c r="E345" i="7"/>
  <c r="BB23" i="11" s="1"/>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9" i="9"/>
  <c r="K10" i="9"/>
  <c r="K8" i="9"/>
  <c r="O8" i="9"/>
  <c r="O10" i="9"/>
  <c r="O9" i="9"/>
  <c r="AT23" i="11" l="1"/>
  <c r="R23" i="11"/>
  <c r="W3" i="11"/>
  <c r="X54" i="9"/>
  <c r="W23" i="11" s="1"/>
  <c r="W54" i="9"/>
  <c r="V23" i="11" s="1"/>
  <c r="R54" i="9"/>
  <c r="Q23" i="11" s="1"/>
  <c r="F3" i="11"/>
  <c r="AQ23" i="11"/>
  <c r="Y54" i="9"/>
  <c r="X23" i="11" s="1"/>
  <c r="AA54" i="9"/>
  <c r="Z23" i="11" s="1"/>
  <c r="T3" i="11"/>
  <c r="U54" i="9"/>
  <c r="T23" i="11" s="1"/>
  <c r="K15" i="6"/>
  <c r="K11" i="9"/>
  <c r="O11" i="9"/>
  <c r="Y23" i="11"/>
  <c r="Y21" i="11"/>
  <c r="Y20" i="11"/>
  <c r="K15" i="8"/>
  <c r="G15" i="6"/>
  <c r="AS23" i="11"/>
  <c r="L21" i="11"/>
  <c r="L20" i="11"/>
  <c r="N23" i="11"/>
  <c r="P23" i="11"/>
  <c r="M23" i="11"/>
  <c r="X21" i="11"/>
  <c r="X20" i="11"/>
  <c r="K15" i="5"/>
  <c r="G15" i="8"/>
  <c r="G15" i="7"/>
  <c r="AR23" i="11"/>
  <c r="M3" i="11"/>
  <c r="BC23" i="11"/>
  <c r="O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<sst xmlns="http://schemas.openxmlformats.org/spreadsheetml/2006/main" count="623" uniqueCount="282">
  <si>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</si>
  <si>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</si>
  <si>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</si>
  <si>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</si>
  <si>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</si>
  <si>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</si>
  <si>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</si>
  <si>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</si>
  <si>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</si>
  <si>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</si>
  <si>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</si>
  <si>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</si>
  <si>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</si>
  <si>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</si>
  <si>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</si>
  <si>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</si>
  <si>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</si>
  <si>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</si>
  <si>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</si>
  <si>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</si>
  <si>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</si>
  <si>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</si>
  <si>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</si>
  <si>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</si>
  <si>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</si>
  <si>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</si>
  <si>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</si>
  <si>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</si>
  <si>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</si>
  <si>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</si>
  <si>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</si>
  <si>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</si>
  <si>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</si>
  <si>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</si>
  <si>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</si>
  <si>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</si>
  <si>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</si>
  <si>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</si>
  <si>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</si>
  <si>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</si>
  <si>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</si>
  <si>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</si>
  <si>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</si>
  <si>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</si>
  <si>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</si>
  <si>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</si>
  <si>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</si>
  <si>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</si>
  <si>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</si>
  <si>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</si>
  <si>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</si>
  <si>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</si>
  <si>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</si>
  <si>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</si>
  <si>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</si>
  <si>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</si>
  <si>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</si>
  <si>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</si>
  <si>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</si>
  <si>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</si>
  <si>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</si>
  <si>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</si>
  <si>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</si>
  <si>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</si>
  <si>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</si>
  <si>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</si>
  <si>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</si>
  <si>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</si>
  <si>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</si>
  <si>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</si>
  <si>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</si>
  <si>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</si>
  <si>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</si>
  <si>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</si>
  <si>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</si>
  <si>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</si>
  <si>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</si>
  <si>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</si>
  <si>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</si>
  <si>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</si>
  <si>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</si>
  <si>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</si>
  <si>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</si>
  <si>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</si>
  <si>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</si>
  <si>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</si>
  <si>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</si>
  <si>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</si>
  <si>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</si>
  <si>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</si>
  <si>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</si>
  <si>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</si>
  <si>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</si>
  <si>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</si>
  <si>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</si>
  <si>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</si>
  <si>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</si>
  <si>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</si>
  <si>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</si>
  <si>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</si>
  <si>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</si>
  <si>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</si>
  <si>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</si>
  <si>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</si>
  <si>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</si>
  <si>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</si>
  <si>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</si>
  <si>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</si>
  <si>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</si>
  <si>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</si>
  <si>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</si>
  <si>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</si>
  <si>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</si>
  <si>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</si>
  <si>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</si>
  <si>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</si>
  <si>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</si>
  <si>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</si>
  <si>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</si>
  <si>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</si>
  <si>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</si>
  <si>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</si>
  <si>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</si>
  <si>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</si>
  <si>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</si>
  <si>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</si>
  <si>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</si>
  <si>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</si>
  <si>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</si>
  <si>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</si>
  <si>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</si>
  <si>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</si>
  <si>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</si>
  <si>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</si>
  <si>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</si>
  <si>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</si>
  <si>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</si>
  <si>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</si>
  <si>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</si>
  <si>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</si>
  <si>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</si>
  <si>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</si>
  <si>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</si>
  <si>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</si>
  <si>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</si>
  <si>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</si>
  <si>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</si>
  <si>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</si>
  <si>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</si>
  <si>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</si>
  <si>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</si>
  <si>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</si>
  <si>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</si>
  <si>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</si>
  <si>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</si>
  <si>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</si>
  <si>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</si>
  <si>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</si>
  <si>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</si>
  <si>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</si>
  <si>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</si>
  <si>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</si>
  <si>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</si>
  <si>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</si>
  <si>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</si>
  <si>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</si>
  <si>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</si>
  <si>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</si>
  <si>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</si>
  <si>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</si>
  <si>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</si>
  <si>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</si>
  <si>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</si>
  <si>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</si>
  <si>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</si>
  <si>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</si>
  <si>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</si>
  <si>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</si>
  <si>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</si>
  <si>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</si>
  <si>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</si>
  <si>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</si>
  <si>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</si>
  <si>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</si>
  <si>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</si>
  <si>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</si>
  <si>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</si>
  <si>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</si>
  <si>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</si>
  <si>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</si>
  <si>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</si>
  <si>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</si>
  <si>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</si>
  <si>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</si>
  <si>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</si>
  <si>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</si>
  <si>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</si>
  <si>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</si>
  <si>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</si>
  <si>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</si>
  <si>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</si>
  <si>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</si>
  <si>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</si>
  <si>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</si>
  <si>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</si>
  <si>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</si>
  <si>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</si>
  <si>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</si>
  <si>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</si>
  <si>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</si>
  <si>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</si>
  <si>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</si>
  <si>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</si>
  <si>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</si>
  <si>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</si>
  <si>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</si>
  <si>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</si>
  <si>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</si>
  <si>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</si>
  <si>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</si>
  <si>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</si>
  <si>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</si>
  <si>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</si>
  <si>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</si>
  <si>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</si>
  <si>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</si>
  <si>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</si>
  <si>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</si>
  <si>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</si>
  <si>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</si>
  <si>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</si>
  <si>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</si>
  <si>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</si>
  <si>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</si>
  <si>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</si>
  <si>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</si>
  <si>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</si>
  <si>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</si>
  <si>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</si>
  <si>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</si>
  <si>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</si>
  <si>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</si>
  <si>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</si>
  <si>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</si>
  <si>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</si>
  <si>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</si>
  <si>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</si>
  <si>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</si>
  <si>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</si>
  <si>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</si>
  <si>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</si>
  <si>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</si>
  <si>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</si>
  <si>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</si>
  <si>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</si>
  <si>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</si>
  <si>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</si>
  <si>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</si>
  <si>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</si>
  <si>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</si>
  <si>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</si>
  <si>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</si>
  <si>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</si>
  <si>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</si>
  <si>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</si>
  <si>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</si>
  <si>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</si>
  <si>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</si>
  <si>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</si>
  <si>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</si>
  <si>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</si>
  <si>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</si>
  <si>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</si>
  <si>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</si>
  <si>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</si>
  <si>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</si>
  <si>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</si>
  <si>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</si>
  <si>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 https://www.cear.es/cear-canarias/</t>
  </si>
  <si>
    <t>CEAR Inicio</t>
  </si>
  <si>
    <t>imágenes, listas, botones</t>
  </si>
  <si>
    <t>Home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</si>
</sst>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15240</xdr:colOff>
      <xdr:row>56</xdr:row>
      <xdr:rowOff>137160</xdr:rowOff>
    </xdr:to>
    <xdr:sp macro="" textlink="">
      <xdr:nvSpPr>
        <xdr:cNvPr id="20" name="AutoShape 2">
          <a:extLst>
            <a:ext uri="{FF2B5EF4-FFF2-40B4-BE49-F238E27FC236}">
              <a16:creationId xmlns:a16="http://schemas.microsoft.com/office/drawing/2014/main" id="{EFDFFE71-2386-4067-9103-EA8330AE445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546875" defaultRowHeight="13.2"/>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275</v>
      </c>
      <c r="O2" s="3"/>
      <c r="P2" s="3"/>
      <c r="Q2" s="3"/>
      <c r="R2" s="3"/>
      <c r="S2" s="3"/>
      <c r="T2" s="3"/>
      <c r="U2" s="3"/>
      <c r="V2" s="3"/>
      <c r="W2" s="3"/>
      <c r="X2" s="3"/>
      <c r="Y2" s="3"/>
      <c r="Z2" s="3"/>
    </row>
    <row r="3" spans="1:64" ht="23.7" customHeight="1" thickTop="1">
      <c r="A3" s="1"/>
      <c r="B3" s="5" t="s">
        <v>260</v>
      </c>
      <c r="C3" s="3"/>
      <c r="D3" s="3"/>
      <c r="E3" s="3"/>
      <c r="F3" s="3"/>
      <c r="G3" s="3"/>
      <c r="H3" s="3"/>
      <c r="I3" s="3"/>
      <c r="J3" s="3"/>
      <c r="K3" s="3"/>
      <c r="L3" s="3"/>
      <c r="M3" s="3"/>
      <c r="N3" s="3"/>
      <c r="O3" s="3"/>
      <c r="P3" s="3"/>
      <c r="Q3" s="3"/>
      <c r="R3" s="3"/>
      <c r="S3" s="3"/>
      <c r="T3" s="3"/>
      <c r="U3" s="3"/>
      <c r="V3" s="3"/>
      <c r="W3" s="3"/>
      <c r="X3" s="3"/>
      <c r="Y3" s="3"/>
      <c r="Z3" s="3"/>
    </row>
    <row r="4" spans="1:64" ht="16.649999999999999"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6">
      <c r="B7" s="11" t="s">
        <v>2</v>
      </c>
    </row>
    <row r="9" spans="1:64" ht="134.85" customHeight="1">
      <c r="B9" s="172" t="s">
        <v>261</v>
      </c>
      <c r="C9" s="173"/>
      <c r="D9" s="173"/>
      <c r="E9" s="173"/>
      <c r="F9" s="173"/>
      <c r="G9" s="173"/>
      <c r="H9" s="173"/>
      <c r="I9" s="173"/>
      <c r="J9" s="173"/>
      <c r="K9" s="173"/>
      <c r="L9" s="173"/>
      <c r="M9" s="173"/>
      <c r="N9" s="173"/>
    </row>
    <row r="10" spans="1:64" ht="28.6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262</v>
      </c>
      <c r="C13" s="174"/>
      <c r="D13" s="174"/>
      <c r="E13" s="174"/>
      <c r="F13" s="174"/>
      <c r="G13" s="174"/>
      <c r="H13" s="174"/>
      <c r="I13" s="174"/>
      <c r="J13" s="174"/>
      <c r="K13" s="174"/>
      <c r="L13" s="174"/>
      <c r="M13" s="174"/>
      <c r="N13" s="174"/>
    </row>
    <row r="15" spans="1:64" ht="87.75" customHeight="1">
      <c r="B15" s="174" t="s">
        <v>263</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546875" defaultRowHeight="13.2"/>
  <cols>
    <col min="1" max="1" width="11.5546875" style="14"/>
    <col min="2" max="2" width="72.109375" style="14" customWidth="1"/>
    <col min="3" max="3" width="101.44140625" style="14" customWidth="1"/>
    <col min="4" max="4" width="8.109375" style="14" customWidth="1"/>
    <col min="5" max="5" width="16" style="14" customWidth="1"/>
    <col min="6" max="11" width="9.109375" style="14" customWidth="1"/>
    <col min="12" max="12" width="23.109375" style="14" customWidth="1"/>
    <col min="13" max="13" width="4" style="14" customWidth="1"/>
    <col min="14" max="19" width="9.109375" style="14" customWidth="1"/>
    <col min="20" max="20" width="20" style="14" customWidth="1"/>
    <col min="21" max="23" width="9.109375" style="14" customWidth="1"/>
    <col min="24" max="26" width="8.6640625" style="14" customWidth="1"/>
    <col min="27" max="64" width="14.44140625" style="14" customWidth="1"/>
    <col min="65" max="16384" width="11.554687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 customHeight="1">
      <c r="A3" s="33"/>
      <c r="B3" s="84" t="s">
        <v>260</v>
      </c>
      <c r="C3" s="19"/>
      <c r="D3" s="19"/>
      <c r="E3" s="19"/>
      <c r="F3" s="19"/>
      <c r="G3" s="19"/>
      <c r="H3" s="19"/>
      <c r="I3" s="19"/>
      <c r="J3" s="19"/>
      <c r="K3" s="19"/>
      <c r="L3" s="19"/>
      <c r="M3" s="19"/>
      <c r="N3" s="19"/>
      <c r="O3" s="19"/>
      <c r="P3" s="19"/>
      <c r="Q3" s="19"/>
      <c r="R3" s="19"/>
      <c r="S3" s="19"/>
      <c r="T3" s="19"/>
      <c r="U3" s="19"/>
      <c r="V3" s="19"/>
      <c r="W3" s="19"/>
      <c r="X3" s="19"/>
      <c r="Y3" s="19"/>
      <c r="Z3" s="19"/>
    </row>
    <row r="4" spans="1:64" ht="16.649999999999999"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6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6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6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 customHeight="1">
      <c r="B17" s="13" t="s">
        <v>264</v>
      </c>
      <c r="C17" s="103"/>
      <c r="D17" s="167" t="s">
        <v>265</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 customHeight="1">
      <c r="B19" s="13" t="s">
        <v>12</v>
      </c>
      <c r="C19" s="103"/>
      <c r="D19" s="167" t="s">
        <v>266</v>
      </c>
      <c r="E19" s="19"/>
      <c r="F19" s="19"/>
      <c r="G19" s="19"/>
      <c r="H19" s="19"/>
      <c r="I19" s="19"/>
      <c r="J19" s="19"/>
      <c r="K19" s="19"/>
      <c r="L19" s="19"/>
      <c r="M19" s="19"/>
      <c r="N19" s="19"/>
      <c r="O19" s="19"/>
      <c r="P19" s="19"/>
      <c r="Q19" s="19"/>
      <c r="R19" s="19"/>
      <c r="S19" s="19"/>
      <c r="T19" s="19"/>
      <c r="U19" s="19"/>
      <c r="V19" s="19"/>
      <c r="W19" s="19"/>
      <c r="X19" s="19"/>
      <c r="Y19" s="19"/>
      <c r="Z19" s="19"/>
    </row>
    <row r="20" spans="1:26" ht="10.6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 customHeight="1">
      <c r="B21" s="13" t="s">
        <v>277</v>
      </c>
      <c r="C21" s="103"/>
      <c r="D21" s="167" t="s">
        <v>276</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6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6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 customHeight="1">
      <c r="B27" s="13" t="s">
        <v>267</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6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 customHeight="1">
      <c r="B29" s="13" t="s">
        <v>268</v>
      </c>
      <c r="C29" s="103"/>
      <c r="D29" s="87" t="s">
        <v>270</v>
      </c>
      <c r="E29" s="19"/>
      <c r="F29" s="19"/>
      <c r="G29" s="19"/>
      <c r="H29" s="19"/>
      <c r="I29" s="19"/>
      <c r="J29" s="19"/>
      <c r="K29" s="19"/>
      <c r="L29" s="19"/>
      <c r="M29" s="19"/>
      <c r="N29" s="19"/>
      <c r="O29" s="19"/>
      <c r="P29" s="19"/>
      <c r="Q29" s="19"/>
      <c r="R29" s="19"/>
      <c r="S29" s="19"/>
      <c r="T29" s="19"/>
      <c r="U29" s="19"/>
      <c r="V29" s="19"/>
      <c r="W29" s="19"/>
      <c r="X29" s="19"/>
      <c r="Y29" s="19"/>
      <c r="Z29" s="19"/>
    </row>
    <row r="30" spans="1:26" ht="13.2"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 customHeight="1">
      <c r="B31" s="13" t="s">
        <v>14</v>
      </c>
      <c r="C31" s="103"/>
      <c r="D31" s="165" t="s">
        <v>271</v>
      </c>
      <c r="E31" s="165"/>
      <c r="F31" s="165"/>
      <c r="G31" s="165"/>
      <c r="H31" s="165"/>
      <c r="I31" s="165"/>
      <c r="J31" s="165"/>
      <c r="K31" s="165"/>
      <c r="L31" s="165"/>
      <c r="M31" s="165"/>
      <c r="N31" s="19"/>
      <c r="O31" s="19"/>
      <c r="P31" s="19"/>
      <c r="Q31" s="19"/>
      <c r="R31" s="19"/>
      <c r="S31" s="19"/>
      <c r="V31" s="19"/>
      <c r="W31" s="19"/>
      <c r="X31" s="19"/>
      <c r="Y31" s="19"/>
      <c r="Z31" s="19"/>
    </row>
    <row r="32" spans="1:26" ht="10.6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269</v>
      </c>
      <c r="C33" s="103"/>
    </row>
    <row r="34" spans="2:26" ht="10.6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 customHeight="1">
      <c r="B36" s="16"/>
      <c r="C36" s="16"/>
    </row>
    <row r="37" spans="2:26" ht="14.1" customHeight="1">
      <c r="B37" s="164"/>
      <c r="C37" s="164"/>
      <c r="D37" s="164"/>
      <c r="E37" s="164"/>
      <c r="F37" s="164"/>
      <c r="G37" s="164"/>
      <c r="H37" s="164"/>
      <c r="I37" s="164"/>
      <c r="J37" s="164"/>
      <c r="K37" s="164"/>
      <c r="L37" s="164"/>
      <c r="M37" s="164"/>
      <c r="N37" s="164"/>
    </row>
    <row r="38" spans="2:26" ht="10.6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6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259</v>
      </c>
      <c r="C41" s="103"/>
      <c r="D41" s="19"/>
      <c r="E41" s="19"/>
      <c r="F41" s="19"/>
      <c r="G41" s="19"/>
      <c r="H41" s="19"/>
      <c r="I41" s="19"/>
      <c r="J41" s="19"/>
      <c r="K41" s="19"/>
      <c r="L41" s="19"/>
      <c r="M41" s="19"/>
      <c r="N41" s="19"/>
      <c r="O41" s="19"/>
      <c r="Q41" s="19"/>
      <c r="R41" s="19"/>
      <c r="S41" s="19"/>
      <c r="U41" s="19"/>
      <c r="V41" s="19"/>
      <c r="W41" s="19"/>
      <c r="X41" s="19"/>
      <c r="Y41" s="19"/>
      <c r="Z41" s="19"/>
    </row>
    <row r="42" spans="2:26" ht="10.6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6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272</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2"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6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6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topLeftCell="A5" zoomScaleNormal="100" workbookViewId="0">
      <selection activeCell="C9" sqref="C9"/>
    </sheetView>
  </sheetViews>
  <sheetFormatPr baseColWidth="10" defaultColWidth="11.5546875" defaultRowHeight="13.2"/>
  <cols>
    <col min="2" max="2" width="14" customWidth="1"/>
    <col min="3" max="3" width="8.6640625" customWidth="1"/>
    <col min="4" max="4" width="9.44140625" customWidth="1"/>
    <col min="5" max="5" width="14.44140625" customWidth="1"/>
    <col min="6" max="6" width="8.5546875" customWidth="1"/>
    <col min="8" max="8" width="12" customWidth="1"/>
    <col min="9" max="9" width="8.6640625" customWidth="1"/>
    <col min="11" max="11" width="19.554687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7" customHeight="1">
      <c r="A3" s="1"/>
      <c r="B3" s="5" t="s">
        <v>260</v>
      </c>
      <c r="C3" s="3"/>
      <c r="D3" s="3"/>
      <c r="E3" s="3"/>
      <c r="F3" s="3"/>
      <c r="G3" s="3"/>
      <c r="H3" s="3"/>
      <c r="I3" s="3"/>
      <c r="J3" s="3"/>
      <c r="K3" s="3"/>
      <c r="L3" s="3"/>
      <c r="M3" s="3"/>
      <c r="N3" s="3"/>
      <c r="O3" s="3"/>
      <c r="P3" s="3"/>
      <c r="Q3" s="3"/>
      <c r="R3" s="3"/>
      <c r="S3" s="3"/>
      <c r="T3" s="3"/>
      <c r="U3" s="3"/>
      <c r="V3" s="3"/>
    </row>
    <row r="4" spans="1:60" ht="16.649999999999999"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 customHeight="1">
      <c r="B6" s="176" t="s">
        <v>273</v>
      </c>
      <c r="C6" s="176"/>
      <c r="D6" s="176"/>
      <c r="E6" s="176"/>
      <c r="F6" s="176"/>
      <c r="G6" s="176"/>
      <c r="H6" s="176"/>
      <c r="I6" s="176"/>
      <c r="J6" s="176"/>
      <c r="K6" s="176"/>
      <c r="L6" s="176"/>
    </row>
    <row r="7" spans="1:60" ht="33.15" customHeight="1">
      <c r="B7" s="177" t="s">
        <v>40</v>
      </c>
      <c r="C7" s="177"/>
      <c r="D7" s="177"/>
      <c r="E7" s="177"/>
      <c r="F7" s="177"/>
      <c r="G7" s="177"/>
      <c r="H7" s="177"/>
      <c r="I7" s="177"/>
      <c r="J7" s="177"/>
      <c r="K7" s="177"/>
      <c r="L7" s="177"/>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70" zoomScaleNormal="70" workbookViewId="0">
      <selection activeCell="F11" sqref="F11"/>
    </sheetView>
  </sheetViews>
  <sheetFormatPr baseColWidth="10" defaultColWidth="11.5546875" defaultRowHeight="13.2"/>
  <cols>
    <col min="1" max="1" width="11.6640625" style="14" customWidth="1"/>
    <col min="2" max="2" width="9.5546875" style="14" customWidth="1"/>
    <col min="3" max="3" width="27.33203125" style="14" customWidth="1"/>
    <col min="4" max="4" width="26" style="14" customWidth="1"/>
    <col min="5" max="5" width="51.6640625" style="14" customWidth="1"/>
    <col min="6" max="6" width="57" style="14" customWidth="1"/>
    <col min="7" max="7" width="82" style="14" customWidth="1"/>
    <col min="8" max="8" width="27.44140625" style="14" customWidth="1"/>
    <col min="9" max="24" width="8.6640625" style="14" customWidth="1"/>
    <col min="25" max="64" width="14.44140625" style="14" customWidth="1"/>
    <col min="65" max="16384" width="11.554687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 customHeight="1" thickTop="1" thickBot="1">
      <c r="A3" s="33"/>
      <c r="B3" s="84" t="s">
        <v>260</v>
      </c>
      <c r="C3" s="19"/>
      <c r="D3" s="19"/>
      <c r="E3" s="19"/>
      <c r="F3" s="57" t="s">
        <v>57</v>
      </c>
      <c r="G3" s="19"/>
      <c r="H3" s="19"/>
      <c r="I3" s="19"/>
      <c r="J3" s="19"/>
      <c r="K3" s="19"/>
      <c r="L3" s="19"/>
      <c r="M3" s="19"/>
      <c r="N3" s="19"/>
      <c r="O3" s="19"/>
      <c r="P3" s="19"/>
      <c r="Q3" s="19"/>
      <c r="R3" s="19"/>
      <c r="S3" s="19"/>
      <c r="T3" s="19"/>
      <c r="U3" s="19"/>
      <c r="V3" s="19"/>
      <c r="W3" s="19"/>
      <c r="X3" s="19"/>
      <c r="Y3" s="19"/>
    </row>
    <row r="4" spans="1:64" ht="16.649999999999999"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149999999999999" customHeight="1">
      <c r="B7" s="89" t="s">
        <v>59</v>
      </c>
      <c r="C7" s="90" t="s">
        <v>60</v>
      </c>
      <c r="D7" s="90" t="s">
        <v>61</v>
      </c>
      <c r="E7" s="89" t="s">
        <v>274</v>
      </c>
      <c r="F7" s="91" t="s">
        <v>62</v>
      </c>
      <c r="G7" s="91" t="s">
        <v>63</v>
      </c>
      <c r="H7" s="19"/>
      <c r="I7" s="19"/>
      <c r="J7" s="19"/>
      <c r="K7" s="19"/>
      <c r="L7" s="19"/>
      <c r="M7" s="19"/>
      <c r="N7" s="19"/>
      <c r="O7" s="19"/>
      <c r="P7" s="19"/>
      <c r="Q7" s="19"/>
      <c r="R7" s="19"/>
      <c r="S7" s="19"/>
      <c r="T7" s="19"/>
      <c r="U7" s="19"/>
      <c r="V7" s="19"/>
      <c r="W7" s="19"/>
      <c r="X7" s="19"/>
    </row>
    <row r="8" spans="1:64" ht="18.149999999999999" customHeight="1">
      <c r="B8" s="92">
        <v>1</v>
      </c>
      <c r="C8" s="93" t="s">
        <v>279</v>
      </c>
      <c r="D8" s="94" t="s">
        <v>223</v>
      </c>
      <c r="E8" s="95" t="s">
        <v>278</v>
      </c>
      <c r="F8" s="23" t="s">
        <v>281</v>
      </c>
      <c r="G8" s="23" t="s">
        <v>280</v>
      </c>
      <c r="H8" s="19"/>
      <c r="I8" s="19"/>
      <c r="J8" s="19"/>
      <c r="K8" s="19"/>
      <c r="L8" s="19"/>
      <c r="M8" s="19"/>
      <c r="N8" s="19"/>
      <c r="O8" s="19"/>
      <c r="P8" s="19"/>
      <c r="Q8" s="19"/>
      <c r="R8" s="19"/>
      <c r="S8" s="19"/>
      <c r="T8" s="19"/>
      <c r="U8" s="19"/>
      <c r="V8" s="19"/>
      <c r="W8" s="19"/>
      <c r="X8" s="19"/>
    </row>
    <row r="9" spans="1:64" ht="18.149999999999999"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149999999999999"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149999999999999"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149999999999999"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149999999999999"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149999999999999"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149999999999999"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149999999999999"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149999999999999"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149999999999999"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149999999999999"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149999999999999"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149999999999999"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149999999999999"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149999999999999"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149999999999999"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149999999999999"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149999999999999"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149999999999999"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149999999999999"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149999999999999"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149999999999999"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149999999999999"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149999999999999"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149999999999999"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149999999999999"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149999999999999"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149999999999999"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149999999999999"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149999999999999"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149999999999999"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149999999999999"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149999999999999"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149999999999999"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149999999999999" customHeight="1">
      <c r="B45" s="97" t="s">
        <v>64</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149999999999999"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149999999999999" customHeight="1">
      <c r="B47" s="97" t="s">
        <v>65</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649999999999999"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45" customHeight="1">
      <c r="B49" s="97" t="s">
        <v>66</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67</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abSelected="1" topLeftCell="A433" zoomScale="90" zoomScaleNormal="90" workbookViewId="0">
      <selection activeCell="D437" sqref="D437"/>
    </sheetView>
  </sheetViews>
  <sheetFormatPr baseColWidth="10" defaultColWidth="11.5546875" defaultRowHeight="13.2"/>
  <cols>
    <col min="1" max="1" width="7.88671875" style="14" customWidth="1"/>
    <col min="2" max="2" width="16.109375" style="14" customWidth="1"/>
    <col min="3" max="3" width="56" style="14" customWidth="1"/>
    <col min="4" max="4" width="18.33203125" style="144" customWidth="1"/>
    <col min="5" max="5" width="5.5546875" style="144" customWidth="1"/>
    <col min="6" max="6" width="16.44140625" style="14" bestFit="1" customWidth="1"/>
    <col min="7" max="7" width="14.6640625" style="14" customWidth="1"/>
    <col min="8" max="8" width="12.5546875" style="14" customWidth="1"/>
    <col min="9" max="9" width="11.6640625" style="14" customWidth="1"/>
    <col min="10" max="10" width="17.33203125" style="14" bestFit="1" customWidth="1"/>
    <col min="11" max="11" width="14.5546875" style="14" customWidth="1"/>
    <col min="12" max="15" width="12.5546875" style="14" customWidth="1"/>
    <col min="16" max="16" width="19.5546875" style="14" customWidth="1"/>
    <col min="17" max="17" width="6.88671875" style="14" customWidth="1"/>
    <col min="18" max="18" width="4.6640625" style="14" customWidth="1"/>
    <col min="19" max="19" width="12.88671875" style="14" customWidth="1"/>
    <col min="20" max="20" width="12.109375" style="14" customWidth="1"/>
    <col min="21" max="21" width="6.6640625" style="14" customWidth="1"/>
    <col min="22" max="22" width="5.5546875" style="14" customWidth="1"/>
    <col min="23" max="23" width="12" style="14" customWidth="1"/>
    <col min="24" max="24" width="11.88671875" style="14" customWidth="1"/>
    <col min="25" max="25" width="7.33203125" style="14" customWidth="1"/>
    <col min="26" max="64" width="14.44140625" style="14" customWidth="1"/>
    <col min="65" max="16384" width="11.554687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260</v>
      </c>
      <c r="C3" s="34"/>
      <c r="D3" s="137"/>
      <c r="E3" s="138"/>
    </row>
    <row r="4" spans="1:64" ht="26.1" customHeight="1">
      <c r="B4" s="33"/>
      <c r="C4" s="85"/>
      <c r="D4" s="14"/>
      <c r="E4" s="14"/>
      <c r="K4" s="19"/>
      <c r="N4" s="19"/>
      <c r="O4" s="19"/>
    </row>
    <row r="5" spans="1:64" ht="27.9" customHeight="1">
      <c r="B5" s="134" t="s">
        <v>68</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899999999999999" customHeight="1">
      <c r="B8" s="142" t="s">
        <v>69</v>
      </c>
      <c r="C8" s="19"/>
      <c r="D8" s="138"/>
      <c r="E8" s="138"/>
      <c r="F8" s="19"/>
      <c r="G8" s="19"/>
      <c r="H8" s="19"/>
      <c r="I8" s="19"/>
      <c r="J8" s="19"/>
      <c r="K8" s="19"/>
      <c r="L8" s="19"/>
      <c r="M8" s="19"/>
      <c r="N8" s="19"/>
      <c r="O8" s="19"/>
    </row>
    <row r="9" spans="1:64" ht="21.6" customHeight="1">
      <c r="B9" s="142" t="s">
        <v>70</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79" t="s">
        <v>71</v>
      </c>
      <c r="C11" s="180"/>
      <c r="D11" s="34"/>
      <c r="E11" s="14"/>
      <c r="F11" s="135" t="s">
        <v>72</v>
      </c>
      <c r="G11" s="77" t="s">
        <v>73</v>
      </c>
      <c r="H11" s="136" t="s">
        <v>74</v>
      </c>
      <c r="I11" s="27"/>
      <c r="J11" s="135" t="s">
        <v>75</v>
      </c>
      <c r="K11" s="77" t="s">
        <v>73</v>
      </c>
      <c r="L11" s="136" t="s">
        <v>74</v>
      </c>
      <c r="M11" s="19"/>
      <c r="N11" s="19"/>
      <c r="O11" s="19"/>
      <c r="P11" s="19"/>
      <c r="Q11" s="19"/>
      <c r="R11" s="19"/>
      <c r="U11" s="19"/>
      <c r="V11" s="19"/>
      <c r="W11" s="19"/>
      <c r="X11" s="19"/>
      <c r="Y11" s="19"/>
    </row>
    <row r="12" spans="1:64" ht="12" customHeight="1">
      <c r="B12" s="73" t="s">
        <v>76</v>
      </c>
      <c r="C12" s="74">
        <v>9</v>
      </c>
      <c r="D12" s="34"/>
      <c r="E12" s="14"/>
      <c r="F12" s="81" t="s">
        <v>77</v>
      </c>
      <c r="G12" s="79">
        <f ca="1">J20+J58+J96+J134+J172+J210+J248+J286+J324+J362+J400+J438+J476+J514+J552+J590+J628+J666+J704+J743</f>
        <v>3</v>
      </c>
      <c r="H12" s="69">
        <f ca="1">IF(($G$15+$K$15)=0,0,G12/($G$15+$K$15))</f>
        <v>0.15</v>
      </c>
      <c r="I12" s="34"/>
      <c r="J12" s="78" t="s">
        <v>78</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79</v>
      </c>
      <c r="C13" s="74">
        <v>11</v>
      </c>
      <c r="D13" s="34"/>
      <c r="E13" s="14"/>
      <c r="F13" s="81" t="s">
        <v>80</v>
      </c>
      <c r="G13" s="79">
        <f ca="1">I20+I58+I96+I134+I172+I210+I248+I286+I324+I362+I400+I438+I476+I514+I552+I590+I628+I666+I704+I743</f>
        <v>4</v>
      </c>
      <c r="H13" s="69">
        <f ca="1">IF(($G$15+$K$15)=0,0,G13/($G$15+$K$15))</f>
        <v>0.2</v>
      </c>
      <c r="I13" s="34"/>
      <c r="J13" s="78" t="s">
        <v>81</v>
      </c>
      <c r="K13" s="79">
        <f ca="1">F20+F58+F96+F134+F172+F210+F248+F286+F324+F362+F400+F438+F476+F514+F552+F590+F628+F666+F704+F743</f>
        <v>8</v>
      </c>
      <c r="L13" s="69">
        <f ca="1">IF(($G$15+$K$15)=0,0,K13/($G$15+$K$15))</f>
        <v>0.4</v>
      </c>
      <c r="M13" s="19"/>
      <c r="N13" s="19"/>
      <c r="O13" s="19"/>
      <c r="P13" s="19"/>
      <c r="Q13" s="19"/>
      <c r="R13" s="19"/>
      <c r="U13" s="19"/>
      <c r="V13" s="19"/>
      <c r="W13" s="19"/>
      <c r="X13" s="19"/>
      <c r="Y13" s="19"/>
    </row>
    <row r="14" spans="1:64" ht="12" customHeight="1" thickBot="1">
      <c r="B14" s="75" t="s">
        <v>82</v>
      </c>
      <c r="C14" s="76">
        <f>C12+C13</f>
        <v>20</v>
      </c>
      <c r="D14" s="34"/>
      <c r="E14" s="14"/>
      <c r="F14" s="81" t="s">
        <v>83</v>
      </c>
      <c r="G14" s="79">
        <f ca="1">H20+H58+H96+H134+H172+H210+H248+H286+H324+H362+H400+H438+H476+H514+H552+H590+H628+H666+H704+H743</f>
        <v>5</v>
      </c>
      <c r="H14" s="69">
        <f ca="1">IF(($G$15+$K$15)=0,0,G14/($G$15+$K$15))</f>
        <v>0.25</v>
      </c>
      <c r="I14" s="34"/>
      <c r="J14" s="78" t="s">
        <v>84</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82</v>
      </c>
      <c r="G15" s="63">
        <f ca="1">SUM(G12:G14)</f>
        <v>12</v>
      </c>
      <c r="H15" s="71">
        <f ca="1">SUM(H12:H14)</f>
        <v>0.6</v>
      </c>
      <c r="I15" s="34"/>
      <c r="J15" s="75" t="s">
        <v>82</v>
      </c>
      <c r="K15" s="63">
        <f ca="1">SUM(K12:K14)</f>
        <v>8</v>
      </c>
      <c r="L15" s="71">
        <f ca="1">SUM(L12:L14)</f>
        <v>0.4</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76</v>
      </c>
      <c r="C18" s="29" t="s">
        <v>85</v>
      </c>
      <c r="D18" s="30" t="s">
        <v>86</v>
      </c>
      <c r="K18" s="19"/>
      <c r="L18" s="19"/>
    </row>
    <row r="19" spans="2:30" ht="12" customHeight="1">
      <c r="B19" s="145" t="str">
        <f>IF( ISBLANK('03.Muestra'!$C8),"",'03.Muestra'!$C8)</f>
        <v>CEAR Inicio</v>
      </c>
      <c r="C19" s="145" t="str">
        <f>IF( ISBLANK('03.Muestra'!$E8),"",'03.Muestra'!$E8)</f>
        <v> https://www.cear.es/cear-canarias/</v>
      </c>
      <c r="D19" s="169" t="s">
        <v>80</v>
      </c>
      <c r="E19" s="138" t="str">
        <f>IF(D19&lt;&gt;"",IF(AND('P2.Operable'!B19&lt;&gt;"",'P2.Operable'!C19&lt;&gt;""),"","ERR"),"")</f>
        <v/>
      </c>
      <c r="F19" s="146" t="str">
        <f t="array" ref="F19:J19">TRANSPOSE('DATA - Oculta'!$U$9:$U$13)</f>
        <v>N/T</v>
      </c>
      <c r="G19" s="147" t="str">
        <v>N/D</v>
      </c>
      <c r="H19" s="148" t="str">
        <v>N/A</v>
      </c>
      <c r="I19" s="149" t="str">
        <v>Falla</v>
      </c>
      <c r="J19" s="150" t="str">
        <v>Pasa</v>
      </c>
      <c r="K19" s="151" t="s">
        <v>84</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0</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87</v>
      </c>
      <c r="L22" s="154" t="s">
        <v>88</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89</v>
      </c>
      <c r="L23" s="154" t="s">
        <v>90</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91</v>
      </c>
      <c r="L24" s="154" t="s">
        <v>92</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76</v>
      </c>
      <c r="C56" s="29" t="s">
        <v>93</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
        <v>89</v>
      </c>
      <c r="E57" s="138" t="str">
        <f t="shared" ref="E57:E91" si="2">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94</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
        <v>89</v>
      </c>
      <c r="E95" s="138" t="str">
        <f t="shared" ref="E95:E129" si="4">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95</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
        <v>89</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79</v>
      </c>
      <c r="C170" s="29" t="s">
        <v>96</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
        <v>89</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79</v>
      </c>
      <c r="C208" s="29" t="s">
        <v>97</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
        <v>89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98</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
        <v>80</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1</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99</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
        <v>77</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5: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76</v>
      </c>
      <c r="C322" s="32" t="s">
        <v>100</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
        <v>80</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3: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1</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79</v>
      </c>
      <c r="C360" s="29" t="s">
        <v>101</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
        <v>77</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1: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79</v>
      </c>
      <c r="C398" s="29" t="s">
        <v>102</v>
      </c>
      <c r="D398" s="30" t="s">
        <v>86</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CEAR Inicio</v>
      </c>
      <c r="C399" s="145" t="str">
        <f>IF( ISBLANK('03.Muestra'!$E8),"",'03.Muestra'!$E8)</f>
        <v> https://www.cear.es/cear-canarias/</v>
      </c>
      <c r="D399" s="169" t="s">
        <v>80</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84</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399: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1</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76</v>
      </c>
      <c r="C436" s="29" t="s">
        <v>103</v>
      </c>
      <c r="D436" s="30" t="s">
        <v>86</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CEAR Inicio</v>
      </c>
      <c r="C437" s="145" t="str">
        <f>IF( ISBLANK('03.Muestra'!$E8),"",'03.Muestra'!$E8)</f>
        <v> https://www.cear.es/cear-canarias/</v>
      </c>
      <c r="D437" s="169" t="s">
        <v>77</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84</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7: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76</v>
      </c>
      <c r="C474" s="29" t="s">
        <v>104</v>
      </c>
      <c r="D474" s="30" t="s">
        <v>86</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CEAR Inicio</v>
      </c>
      <c r="C475" s="145" t="str">
        <f>IF( ISBLANK('03.Muestra'!$E8),"",'03.Muestra'!$E8)</f>
        <v> https://www.cear.es/cear-canarias/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84</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79</v>
      </c>
      <c r="C512" s="29" t="s">
        <v>105</v>
      </c>
      <c r="D512" s="30" t="s">
        <v>86</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CEAR Inicio</v>
      </c>
      <c r="C513" s="145" t="str">
        <f>IF( ISBLANK('03.Muestra'!$E8),"",'03.Muestra'!$E8)</f>
        <v> https://www.cear.es/cear-canarias/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84</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79</v>
      </c>
      <c r="C550" s="29" t="s">
        <v>106</v>
      </c>
      <c r="D550" s="30" t="s">
        <v>86</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CEAR Inicio</v>
      </c>
      <c r="C551" s="145" t="str">
        <f>IF( ISBLANK('03.Muestra'!$E8),"",'03.Muestra'!$E8)</f>
        <v> https://www.cear.es/cear-canarias/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84</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79</v>
      </c>
      <c r="C588" s="29" t="s">
        <v>107</v>
      </c>
      <c r="D588" s="30" t="s">
        <v>86</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CEAR Inicio</v>
      </c>
      <c r="C589" s="145" t="str">
        <f>IF( ISBLANK('03.Muestra'!$E8),"",'03.Muestra'!$E8)</f>
        <v> https://www.cear.es/cear-canarias/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84</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79</v>
      </c>
      <c r="C626" s="29" t="s">
        <v>108</v>
      </c>
      <c r="D626" s="30" t="s">
        <v>86</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CEAR Inicio</v>
      </c>
      <c r="C627" s="145" t="str">
        <f>IF( ISBLANK('03.Muestra'!$E8),"",'03.Muestra'!$E8)</f>
        <v> https://www.cear.es/cear-canarias/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84</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00000000000003" customHeight="1">
      <c r="B664" s="31" t="s">
        <v>79</v>
      </c>
      <c r="C664" s="29" t="s">
        <v>109</v>
      </c>
      <c r="D664" s="30" t="s">
        <v>86</v>
      </c>
      <c r="E664" s="157"/>
      <c r="K664" s="19"/>
      <c r="L664" s="19"/>
      <c r="M664" s="19"/>
      <c r="N664" s="19"/>
      <c r="O664" s="19"/>
      <c r="P664" s="19"/>
      <c r="Q664" s="19"/>
      <c r="R664" s="19"/>
      <c r="S664" s="19"/>
      <c r="T664" s="19"/>
      <c r="U664" s="19"/>
      <c r="V664" s="19"/>
      <c r="W664" s="19"/>
      <c r="X664" s="19"/>
      <c r="Y664" s="19"/>
    </row>
    <row r="665" spans="2:25" ht="13.2" customHeight="1">
      <c r="B665" s="145" t="str">
        <f>IF( ISBLANK('03.Muestra'!$C8),"",'03.Muestra'!$C8)</f>
        <v>CEAR Inicio</v>
      </c>
      <c r="C665" s="145" t="str">
        <f>IF( ISBLANK('03.Muestra'!$E8),"",'03.Muestra'!$E8)</f>
        <v> https://www.cear.es/cear-canarias/</v>
      </c>
      <c r="D665" s="169" t="str">
        <f t="shared" ref="D665:D699" si="34">IF(AND(B665&lt;&gt;"",C665&lt;&gt;""),"N/T","")</f>
        <v>N/T</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84</v>
      </c>
      <c r="L665" s="19"/>
      <c r="M665" s="19"/>
      <c r="N665" s="19"/>
      <c r="O665" s="19"/>
      <c r="P665" s="19"/>
      <c r="Q665" s="19"/>
      <c r="R665" s="19"/>
      <c r="S665" s="19"/>
      <c r="T665" s="19"/>
      <c r="U665" s="19"/>
      <c r="V665" s="19"/>
      <c r="W665" s="19"/>
      <c r="X665" s="19"/>
      <c r="Y665" s="19"/>
    </row>
    <row r="666" spans="2:25" ht="13.2" customHeight="1">
      <c r="B666" s="145" t="str">
        <f>IF( ISBLANK('03.Muestra'!$C9),"",'03.Muestra'!$C9)</f>
        <v/>
      </c>
      <c r="C666" s="145" t="str">
        <f>IF( ISBLANK('03.Muestra'!$E9),"",'03.Muestra'!$E9)</f>
        <v/>
      </c>
      <c r="D666" s="169" t="str">
        <f t="shared" si="34"/>
        <v/>
      </c>
      <c r="E666" s="138" t="str">
        <f t="shared" si="35"/>
        <v/>
      </c>
      <c r="F666" s="152">
        <f ca="1">COUNTIF($D665:INDIRECT("$D" &amp;  SUM(ROW()-1,'03.Muestra'!$D$45)-1),F665)</f>
        <v>1</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2"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2"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2"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2"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2"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2"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2"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2"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2"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2"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2"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2"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2"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2"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2"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2"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2"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2"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2"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2"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2"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00000000000003" customHeight="1">
      <c r="B702" s="31" t="s">
        <v>79</v>
      </c>
      <c r="C702" s="29" t="s">
        <v>110</v>
      </c>
      <c r="D702" s="30" t="s">
        <v>86</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CEAR Inicio</v>
      </c>
      <c r="C703" s="145" t="str">
        <f>IF( ISBLANK('03.Muestra'!$E8),"",'03.Muestra'!$E8)</f>
        <v> https://www.cear.es/cear-canarias/</v>
      </c>
      <c r="D703" s="169" t="str">
        <f t="shared" ref="D703:D737" si="36">IF(AND(B703&lt;&gt;"",C703&lt;&gt;""),"N/T","")</f>
        <v>N/T</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84</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si="36"/>
        <v/>
      </c>
      <c r="E704" s="138" t="str">
        <f t="shared" si="37"/>
        <v/>
      </c>
      <c r="F704" s="152">
        <f ca="1">COUNTIF($D703:INDIRECT("$D" &amp;  SUM(ROW()-1,'03.Muestra'!$D$45)-1),F703)</f>
        <v>1</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5" customHeight="1">
      <c r="B741" s="31" t="s">
        <v>79</v>
      </c>
      <c r="C741" s="29" t="s">
        <v>111</v>
      </c>
      <c r="D741" s="30" t="s">
        <v>86</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CEAR Inicio</v>
      </c>
      <c r="C742" s="145" t="str">
        <f>IF( ISBLANK('03.Muestra'!$E8),"",'03.Muestra'!$E8)</f>
        <v> https://www.cear.es/cear-canarias/</v>
      </c>
      <c r="D742" s="169" t="str">
        <f t="shared" ref="D742:D776" si="38">IF(AND(B742&lt;&gt;"",C742&lt;&gt;""),"N/T","")</f>
        <v>N/T</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84</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si="38"/>
        <v/>
      </c>
      <c r="E743" s="138" t="str">
        <f t="shared" si="39"/>
        <v/>
      </c>
      <c r="F743" s="152">
        <f ca="1">COUNTIF($D742:INDIRECT("$D" &amp;  SUM(ROW()-1,'03.Muestra'!$D$45)-1),F742)</f>
        <v>1</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zoomScale="90" zoomScaleNormal="90" workbookViewId="0">
      <selection activeCell="D19" sqref="D19"/>
    </sheetView>
  </sheetViews>
  <sheetFormatPr baseColWidth="10" defaultColWidth="11.5546875" defaultRowHeight="13.2"/>
  <cols>
    <col min="1" max="1" width="7.88671875" style="14" customWidth="1"/>
    <col min="2" max="2" width="16.109375" style="163" customWidth="1"/>
    <col min="3" max="3" width="56" style="14" customWidth="1"/>
    <col min="4" max="4" width="18.33203125" style="144" customWidth="1"/>
    <col min="5" max="5" width="5.5546875" style="14" customWidth="1"/>
    <col min="6" max="6" width="13.44140625" style="14" customWidth="1"/>
    <col min="7" max="7" width="14.33203125" style="14" customWidth="1"/>
    <col min="8" max="9" width="12.5546875" style="14" customWidth="1"/>
    <col min="10" max="11" width="14.33203125" style="14" customWidth="1"/>
    <col min="12" max="15" width="12.5546875" style="14" customWidth="1"/>
    <col min="16" max="16" width="19.4414062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44140625" style="14" customWidth="1"/>
    <col min="24" max="24" width="11.5546875" style="14"/>
    <col min="25" max="25" width="7.5546875" style="14" customWidth="1"/>
    <col min="26" max="64" width="14.44140625" style="14" customWidth="1"/>
    <col min="65" max="16384" width="11.554687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260</v>
      </c>
      <c r="D3" s="19"/>
      <c r="E3" s="19"/>
      <c r="Z3" s="19"/>
    </row>
    <row r="4" spans="1:26" ht="26.1" customHeight="1">
      <c r="B4" s="113"/>
      <c r="D4" s="19"/>
      <c r="E4" s="19"/>
      <c r="Z4" s="19"/>
    </row>
    <row r="5" spans="1:26" ht="27.9"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899999999999999" customHeight="1">
      <c r="B8" s="142" t="s">
        <v>112</v>
      </c>
      <c r="C8" s="19"/>
      <c r="D8" s="138"/>
      <c r="E8" s="19"/>
      <c r="F8" s="19"/>
      <c r="G8" s="19"/>
      <c r="H8" s="19"/>
      <c r="I8" s="19"/>
      <c r="J8" s="19"/>
      <c r="K8" s="19"/>
      <c r="L8" s="19"/>
      <c r="M8" s="19"/>
      <c r="N8" s="19"/>
      <c r="O8" s="19"/>
    </row>
    <row r="9" spans="1:26" ht="21.6" customHeight="1">
      <c r="B9" s="161" t="s">
        <v>113</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79" t="s">
        <v>71</v>
      </c>
      <c r="C11" s="180"/>
      <c r="D11" s="34"/>
      <c r="F11" s="135" t="s">
        <v>72</v>
      </c>
      <c r="G11" s="77" t="s">
        <v>73</v>
      </c>
      <c r="H11" s="136" t="s">
        <v>74</v>
      </c>
      <c r="I11" s="27"/>
      <c r="J11" s="135" t="s">
        <v>75</v>
      </c>
      <c r="K11" s="77" t="s">
        <v>73</v>
      </c>
      <c r="L11" s="136" t="s">
        <v>74</v>
      </c>
      <c r="M11" s="19"/>
      <c r="N11" s="19"/>
      <c r="O11" s="19"/>
      <c r="P11" s="19"/>
      <c r="Q11" s="19"/>
      <c r="R11" s="19"/>
      <c r="S11" s="19"/>
      <c r="T11" s="19"/>
      <c r="U11" s="19"/>
      <c r="V11" s="19"/>
      <c r="W11" s="19"/>
      <c r="X11" s="19"/>
      <c r="Y11" s="19"/>
    </row>
    <row r="12" spans="1:26" ht="12" customHeight="1">
      <c r="B12" s="73" t="s">
        <v>76</v>
      </c>
      <c r="C12" s="74">
        <v>14</v>
      </c>
      <c r="D12" s="34"/>
      <c r="F12" s="78" t="s">
        <v>77</v>
      </c>
      <c r="G12" s="79">
        <f ca="1">J20+J58+J96+J134+J172+J210+J248+J286+J324+J362+J400+J438+J476+J514+J552+J590+J628</f>
        <v>0</v>
      </c>
      <c r="H12" s="69">
        <f ca="1">IF(($G$15+$K$15)=0,0,G12/($G$15+$K$15))</f>
        <v>0</v>
      </c>
      <c r="I12" s="34"/>
      <c r="J12" s="78" t="s">
        <v>78</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79</v>
      </c>
      <c r="C13" s="74">
        <v>3</v>
      </c>
      <c r="D13" s="34"/>
      <c r="F13" s="78" t="s">
        <v>80</v>
      </c>
      <c r="G13" s="79">
        <f ca="1">I20+I58+I96+I134+I172+I210+I248+I286+I324+I362+I400+I438+I476+I514+I552+I590+I628</f>
        <v>0</v>
      </c>
      <c r="H13" s="69">
        <f ca="1">IF(($G$15+$K$15)=0,0,G13/($G$15+$K$15))</f>
        <v>0</v>
      </c>
      <c r="I13" s="34"/>
      <c r="J13" s="78" t="s">
        <v>81</v>
      </c>
      <c r="K13" s="79">
        <f ca="1">F20+F58+F96+F134+F172+F210+F248+F286+F324+F362+F400+F438+F476+F514+F552+F590+F628</f>
        <v>17</v>
      </c>
      <c r="L13" s="69">
        <f ca="1">IF(($G$15+$K$15)=0,0,K13/($G$15+$K$15))</f>
        <v>1</v>
      </c>
      <c r="M13" s="19"/>
      <c r="N13" s="19"/>
      <c r="O13" s="19"/>
      <c r="P13" s="19"/>
      <c r="Q13" s="19"/>
      <c r="R13" s="19"/>
      <c r="S13" s="19"/>
      <c r="T13" s="19"/>
      <c r="U13" s="19"/>
      <c r="V13" s="19"/>
      <c r="W13" s="19"/>
      <c r="X13" s="19"/>
      <c r="Y13" s="19"/>
    </row>
    <row r="14" spans="1:26" ht="12" customHeight="1" thickBot="1">
      <c r="B14" s="75" t="s">
        <v>82</v>
      </c>
      <c r="C14" s="76">
        <f>SUM(C12:C13)</f>
        <v>17</v>
      </c>
      <c r="D14" s="34"/>
      <c r="F14" s="78" t="s">
        <v>83</v>
      </c>
      <c r="G14" s="79">
        <f ca="1">H20+H58+H96+H134+H172+H210+H248+H286+H324+H362+H400+H438+H476+H514+H552+H590+H628</f>
        <v>0</v>
      </c>
      <c r="H14" s="69">
        <f ca="1">IF(($G$15+$K$15)=0,0,G14/($G$15+$K$15))</f>
        <v>0</v>
      </c>
      <c r="I14" s="34"/>
      <c r="J14" s="78" t="s">
        <v>84</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82</v>
      </c>
      <c r="G15" s="63">
        <f ca="1">SUM(G12:G14)</f>
        <v>0</v>
      </c>
      <c r="H15" s="71">
        <f ca="1">SUM(H12:H14)</f>
        <v>0</v>
      </c>
      <c r="I15" s="34"/>
      <c r="J15" s="80" t="s">
        <v>82</v>
      </c>
      <c r="K15" s="63">
        <f ca="1">SUM(K12:K14)</f>
        <v>17</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76</v>
      </c>
      <c r="C18" s="29" t="s">
        <v>114</v>
      </c>
      <c r="D18" s="30" t="s">
        <v>86</v>
      </c>
      <c r="E18" s="157"/>
      <c r="K18" s="19"/>
    </row>
    <row r="19" spans="2:36"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87</v>
      </c>
      <c r="L22" s="154" t="s">
        <v>88</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89</v>
      </c>
      <c r="L23" s="154" t="s">
        <v>90</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91</v>
      </c>
      <c r="L24" s="154" t="s">
        <v>92</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76</v>
      </c>
      <c r="C56" s="29" t="s">
        <v>115</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116</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117</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76</v>
      </c>
      <c r="C170" s="29" t="s">
        <v>118</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76</v>
      </c>
      <c r="C208" s="29" t="s">
        <v>119</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120</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121</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tr">
        <f t="shared" ref="D285:D319" si="14">IF(AND(B285&lt;&gt;"",C285&lt;&gt;""),"N/T","")</f>
        <v>N/T</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76</v>
      </c>
      <c r="C322" s="29" t="s">
        <v>122</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76</v>
      </c>
      <c r="C360" s="29" t="s">
        <v>123</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79</v>
      </c>
      <c r="C398" s="29" t="s">
        <v>124</v>
      </c>
      <c r="D398" s="30" t="s">
        <v>86</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CEAR Inicio</v>
      </c>
      <c r="C399" s="145" t="str">
        <f>IF( ISBLANK('03.Muestra'!$E8),"",'03.Muestra'!$E8)</f>
        <v> https://www.cear.es/cear-canarias/</v>
      </c>
      <c r="D399" s="169" t="str">
        <f t="shared" ref="D399:D433" si="20">IF(AND(B399&lt;&gt;"",C399&lt;&gt;""),"N/T","")</f>
        <v>N/T</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84</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1</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79</v>
      </c>
      <c r="C436" s="29" t="s">
        <v>125</v>
      </c>
      <c r="D436" s="30" t="s">
        <v>86</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CEAR Inicio</v>
      </c>
      <c r="C437" s="145" t="str">
        <f>IF( ISBLANK('03.Muestra'!$E8),"",'03.Muestra'!$E8)</f>
        <v> https://www.cear.es/cear-canarias/</v>
      </c>
      <c r="D437" s="169" t="str">
        <f t="shared" ref="D437:D471" si="22">IF(AND(B437&lt;&gt;"",C437&lt;&gt;""),"N/T","")</f>
        <v>N/T</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84</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1</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79</v>
      </c>
      <c r="C474" s="29" t="s">
        <v>126</v>
      </c>
      <c r="D474" s="30" t="s">
        <v>86</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CEAR Inicio</v>
      </c>
      <c r="C475" s="145" t="str">
        <f>IF( ISBLANK('03.Muestra'!$E8),"",'03.Muestra'!$E8)</f>
        <v> https://www.cear.es/cear-canarias/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84</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76</v>
      </c>
      <c r="C512" s="29" t="s">
        <v>127</v>
      </c>
      <c r="D512" s="30" t="s">
        <v>86</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CEAR Inicio</v>
      </c>
      <c r="C513" s="145" t="str">
        <f>IF( ISBLANK('03.Muestra'!$E8),"",'03.Muestra'!$E8)</f>
        <v> https://www.cear.es/cear-canarias/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84</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76</v>
      </c>
      <c r="C550" s="29" t="s">
        <v>128</v>
      </c>
      <c r="D550" s="30" t="s">
        <v>86</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CEAR Inicio</v>
      </c>
      <c r="C551" s="145" t="str">
        <f>IF( ISBLANK('03.Muestra'!$E8),"",'03.Muestra'!$E8)</f>
        <v> https://www.cear.es/cear-canarias/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84</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76</v>
      </c>
      <c r="C588" s="29" t="s">
        <v>129</v>
      </c>
      <c r="D588" s="30" t="s">
        <v>86</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CEAR Inicio</v>
      </c>
      <c r="C589" s="145" t="str">
        <f>IF( ISBLANK('03.Muestra'!$C8),"",'03.Muestra'!$E8)</f>
        <v> https://www.cear.es/cear-canarias/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84</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76</v>
      </c>
      <c r="C626" s="29" t="s">
        <v>130</v>
      </c>
      <c r="D626" s="30" t="s">
        <v>86</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CEAR Inicio</v>
      </c>
      <c r="C627" s="145" t="str">
        <f>IF( ISBLANK('03.Muestra'!$E8),"",'03.Muestra'!$E8)</f>
        <v> https://www.cear.es/cear-canarias/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84</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5546875" defaultRowHeight="13.2"/>
  <cols>
    <col min="1" max="1" width="7.88671875" style="14" customWidth="1"/>
    <col min="2" max="2" width="16.109375" style="14" customWidth="1"/>
    <col min="3" max="3" width="55.6640625" style="14" customWidth="1"/>
    <col min="4" max="4" width="18.33203125" style="144" customWidth="1"/>
    <col min="5" max="5" width="5.5546875" style="14" customWidth="1"/>
    <col min="6" max="6" width="13.44140625" style="14" customWidth="1"/>
    <col min="7" max="7" width="13.6640625" style="14" customWidth="1"/>
    <col min="8" max="9" width="11.88671875" style="14" customWidth="1"/>
    <col min="10" max="10" width="14.33203125" style="14" customWidth="1"/>
    <col min="11" max="11" width="13.5546875" style="14" customWidth="1"/>
    <col min="12" max="15" width="11.88671875" style="14" customWidth="1"/>
    <col min="16" max="16" width="21" style="14" customWidth="1"/>
    <col min="17" max="17" width="8" style="14" customWidth="1"/>
    <col min="18" max="18" width="8.6640625" style="14" customWidth="1"/>
    <col min="19" max="19" width="11" style="14" customWidth="1"/>
    <col min="20" max="20" width="10.109375" style="14" customWidth="1"/>
    <col min="21" max="21" width="7.33203125" style="14" customWidth="1"/>
    <col min="22" max="24" width="8.6640625" style="14" customWidth="1"/>
    <col min="25" max="25" width="7" style="14" customWidth="1"/>
    <col min="26" max="64" width="14.44140625" style="14" customWidth="1"/>
    <col min="65" max="16384" width="11.554687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260</v>
      </c>
      <c r="D3" s="19"/>
      <c r="E3" s="19"/>
      <c r="Z3" s="19"/>
    </row>
    <row r="4" spans="1:26" ht="26.1" customHeight="1">
      <c r="B4" s="113"/>
      <c r="D4" s="19"/>
      <c r="E4" s="19"/>
      <c r="Z4" s="19"/>
    </row>
    <row r="5" spans="1:26" ht="27.9"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899999999999999" customHeight="1">
      <c r="B8" s="142" t="s">
        <v>131</v>
      </c>
      <c r="C8" s="19"/>
      <c r="D8" s="138"/>
      <c r="E8" s="19"/>
      <c r="F8" s="19"/>
      <c r="G8" s="19"/>
      <c r="H8" s="19"/>
      <c r="I8" s="19"/>
      <c r="J8" s="19"/>
      <c r="K8" s="19"/>
      <c r="L8" s="19"/>
      <c r="M8" s="19"/>
      <c r="N8" s="19"/>
      <c r="O8" s="19"/>
    </row>
    <row r="9" spans="1:26" ht="21.6" customHeight="1">
      <c r="B9" s="142" t="s">
        <v>132</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79" t="s">
        <v>71</v>
      </c>
      <c r="C11" s="180"/>
      <c r="D11" s="34"/>
      <c r="F11" s="135" t="s">
        <v>72</v>
      </c>
      <c r="G11" s="77" t="s">
        <v>73</v>
      </c>
      <c r="H11" s="136" t="s">
        <v>74</v>
      </c>
      <c r="I11" s="27"/>
      <c r="J11" s="135" t="s">
        <v>75</v>
      </c>
      <c r="K11" s="77" t="s">
        <v>73</v>
      </c>
      <c r="L11" s="136" t="s">
        <v>74</v>
      </c>
      <c r="M11" s="19"/>
      <c r="N11" s="19"/>
      <c r="O11" s="19"/>
    </row>
    <row r="12" spans="1:26" ht="12" customHeight="1">
      <c r="B12" s="73" t="s">
        <v>76</v>
      </c>
      <c r="C12" s="74">
        <v>5</v>
      </c>
      <c r="D12" s="34"/>
      <c r="F12" s="78" t="s">
        <v>77</v>
      </c>
      <c r="G12" s="79">
        <f ca="1">J20+J58+J96+J134+J172+J210+J248+J286+J324+J362</f>
        <v>0</v>
      </c>
      <c r="H12" s="69">
        <f ca="1">IF(($G$15+$K$15)=0,0,G12/($G$15+$K$15))</f>
        <v>0</v>
      </c>
      <c r="I12" s="34"/>
      <c r="J12" s="78" t="s">
        <v>78</v>
      </c>
      <c r="K12" s="79">
        <f ca="1">G20+G58+G96+G134+G172+G210+G248+G286+G324+G362</f>
        <v>0</v>
      </c>
      <c r="L12" s="69">
        <f ca="1">IF(($G$15+$K$15)=0,0,K12/($G$15+$K$15))</f>
        <v>0</v>
      </c>
      <c r="M12" s="19"/>
      <c r="N12" s="19"/>
      <c r="O12" s="19"/>
    </row>
    <row r="13" spans="1:26" ht="12" customHeight="1">
      <c r="B13" s="73" t="s">
        <v>79</v>
      </c>
      <c r="C13" s="74">
        <v>5</v>
      </c>
      <c r="D13" s="34"/>
      <c r="F13" s="78" t="s">
        <v>80</v>
      </c>
      <c r="G13" s="79">
        <f ca="1">I20+I58+I96+I134+I172+I210+I248+I286+I324+I362</f>
        <v>0</v>
      </c>
      <c r="H13" s="69">
        <f ca="1">IF(($G$15+$K$15)=0,0,G13/($G$15+$K$15))</f>
        <v>0</v>
      </c>
      <c r="I13" s="34"/>
      <c r="J13" s="78" t="s">
        <v>81</v>
      </c>
      <c r="K13" s="79">
        <f ca="1">F20+F58+F96+F134+F172+F210+F248+F286+F324+F362</f>
        <v>10</v>
      </c>
      <c r="L13" s="69">
        <f ca="1">IF(($G$15+$K$15)=0,0,K13/($G$15+$K$15))</f>
        <v>1</v>
      </c>
      <c r="M13" s="19"/>
      <c r="N13" s="19"/>
      <c r="O13" s="19"/>
    </row>
    <row r="14" spans="1:26" ht="12" customHeight="1" thickBot="1">
      <c r="B14" s="75" t="s">
        <v>82</v>
      </c>
      <c r="C14" s="76">
        <f>SUM(C12:C13)</f>
        <v>10</v>
      </c>
      <c r="D14" s="34"/>
      <c r="F14" s="78" t="s">
        <v>83</v>
      </c>
      <c r="G14" s="79">
        <f ca="1">H20+H58+H96+H134+H172+H210+H248+H286+H324+H362</f>
        <v>0</v>
      </c>
      <c r="H14" s="69">
        <f ca="1">IF(($G$15+$K$15)=0,0,G14/($G$15+$K$15))</f>
        <v>0</v>
      </c>
      <c r="I14" s="34"/>
      <c r="J14" s="78" t="s">
        <v>84</v>
      </c>
      <c r="K14" s="79">
        <f ca="1">K20+K58+K96+K134+K172+K210+K248+K286+K324+K362</f>
        <v>0</v>
      </c>
      <c r="L14" s="69">
        <f ca="1">IF(($G$15+$K$15)=0,0,K14/($G$15+$K$15))</f>
        <v>0</v>
      </c>
      <c r="M14" s="19"/>
      <c r="N14" s="19"/>
      <c r="O14" s="19"/>
    </row>
    <row r="15" spans="1:26" ht="12" customHeight="1" thickBot="1">
      <c r="B15" s="34"/>
      <c r="C15" s="34"/>
      <c r="D15" s="34"/>
      <c r="F15" s="80" t="s">
        <v>82</v>
      </c>
      <c r="G15" s="63">
        <f ca="1">SUM(G12:G14)</f>
        <v>0</v>
      </c>
      <c r="H15" s="71">
        <f ca="1">SUM(H12:H14)</f>
        <v>0</v>
      </c>
      <c r="I15" s="34"/>
      <c r="J15" s="80" t="s">
        <v>82</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76</v>
      </c>
      <c r="C18" s="29" t="s">
        <v>133</v>
      </c>
      <c r="D18" s="30" t="s">
        <v>86</v>
      </c>
      <c r="E18" s="157"/>
      <c r="K18" s="19"/>
      <c r="L18" s="19"/>
      <c r="O18" s="19"/>
      <c r="P18" s="19"/>
      <c r="Q18" s="19"/>
      <c r="R18" s="19"/>
      <c r="S18" s="19"/>
      <c r="T18" s="19"/>
      <c r="U18" s="19"/>
      <c r="V18" s="19"/>
      <c r="W18" s="19"/>
      <c r="X18" s="19"/>
      <c r="Y18" s="19"/>
    </row>
    <row r="19" spans="2:25"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87</v>
      </c>
      <c r="L22" s="154" t="s">
        <v>88</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89</v>
      </c>
      <c r="L23" s="154" t="s">
        <v>90</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91</v>
      </c>
      <c r="L24" s="154" t="s">
        <v>92</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79</v>
      </c>
      <c r="C56" s="29" t="s">
        <v>134</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135</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136</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79</v>
      </c>
      <c r="C170" s="29" t="s">
        <v>137</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79</v>
      </c>
      <c r="C208" s="29" t="s">
        <v>138</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139</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140</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tr">
        <f t="shared" ref="D285:D319" si="14">IF(AND(B285&lt;&gt;"",C285&lt;&gt;""),"N/T","")</f>
        <v>N/T</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79</v>
      </c>
      <c r="C322" s="29" t="s">
        <v>141</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79</v>
      </c>
      <c r="C360" s="29" t="s">
        <v>142</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5546875" defaultRowHeight="13.2"/>
  <cols>
    <col min="1" max="1" width="7.88671875" style="14" customWidth="1"/>
    <col min="2" max="2" width="16.109375" style="14" customWidth="1"/>
    <col min="3" max="3" width="55.6640625" style="14" customWidth="1"/>
    <col min="4" max="4" width="18.33203125" style="144" customWidth="1"/>
    <col min="5" max="5" width="5.44140625" style="14" customWidth="1"/>
    <col min="6" max="6" width="13.44140625" style="14" customWidth="1"/>
    <col min="7" max="7" width="13.6640625" style="14" customWidth="1"/>
    <col min="8" max="9" width="12.33203125" style="14" customWidth="1"/>
    <col min="10" max="10" width="14.33203125" style="14" customWidth="1"/>
    <col min="11" max="11" width="14.109375" style="14" customWidth="1"/>
    <col min="12" max="15" width="12.33203125" style="14" customWidth="1"/>
    <col min="16" max="16" width="22.5546875" style="14" customWidth="1"/>
    <col min="17" max="17" width="13.88671875" style="14" customWidth="1"/>
    <col min="18" max="18" width="7" style="14" customWidth="1"/>
    <col min="19" max="19" width="11.33203125" style="14" customWidth="1"/>
    <col min="20" max="20" width="12.33203125" style="14" customWidth="1"/>
    <col min="21" max="22" width="8.6640625" style="14" customWidth="1"/>
    <col min="23" max="23" width="12.44140625" style="14" customWidth="1"/>
    <col min="24" max="24" width="11.88671875" style="14" customWidth="1"/>
    <col min="25" max="25" width="8" style="14" customWidth="1"/>
    <col min="26" max="64" width="14.44140625" style="14" customWidth="1"/>
    <col min="65" max="16384" width="11.554687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260</v>
      </c>
      <c r="D3" s="19"/>
      <c r="E3" s="19"/>
      <c r="Z3" s="19"/>
    </row>
    <row r="4" spans="1:26" ht="25.5" customHeight="1">
      <c r="B4" s="113"/>
      <c r="D4" s="19"/>
      <c r="E4" s="19"/>
      <c r="Z4" s="19"/>
    </row>
    <row r="5" spans="1:26" ht="28.35"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143</v>
      </c>
      <c r="C8" s="19"/>
      <c r="D8" s="138"/>
      <c r="E8" s="19"/>
      <c r="F8" s="19"/>
      <c r="G8" s="19"/>
      <c r="H8" s="19"/>
      <c r="I8" s="19"/>
      <c r="J8" s="19"/>
      <c r="K8" s="19"/>
      <c r="L8" s="19"/>
      <c r="M8" s="19"/>
      <c r="N8" s="19"/>
      <c r="O8" s="19"/>
    </row>
    <row r="9" spans="1:26" ht="23.25" customHeight="1">
      <c r="B9" s="142" t="s">
        <v>144</v>
      </c>
      <c r="C9" s="19"/>
      <c r="D9" s="138"/>
      <c r="E9" s="19"/>
      <c r="F9" s="19"/>
      <c r="G9" s="19"/>
      <c r="H9" s="19"/>
      <c r="I9" s="19"/>
      <c r="J9" s="19"/>
      <c r="K9" s="19"/>
      <c r="L9" s="19"/>
      <c r="M9" s="19"/>
      <c r="N9" s="19"/>
      <c r="O9" s="19"/>
    </row>
    <row r="10" spans="1:26" ht="18.45" customHeight="1" thickBot="1">
      <c r="B10" s="19"/>
      <c r="C10" s="19"/>
      <c r="D10" s="138"/>
      <c r="E10" s="19"/>
      <c r="K10" s="19"/>
      <c r="L10" s="19"/>
      <c r="M10" s="19"/>
      <c r="N10" s="19"/>
      <c r="O10" s="19"/>
    </row>
    <row r="11" spans="1:26" ht="26.4">
      <c r="B11" s="179" t="s">
        <v>71</v>
      </c>
      <c r="C11" s="180"/>
      <c r="D11" s="27"/>
      <c r="E11" s="144"/>
      <c r="F11" s="135" t="s">
        <v>72</v>
      </c>
      <c r="G11" s="77" t="s">
        <v>73</v>
      </c>
      <c r="H11" s="136" t="s">
        <v>74</v>
      </c>
      <c r="I11" s="27"/>
      <c r="J11" s="135" t="s">
        <v>75</v>
      </c>
      <c r="K11" s="77" t="s">
        <v>73</v>
      </c>
      <c r="L11" s="136" t="s">
        <v>74</v>
      </c>
      <c r="M11" s="19"/>
      <c r="N11" s="19"/>
      <c r="O11" s="19"/>
      <c r="P11" s="19"/>
      <c r="Q11" s="19"/>
      <c r="R11" s="19"/>
      <c r="S11" s="19"/>
      <c r="T11" s="19"/>
      <c r="U11" s="19"/>
      <c r="V11" s="19"/>
      <c r="W11" s="19"/>
      <c r="X11" s="19"/>
      <c r="Y11" s="19"/>
    </row>
    <row r="12" spans="1:26" ht="12" customHeight="1">
      <c r="B12" s="73" t="s">
        <v>76</v>
      </c>
      <c r="C12" s="74">
        <v>2</v>
      </c>
      <c r="D12" s="34"/>
      <c r="F12" s="78" t="s">
        <v>77</v>
      </c>
      <c r="G12" s="79">
        <f ca="1">J20+J58+J96</f>
        <v>0</v>
      </c>
      <c r="H12" s="69">
        <f ca="1">IF(($G$15+$K$15)=0,0,G12/($G$15+$K$15))</f>
        <v>0</v>
      </c>
      <c r="I12" s="34"/>
      <c r="J12" s="78" t="s">
        <v>78</v>
      </c>
      <c r="K12" s="79">
        <f ca="1">G20+G58+G96</f>
        <v>0</v>
      </c>
      <c r="L12" s="69">
        <f ca="1">IF(($G$15+$K$15)=0,0,K12/($G$15+$K$15))</f>
        <v>0</v>
      </c>
      <c r="M12" s="19"/>
      <c r="N12" s="19"/>
      <c r="O12" s="19"/>
      <c r="P12" s="19"/>
      <c r="Q12" s="19"/>
      <c r="R12" s="19"/>
      <c r="S12" s="19"/>
      <c r="T12" s="19"/>
      <c r="U12" s="19"/>
      <c r="V12" s="19"/>
      <c r="W12" s="19"/>
      <c r="X12" s="19"/>
      <c r="Y12" s="19"/>
    </row>
    <row r="13" spans="1:26" ht="12" customHeight="1">
      <c r="B13" s="73" t="s">
        <v>79</v>
      </c>
      <c r="C13" s="74">
        <v>1</v>
      </c>
      <c r="D13" s="34"/>
      <c r="F13" s="78" t="s">
        <v>80</v>
      </c>
      <c r="G13" s="79">
        <f ca="1">I20+I58+I96</f>
        <v>0</v>
      </c>
      <c r="H13" s="69">
        <f ca="1">IF(($G$15+$K$15)=0,0,G13/($G$15+$K$15))</f>
        <v>0</v>
      </c>
      <c r="I13" s="34"/>
      <c r="J13" s="78" t="s">
        <v>81</v>
      </c>
      <c r="K13" s="79">
        <f ca="1">F20+F58+F96</f>
        <v>3</v>
      </c>
      <c r="L13" s="69">
        <f ca="1">IF(($G$15+$K$15)=0,0,K13/($G$15+$K$15))</f>
        <v>1</v>
      </c>
      <c r="M13" s="19"/>
      <c r="N13" s="19"/>
      <c r="O13" s="19"/>
      <c r="P13" s="19"/>
      <c r="Q13" s="19"/>
      <c r="R13" s="19"/>
      <c r="S13" s="19"/>
      <c r="T13" s="19"/>
      <c r="U13" s="19"/>
      <c r="V13" s="19"/>
      <c r="W13" s="19"/>
      <c r="X13" s="19"/>
      <c r="Y13" s="19"/>
    </row>
    <row r="14" spans="1:26" ht="12" customHeight="1" thickBot="1">
      <c r="B14" s="75" t="s">
        <v>82</v>
      </c>
      <c r="C14" s="76">
        <f>SUM(C12:C13)</f>
        <v>3</v>
      </c>
      <c r="D14" s="34"/>
      <c r="F14" s="78" t="s">
        <v>83</v>
      </c>
      <c r="G14" s="79">
        <f ca="1">H20+H58+H96</f>
        <v>0</v>
      </c>
      <c r="H14" s="69">
        <f ca="1">IF(($G$15+$K$15)=0,0,G14/($G$15+$K$15))</f>
        <v>0</v>
      </c>
      <c r="I14" s="34"/>
      <c r="J14" s="78" t="s">
        <v>84</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82</v>
      </c>
      <c r="G15" s="63">
        <f ca="1">SUM(G12:G14)</f>
        <v>0</v>
      </c>
      <c r="H15" s="71">
        <f ca="1">SUM(H12:H14)</f>
        <v>0</v>
      </c>
      <c r="I15" s="34"/>
      <c r="J15" s="80" t="s">
        <v>82</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76</v>
      </c>
      <c r="C18" s="29" t="s">
        <v>145</v>
      </c>
      <c r="D18" s="30" t="s">
        <v>86</v>
      </c>
      <c r="E18" s="157"/>
      <c r="K18" s="19"/>
      <c r="L18" s="19"/>
      <c r="M18" s="19"/>
      <c r="N18" s="19"/>
      <c r="O18" s="19"/>
      <c r="P18" s="19"/>
      <c r="Q18" s="19"/>
      <c r="R18" s="19"/>
      <c r="S18" s="19"/>
      <c r="T18" s="19"/>
      <c r="U18" s="19"/>
      <c r="V18" s="19"/>
      <c r="W18" s="19"/>
      <c r="X18" s="19"/>
      <c r="Y18" s="19"/>
    </row>
    <row r="19" spans="2:35"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87</v>
      </c>
      <c r="L22" s="154" t="s">
        <v>88</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89</v>
      </c>
      <c r="L23" s="154" t="s">
        <v>90</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91</v>
      </c>
      <c r="L24" s="154" t="s">
        <v>92</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76</v>
      </c>
      <c r="C56" s="29" t="s">
        <v>146</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79</v>
      </c>
      <c r="C94" s="29" t="s">
        <v>147</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546875" defaultRowHeight="13.2"/>
  <cols>
    <col min="1" max="1" width="7.88671875" style="14" customWidth="1"/>
    <col min="2" max="2" width="7.33203125" style="133" customWidth="1"/>
    <col min="3" max="3" width="45.88671875" style="14" customWidth="1"/>
    <col min="4" max="33" width="16.44140625" style="14" customWidth="1"/>
    <col min="34" max="34" width="16.88671875" style="14" customWidth="1"/>
    <col min="35" max="35" width="10.5546875" style="14" customWidth="1"/>
    <col min="36" max="16384" width="11.554687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260</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148</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 customHeight="1" thickBot="1">
      <c r="A6" s="86"/>
      <c r="B6" s="86"/>
      <c r="C6" s="86"/>
      <c r="D6" s="86"/>
      <c r="E6" s="86"/>
      <c r="F6" s="86"/>
      <c r="G6" s="86"/>
      <c r="H6" s="86"/>
      <c r="I6" s="86"/>
      <c r="J6" s="183" t="s">
        <v>149</v>
      </c>
      <c r="K6" s="183"/>
      <c r="L6" s="183"/>
      <c r="M6" s="86"/>
      <c r="N6" s="183" t="s">
        <v>150</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00000000000003" customHeight="1">
      <c r="B7" s="179" t="s">
        <v>71</v>
      </c>
      <c r="C7" s="184"/>
      <c r="D7" s="58" t="s">
        <v>151</v>
      </c>
      <c r="E7" s="58" t="s">
        <v>152</v>
      </c>
      <c r="F7" s="58" t="s">
        <v>83</v>
      </c>
      <c r="G7" s="58" t="s">
        <v>153</v>
      </c>
      <c r="H7" s="59" t="s">
        <v>154</v>
      </c>
      <c r="J7" s="65" t="s">
        <v>155</v>
      </c>
      <c r="K7" s="66" t="s">
        <v>73</v>
      </c>
      <c r="L7" s="67" t="s">
        <v>74</v>
      </c>
      <c r="N7" s="65" t="s">
        <v>155</v>
      </c>
      <c r="O7" s="66" t="s">
        <v>73</v>
      </c>
      <c r="P7" s="67" t="s">
        <v>74</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 customHeight="1">
      <c r="B8" s="185" t="s">
        <v>76</v>
      </c>
      <c r="C8" s="186"/>
      <c r="D8" s="60">
        <f>COUNTIF(D54:AG54,"CONFORME")</f>
        <v>2</v>
      </c>
      <c r="E8" s="60">
        <f>COUNTIF(D54:AG54,"NO CONFORME")</f>
        <v>3</v>
      </c>
      <c r="F8" s="61">
        <f>COUNTIF(D54:AG54,"N/A")</f>
        <v>3</v>
      </c>
      <c r="G8" s="61">
        <f>COUNTIF(D54:AG54,"ERROR")</f>
        <v>0</v>
      </c>
      <c r="H8" s="62">
        <f>COUNTIF(D54:AG54,"EN CURSO")</f>
        <v>22</v>
      </c>
      <c r="J8" s="68" t="s">
        <v>156</v>
      </c>
      <c r="K8" s="60">
        <f ca="1">COUNTIF( $D$19:INDIRECT("$AG$" &amp;  SUM(18,'03.Muestra'!$D$45)),"Pasa")+ COUNTIF($D$60:INDIRECT("$W$" &amp;  SUM(59,'03.Muestra'!$D$45)),"Pasa")</f>
        <v>3</v>
      </c>
      <c r="L8" s="69">
        <f ca="1">IF(($K$11+$O$11)=0,0,K8/($K$11+$O$11))</f>
        <v>0.06</v>
      </c>
      <c r="M8" s="34"/>
      <c r="N8" s="68" t="s">
        <v>78</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 customHeight="1">
      <c r="B9" s="185" t="s">
        <v>79</v>
      </c>
      <c r="C9" s="186"/>
      <c r="D9" s="60">
        <f>COUNTIF(D95:W95,"CONFORME")</f>
        <v>1</v>
      </c>
      <c r="E9" s="60">
        <f>COUNTIF(D95:W95,"NO CONFORME")</f>
        <v>1</v>
      </c>
      <c r="F9" s="61">
        <f>COUNTIF(D95:W95,"N/A")</f>
        <v>2</v>
      </c>
      <c r="G9" s="61">
        <f>COUNTIF(D95:W95,"ERROR")</f>
        <v>0</v>
      </c>
      <c r="H9" s="62">
        <f>COUNTIF(D95:W95,"EN CURSO")</f>
        <v>16</v>
      </c>
      <c r="J9" s="68" t="s">
        <v>80</v>
      </c>
      <c r="K9" s="60">
        <f ca="1">COUNTIF( $D$19:INDIRECT("$AG$" &amp;  SUM(18,'03.Muestra'!$D$45)),"Falla")+ COUNTIF($D$60:INDIRECT("$W$" &amp;  SUM(59,'03.Muestra'!$D$45)),"Falla")</f>
        <v>4</v>
      </c>
      <c r="L9" s="69">
        <f ca="1">IF(($K$11+$O$11)=0,0,K9/($K$11+$O$11))</f>
        <v>0.08</v>
      </c>
      <c r="M9" s="34"/>
      <c r="N9" s="68" t="s">
        <v>81</v>
      </c>
      <c r="O9" s="60">
        <f ca="1">COUNTIF( $D$19:INDIRECT("$AG$" &amp;  SUM(18,'03.Muestra'!$D$45)),"N/T")+ COUNTIF($D$60:INDIRECT("$W$" &amp;  SUM(59,'03.Muestra'!$D$45)),"N/T")</f>
        <v>38</v>
      </c>
      <c r="P9" s="69">
        <f ca="1">IF(($K$11+$O$11)=0,0,O9/($K$11+$O$11))</f>
        <v>0.76</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 customHeight="1" thickBot="1">
      <c r="B10" s="181" t="s">
        <v>157</v>
      </c>
      <c r="C10" s="182"/>
      <c r="D10" s="63">
        <f>SUM(D8:D9)</f>
        <v>3</v>
      </c>
      <c r="E10" s="63">
        <f>SUM(E8:E9)</f>
        <v>4</v>
      </c>
      <c r="F10" s="63">
        <f>SUM(F8:F9)</f>
        <v>5</v>
      </c>
      <c r="G10" s="63">
        <f>SUM(G8:G9)</f>
        <v>0</v>
      </c>
      <c r="H10" s="64">
        <f>SUM(H8:H9)</f>
        <v>38</v>
      </c>
      <c r="J10" s="68" t="s">
        <v>83</v>
      </c>
      <c r="K10" s="60">
        <f ca="1">COUNTIF( $D$19:INDIRECT("$AG$" &amp;  SUM(18,'03.Muestra'!$D$45)),"N/A")+ COUNTIF($D$60:INDIRECT("$W$" &amp;  SUM(59,'03.Muestra'!$D$45)),"N/A")</f>
        <v>5</v>
      </c>
      <c r="L10" s="69">
        <f ca="1">IF(($K$11+$O$11)=0,0,K10/($K$11+$O$11))</f>
        <v>0.1</v>
      </c>
      <c r="M10" s="34"/>
      <c r="N10" s="72" t="s">
        <v>84</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 customHeight="1" thickBot="1">
      <c r="B11" s="14"/>
      <c r="C11" s="34"/>
      <c r="D11" s="34"/>
      <c r="E11" s="34"/>
      <c r="J11" s="70" t="s">
        <v>157</v>
      </c>
      <c r="K11" s="63">
        <f ca="1">SUM(K8:K10)</f>
        <v>12</v>
      </c>
      <c r="L11" s="71">
        <f ca="1">SUM(L8:L10)</f>
        <v>0.24000000000000002</v>
      </c>
      <c r="M11" s="34"/>
      <c r="N11" s="70" t="s">
        <v>157</v>
      </c>
      <c r="O11" s="63">
        <f ca="1">SUM(O8:O10)</f>
        <v>38</v>
      </c>
      <c r="P11" s="71">
        <f ca="1">SUM(P8:P10)</f>
        <v>0.76</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 customHeight="1">
      <c r="A13" s="39"/>
      <c r="B13" s="116"/>
      <c r="C13" s="117" t="s">
        <v>158</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1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649999999999999"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2">
      <c r="A17" s="40"/>
      <c r="B17" s="41"/>
      <c r="C17" s="109" t="s">
        <v>76</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159</v>
      </c>
      <c r="D18" s="126" t="s">
        <v>160</v>
      </c>
      <c r="E18" s="126" t="s">
        <v>161</v>
      </c>
      <c r="F18" s="126" t="s">
        <v>162</v>
      </c>
      <c r="G18" s="126" t="s">
        <v>163</v>
      </c>
      <c r="H18" s="126" t="s">
        <v>164</v>
      </c>
      <c r="I18" s="126" t="s">
        <v>165</v>
      </c>
      <c r="J18" s="126" t="s">
        <v>166</v>
      </c>
      <c r="K18" s="126" t="s">
        <v>167</v>
      </c>
      <c r="L18" s="126" t="s">
        <v>168</v>
      </c>
      <c r="M18" s="126" t="s">
        <v>169</v>
      </c>
      <c r="N18" s="126" t="s">
        <v>170</v>
      </c>
      <c r="O18" s="126" t="s">
        <v>171</v>
      </c>
      <c r="P18" s="126" t="s">
        <v>172</v>
      </c>
      <c r="Q18" s="126" t="s">
        <v>173</v>
      </c>
      <c r="R18" s="126" t="s">
        <v>174</v>
      </c>
      <c r="S18" s="126" t="s">
        <v>175</v>
      </c>
      <c r="T18" s="126" t="s">
        <v>176</v>
      </c>
      <c r="U18" s="126" t="s">
        <v>177</v>
      </c>
      <c r="V18" s="126" t="s">
        <v>178</v>
      </c>
      <c r="W18" s="126" t="s">
        <v>179</v>
      </c>
      <c r="X18" s="126" t="s">
        <v>180</v>
      </c>
      <c r="Y18" s="126" t="s">
        <v>181</v>
      </c>
      <c r="Z18" s="126" t="s">
        <v>182</v>
      </c>
      <c r="AA18" s="126" t="s">
        <v>183</v>
      </c>
      <c r="AB18" s="126" t="s">
        <v>184</v>
      </c>
      <c r="AC18" s="126" t="s">
        <v>185</v>
      </c>
      <c r="AD18" s="126" t="s">
        <v>186</v>
      </c>
      <c r="AE18" s="126" t="s">
        <v>187</v>
      </c>
      <c r="AF18" s="126" t="s">
        <v>188</v>
      </c>
      <c r="AG18" s="126" t="s">
        <v>189</v>
      </c>
      <c r="AH18" s="40"/>
      <c r="AI18" s="40"/>
      <c r="AJ18" s="40"/>
      <c r="AK18" s="40"/>
    </row>
    <row r="19" spans="1:37" ht="20.399999999999999">
      <c r="A19" s="40"/>
      <c r="B19" s="127" t="str">
        <f>IF( ISBLANK('03.Muestra'!$C8),"",'03.Muestra'!$C8)</f>
        <v>CEAR Inicio</v>
      </c>
      <c r="C19" s="128" t="str">
        <f>IF( ISBLANK('03.Muestra'!$E8),"",'03.Muestra'!$E8)</f>
        <v> https://www.cear.es/cear-canarias/</v>
      </c>
      <c r="D19" s="129" t="str">
        <f>IF(ISBLANK('P1.Perceptible'!D19),"",'P1.Perceptible'!D19)</f>
        <v>Falla</v>
      </c>
      <c r="E19" s="129" t="str">
        <f>IF(ISBLANK('P1.Perceptible'!D57),"",'P1.Perceptible'!D57)</f>
        <v>N/A</v>
      </c>
      <c r="F19" s="129" t="str">
        <f>IF(ISBLANK('P1.Perceptible'!D95),"",'P1.Perceptible'!D95)</f>
        <v>N/A</v>
      </c>
      <c r="G19" s="129" t="str">
        <f>IF(ISBLANK('P1.Perceptible'!D133),"",'P1.Perceptible'!D133)</f>
        <v>N/A</v>
      </c>
      <c r="H19" s="129" t="str">
        <f>IF(ISBLANK('P1.Perceptible'!D247),"",'P1.Perceptible'!D247)</f>
        <v>Falla</v>
      </c>
      <c r="I19" s="129" t="str">
        <f>IF(ISBLANK('P1.Perceptible'!D285),"",'P1.Perceptible'!D285)</f>
        <v>Pasa</v>
      </c>
      <c r="J19" s="129" t="str">
        <f>IF(ISBLANK('P1.Perceptible'!D323),"",'P1.Perceptible'!D323)</f>
        <v>Falla</v>
      </c>
      <c r="K19" s="129" t="str">
        <f>IF(ISBLANK('P1.Perceptible'!D437),"",'P1.Perceptible'!D437)</f>
        <v>Pasa</v>
      </c>
      <c r="L19" s="129" t="str">
        <f>IF(ISBLANK('P1.Perceptible'!D475),"",'P1.Perceptible'!D475)</f>
        <v>N/T</v>
      </c>
      <c r="M19" s="129" t="str">
        <f>IF(ISBLANK('P2.Operable'!D19),"",'P2.Operable'!D19)</f>
        <v>N/T</v>
      </c>
      <c r="N19" s="129" t="str">
        <f>IF(ISBLANK('P2.Operable'!D57),"",'P2.Operable'!D57)</f>
        <v>N/T</v>
      </c>
      <c r="O19" s="129" t="str">
        <f>IF(ISBLANK('P2.Operable'!D95),"",'P2.Operable'!D95)</f>
        <v>N/T</v>
      </c>
      <c r="P19" s="129" t="str">
        <f>IF(ISBLANK('P2.Operable'!D133),"",'P2.Operable'!D133)</f>
        <v>N/T</v>
      </c>
      <c r="Q19" s="129" t="str">
        <f>IF(ISBLANK('P2.Operable'!D171),"",'P2.Operable'!D171)</f>
        <v>N/T</v>
      </c>
      <c r="R19" s="129" t="str">
        <f>IF(ISBLANK('P2.Operable'!D209),"",'P2.Operable'!D209)</f>
        <v>N/T</v>
      </c>
      <c r="S19" s="129" t="str">
        <f>IF(ISBLANK('P2.Operable'!D247),"",'P2.Operable'!D247)</f>
        <v>N/T</v>
      </c>
      <c r="T19" s="129" t="str">
        <f>IF(ISBLANK('P2.Operable'!D285),"",'P2.Operable'!D285)</f>
        <v>N/T</v>
      </c>
      <c r="U19" s="129" t="str">
        <f>IF(ISBLANK('P2.Operable'!D323),"",'P2.Operable'!D323)</f>
        <v>N/T</v>
      </c>
      <c r="V19" s="129" t="str">
        <f>IF(ISBLANK('P2.Operable'!D361),"",'P2.Operable'!D361)</f>
        <v>N/T</v>
      </c>
      <c r="W19" s="129" t="str">
        <f>IF(ISBLANK('P2.Operable'!D513),"",'P2.Operable'!D513)</f>
        <v>N/T</v>
      </c>
      <c r="X19" s="129" t="str">
        <f>IF(ISBLANK('P2.Operable'!D551),"",'P2.Operable'!D551)</f>
        <v>N/T</v>
      </c>
      <c r="Y19" s="129" t="str">
        <f>IF(ISBLANK('P2.Operable'!D589),"",'P2.Operable'!D589)</f>
        <v>N/T</v>
      </c>
      <c r="Z19" s="129" t="str">
        <f>IF(ISBLANK('P2.Operable'!D627),"",'P2.Operable'!D627)</f>
        <v>N/T</v>
      </c>
      <c r="AA19" s="129" t="str">
        <f>IF(ISBLANK('P3.Comprensible'!D19),"",'P3.Comprensible'!D19)</f>
        <v>N/T</v>
      </c>
      <c r="AB19" s="129" t="str">
        <f>IF(ISBLANK('P3.Comprensible'!D95),"",'P3.Comprensible'!D95)</f>
        <v>N/T</v>
      </c>
      <c r="AC19" s="129" t="str">
        <f>IF(ISBLANK('P3.Comprensible'!D133),"",'P3.Comprensible'!D133)</f>
        <v>N/T</v>
      </c>
      <c r="AD19" s="129" t="str">
        <f>IF(ISBLANK('P3.Comprensible'!D247),"",'P3.Comprensible'!D247)</f>
        <v>N/T</v>
      </c>
      <c r="AE19" s="129" t="str">
        <f>IF(ISBLANK('P3.Comprensible'!D285),"",'P3.Comprensible'!D285)</f>
        <v>N/T</v>
      </c>
      <c r="AF19" s="129" t="str">
        <f>IF(ISBLANK('P4.Robusto'!D19),"",'P4.Robusto'!D19)</f>
        <v>N/T</v>
      </c>
      <c r="AG19" s="129" t="str">
        <f>IF(ISBLANK('P4.Robusto'!D57),"",'P4.Robusto'!D57)</f>
        <v>N/T</v>
      </c>
      <c r="AH19" s="42"/>
      <c r="AI19" s="40"/>
      <c r="AJ19" s="40"/>
      <c r="AK19" s="40"/>
    </row>
    <row r="20" spans="1:37" ht="20.399999999999999">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399999999999999">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399999999999999">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399999999999999">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399999999999999">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399999999999999">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399999999999999">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399999999999999">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399999999999999">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399999999999999">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399999999999999">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399999999999999">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399999999999999">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399999999999999">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399999999999999">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399999999999999">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399999999999999">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399999999999999">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399999999999999">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399999999999999">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399999999999999">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399999999999999">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399999999999999">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399999999999999">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399999999999999">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399999999999999">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399999999999999">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399999999999999">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399999999999999">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399999999999999">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399999999999999">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399999999999999">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399999999999999">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399999999999999">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190</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NO 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399999999999999">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2">
      <c r="A58" s="40"/>
      <c r="B58" s="41"/>
      <c r="C58" s="112" t="s">
        <v>79</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159</v>
      </c>
      <c r="D59" s="126" t="s">
        <v>191</v>
      </c>
      <c r="E59" s="126" t="s">
        <v>192</v>
      </c>
      <c r="F59" s="126" t="s">
        <v>193</v>
      </c>
      <c r="G59" s="126" t="s">
        <v>194</v>
      </c>
      <c r="H59" s="126" t="s">
        <v>195</v>
      </c>
      <c r="I59" s="126" t="s">
        <v>196</v>
      </c>
      <c r="J59" s="126" t="s">
        <v>197</v>
      </c>
      <c r="K59" s="126" t="s">
        <v>198</v>
      </c>
      <c r="L59" s="126" t="s">
        <v>199</v>
      </c>
      <c r="M59" s="126" t="s">
        <v>200</v>
      </c>
      <c r="N59" s="126" t="s">
        <v>201</v>
      </c>
      <c r="O59" s="126" t="s">
        <v>202</v>
      </c>
      <c r="P59" s="126" t="s">
        <v>203</v>
      </c>
      <c r="Q59" s="126" t="s">
        <v>204</v>
      </c>
      <c r="R59" s="126" t="s">
        <v>205</v>
      </c>
      <c r="S59" s="126" t="s">
        <v>206</v>
      </c>
      <c r="T59" s="126" t="s">
        <v>207</v>
      </c>
      <c r="U59" s="126" t="s">
        <v>208</v>
      </c>
      <c r="V59" s="126" t="s">
        <v>209</v>
      </c>
      <c r="W59" s="126" t="s">
        <v>210</v>
      </c>
      <c r="X59" s="40"/>
      <c r="Y59" s="40"/>
      <c r="Z59" s="40"/>
      <c r="AA59" s="40"/>
      <c r="AB59" s="40"/>
      <c r="AC59" s="40"/>
      <c r="AD59" s="40"/>
      <c r="AE59" s="40"/>
      <c r="AF59" s="40"/>
      <c r="AG59" s="40"/>
      <c r="AH59" s="40"/>
      <c r="AI59" s="40"/>
      <c r="AJ59" s="40"/>
      <c r="AK59" s="40"/>
    </row>
    <row r="60" spans="1:37" ht="20.399999999999999">
      <c r="A60" s="40"/>
      <c r="B60" s="127" t="str">
        <f>IF( ISBLANK('03.Muestra'!$C8),"",'03.Muestra'!$C8)</f>
        <v>CEAR Inicio</v>
      </c>
      <c r="C60" s="128" t="str">
        <f>IF( ISBLANK('03.Muestra'!$E8),"",'03.Muestra'!$E8)</f>
        <v> https://www.cear.es/cear-canarias/</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Falla</v>
      </c>
      <c r="H60" s="129" t="str">
        <f>IF( ISBLANK('P1.Perceptible'!D513),"",'P1.Perceptible'!D513)</f>
        <v>N/T</v>
      </c>
      <c r="I60" s="129" t="str">
        <f>IF( ISBLANK('P1.Perceptible'!D551),"",'P1.Perceptible'!D551)</f>
        <v>N/T</v>
      </c>
      <c r="J60" s="129" t="str">
        <f>IF( ISBLANK('P1.Perceptible'!D589),"",'P1.Perceptible'!D589)</f>
        <v>N/T</v>
      </c>
      <c r="K60" s="129" t="str">
        <f>IF( ISBLANK('P1.Perceptible'!D627),"",'P1.Perceptible'!D627)</f>
        <v>N/T</v>
      </c>
      <c r="L60" s="129" t="str">
        <f>IF( ISBLANK('P1.Perceptible'!D665),"",'P1.Perceptible'!D665)</f>
        <v>N/T</v>
      </c>
      <c r="M60" s="129" t="str">
        <f>IF( ISBLANK('P1.Perceptible'!D703),"",'P1.Perceptible'!D703)</f>
        <v>N/T</v>
      </c>
      <c r="N60" s="129" t="str">
        <f>IF( ISBLANK('P1.Perceptible'!D742),"",'P1.Perceptible'!D742)</f>
        <v>N/T</v>
      </c>
      <c r="O60" s="129" t="str">
        <f>IF( ISBLANK('P2.Operable'!D399),"",'P2.Operable'!D399)</f>
        <v>N/T</v>
      </c>
      <c r="P60" s="129" t="str">
        <f>IF( ISBLANK('P2.Operable'!D437),"",'P2.Operable'!D437)</f>
        <v>N/T</v>
      </c>
      <c r="Q60" s="129" t="str">
        <f>IF( ISBLANK('P2.Operable'!D475),"",'P2.Operable'!D475)</f>
        <v>N/T</v>
      </c>
      <c r="R60" s="129" t="str">
        <f>IF( ISBLANK('P3.Comprensible'!D57),"",'P3.Comprensible'!D57)</f>
        <v>N/T</v>
      </c>
      <c r="S60" s="129" t="str">
        <f>IF( ISBLANK('P3.Comprensible'!D171),"",'P3.Comprensible'!D171)</f>
        <v>N/T</v>
      </c>
      <c r="T60" s="129" t="str">
        <f>IF( ISBLANK('P3.Comprensible'!D209),"",'P3.Comprensible'!D209)</f>
        <v>N/T</v>
      </c>
      <c r="U60" s="129" t="str">
        <f>IF( ISBLANK('P3.Comprensible'!D323),"",'P3.Comprensible'!D323)</f>
        <v>N/T</v>
      </c>
      <c r="V60" s="129" t="str">
        <f>IF( ISBLANK('P3.Comprensible'!D361),"",'P3.Comprensible'!D361)</f>
        <v>N/T</v>
      </c>
      <c r="W60" s="129" t="str">
        <f>IF(ISBLANK('P4.Robusto'!D95),"",'P4.Robusto'!D95)</f>
        <v>N/T</v>
      </c>
      <c r="X60" s="42"/>
      <c r="Y60" s="40"/>
      <c r="Z60" s="40"/>
      <c r="AA60" s="40"/>
      <c r="AB60" s="40"/>
      <c r="AC60" s="40"/>
      <c r="AD60" s="40"/>
      <c r="AE60" s="40"/>
      <c r="AF60" s="40"/>
      <c r="AG60" s="40"/>
      <c r="AH60" s="40"/>
      <c r="AI60" s="40"/>
      <c r="AJ60" s="40"/>
      <c r="AK60" s="40"/>
    </row>
    <row r="61" spans="1:37" ht="20.399999999999999">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399999999999999">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399999999999999">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399999999999999">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399999999999999">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399999999999999">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399999999999999">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399999999999999">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399999999999999">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399999999999999">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399999999999999">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399999999999999">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399999999999999">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399999999999999">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399999999999999">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399999999999999">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399999999999999">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399999999999999">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399999999999999">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399999999999999">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399999999999999">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399999999999999">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399999999999999">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399999999999999">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399999999999999">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399999999999999">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399999999999999">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399999999999999">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399999999999999">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399999999999999">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399999999999999">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399999999999999">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399999999999999">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399999999999999">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190</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NO CONFORME</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546875" defaultRowHeight="13.2"/>
  <cols>
    <col min="1" max="1" width="3.88671875" customWidth="1"/>
    <col min="2" max="2" width="65.109375" customWidth="1"/>
    <col min="3" max="3" width="16.33203125" customWidth="1"/>
    <col min="4" max="4" width="3.88671875" customWidth="1"/>
    <col min="5" max="5" width="14.5546875" customWidth="1"/>
    <col min="6" max="6" width="3.88671875" customWidth="1"/>
    <col min="7" max="7" width="33.109375" customWidth="1"/>
    <col min="8" max="8" width="4" customWidth="1"/>
    <col min="9" max="9" width="15.44140625" customWidth="1"/>
    <col min="10" max="10" width="3.88671875" customWidth="1"/>
    <col min="11" max="11" width="4.5546875" customWidth="1"/>
    <col min="12" max="12" width="3.88671875" customWidth="1"/>
    <col min="13" max="13" width="8.6640625" customWidth="1"/>
    <col min="14" max="14" width="3.88671875" customWidth="1"/>
    <col min="15" max="15" width="25.33203125" customWidth="1"/>
    <col min="16" max="16" width="3.88671875" customWidth="1"/>
    <col min="18" max="18" width="3.88671875" customWidth="1"/>
    <col min="19" max="19" width="22.5546875" customWidth="1"/>
    <col min="20" max="20" width="3.88671875" customWidth="1"/>
    <col min="21" max="21" width="9.88671875" customWidth="1"/>
  </cols>
  <sheetData>
    <row r="7" spans="3:22">
      <c r="C7" s="43" t="s">
        <v>211</v>
      </c>
      <c r="E7" s="43" t="s">
        <v>212</v>
      </c>
      <c r="G7" s="43" t="s">
        <v>34</v>
      </c>
      <c r="I7" s="43" t="s">
        <v>213</v>
      </c>
      <c r="K7" s="43" t="s">
        <v>214</v>
      </c>
      <c r="M7" s="43" t="s">
        <v>214</v>
      </c>
      <c r="O7" s="43" t="s">
        <v>215</v>
      </c>
      <c r="Q7" s="43" t="s">
        <v>216</v>
      </c>
      <c r="S7" s="43" t="s">
        <v>217</v>
      </c>
      <c r="U7" s="43" t="s">
        <v>86</v>
      </c>
    </row>
    <row r="9" spans="3:22" ht="12.15" customHeight="1">
      <c r="C9" s="3" t="s">
        <v>218</v>
      </c>
      <c r="E9" s="17" t="s">
        <v>22</v>
      </c>
      <c r="G9" t="s">
        <v>219</v>
      </c>
      <c r="I9" t="s">
        <v>220</v>
      </c>
      <c r="K9" t="s">
        <v>221</v>
      </c>
      <c r="M9" t="s">
        <v>222</v>
      </c>
      <c r="O9" t="s">
        <v>223</v>
      </c>
      <c r="Q9" t="s">
        <v>224</v>
      </c>
      <c r="S9" t="s">
        <v>225</v>
      </c>
      <c r="U9" s="26" t="s">
        <v>87</v>
      </c>
      <c r="V9" s="26" t="s">
        <v>226</v>
      </c>
    </row>
    <row r="10" spans="3:22" ht="14.4">
      <c r="C10" s="3" t="s">
        <v>227</v>
      </c>
      <c r="E10" s="17" t="s">
        <v>24</v>
      </c>
      <c r="G10" t="s">
        <v>228</v>
      </c>
      <c r="I10" t="s">
        <v>229</v>
      </c>
      <c r="K10" t="s">
        <v>23</v>
      </c>
      <c r="M10" t="s">
        <v>230</v>
      </c>
      <c r="O10" t="s">
        <v>231</v>
      </c>
      <c r="Q10" t="s">
        <v>232</v>
      </c>
      <c r="S10" t="s">
        <v>233</v>
      </c>
      <c r="U10" s="26" t="s">
        <v>91</v>
      </c>
      <c r="V10" s="26" t="s">
        <v>91</v>
      </c>
    </row>
    <row r="11" spans="3:22" ht="14.4">
      <c r="C11" s="3" t="s">
        <v>234</v>
      </c>
      <c r="E11" s="17" t="s">
        <v>25</v>
      </c>
      <c r="G11" t="s">
        <v>235</v>
      </c>
      <c r="O11" t="s">
        <v>236</v>
      </c>
      <c r="U11" s="26" t="s">
        <v>89</v>
      </c>
      <c r="V11" s="26" t="s">
        <v>89</v>
      </c>
    </row>
    <row r="12" spans="3:22" ht="14.4">
      <c r="C12" s="3" t="s">
        <v>237</v>
      </c>
      <c r="E12" s="17" t="s">
        <v>238</v>
      </c>
      <c r="O12" t="s">
        <v>239</v>
      </c>
      <c r="U12" s="26" t="s">
        <v>80</v>
      </c>
      <c r="V12" s="26" t="s">
        <v>80</v>
      </c>
    </row>
    <row r="13" spans="3:22" ht="14.4">
      <c r="E13" s="17" t="s">
        <v>240</v>
      </c>
      <c r="O13" t="s">
        <v>241</v>
      </c>
      <c r="U13" s="26" t="s">
        <v>77</v>
      </c>
      <c r="V13" s="26" t="s">
        <v>77</v>
      </c>
    </row>
    <row r="14" spans="3:22">
      <c r="E14" s="17" t="s">
        <v>28</v>
      </c>
      <c r="O14" t="s">
        <v>242</v>
      </c>
    </row>
    <row r="15" spans="3:22">
      <c r="E15" s="17" t="s">
        <v>29</v>
      </c>
      <c r="O15" t="s">
        <v>243</v>
      </c>
    </row>
    <row r="16" spans="3:22" ht="23.4">
      <c r="E16" s="17" t="s">
        <v>244</v>
      </c>
      <c r="O16" t="s">
        <v>245</v>
      </c>
    </row>
    <row r="17" spans="2:15" ht="23.4">
      <c r="E17" s="17" t="s">
        <v>246</v>
      </c>
      <c r="O17" t="s">
        <v>247</v>
      </c>
    </row>
    <row r="18" spans="2:15">
      <c r="E18" s="44" t="s">
        <v>32</v>
      </c>
      <c r="O18" t="s">
        <v>248</v>
      </c>
    </row>
    <row r="19" spans="2:15">
      <c r="E19" s="18" t="s">
        <v>33</v>
      </c>
      <c r="O19" t="s">
        <v>249</v>
      </c>
    </row>
    <row r="20" spans="2:15">
      <c r="O20" t="s">
        <v>250</v>
      </c>
    </row>
    <row r="21" spans="2:15">
      <c r="O21" t="s">
        <v>251</v>
      </c>
    </row>
    <row r="22" spans="2:15">
      <c r="O22" t="s">
        <v>230</v>
      </c>
    </row>
    <row r="23" spans="2:15" ht="15.6">
      <c r="B23" s="45" t="s">
        <v>252</v>
      </c>
    </row>
    <row r="25" spans="2:15" ht="15.6">
      <c r="B25" s="46" t="s">
        <v>253</v>
      </c>
      <c r="C25" s="47">
        <v>0.1</v>
      </c>
    </row>
    <row r="26" spans="2:15" ht="15.6">
      <c r="B26" s="46" t="s">
        <v>254</v>
      </c>
      <c r="C26" s="47">
        <v>0.5</v>
      </c>
    </row>
    <row r="27" spans="2:15" ht="15.6">
      <c r="B27" s="46" t="s">
        <v>255</v>
      </c>
      <c r="C27" s="47">
        <v>1</v>
      </c>
    </row>
    <row r="28" spans="2:15">
      <c r="C28" s="48"/>
      <c r="D28" s="48"/>
    </row>
    <row r="29" spans="2:15">
      <c r="C29" s="48"/>
      <c r="D29" s="48"/>
    </row>
    <row r="30" spans="2:15" ht="13.8">
      <c r="B30" s="49" t="s">
        <v>256</v>
      </c>
      <c r="C30" s="50"/>
      <c r="D30" s="50"/>
    </row>
    <row r="31" spans="2:15" ht="13.8">
      <c r="B31" s="51"/>
      <c r="C31" s="50"/>
      <c r="D31" s="50"/>
    </row>
    <row r="32" spans="2:15" ht="13.8">
      <c r="B32" s="51" t="s">
        <v>257</v>
      </c>
      <c r="C32" s="51">
        <v>30</v>
      </c>
      <c r="D32" s="51"/>
    </row>
    <row r="33" spans="2:4" ht="13.8">
      <c r="B33" s="51" t="s">
        <v>258</v>
      </c>
      <c r="C33" s="51">
        <v>20</v>
      </c>
      <c r="D33" s="51"/>
    </row>
    <row r="34" spans="2:4" ht="13.8">
      <c r="B34" s="51"/>
      <c r="C34" s="51"/>
      <c r="D34" s="51"/>
    </row>
    <row r="35" spans="2:4" ht="13.8">
      <c r="B35" s="51"/>
      <c r="C35" s="51"/>
      <c r="D35" s="51"/>
    </row>
    <row r="36" spans="2:4" ht="13.8">
      <c r="B36" s="51"/>
      <c r="C36" s="51"/>
      <c r="D36" s="51"/>
    </row>
    <row r="37" spans="2:4" ht="13.8">
      <c r="B37" s="51"/>
      <c r="C37" s="51"/>
      <c r="D37" s="51"/>
    </row>
    <row r="38" spans="2:4" ht="13.8">
      <c r="B38" s="51"/>
      <c r="C38" s="51"/>
      <c r="D38" s="51"/>
    </row>
    <row r="39" spans="2:4" ht="13.8">
      <c r="B39" s="51"/>
      <c r="C39" s="51"/>
      <c r="D39" s="51"/>
    </row>
    <row r="40" spans="2:4" ht="13.8">
      <c r="B40" s="51"/>
      <c r="C40" s="51"/>
    </row>
    <row r="41" spans="2:4" ht="13.8">
      <c r="B41" s="51"/>
      <c r="C41" s="51"/>
    </row>
    <row r="42" spans="2:4" ht="13.8">
      <c r="B42" s="51"/>
      <c r="C42" s="51"/>
    </row>
    <row r="43" spans="2:4" ht="13.8">
      <c r="B43" s="51"/>
      <c r="C43" s="51"/>
    </row>
    <row r="44" spans="2:4" ht="13.8">
      <c r="B44" s="51"/>
      <c r="C44" s="51"/>
    </row>
    <row r="45" spans="2:4" ht="13.8">
      <c r="B45" s="51"/>
      <c r="C45" s="51"/>
    </row>
    <row r="46" spans="2:4" ht="13.8">
      <c r="B46" s="51"/>
      <c r="C46" s="51"/>
    </row>
    <row r="47" spans="2:4" ht="13.8">
      <c r="B47" s="51"/>
      <c r="C47" s="51"/>
    </row>
    <row r="48" spans="2:4" ht="13.8">
      <c r="B48" s="51"/>
      <c r="C48" s="51"/>
    </row>
    <row r="49" spans="2:3" ht="13.8">
      <c r="B49" s="51"/>
      <c r="C49" s="51"/>
    </row>
    <row r="50" spans="2:3" ht="13.8">
      <c r="B50" s="51"/>
      <c r="C50" s="51"/>
    </row>
    <row r="51" spans="2:3" ht="13.8">
      <c r="B51" s="51"/>
      <c r="C51" s="51"/>
    </row>
    <row r="52" spans="2:3" ht="13.8">
      <c r="B52" s="51"/>
      <c r="C52" s="51"/>
    </row>
    <row r="53" spans="2:3" ht="13.8">
      <c r="B53" s="51"/>
      <c r="C53" s="51"/>
    </row>
    <row r="54" spans="2:3" ht="13.8">
      <c r="B54" s="51"/>
      <c r="C54" s="51"/>
    </row>
    <row r="55" spans="2:3" ht="13.8">
      <c r="B55" s="51"/>
      <c r="C55" s="51"/>
    </row>
    <row r="56" spans="2:3" ht="13.8">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546875" defaultRowHeight="13.2"/>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CEAR Inicio</v>
      </c>
      <c r="B3" s="52" t="str">
        <f>RESULTADOS!C19</f>
        <v> https://www.cear.es/cear-canarias/</v>
      </c>
      <c r="C3" s="38" t="str">
        <f>RESULTADOS!D19</f>
        <v>Falla</v>
      </c>
      <c r="D3" s="38" t="str">
        <f>RESULTADOS!E19</f>
        <v>N/A</v>
      </c>
      <c r="E3" s="38" t="str">
        <f>RESULTADOS!F19</f>
        <v>N/A</v>
      </c>
      <c r="F3" s="38" t="str">
        <f>RESULTADOS!G19</f>
        <v>N/A</v>
      </c>
      <c r="G3" s="38" t="str">
        <f>RESULTADOS!H19</f>
        <v>Falla</v>
      </c>
      <c r="H3" s="38" t="str">
        <f>RESULTADOS!I19</f>
        <v>Pasa</v>
      </c>
      <c r="I3" s="38" t="str">
        <f>RESULTADOS!J19</f>
        <v>Falla</v>
      </c>
      <c r="J3" s="38" t="str">
        <f>RESULTADOS!K19</f>
        <v>Pasa</v>
      </c>
      <c r="K3" s="38" t="str">
        <f>RESULTADOS!L19</f>
        <v>N/T</v>
      </c>
      <c r="L3" s="38" t="str">
        <f>RESULTADOS!M19</f>
        <v>N/T</v>
      </c>
      <c r="M3" s="38" t="str">
        <f>RESULTADOS!N19</f>
        <v>N/T</v>
      </c>
      <c r="N3" s="38" t="str">
        <f>RESULTADOS!O19</f>
        <v>N/T</v>
      </c>
      <c r="O3" s="38" t="str">
        <f>RESULTADOS!P19</f>
        <v>N/T</v>
      </c>
      <c r="P3" s="38" t="str">
        <f>RESULTADOS!Q19</f>
        <v>N/T</v>
      </c>
      <c r="Q3" s="38" t="str">
        <f>RESULTADOS!R19</f>
        <v>N/T</v>
      </c>
      <c r="R3" s="38" t="str">
        <f>RESULTADOS!S19</f>
        <v>N/T</v>
      </c>
      <c r="S3" s="38" t="str">
        <f>RESULTADOS!T19</f>
        <v>N/T</v>
      </c>
      <c r="T3" s="38" t="str">
        <f>RESULTADOS!U19</f>
        <v>N/T</v>
      </c>
      <c r="U3" s="38" t="str">
        <f>RESULTADOS!V19</f>
        <v>N/T</v>
      </c>
      <c r="V3" s="38" t="str">
        <f>RESULTADOS!W19</f>
        <v>N/T</v>
      </c>
      <c r="W3" s="38" t="str">
        <f>RESULTADOS!X19</f>
        <v>N/T</v>
      </c>
      <c r="X3" s="38" t="str">
        <f>RESULTADOS!Y19</f>
        <v>N/T</v>
      </c>
      <c r="Y3" s="38" t="str">
        <f>RESULTADOS!Z19</f>
        <v>N/T</v>
      </c>
      <c r="Z3" s="38" t="str">
        <f>RESULTADOS!AA19</f>
        <v>N/T</v>
      </c>
      <c r="AA3" s="38" t="str">
        <f>RESULTADOS!AB19</f>
        <v>N/T</v>
      </c>
      <c r="AB3" s="38" t="str">
        <f>RESULTADOS!AC19</f>
        <v>N/T</v>
      </c>
      <c r="AC3" s="38" t="str">
        <f>RESULTADOS!AD19</f>
        <v>N/T</v>
      </c>
      <c r="AD3" s="38" t="str">
        <f>RESULTADOS!AE19</f>
        <v>N/T</v>
      </c>
      <c r="AE3" s="38" t="str">
        <f>RESULTADOS!AF19</f>
        <v>N/T</v>
      </c>
      <c r="AF3" s="38" t="str">
        <f>RESULTADOS!AG19</f>
        <v>N/T</v>
      </c>
      <c r="AG3" s="38">
        <f>RESULTADOS!AH19</f>
        <v>0</v>
      </c>
      <c r="AH3" s="38"/>
      <c r="AI3" s="53" t="str">
        <f>RESULTADOS!B60</f>
        <v>CEAR Inicio</v>
      </c>
      <c r="AJ3" s="53" t="str">
        <f>RESULTADOS!C60</f>
        <v> https://www.cear.es/cear-canarias/</v>
      </c>
      <c r="AK3" t="str">
        <f>RESULTADOS!D60</f>
        <v>N/A</v>
      </c>
      <c r="AL3" t="str">
        <f>RESULTADOS!E60</f>
        <v>N/A</v>
      </c>
      <c r="AM3" t="str">
        <f>RESULTADOS!F60</f>
        <v>Pasa</v>
      </c>
      <c r="AN3" t="str">
        <f>RESULTADOS!G60</f>
        <v>Falla</v>
      </c>
      <c r="AO3" t="str">
        <f>RESULTADOS!H60</f>
        <v>N/T</v>
      </c>
      <c r="AP3" t="str">
        <f>RESULTADOS!I60</f>
        <v>N/T</v>
      </c>
      <c r="AQ3" t="str">
        <f>RESULTADOS!J60</f>
        <v>N/T</v>
      </c>
      <c r="AR3" t="str">
        <f>RESULTADOS!K60</f>
        <v>N/T</v>
      </c>
      <c r="AS3" t="str">
        <f>RESULTADOS!L60</f>
        <v>N/T</v>
      </c>
      <c r="AT3" t="str">
        <f>RESULTADOS!M60</f>
        <v>N/T</v>
      </c>
      <c r="AU3" t="str">
        <f>RESULTADOS!N60</f>
        <v>N/T</v>
      </c>
      <c r="AV3" t="str">
        <f>RESULTADOS!O60</f>
        <v>N/T</v>
      </c>
      <c r="AW3" t="str">
        <f>RESULTADOS!P60</f>
        <v>N/T</v>
      </c>
      <c r="AX3" t="str">
        <f>RESULTADOS!Q60</f>
        <v>N/T</v>
      </c>
      <c r="AY3" t="str">
        <f>RESULTADOS!R60</f>
        <v>N/T</v>
      </c>
      <c r="AZ3" t="str">
        <f>RESULTADOS!S60</f>
        <v>N/T</v>
      </c>
      <c r="BA3" t="str">
        <f>RESULTADOS!T60</f>
        <v>N/T</v>
      </c>
      <c r="BB3" t="str">
        <f>RESULTADOS!U60</f>
        <v>N/T</v>
      </c>
      <c r="BC3" t="str">
        <f>RESULTADOS!V60</f>
        <v>N/T</v>
      </c>
      <c r="BD3" t="str">
        <f>RESULTADOS!W60</f>
        <v>N/T</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NO CONFORME</v>
      </c>
      <c r="D23" s="38" t="str">
        <f>RESULTADOS!E54</f>
        <v>N/A</v>
      </c>
      <c r="E23" s="38" t="str">
        <f>RESULTADOS!F54</f>
        <v>N/A</v>
      </c>
      <c r="F23" s="38" t="str">
        <f>RESULTADOS!G54</f>
        <v>N/A</v>
      </c>
      <c r="G23" s="38" t="str">
        <f>RESULTADOS!H54</f>
        <v>NO CONFORME</v>
      </c>
      <c r="H23" s="38" t="str">
        <f>RESULTADOS!I54</f>
        <v>CONFORME</v>
      </c>
      <c r="I23" s="38" t="str">
        <f>RESULTADOS!J54</f>
        <v>NO CONFORME</v>
      </c>
      <c r="J23" s="38" t="str">
        <f>RESULTADOS!K54</f>
        <v>CONFORME</v>
      </c>
      <c r="K23" s="38" t="str">
        <f>RESULTADOS!L54</f>
        <v>EN CURSO</v>
      </c>
      <c r="L23" s="38" t="str">
        <f>RESULTADOS!M54</f>
        <v>EN CURSO</v>
      </c>
      <c r="M23" s="38" t="str">
        <f>RESULTADOS!N54</f>
        <v>EN CURSO</v>
      </c>
      <c r="N23" s="38" t="str">
        <f>RESULTADOS!O54</f>
        <v>EN CURSO</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N/A</v>
      </c>
      <c r="AL23" t="str">
        <f>RESULTADOS!E95</f>
        <v>N/A</v>
      </c>
      <c r="AM23" t="str">
        <f>RESULTADOS!F95</f>
        <v>CONFORME</v>
      </c>
      <c r="AN23" t="str">
        <f>RESULTADOS!G95</f>
        <v>NO CONFORME</v>
      </c>
      <c r="AO23" t="str">
        <f>RESULTADOS!H95</f>
        <v>EN CURSO</v>
      </c>
      <c r="AP23" t="str">
        <f>RESULTADOS!I95</f>
        <v>EN CURSO</v>
      </c>
      <c r="AQ23" t="str">
        <f>RESULTADOS!J95</f>
        <v>EN CURSO</v>
      </c>
      <c r="AR23" t="str">
        <f>RESULTADOS!K95</f>
        <v>EN CURSO</v>
      </c>
      <c r="AS23" t="str">
        <f>RESULTADOS!L95</f>
        <v>EN CURSO</v>
      </c>
      <c r="AT23" t="str">
        <f>RESULTADOS!M95</f>
        <v>EN CURSO</v>
      </c>
      <c r="AU23" t="str">
        <f>RESULTADOS!N95</f>
        <v>EN CURSO</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CEAR Inicio</v>
      </c>
      <c r="B31" s="52" t="str">
        <f>'03.Muestra'!D8</f>
        <v>Página inicio</v>
      </c>
      <c r="C31" s="52" t="str">
        <f>'03.Muestra'!E8</f>
        <v> https://www.cear.es/cear-canarias/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Edu</cp:lastModifiedBy>
  <cp:revision>109</cp:revision>
  <cp:lastPrinted>2020-09-14T10:56:43Z</cp:lastPrinted>
  <dcterms:created xsi:type="dcterms:W3CDTF">2020-03-26T13:14:48Z</dcterms:created>
  <dcterms:modified xsi:type="dcterms:W3CDTF">2022-03-23T13:16:57Z</dcterms:modified>
  <dc:language>es-ES</dc:language>
</cp:coreProperties>
</file>