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3.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marcocabrerahernandez/Desktop/"/>
    </mc:Choice>
  </mc:AlternateContent>
  <xr:revisionPtr revIDLastSave="0" documentId="8_{99C41BBC-92CB-4A40-8023-EF1EB57A29C4}" xr6:coauthVersionLast="47" xr6:coauthVersionMax="47" xr10:uidLastSave="{00000000-0000-0000-0000-000000000000}"/>
  <bookViews>
    <workbookView xWindow="0" yWindow="500" windowWidth="33600" windowHeight="19100" tabRatio="715" activeTab="7"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D107" i="8" s="1"/>
  <c r="C106" i="8"/>
  <c r="B106" i="8"/>
  <c r="D106" i="8" s="1"/>
  <c r="C105" i="8"/>
  <c r="B105" i="8"/>
  <c r="D105" i="8" s="1"/>
  <c r="C104" i="8"/>
  <c r="B104" i="8"/>
  <c r="D104" i="8" s="1"/>
  <c r="C103" i="8"/>
  <c r="B103" i="8"/>
  <c r="C102" i="8"/>
  <c r="B102" i="8"/>
  <c r="D102" i="8" s="1"/>
  <c r="C101" i="8"/>
  <c r="B101" i="8"/>
  <c r="C100" i="8"/>
  <c r="B100" i="8"/>
  <c r="C99" i="8"/>
  <c r="B99" i="8"/>
  <c r="C98" i="8"/>
  <c r="B98" i="8"/>
  <c r="C97" i="8"/>
  <c r="B97" i="8"/>
  <c r="C96" i="8"/>
  <c r="B96" i="8"/>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D69" i="8" s="1"/>
  <c r="C68" i="8"/>
  <c r="B68" i="8"/>
  <c r="D68" i="8" s="1"/>
  <c r="C67" i="8"/>
  <c r="B67" i="8"/>
  <c r="D67" i="8" s="1"/>
  <c r="C66" i="8"/>
  <c r="B66" i="8"/>
  <c r="D66" i="8" s="1"/>
  <c r="C65" i="8"/>
  <c r="B65" i="8"/>
  <c r="C64" i="8"/>
  <c r="B64" i="8"/>
  <c r="C63" i="8"/>
  <c r="B63" i="8"/>
  <c r="C62" i="8"/>
  <c r="B62" i="8"/>
  <c r="C61" i="8"/>
  <c r="B61" i="8"/>
  <c r="C60" i="8"/>
  <c r="B60" i="8"/>
  <c r="C59" i="8"/>
  <c r="B59"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D30" i="8" s="1"/>
  <c r="C29" i="8"/>
  <c r="B29" i="8"/>
  <c r="D29" i="8" s="1"/>
  <c r="C28" i="8"/>
  <c r="B28" i="8"/>
  <c r="C27" i="8"/>
  <c r="B27" i="8"/>
  <c r="C26" i="8"/>
  <c r="B26" i="8"/>
  <c r="D26" i="8" s="1"/>
  <c r="C25" i="8"/>
  <c r="B25" i="8"/>
  <c r="C24" i="8"/>
  <c r="B24" i="8"/>
  <c r="C23" i="8"/>
  <c r="B23" i="8"/>
  <c r="C22" i="8"/>
  <c r="B22" i="8"/>
  <c r="C21" i="8"/>
  <c r="B21" i="8"/>
  <c r="C20" i="8"/>
  <c r="B20" i="8"/>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D373" i="7" s="1"/>
  <c r="C372" i="7"/>
  <c r="B372" i="7"/>
  <c r="D371" i="7"/>
  <c r="C371" i="7"/>
  <c r="B371" i="7"/>
  <c r="C370" i="7"/>
  <c r="B370" i="7"/>
  <c r="C369" i="7"/>
  <c r="B369" i="7"/>
  <c r="C368" i="7"/>
  <c r="B368" i="7"/>
  <c r="D368" i="7" s="1"/>
  <c r="C367" i="7"/>
  <c r="B367" i="7"/>
  <c r="C366" i="7"/>
  <c r="B366" i="7"/>
  <c r="C365" i="7"/>
  <c r="B365" i="7"/>
  <c r="C364" i="7"/>
  <c r="B364" i="7"/>
  <c r="C363" i="7"/>
  <c r="B363"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D335" i="7" s="1"/>
  <c r="C334" i="7"/>
  <c r="B334" i="7"/>
  <c r="D334" i="7" s="1"/>
  <c r="C333" i="7"/>
  <c r="B333" i="7"/>
  <c r="D333" i="7" s="1"/>
  <c r="C332" i="7"/>
  <c r="B332" i="7"/>
  <c r="C331" i="7"/>
  <c r="B331" i="7"/>
  <c r="C330" i="7"/>
  <c r="B330" i="7"/>
  <c r="D330" i="7" s="1"/>
  <c r="C329" i="7"/>
  <c r="B329" i="7"/>
  <c r="C328" i="7"/>
  <c r="B328" i="7"/>
  <c r="C327" i="7"/>
  <c r="B327" i="7"/>
  <c r="C326" i="7"/>
  <c r="B326" i="7"/>
  <c r="C325" i="7"/>
  <c r="B325" i="7"/>
  <c r="C324" i="7"/>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D296" i="7" s="1"/>
  <c r="C295" i="7"/>
  <c r="B295" i="7"/>
  <c r="C294" i="7"/>
  <c r="B294" i="7"/>
  <c r="D294" i="7" s="1"/>
  <c r="C293" i="7"/>
  <c r="B293" i="7"/>
  <c r="D293" i="7" s="1"/>
  <c r="C292" i="7"/>
  <c r="B292" i="7"/>
  <c r="C291" i="7"/>
  <c r="B291" i="7"/>
  <c r="C290" i="7"/>
  <c r="B290" i="7"/>
  <c r="C289" i="7"/>
  <c r="B289" i="7"/>
  <c r="C288" i="7"/>
  <c r="B288" i="7"/>
  <c r="C287" i="7"/>
  <c r="B287" i="7"/>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D256" i="7" s="1"/>
  <c r="C255" i="7"/>
  <c r="B255" i="7"/>
  <c r="D255" i="7" s="1"/>
  <c r="C254" i="7"/>
  <c r="B254" i="7"/>
  <c r="C253" i="7"/>
  <c r="B253" i="7"/>
  <c r="C252" i="7"/>
  <c r="B252" i="7"/>
  <c r="C251" i="7"/>
  <c r="B251" i="7"/>
  <c r="C250" i="7"/>
  <c r="B250" i="7"/>
  <c r="C249" i="7"/>
  <c r="B249" i="7"/>
  <c r="C248" i="7"/>
  <c r="B248" i="7"/>
  <c r="I247" i="7"/>
  <c r="H247" i="7"/>
  <c r="F247" i="7" a="1"/>
  <c r="J247" i="7" s="1"/>
  <c r="F247" i="7"/>
  <c r="C247" i="7"/>
  <c r="B247" i="7"/>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D221" i="7" s="1"/>
  <c r="T72" i="9" s="1"/>
  <c r="D220" i="7"/>
  <c r="T71" i="9" s="1"/>
  <c r="BA14" i="11" s="1"/>
  <c r="C220" i="7"/>
  <c r="B220" i="7"/>
  <c r="C219" i="7"/>
  <c r="B219" i="7"/>
  <c r="D219" i="7" s="1"/>
  <c r="T70" i="9" s="1"/>
  <c r="BA13" i="11" s="1"/>
  <c r="C218" i="7"/>
  <c r="B218" i="7"/>
  <c r="D218" i="7" s="1"/>
  <c r="T69" i="9" s="1"/>
  <c r="BA12" i="11" s="1"/>
  <c r="C217" i="7"/>
  <c r="B217" i="7"/>
  <c r="D217" i="7" s="1"/>
  <c r="T68" i="9" s="1"/>
  <c r="BA11" i="11" s="1"/>
  <c r="D216" i="7"/>
  <c r="T67" i="9" s="1"/>
  <c r="BA10" i="11" s="1"/>
  <c r="C216" i="7"/>
  <c r="B216" i="7"/>
  <c r="C215" i="7"/>
  <c r="B215" i="7"/>
  <c r="C214" i="7"/>
  <c r="B214" i="7"/>
  <c r="C213" i="7"/>
  <c r="B213" i="7"/>
  <c r="C212" i="7"/>
  <c r="B212" i="7"/>
  <c r="T63" i="9" s="1"/>
  <c r="BA6" i="11" s="1"/>
  <c r="C211" i="7"/>
  <c r="B211" i="7"/>
  <c r="C210" i="7"/>
  <c r="B210" i="7"/>
  <c r="F209" i="7" a="1"/>
  <c r="F209" i="7" s="1"/>
  <c r="C209" i="7"/>
  <c r="B209" i="7"/>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D183" i="7"/>
  <c r="C183" i="7"/>
  <c r="B183" i="7"/>
  <c r="E182" i="7"/>
  <c r="D182" i="7"/>
  <c r="S71" i="9" s="1"/>
  <c r="AZ14" i="11" s="1"/>
  <c r="C182" i="7"/>
  <c r="B182" i="7"/>
  <c r="C181" i="7"/>
  <c r="B181" i="7"/>
  <c r="D180" i="7"/>
  <c r="C180" i="7"/>
  <c r="B180" i="7"/>
  <c r="E179" i="7"/>
  <c r="D179" i="7"/>
  <c r="S68" i="9" s="1"/>
  <c r="AZ11" i="11" s="1"/>
  <c r="C179" i="7"/>
  <c r="B179" i="7"/>
  <c r="C178" i="7"/>
  <c r="B178" i="7"/>
  <c r="D178" i="7" s="1"/>
  <c r="C177" i="7"/>
  <c r="B177" i="7"/>
  <c r="C176" i="7"/>
  <c r="B176" i="7"/>
  <c r="C175" i="7"/>
  <c r="B175" i="7"/>
  <c r="C174" i="7"/>
  <c r="B174" i="7"/>
  <c r="C173" i="7"/>
  <c r="B173" i="7"/>
  <c r="C172" i="7"/>
  <c r="B172" i="7"/>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D145" i="7" s="1"/>
  <c r="C144" i="7"/>
  <c r="B144" i="7"/>
  <c r="C143" i="7"/>
  <c r="B143" i="7"/>
  <c r="C142" i="7"/>
  <c r="B142" i="7"/>
  <c r="D142" i="7" s="1"/>
  <c r="C141" i="7"/>
  <c r="B141" i="7"/>
  <c r="C140" i="7"/>
  <c r="B140" i="7"/>
  <c r="C139" i="7"/>
  <c r="B139" i="7"/>
  <c r="C138" i="7"/>
  <c r="B138" i="7"/>
  <c r="C137" i="7"/>
  <c r="B137" i="7"/>
  <c r="C136" i="7"/>
  <c r="B136" i="7"/>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D107" i="7" s="1"/>
  <c r="C106" i="7"/>
  <c r="B106" i="7"/>
  <c r="C105" i="7"/>
  <c r="B105" i="7"/>
  <c r="C104" i="7"/>
  <c r="B104" i="7"/>
  <c r="D104" i="7" s="1"/>
  <c r="C103" i="7"/>
  <c r="B103" i="7"/>
  <c r="D103" i="7" s="1"/>
  <c r="C102" i="7"/>
  <c r="B102" i="7"/>
  <c r="C101" i="7"/>
  <c r="B101" i="7"/>
  <c r="C100" i="7"/>
  <c r="B100" i="7"/>
  <c r="C99" i="7"/>
  <c r="B99" i="7"/>
  <c r="C98" i="7"/>
  <c r="B98" i="7"/>
  <c r="C97" i="7"/>
  <c r="B97" i="7"/>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D69" i="7" s="1"/>
  <c r="D68" i="7"/>
  <c r="C68" i="7"/>
  <c r="B68" i="7"/>
  <c r="D67" i="7"/>
  <c r="C67" i="7"/>
  <c r="B67" i="7"/>
  <c r="C66" i="7"/>
  <c r="B66" i="7"/>
  <c r="D66" i="7" s="1"/>
  <c r="C65" i="7"/>
  <c r="B65" i="7"/>
  <c r="D65" i="7" s="1"/>
  <c r="D64" i="7"/>
  <c r="C64" i="7"/>
  <c r="B64" i="7"/>
  <c r="C63" i="7"/>
  <c r="B63" i="7"/>
  <c r="C62" i="7"/>
  <c r="B62" i="7"/>
  <c r="C61" i="7"/>
  <c r="B61" i="7"/>
  <c r="C60" i="7"/>
  <c r="B60" i="7"/>
  <c r="C59" i="7"/>
  <c r="B59" i="7"/>
  <c r="C58" i="7"/>
  <c r="B58" i="7"/>
  <c r="I57" i="7"/>
  <c r="G57" i="7"/>
  <c r="F57" i="7" a="1"/>
  <c r="C57" i="7"/>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E31" i="7"/>
  <c r="D31" i="7"/>
  <c r="AA31" i="9" s="1"/>
  <c r="C31" i="7"/>
  <c r="B31" i="7"/>
  <c r="E30" i="7"/>
  <c r="D30" i="7"/>
  <c r="AA30" i="9" s="1"/>
  <c r="Z14" i="11" s="1"/>
  <c r="C30" i="7"/>
  <c r="B30" i="7"/>
  <c r="C29" i="7"/>
  <c r="B29" i="7"/>
  <c r="D28" i="7"/>
  <c r="AA28" i="9" s="1"/>
  <c r="Z12" i="11" s="1"/>
  <c r="C28" i="7"/>
  <c r="B28" i="7"/>
  <c r="E27" i="7"/>
  <c r="D27" i="7"/>
  <c r="AA27" i="9" s="1"/>
  <c r="Z11" i="11" s="1"/>
  <c r="C27" i="7"/>
  <c r="B27" i="7"/>
  <c r="C26" i="7"/>
  <c r="B26" i="7"/>
  <c r="D26" i="7" s="1"/>
  <c r="AA26" i="9" s="1"/>
  <c r="Z10" i="11" s="1"/>
  <c r="C25" i="7"/>
  <c r="B25" i="7"/>
  <c r="C24" i="7"/>
  <c r="B24" i="7"/>
  <c r="C23" i="7"/>
  <c r="B23" i="7"/>
  <c r="C22" i="7"/>
  <c r="B22" i="7"/>
  <c r="C21" i="7"/>
  <c r="B21" i="7"/>
  <c r="C20" i="7"/>
  <c r="B20" i="7"/>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B591" i="6"/>
  <c r="B590" i="6"/>
  <c r="Y20" i="9" s="1"/>
  <c r="X4" i="11" s="1"/>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D563" i="6" s="1"/>
  <c r="C562" i="6"/>
  <c r="B562" i="6"/>
  <c r="C561" i="6"/>
  <c r="B561" i="6"/>
  <c r="C560" i="6"/>
  <c r="B560" i="6"/>
  <c r="C559" i="6"/>
  <c r="B559" i="6"/>
  <c r="C558" i="6"/>
  <c r="B558" i="6"/>
  <c r="C557" i="6"/>
  <c r="B557" i="6"/>
  <c r="C556" i="6"/>
  <c r="B556" i="6"/>
  <c r="C555" i="6"/>
  <c r="B555" i="6"/>
  <c r="C554" i="6"/>
  <c r="B554" i="6"/>
  <c r="C553" i="6"/>
  <c r="B553" i="6"/>
  <c r="C552" i="6"/>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D524" i="6" s="1"/>
  <c r="C523" i="6"/>
  <c r="B523" i="6"/>
  <c r="C522" i="6"/>
  <c r="B522" i="6"/>
  <c r="C521" i="6"/>
  <c r="B521" i="6"/>
  <c r="D521" i="6" s="1"/>
  <c r="W27" i="9" s="1"/>
  <c r="V11" i="11" s="1"/>
  <c r="C520" i="6"/>
  <c r="B520" i="6"/>
  <c r="C519" i="6"/>
  <c r="B519" i="6"/>
  <c r="C518" i="6"/>
  <c r="B518" i="6"/>
  <c r="C517" i="6"/>
  <c r="B517" i="6"/>
  <c r="C516" i="6"/>
  <c r="B516" i="6"/>
  <c r="C515" i="6"/>
  <c r="B515" i="6"/>
  <c r="C514" i="6"/>
  <c r="B514" i="6"/>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D485" i="6" s="1"/>
  <c r="C484" i="6"/>
  <c r="B484" i="6"/>
  <c r="D484" i="6" s="1"/>
  <c r="Q69" i="9" s="1"/>
  <c r="AX12" i="11" s="1"/>
  <c r="C483" i="6"/>
  <c r="B483" i="6"/>
  <c r="C482" i="6"/>
  <c r="B482" i="6"/>
  <c r="C481" i="6"/>
  <c r="B481" i="6"/>
  <c r="C480" i="6"/>
  <c r="B480" i="6"/>
  <c r="C479" i="6"/>
  <c r="B479" i="6"/>
  <c r="C478" i="6"/>
  <c r="B478" i="6"/>
  <c r="C477" i="6"/>
  <c r="B477" i="6"/>
  <c r="C476" i="6"/>
  <c r="B476" i="6"/>
  <c r="G475" i="6"/>
  <c r="F475" i="6" a="1"/>
  <c r="F475" i="6"/>
  <c r="C475" i="6"/>
  <c r="B475" i="6"/>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D449" i="6" s="1"/>
  <c r="P72" i="9" s="1"/>
  <c r="C448" i="6"/>
  <c r="B448" i="6"/>
  <c r="C447" i="6"/>
  <c r="B447" i="6"/>
  <c r="D447" i="6" s="1"/>
  <c r="P70" i="9" s="1"/>
  <c r="AW13" i="11" s="1"/>
  <c r="C446" i="6"/>
  <c r="B446" i="6"/>
  <c r="C445" i="6"/>
  <c r="B445" i="6"/>
  <c r="D445" i="6" s="1"/>
  <c r="P68" i="9" s="1"/>
  <c r="AW11" i="11" s="1"/>
  <c r="C444" i="6"/>
  <c r="B444" i="6"/>
  <c r="D444" i="6" s="1"/>
  <c r="P67" i="9" s="1"/>
  <c r="AW10" i="11" s="1"/>
  <c r="C443" i="6"/>
  <c r="B443" i="6"/>
  <c r="P66" i="9" s="1"/>
  <c r="AW9" i="11" s="1"/>
  <c r="C442" i="6"/>
  <c r="B442" i="6"/>
  <c r="C441" i="6"/>
  <c r="B441" i="6"/>
  <c r="C440" i="6"/>
  <c r="B440" i="6"/>
  <c r="C439" i="6"/>
  <c r="B439" i="6"/>
  <c r="C438" i="6"/>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D409" i="6" s="1"/>
  <c r="C408" i="6"/>
  <c r="B408" i="6"/>
  <c r="C407" i="6"/>
  <c r="B407" i="6"/>
  <c r="C406" i="6"/>
  <c r="B406" i="6"/>
  <c r="D406" i="6" s="1"/>
  <c r="O67" i="9" s="1"/>
  <c r="AV10" i="11" s="1"/>
  <c r="C405" i="6"/>
  <c r="B405" i="6"/>
  <c r="C404" i="6"/>
  <c r="B404" i="6"/>
  <c r="O65" i="9" s="1"/>
  <c r="AV8" i="11" s="1"/>
  <c r="C403" i="6"/>
  <c r="B403" i="6"/>
  <c r="C402" i="6"/>
  <c r="B402" i="6"/>
  <c r="C401" i="6"/>
  <c r="B401" i="6"/>
  <c r="C400" i="6"/>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D373" i="6" s="1"/>
  <c r="V31" i="9" s="1"/>
  <c r="C372" i="6"/>
  <c r="B372" i="6"/>
  <c r="D372" i="6" s="1"/>
  <c r="V30" i="9" s="1"/>
  <c r="U14" i="11" s="1"/>
  <c r="C371" i="6"/>
  <c r="B371" i="6"/>
  <c r="C370" i="6"/>
  <c r="B370" i="6"/>
  <c r="C369" i="6"/>
  <c r="B369" i="6"/>
  <c r="D369" i="6" s="1"/>
  <c r="V27" i="9" s="1"/>
  <c r="U11" i="11" s="1"/>
  <c r="C368" i="6"/>
  <c r="B368" i="6"/>
  <c r="D368" i="6" s="1"/>
  <c r="V26" i="9" s="1"/>
  <c r="U10" i="11" s="1"/>
  <c r="C367" i="6"/>
  <c r="B367" i="6"/>
  <c r="C366" i="6"/>
  <c r="B366" i="6"/>
  <c r="C365" i="6"/>
  <c r="B365" i="6"/>
  <c r="C364" i="6"/>
  <c r="B364" i="6"/>
  <c r="V22" i="9" s="1"/>
  <c r="U6" i="11" s="1"/>
  <c r="C363" i="6"/>
  <c r="B363" i="6"/>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D334" i="6" s="1"/>
  <c r="U30" i="9" s="1"/>
  <c r="T14" i="11" s="1"/>
  <c r="C333" i="6"/>
  <c r="B333" i="6"/>
  <c r="C332" i="6"/>
  <c r="B332" i="6"/>
  <c r="C331" i="6"/>
  <c r="B331" i="6"/>
  <c r="C330" i="6"/>
  <c r="B330" i="6"/>
  <c r="D330" i="6" s="1"/>
  <c r="U26" i="9" s="1"/>
  <c r="T10" i="11" s="1"/>
  <c r="C329" i="6"/>
  <c r="B329" i="6"/>
  <c r="U25" i="9" s="1"/>
  <c r="T9" i="11" s="1"/>
  <c r="C328" i="6"/>
  <c r="B328" i="6"/>
  <c r="C327" i="6"/>
  <c r="B327" i="6"/>
  <c r="C326" i="6"/>
  <c r="B326" i="6"/>
  <c r="C325" i="6"/>
  <c r="B325"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D296" i="6" s="1"/>
  <c r="C295" i="6"/>
  <c r="B295" i="6"/>
  <c r="D295" i="6" s="1"/>
  <c r="C294" i="6"/>
  <c r="B294" i="6"/>
  <c r="D294" i="6" s="1"/>
  <c r="C293" i="6"/>
  <c r="B293" i="6"/>
  <c r="D293" i="6" s="1"/>
  <c r="C292" i="6"/>
  <c r="B292" i="6"/>
  <c r="C291" i="6"/>
  <c r="B291" i="6"/>
  <c r="C290" i="6"/>
  <c r="B290" i="6"/>
  <c r="C289" i="6"/>
  <c r="B289" i="6"/>
  <c r="C288" i="6"/>
  <c r="B288" i="6"/>
  <c r="C287" i="6"/>
  <c r="B287" i="6"/>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D259" i="6" s="1"/>
  <c r="C258" i="6"/>
  <c r="B258" i="6"/>
  <c r="D258" i="6" s="1"/>
  <c r="C257" i="6"/>
  <c r="B257" i="6"/>
  <c r="D257" i="6" s="1"/>
  <c r="C256" i="6"/>
  <c r="B256" i="6"/>
  <c r="C255" i="6"/>
  <c r="B255" i="6"/>
  <c r="C254" i="6"/>
  <c r="B254" i="6"/>
  <c r="D254" i="6" s="1"/>
  <c r="C253" i="6"/>
  <c r="B253" i="6"/>
  <c r="C252" i="6"/>
  <c r="B252" i="6"/>
  <c r="C251" i="6"/>
  <c r="B251" i="6"/>
  <c r="C250" i="6"/>
  <c r="B250" i="6"/>
  <c r="C249" i="6"/>
  <c r="B249" i="6"/>
  <c r="C248" i="6"/>
  <c r="B248" i="6"/>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D221" i="6" s="1"/>
  <c r="B221" i="6"/>
  <c r="C220" i="6"/>
  <c r="B220" i="6"/>
  <c r="C219" i="6"/>
  <c r="B219" i="6"/>
  <c r="C218" i="6"/>
  <c r="B218" i="6"/>
  <c r="D218" i="6" s="1"/>
  <c r="C217" i="6"/>
  <c r="B217" i="6"/>
  <c r="D217" i="6" s="1"/>
  <c r="C216" i="6"/>
  <c r="D216" i="6" s="1"/>
  <c r="B216" i="6"/>
  <c r="C215" i="6"/>
  <c r="B215" i="6"/>
  <c r="C214" i="6"/>
  <c r="B214" i="6"/>
  <c r="C213" i="6"/>
  <c r="B213" i="6"/>
  <c r="C212" i="6"/>
  <c r="B212" i="6"/>
  <c r="C211" i="6"/>
  <c r="B211" i="6"/>
  <c r="C210" i="6"/>
  <c r="B210" i="6"/>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D180" i="6" s="1"/>
  <c r="B180" i="6"/>
  <c r="C179" i="6"/>
  <c r="D179" i="6" s="1"/>
  <c r="B179" i="6"/>
  <c r="C178" i="6"/>
  <c r="B178" i="6"/>
  <c r="D178" i="6" s="1"/>
  <c r="C177" i="6"/>
  <c r="B177" i="6"/>
  <c r="C176" i="6"/>
  <c r="B176" i="6"/>
  <c r="C175" i="6"/>
  <c r="B175" i="6"/>
  <c r="C174" i="6"/>
  <c r="B174" i="6"/>
  <c r="C173" i="6"/>
  <c r="B173" i="6"/>
  <c r="C172" i="6"/>
  <c r="B172" i="6"/>
  <c r="F171" i="6" a="1"/>
  <c r="C171" i="6"/>
  <c r="B171" i="6"/>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D144" i="6" s="1"/>
  <c r="C143" i="6"/>
  <c r="B143" i="6"/>
  <c r="D143" i="6" s="1"/>
  <c r="C142" i="6"/>
  <c r="D142" i="6" s="1"/>
  <c r="B142" i="6"/>
  <c r="C141" i="6"/>
  <c r="B141" i="6"/>
  <c r="C140" i="6"/>
  <c r="B140" i="6"/>
  <c r="D140" i="6" s="1"/>
  <c r="C139" i="6"/>
  <c r="B139" i="6"/>
  <c r="C138" i="6"/>
  <c r="B138" i="6"/>
  <c r="C137" i="6"/>
  <c r="B137" i="6"/>
  <c r="C136" i="6"/>
  <c r="B136" i="6"/>
  <c r="C135" i="6"/>
  <c r="B135" i="6"/>
  <c r="C134" i="6"/>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D106" i="6" s="1"/>
  <c r="C105" i="6"/>
  <c r="B105" i="6"/>
  <c r="D105" i="6" s="1"/>
  <c r="C104" i="6"/>
  <c r="D104" i="6" s="1"/>
  <c r="B104" i="6"/>
  <c r="C103" i="6"/>
  <c r="B103" i="6"/>
  <c r="C102" i="6"/>
  <c r="D102" i="6" s="1"/>
  <c r="B102" i="6"/>
  <c r="C101" i="6"/>
  <c r="B101" i="6"/>
  <c r="C100" i="6"/>
  <c r="B100" i="6"/>
  <c r="C99" i="6"/>
  <c r="B99" i="6"/>
  <c r="C98" i="6"/>
  <c r="B98" i="6"/>
  <c r="C97" i="6"/>
  <c r="B97" i="6"/>
  <c r="C96" i="6"/>
  <c r="B96" i="6"/>
  <c r="J95" i="6"/>
  <c r="I95" i="6"/>
  <c r="G95" i="6"/>
  <c r="F95" i="6" a="1"/>
  <c r="H95" i="6" s="1"/>
  <c r="F95" i="6"/>
  <c r="C95" i="6"/>
  <c r="B95" i="6"/>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D69" i="6" s="1"/>
  <c r="N31" i="9" s="1"/>
  <c r="C68" i="6"/>
  <c r="B68" i="6"/>
  <c r="C67" i="6"/>
  <c r="B67" i="6"/>
  <c r="C66" i="6"/>
  <c r="B66" i="6"/>
  <c r="D66" i="6" s="1"/>
  <c r="N28" i="9" s="1"/>
  <c r="M12" i="11" s="1"/>
  <c r="C65" i="6"/>
  <c r="B65" i="6"/>
  <c r="D65" i="6" s="1"/>
  <c r="N27" i="9" s="1"/>
  <c r="M11" i="11" s="1"/>
  <c r="C64" i="6"/>
  <c r="B64" i="6"/>
  <c r="C63" i="6"/>
  <c r="B63" i="6"/>
  <c r="C62" i="6"/>
  <c r="B62" i="6"/>
  <c r="C61" i="6"/>
  <c r="B61" i="6"/>
  <c r="C60" i="6"/>
  <c r="B60" i="6"/>
  <c r="C59" i="6"/>
  <c r="B59" i="6"/>
  <c r="C58" i="6"/>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C23" i="6"/>
  <c r="B23" i="6"/>
  <c r="C22" i="6"/>
  <c r="B22" i="6"/>
  <c r="C21" i="6"/>
  <c r="B21" i="6"/>
  <c r="C20" i="6"/>
  <c r="B20" i="6"/>
  <c r="F19" i="6" a="1"/>
  <c r="C19" i="6"/>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D753" i="5" s="1"/>
  <c r="C752" i="5"/>
  <c r="B752" i="5"/>
  <c r="C751" i="5"/>
  <c r="B751" i="5"/>
  <c r="C750" i="5"/>
  <c r="B750" i="5"/>
  <c r="D750" i="5" s="1"/>
  <c r="C749" i="5"/>
  <c r="B749" i="5"/>
  <c r="C748" i="5"/>
  <c r="B748" i="5"/>
  <c r="C747" i="5"/>
  <c r="B747" i="5"/>
  <c r="C746" i="5"/>
  <c r="B746" i="5"/>
  <c r="C745" i="5"/>
  <c r="B745" i="5"/>
  <c r="C744" i="5"/>
  <c r="B744" i="5"/>
  <c r="C743" i="5"/>
  <c r="B743" i="5"/>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D715" i="5" s="1"/>
  <c r="C714" i="5"/>
  <c r="B714" i="5"/>
  <c r="C713" i="5"/>
  <c r="B713" i="5"/>
  <c r="D713" i="5" s="1"/>
  <c r="C712" i="5"/>
  <c r="D712" i="5" s="1"/>
  <c r="B712" i="5"/>
  <c r="D711" i="5"/>
  <c r="C711" i="5"/>
  <c r="B711" i="5"/>
  <c r="C710" i="5"/>
  <c r="B710" i="5"/>
  <c r="C709" i="5"/>
  <c r="B709" i="5"/>
  <c r="C708" i="5"/>
  <c r="B708" i="5"/>
  <c r="C707" i="5"/>
  <c r="B707" i="5"/>
  <c r="C706" i="5"/>
  <c r="B706" i="5"/>
  <c r="C705" i="5"/>
  <c r="B705" i="5"/>
  <c r="C704" i="5"/>
  <c r="B704" i="5"/>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D676" i="5" s="1"/>
  <c r="C675" i="5"/>
  <c r="D675" i="5" s="1"/>
  <c r="B675" i="5"/>
  <c r="C674" i="5"/>
  <c r="B674" i="5"/>
  <c r="D674" i="5" s="1"/>
  <c r="C673" i="5"/>
  <c r="B673" i="5"/>
  <c r="C672" i="5"/>
  <c r="B672" i="5"/>
  <c r="C671" i="5"/>
  <c r="B671" i="5"/>
  <c r="C670" i="5"/>
  <c r="B670" i="5"/>
  <c r="C669" i="5"/>
  <c r="B669" i="5"/>
  <c r="C668" i="5"/>
  <c r="B668" i="5"/>
  <c r="C667" i="5"/>
  <c r="B667" i="5"/>
  <c r="C666" i="5"/>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D639" i="5" s="1"/>
  <c r="K72" i="9" s="1"/>
  <c r="C638" i="5"/>
  <c r="B638" i="5"/>
  <c r="D638" i="5" s="1"/>
  <c r="K71" i="9" s="1"/>
  <c r="AR14" i="11" s="1"/>
  <c r="C637" i="5"/>
  <c r="B637" i="5"/>
  <c r="D637" i="5" s="1"/>
  <c r="C636" i="5"/>
  <c r="B636" i="5"/>
  <c r="C635" i="5"/>
  <c r="B635" i="5"/>
  <c r="C634" i="5"/>
  <c r="B634" i="5"/>
  <c r="C633" i="5"/>
  <c r="B633" i="5"/>
  <c r="K66" i="9" s="1"/>
  <c r="AR9" i="11" s="1"/>
  <c r="C632" i="5"/>
  <c r="B632" i="5"/>
  <c r="C631" i="5"/>
  <c r="B631" i="5"/>
  <c r="C630" i="5"/>
  <c r="B630" i="5"/>
  <c r="C629" i="5"/>
  <c r="B629" i="5"/>
  <c r="C628" i="5"/>
  <c r="B628" i="5"/>
  <c r="K61" i="9" s="1"/>
  <c r="AR4" i="11" s="1"/>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D599" i="5" s="1"/>
  <c r="C598" i="5"/>
  <c r="B598" i="5"/>
  <c r="C597" i="5"/>
  <c r="B597" i="5"/>
  <c r="D597" i="5" s="1"/>
  <c r="C596" i="5"/>
  <c r="B596" i="5"/>
  <c r="C595" i="5"/>
  <c r="B595" i="5"/>
  <c r="C594" i="5"/>
  <c r="B594" i="5"/>
  <c r="C593" i="5"/>
  <c r="B593" i="5"/>
  <c r="C592" i="5"/>
  <c r="B592" i="5"/>
  <c r="C591" i="5"/>
  <c r="B591" i="5"/>
  <c r="C590" i="5"/>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D563" i="5" s="1"/>
  <c r="C562" i="5"/>
  <c r="B562" i="5"/>
  <c r="D562" i="5" s="1"/>
  <c r="C561" i="5"/>
  <c r="B561" i="5"/>
  <c r="C560" i="5"/>
  <c r="B560" i="5"/>
  <c r="D560" i="5" s="1"/>
  <c r="C559" i="5"/>
  <c r="B559" i="5"/>
  <c r="C558" i="5"/>
  <c r="B558" i="5"/>
  <c r="C557" i="5"/>
  <c r="B557" i="5"/>
  <c r="C556" i="5"/>
  <c r="B556" i="5"/>
  <c r="C555" i="5"/>
  <c r="B555" i="5"/>
  <c r="C554" i="5"/>
  <c r="B554" i="5"/>
  <c r="C553" i="5"/>
  <c r="B553" i="5"/>
  <c r="C552" i="5"/>
  <c r="B552" i="5"/>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D522" i="5" s="1"/>
  <c r="C521" i="5"/>
  <c r="B521" i="5"/>
  <c r="D521" i="5" s="1"/>
  <c r="C520" i="5"/>
  <c r="B520" i="5"/>
  <c r="C519" i="5"/>
  <c r="B519" i="5"/>
  <c r="C518" i="5"/>
  <c r="B518" i="5"/>
  <c r="C517" i="5"/>
  <c r="B517" i="5"/>
  <c r="C516" i="5"/>
  <c r="B516" i="5"/>
  <c r="C515" i="5"/>
  <c r="B515" i="5"/>
  <c r="C514" i="5"/>
  <c r="B514" i="5"/>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D487" i="5" s="1"/>
  <c r="C486" i="5"/>
  <c r="B486" i="5"/>
  <c r="C485" i="5"/>
  <c r="B485" i="5"/>
  <c r="C484" i="5"/>
  <c r="B484" i="5"/>
  <c r="D484" i="5" s="1"/>
  <c r="C483" i="5"/>
  <c r="B483" i="5"/>
  <c r="D483" i="5" s="1"/>
  <c r="C482" i="5"/>
  <c r="B482" i="5"/>
  <c r="D482" i="5" s="1"/>
  <c r="C481" i="5"/>
  <c r="B481" i="5"/>
  <c r="C480" i="5"/>
  <c r="B480" i="5"/>
  <c r="C479" i="5"/>
  <c r="B479" i="5"/>
  <c r="C478" i="5"/>
  <c r="B478" i="5"/>
  <c r="C477" i="5"/>
  <c r="B477" i="5"/>
  <c r="C476" i="5"/>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D449" i="5" s="1"/>
  <c r="C448" i="5"/>
  <c r="B448" i="5"/>
  <c r="D448" i="5" s="1"/>
  <c r="C447" i="5"/>
  <c r="B447" i="5"/>
  <c r="C446" i="5"/>
  <c r="B446" i="5"/>
  <c r="C445" i="5"/>
  <c r="B445" i="5"/>
  <c r="C444" i="5"/>
  <c r="B444" i="5"/>
  <c r="C443" i="5"/>
  <c r="B443" i="5"/>
  <c r="C442" i="5"/>
  <c r="B442" i="5"/>
  <c r="C441" i="5"/>
  <c r="B441" i="5"/>
  <c r="C440" i="5"/>
  <c r="B440" i="5"/>
  <c r="C439" i="5"/>
  <c r="B439" i="5"/>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D411" i="5" s="1"/>
  <c r="C410" i="5"/>
  <c r="B410" i="5"/>
  <c r="C409" i="5"/>
  <c r="B409" i="5"/>
  <c r="C408" i="5"/>
  <c r="B408" i="5"/>
  <c r="C407" i="5"/>
  <c r="B407" i="5"/>
  <c r="C406" i="5"/>
  <c r="B406" i="5"/>
  <c r="D406" i="5" s="1"/>
  <c r="C405" i="5"/>
  <c r="B405" i="5"/>
  <c r="C404" i="5"/>
  <c r="B404" i="5"/>
  <c r="C403" i="5"/>
  <c r="B403" i="5"/>
  <c r="C402" i="5"/>
  <c r="B402" i="5"/>
  <c r="C401" i="5"/>
  <c r="B401" i="5"/>
  <c r="C400" i="5"/>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D373" i="5" s="1"/>
  <c r="C372" i="5"/>
  <c r="B372" i="5"/>
  <c r="C371" i="5"/>
  <c r="B371" i="5"/>
  <c r="C370" i="5"/>
  <c r="B370" i="5"/>
  <c r="C369" i="5"/>
  <c r="B369" i="5"/>
  <c r="D369" i="5" s="1"/>
  <c r="C368" i="5"/>
  <c r="B368" i="5"/>
  <c r="D368" i="5" s="1"/>
  <c r="C367" i="5"/>
  <c r="B367" i="5"/>
  <c r="C366" i="5"/>
  <c r="B366" i="5"/>
  <c r="C365" i="5"/>
  <c r="B365" i="5"/>
  <c r="C364" i="5"/>
  <c r="B364" i="5"/>
  <c r="C363" i="5"/>
  <c r="B363" i="5"/>
  <c r="C362" i="5"/>
  <c r="B362" i="5"/>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D332" i="5" s="1"/>
  <c r="C331" i="5"/>
  <c r="B331" i="5"/>
  <c r="D331" i="5" s="1"/>
  <c r="C330" i="5"/>
  <c r="B330" i="5"/>
  <c r="D330" i="5" s="1"/>
  <c r="C329" i="5"/>
  <c r="B329" i="5"/>
  <c r="C328" i="5"/>
  <c r="B328" i="5"/>
  <c r="C327" i="5"/>
  <c r="B327" i="5"/>
  <c r="C326" i="5"/>
  <c r="B326" i="5"/>
  <c r="C325" i="5"/>
  <c r="B325" i="5"/>
  <c r="C324" i="5"/>
  <c r="B324" i="5"/>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D295" i="5" s="1"/>
  <c r="C294" i="5"/>
  <c r="B294" i="5"/>
  <c r="D294" i="5" s="1"/>
  <c r="C293" i="5"/>
  <c r="B293" i="5"/>
  <c r="D293" i="5" s="1"/>
  <c r="C292" i="5"/>
  <c r="B292" i="5"/>
  <c r="C291" i="5"/>
  <c r="B291" i="5"/>
  <c r="C290" i="5"/>
  <c r="B290" i="5"/>
  <c r="C289" i="5"/>
  <c r="B289" i="5"/>
  <c r="C288" i="5"/>
  <c r="B288" i="5"/>
  <c r="C287" i="5"/>
  <c r="B287" i="5"/>
  <c r="C286" i="5"/>
  <c r="B286" i="5"/>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D258" i="5" s="1"/>
  <c r="C257" i="5"/>
  <c r="B257" i="5"/>
  <c r="D257" i="5" s="1"/>
  <c r="C256" i="5"/>
  <c r="B256" i="5"/>
  <c r="D256" i="5" s="1"/>
  <c r="C255" i="5"/>
  <c r="B255" i="5"/>
  <c r="C254" i="5"/>
  <c r="B254" i="5"/>
  <c r="C253" i="5"/>
  <c r="B253" i="5"/>
  <c r="C252" i="5"/>
  <c r="B252" i="5"/>
  <c r="C251" i="5"/>
  <c r="B251" i="5"/>
  <c r="C250" i="5"/>
  <c r="B250" i="5"/>
  <c r="C249" i="5"/>
  <c r="B249" i="5"/>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D221" i="5" s="1"/>
  <c r="C220" i="5"/>
  <c r="B220" i="5"/>
  <c r="D220" i="5" s="1"/>
  <c r="C219" i="5"/>
  <c r="B219" i="5"/>
  <c r="D219" i="5" s="1"/>
  <c r="C218" i="5"/>
  <c r="B218" i="5"/>
  <c r="C217" i="5"/>
  <c r="B217" i="5"/>
  <c r="C216" i="5"/>
  <c r="B216" i="5"/>
  <c r="C215" i="5"/>
  <c r="B215" i="5"/>
  <c r="C214" i="5"/>
  <c r="B214" i="5"/>
  <c r="C213" i="5"/>
  <c r="B213" i="5"/>
  <c r="C212" i="5"/>
  <c r="B212" i="5"/>
  <c r="C211" i="5"/>
  <c r="B211" i="5"/>
  <c r="C210" i="5"/>
  <c r="B210" i="5"/>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D183" i="5" s="1"/>
  <c r="C182" i="5"/>
  <c r="B182" i="5"/>
  <c r="D182" i="5" s="1"/>
  <c r="C181" i="5"/>
  <c r="B181" i="5"/>
  <c r="C180" i="5"/>
  <c r="B180" i="5"/>
  <c r="C179" i="5"/>
  <c r="B179" i="5"/>
  <c r="C178" i="5"/>
  <c r="B178" i="5"/>
  <c r="D178" i="5" s="1"/>
  <c r="C177" i="5"/>
  <c r="B177" i="5"/>
  <c r="C176" i="5"/>
  <c r="B176" i="5"/>
  <c r="C175" i="5"/>
  <c r="B175" i="5"/>
  <c r="C174" i="5"/>
  <c r="B174" i="5"/>
  <c r="C173" i="5"/>
  <c r="B173" i="5"/>
  <c r="C172" i="5"/>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D145" i="5" s="1"/>
  <c r="C144" i="5"/>
  <c r="B144" i="5"/>
  <c r="C143" i="5"/>
  <c r="B143" i="5"/>
  <c r="C142" i="5"/>
  <c r="B142" i="5"/>
  <c r="D142" i="5" s="1"/>
  <c r="C141" i="5"/>
  <c r="B141" i="5"/>
  <c r="D141" i="5" s="1"/>
  <c r="C140" i="5"/>
  <c r="B140" i="5"/>
  <c r="D140" i="5" s="1"/>
  <c r="C139" i="5"/>
  <c r="B139" i="5"/>
  <c r="C138" i="5"/>
  <c r="B138" i="5"/>
  <c r="C137" i="5"/>
  <c r="B137" i="5"/>
  <c r="C136" i="5"/>
  <c r="B136" i="5"/>
  <c r="C135" i="5"/>
  <c r="B135" i="5"/>
  <c r="C134" i="5"/>
  <c r="B134" i="5"/>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D105" i="5" s="1"/>
  <c r="C104" i="5"/>
  <c r="B104" i="5"/>
  <c r="D104" i="5" s="1"/>
  <c r="C103" i="5"/>
  <c r="B103" i="5"/>
  <c r="D103" i="5" s="1"/>
  <c r="C102" i="5"/>
  <c r="B102" i="5"/>
  <c r="D102" i="5" s="1"/>
  <c r="C101" i="5"/>
  <c r="B101" i="5"/>
  <c r="C100" i="5"/>
  <c r="B100" i="5"/>
  <c r="C99" i="5"/>
  <c r="B99" i="5"/>
  <c r="C98" i="5"/>
  <c r="B98" i="5"/>
  <c r="C97" i="5"/>
  <c r="B97" i="5"/>
  <c r="C96" i="5"/>
  <c r="B96" i="5"/>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D68" i="5" s="1"/>
  <c r="C67" i="5"/>
  <c r="B67" i="5"/>
  <c r="D67" i="5" s="1"/>
  <c r="C66" i="5"/>
  <c r="B66" i="5"/>
  <c r="D66" i="5" s="1"/>
  <c r="C65" i="5"/>
  <c r="B65" i="5"/>
  <c r="D65" i="5" s="1"/>
  <c r="C64" i="5"/>
  <c r="B64" i="5"/>
  <c r="C63" i="5"/>
  <c r="B63" i="5"/>
  <c r="C62" i="5"/>
  <c r="B62" i="5"/>
  <c r="C61" i="5"/>
  <c r="B61" i="5"/>
  <c r="C60" i="5"/>
  <c r="B60" i="5"/>
  <c r="C59" i="5"/>
  <c r="B59" i="5"/>
  <c r="C58" i="5"/>
  <c r="B58" i="5"/>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D31" i="5" s="1"/>
  <c r="C30" i="5"/>
  <c r="B30" i="5"/>
  <c r="D30" i="5" s="1"/>
  <c r="C29" i="5"/>
  <c r="B29" i="5"/>
  <c r="D29" i="5" s="1"/>
  <c r="C28" i="5"/>
  <c r="B28" i="5"/>
  <c r="D28" i="5" s="1"/>
  <c r="C27" i="5"/>
  <c r="B27" i="5"/>
  <c r="C26" i="5"/>
  <c r="B26" i="5"/>
  <c r="C25" i="5"/>
  <c r="B25" i="5"/>
  <c r="C24" i="5"/>
  <c r="B24" i="5"/>
  <c r="C23" i="5"/>
  <c r="B23" i="5"/>
  <c r="C22" i="5"/>
  <c r="B22" i="5"/>
  <c r="C21" i="5"/>
  <c r="B21" i="5"/>
  <c r="C20" i="5"/>
  <c r="B20" i="5"/>
  <c r="I19" i="5"/>
  <c r="F19" i="5" a="1"/>
  <c r="H19" i="5" s="1"/>
  <c r="F19" i="5"/>
  <c r="C19" i="5"/>
  <c r="B19" i="5"/>
  <c r="C14" i="5"/>
  <c r="D49" i="4"/>
  <c r="D45" i="4"/>
  <c r="E329" i="6" l="1"/>
  <c r="S66" i="9"/>
  <c r="AZ9" i="11" s="1"/>
  <c r="E24" i="7"/>
  <c r="E176" i="7"/>
  <c r="E215" i="6"/>
  <c r="V25" i="9"/>
  <c r="U9" i="11" s="1"/>
  <c r="T66" i="9"/>
  <c r="BA9" i="11" s="1"/>
  <c r="E329" i="7"/>
  <c r="D66" i="9"/>
  <c r="AK9" i="11" s="1"/>
  <c r="W25" i="9"/>
  <c r="V9" i="11" s="1"/>
  <c r="AA24" i="9"/>
  <c r="Z8" i="11" s="1"/>
  <c r="V24" i="9"/>
  <c r="U8" i="11" s="1"/>
  <c r="Q65" i="9"/>
  <c r="AX8" i="11" s="1"/>
  <c r="T65" i="9"/>
  <c r="BA8" i="11" s="1"/>
  <c r="T64" i="9"/>
  <c r="BA7" i="11" s="1"/>
  <c r="E175" i="6"/>
  <c r="R23" i="9"/>
  <c r="Q7" i="11" s="1"/>
  <c r="M64" i="9"/>
  <c r="AT7" i="11" s="1"/>
  <c r="V64" i="9"/>
  <c r="BC7" i="11" s="1"/>
  <c r="W64" i="9"/>
  <c r="BD7" i="11" s="1"/>
  <c r="E593" i="5"/>
  <c r="T23" i="9"/>
  <c r="S7" i="11" s="1"/>
  <c r="N64" i="9"/>
  <c r="AU7" i="11" s="1"/>
  <c r="Q64" i="9"/>
  <c r="AX7" i="11" s="1"/>
  <c r="AF23" i="9"/>
  <c r="AE7" i="11" s="1"/>
  <c r="AG23" i="9"/>
  <c r="AF7" i="11" s="1"/>
  <c r="E555" i="6"/>
  <c r="E64" i="9"/>
  <c r="AL7" i="11" s="1"/>
  <c r="E23" i="5"/>
  <c r="H23" i="9"/>
  <c r="G7" i="11" s="1"/>
  <c r="F23" i="9"/>
  <c r="E7" i="11" s="1"/>
  <c r="E23" i="9"/>
  <c r="D7" i="11" s="1"/>
  <c r="E289" i="5"/>
  <c r="E327" i="7"/>
  <c r="R64" i="9"/>
  <c r="AY7" i="11" s="1"/>
  <c r="E288" i="5"/>
  <c r="P63" i="9"/>
  <c r="AW6" i="11" s="1"/>
  <c r="H63" i="9"/>
  <c r="AO6" i="11" s="1"/>
  <c r="T22" i="9"/>
  <c r="S6" i="11" s="1"/>
  <c r="L63" i="9"/>
  <c r="AS6" i="11" s="1"/>
  <c r="U22" i="9"/>
  <c r="T6" i="11" s="1"/>
  <c r="E173" i="5"/>
  <c r="O62" i="9"/>
  <c r="AV5" i="11" s="1"/>
  <c r="P62" i="9"/>
  <c r="AW5" i="11" s="1"/>
  <c r="E249" i="7"/>
  <c r="K62" i="9"/>
  <c r="AR5" i="11" s="1"/>
  <c r="F62" i="9"/>
  <c r="AM5" i="11" s="1"/>
  <c r="S62" i="9"/>
  <c r="AZ5" i="11" s="1"/>
  <c r="V21" i="9"/>
  <c r="U5" i="11" s="1"/>
  <c r="AE21" i="9"/>
  <c r="AD5" i="11" s="1"/>
  <c r="T20" i="9"/>
  <c r="S4" i="11" s="1"/>
  <c r="D20" i="9"/>
  <c r="C4" i="11" s="1"/>
  <c r="K20" i="9"/>
  <c r="J4" i="11" s="1"/>
  <c r="H20" i="9"/>
  <c r="G4" i="11" s="1"/>
  <c r="L20" i="9"/>
  <c r="K4" i="11" s="1"/>
  <c r="E20" i="9"/>
  <c r="D4" i="11" s="1"/>
  <c r="J20" i="9"/>
  <c r="I4" i="11" s="1"/>
  <c r="Q20" i="9"/>
  <c r="P4" i="11" s="1"/>
  <c r="D47" i="4"/>
  <c r="D52" i="4" s="1"/>
  <c r="E628" i="6"/>
  <c r="H61" i="9"/>
  <c r="AO4" i="11" s="1"/>
  <c r="I61" i="9"/>
  <c r="AP4" i="11" s="1"/>
  <c r="E20" i="7"/>
  <c r="M61" i="9"/>
  <c r="AT4" i="11" s="1"/>
  <c r="W61" i="9"/>
  <c r="BD4" i="11" s="1"/>
  <c r="F20" i="9"/>
  <c r="E4" i="11" s="1"/>
  <c r="G20" i="9"/>
  <c r="F4" i="11" s="1"/>
  <c r="F61" i="9"/>
  <c r="AM4" i="11" s="1"/>
  <c r="D661" i="5"/>
  <c r="AA40" i="9"/>
  <c r="E40" i="7"/>
  <c r="AA53" i="9"/>
  <c r="Z22" i="11" s="1"/>
  <c r="E53" i="7"/>
  <c r="S93" i="9"/>
  <c r="E204" i="7"/>
  <c r="Q94" i="9"/>
  <c r="AX22" i="11" s="1"/>
  <c r="E509" i="6"/>
  <c r="S81" i="9"/>
  <c r="E192" i="7"/>
  <c r="U65" i="9"/>
  <c r="BB8" i="11" s="1"/>
  <c r="E328" i="7"/>
  <c r="U71" i="9"/>
  <c r="BB14" i="11" s="1"/>
  <c r="E334" i="7"/>
  <c r="D179" i="5"/>
  <c r="D185" i="5"/>
  <c r="D191" i="5"/>
  <c r="D197" i="5"/>
  <c r="D203" i="5"/>
  <c r="D216" i="5"/>
  <c r="D222" i="5"/>
  <c r="D228" i="5"/>
  <c r="D234" i="5"/>
  <c r="D240" i="5"/>
  <c r="I247" i="5"/>
  <c r="E253" i="5"/>
  <c r="D259" i="5"/>
  <c r="D265" i="5"/>
  <c r="D271" i="5"/>
  <c r="D277" i="5"/>
  <c r="F285" i="5"/>
  <c r="D296" i="5"/>
  <c r="D302" i="5"/>
  <c r="E302" i="5" s="1"/>
  <c r="D308" i="5"/>
  <c r="D314" i="5"/>
  <c r="J23" i="9"/>
  <c r="I7" i="11" s="1"/>
  <c r="D333" i="5"/>
  <c r="D339" i="5"/>
  <c r="D345" i="5"/>
  <c r="D351" i="5"/>
  <c r="D357" i="5"/>
  <c r="F63" i="9"/>
  <c r="AM6" i="11" s="1"/>
  <c r="D370" i="5"/>
  <c r="D376" i="5"/>
  <c r="D382" i="5"/>
  <c r="D388" i="5"/>
  <c r="D394" i="5"/>
  <c r="D407" i="5"/>
  <c r="D413" i="5"/>
  <c r="D419" i="5"/>
  <c r="D425" i="5"/>
  <c r="K78" i="9"/>
  <c r="E645" i="5"/>
  <c r="P90" i="9"/>
  <c r="E467" i="6"/>
  <c r="E49" i="7"/>
  <c r="S90" i="9"/>
  <c r="E201" i="7"/>
  <c r="E592" i="5"/>
  <c r="D598" i="5"/>
  <c r="D604" i="5"/>
  <c r="D610" i="5"/>
  <c r="D616" i="5"/>
  <c r="E633" i="5"/>
  <c r="D657" i="5"/>
  <c r="G665" i="5"/>
  <c r="J665" i="5"/>
  <c r="F665" i="5"/>
  <c r="D695" i="5"/>
  <c r="E709" i="5"/>
  <c r="O86" i="9"/>
  <c r="AV18" i="11" s="1"/>
  <c r="E425" i="6"/>
  <c r="AA37" i="9"/>
  <c r="E37" i="7"/>
  <c r="S69" i="9"/>
  <c r="AZ12" i="11" s="1"/>
  <c r="E180" i="7"/>
  <c r="D26" i="5"/>
  <c r="D32" i="5"/>
  <c r="D38" i="5"/>
  <c r="D44" i="5"/>
  <c r="D44" i="9" s="1"/>
  <c r="C17" i="11" s="1"/>
  <c r="D50" i="5"/>
  <c r="E25" i="9"/>
  <c r="D9" i="11" s="1"/>
  <c r="D69" i="5"/>
  <c r="D75" i="5"/>
  <c r="D81" i="5"/>
  <c r="D87" i="5"/>
  <c r="F95" i="5"/>
  <c r="D106" i="5"/>
  <c r="D112" i="5"/>
  <c r="D118" i="5"/>
  <c r="D124" i="5"/>
  <c r="G23" i="9"/>
  <c r="F7" i="11" s="1"/>
  <c r="D143" i="5"/>
  <c r="D149" i="5"/>
  <c r="D155" i="5"/>
  <c r="D161" i="5"/>
  <c r="D167" i="5"/>
  <c r="D63" i="9"/>
  <c r="AK6" i="11" s="1"/>
  <c r="D180" i="5"/>
  <c r="D186" i="5"/>
  <c r="D192" i="5"/>
  <c r="D198" i="5"/>
  <c r="D204" i="5"/>
  <c r="E62" i="9"/>
  <c r="AL5" i="11" s="1"/>
  <c r="D217" i="5"/>
  <c r="D223" i="5"/>
  <c r="D229" i="5"/>
  <c r="D235" i="5"/>
  <c r="D241" i="5"/>
  <c r="D254" i="5"/>
  <c r="D260" i="5"/>
  <c r="D266" i="5"/>
  <c r="D272" i="5"/>
  <c r="D278" i="5"/>
  <c r="I285" i="5"/>
  <c r="D297" i="5"/>
  <c r="D303" i="5"/>
  <c r="D309" i="5"/>
  <c r="D315" i="5"/>
  <c r="F323" i="5"/>
  <c r="D334" i="5"/>
  <c r="D340" i="5"/>
  <c r="D346" i="5"/>
  <c r="D352" i="5"/>
  <c r="F64" i="9"/>
  <c r="AM7" i="11" s="1"/>
  <c r="D371" i="5"/>
  <c r="D377" i="5"/>
  <c r="D383" i="5"/>
  <c r="D389" i="5"/>
  <c r="D395" i="5"/>
  <c r="G63" i="9"/>
  <c r="AN6" i="11" s="1"/>
  <c r="D408" i="5"/>
  <c r="D414" i="5"/>
  <c r="D420" i="5"/>
  <c r="D426" i="5"/>
  <c r="D432" i="5"/>
  <c r="I64" i="9"/>
  <c r="AP7" i="11" s="1"/>
  <c r="D561" i="5"/>
  <c r="D567" i="5"/>
  <c r="D573" i="5"/>
  <c r="D579" i="5"/>
  <c r="D585" i="5"/>
  <c r="D622" i="5"/>
  <c r="J93" i="9" s="1"/>
  <c r="D634" i="5"/>
  <c r="K67" i="9" s="1"/>
  <c r="AR10" i="11" s="1"/>
  <c r="D646" i="5"/>
  <c r="K79" i="9" s="1"/>
  <c r="D672" i="5"/>
  <c r="AA25" i="9"/>
  <c r="Z9" i="11" s="1"/>
  <c r="E25" i="7"/>
  <c r="S78" i="9"/>
  <c r="E189" i="7"/>
  <c r="O20" i="9"/>
  <c r="N4" i="11" s="1"/>
  <c r="E96" i="6"/>
  <c r="AA46" i="9"/>
  <c r="Z19" i="11" s="1"/>
  <c r="E46" i="7"/>
  <c r="D27" i="5"/>
  <c r="D33" i="5"/>
  <c r="D39" i="5"/>
  <c r="D45" i="5"/>
  <c r="D51" i="5"/>
  <c r="D64" i="5"/>
  <c r="E26" i="9" s="1"/>
  <c r="D10" i="11" s="1"/>
  <c r="D70" i="5"/>
  <c r="D76" i="5"/>
  <c r="D82" i="5"/>
  <c r="D88" i="5"/>
  <c r="I95" i="5"/>
  <c r="F25" i="9"/>
  <c r="E9" i="11" s="1"/>
  <c r="D107" i="5"/>
  <c r="D113" i="5"/>
  <c r="D119" i="5"/>
  <c r="D125" i="5"/>
  <c r="F133" i="5"/>
  <c r="D144" i="5"/>
  <c r="D150" i="5"/>
  <c r="D156" i="5"/>
  <c r="D162" i="5"/>
  <c r="E175" i="5"/>
  <c r="D181" i="5"/>
  <c r="D187" i="5"/>
  <c r="D193" i="5"/>
  <c r="D199" i="5"/>
  <c r="D205" i="5"/>
  <c r="E63" i="9"/>
  <c r="AL6" i="11" s="1"/>
  <c r="D218" i="5"/>
  <c r="E69" i="9" s="1"/>
  <c r="AL12" i="11" s="1"/>
  <c r="D224" i="5"/>
  <c r="D230" i="5"/>
  <c r="D236" i="5"/>
  <c r="D242" i="5"/>
  <c r="H21" i="9"/>
  <c r="G5" i="11" s="1"/>
  <c r="D255" i="5"/>
  <c r="D261" i="5"/>
  <c r="D267" i="5"/>
  <c r="D273" i="5"/>
  <c r="D279" i="5"/>
  <c r="D292" i="5"/>
  <c r="D298" i="5"/>
  <c r="I32" i="9" s="1"/>
  <c r="D304" i="5"/>
  <c r="D310" i="5"/>
  <c r="D316" i="5"/>
  <c r="I323" i="5"/>
  <c r="D335" i="5"/>
  <c r="D341" i="5"/>
  <c r="D347" i="5"/>
  <c r="D353" i="5"/>
  <c r="F361" i="5"/>
  <c r="E366" i="5"/>
  <c r="D372" i="5"/>
  <c r="E372" i="5" s="1"/>
  <c r="D378" i="5"/>
  <c r="D384" i="5"/>
  <c r="D390" i="5"/>
  <c r="G64" i="9"/>
  <c r="AN7" i="11" s="1"/>
  <c r="D409" i="5"/>
  <c r="D415" i="5"/>
  <c r="D421" i="5"/>
  <c r="D427" i="5"/>
  <c r="D433" i="5"/>
  <c r="D446" i="5"/>
  <c r="D452" i="5"/>
  <c r="E452" i="5" s="1"/>
  <c r="D458" i="5"/>
  <c r="D464" i="5"/>
  <c r="D470" i="5"/>
  <c r="H66" i="9"/>
  <c r="AO9" i="11" s="1"/>
  <c r="D525" i="5"/>
  <c r="D531" i="5"/>
  <c r="D537" i="5"/>
  <c r="D543" i="5"/>
  <c r="D641" i="5"/>
  <c r="D679" i="5"/>
  <c r="D754" i="5"/>
  <c r="V41" i="9"/>
  <c r="E383" i="6"/>
  <c r="E177" i="7"/>
  <c r="G551" i="5"/>
  <c r="H551" i="5"/>
  <c r="D600" i="5"/>
  <c r="D606" i="5"/>
  <c r="D612" i="5"/>
  <c r="D618" i="5"/>
  <c r="J89" i="9" s="1"/>
  <c r="K63" i="9"/>
  <c r="AR6" i="11" s="1"/>
  <c r="K86" i="9"/>
  <c r="AR18" i="11" s="1"/>
  <c r="E653" i="5"/>
  <c r="Q79" i="9"/>
  <c r="E494" i="6"/>
  <c r="AA22" i="9"/>
  <c r="Z6" i="11" s="1"/>
  <c r="E22" i="7"/>
  <c r="AA34" i="9"/>
  <c r="E34" i="7"/>
  <c r="I361" i="5"/>
  <c r="D691" i="5"/>
  <c r="U37" i="9"/>
  <c r="E341" i="6"/>
  <c r="AA43" i="9"/>
  <c r="Z16" i="11" s="1"/>
  <c r="E43" i="7"/>
  <c r="G589" i="5"/>
  <c r="H589" i="5"/>
  <c r="D749" i="5"/>
  <c r="P20" i="9"/>
  <c r="O4" i="11" s="1"/>
  <c r="E134" i="6"/>
  <c r="J171" i="6"/>
  <c r="F171" i="6"/>
  <c r="Q74" i="9"/>
  <c r="E489" i="6"/>
  <c r="AA52" i="9"/>
  <c r="E52" i="7"/>
  <c r="I399" i="5"/>
  <c r="I589" i="5"/>
  <c r="K70" i="9"/>
  <c r="AR13" i="11" s="1"/>
  <c r="E637" i="5"/>
  <c r="N62" i="9"/>
  <c r="AU5" i="11" s="1"/>
  <c r="U20" i="9"/>
  <c r="T4" i="11" s="1"/>
  <c r="E324" i="6"/>
  <c r="P65" i="9"/>
  <c r="AW8" i="11" s="1"/>
  <c r="E442" i="6"/>
  <c r="D410" i="5"/>
  <c r="D416" i="5"/>
  <c r="D422" i="5"/>
  <c r="D428" i="5"/>
  <c r="K23" i="9"/>
  <c r="J7" i="11" s="1"/>
  <c r="D447" i="5"/>
  <c r="D453" i="5"/>
  <c r="D459" i="5"/>
  <c r="D465" i="5"/>
  <c r="D471" i="5"/>
  <c r="D520" i="5"/>
  <c r="D526" i="5"/>
  <c r="D532" i="5"/>
  <c r="D538" i="5"/>
  <c r="D544" i="5"/>
  <c r="D635" i="5"/>
  <c r="K68" i="9" s="1"/>
  <c r="AR11" i="11" s="1"/>
  <c r="D651" i="5"/>
  <c r="K84" i="9" s="1"/>
  <c r="AR16" i="11" s="1"/>
  <c r="D70" i="6"/>
  <c r="N32" i="9" s="1"/>
  <c r="D86" i="6"/>
  <c r="D107" i="6"/>
  <c r="D112" i="6"/>
  <c r="D127" i="6"/>
  <c r="D181" i="6"/>
  <c r="D192" i="6"/>
  <c r="D220" i="6"/>
  <c r="J247" i="6"/>
  <c r="D308" i="6"/>
  <c r="E345" i="6"/>
  <c r="D351" i="6"/>
  <c r="U47" i="9" s="1"/>
  <c r="D356" i="6"/>
  <c r="V20" i="9"/>
  <c r="U4" i="11" s="1"/>
  <c r="E367" i="6"/>
  <c r="D378" i="6"/>
  <c r="E382" i="6"/>
  <c r="E387" i="6"/>
  <c r="G399" i="6"/>
  <c r="I399" i="6"/>
  <c r="E404" i="6"/>
  <c r="D462" i="6"/>
  <c r="E466" i="6"/>
  <c r="D483" i="6"/>
  <c r="Q68" i="9" s="1"/>
  <c r="AX11" i="11" s="1"/>
  <c r="E493" i="6"/>
  <c r="E498" i="6"/>
  <c r="D559" i="6"/>
  <c r="D571" i="6"/>
  <c r="D583" i="6"/>
  <c r="D634" i="6"/>
  <c r="D658" i="6"/>
  <c r="J19" i="7"/>
  <c r="I19" i="7"/>
  <c r="E26" i="7"/>
  <c r="D357" i="7"/>
  <c r="D181" i="7"/>
  <c r="D193" i="7"/>
  <c r="S94" i="9"/>
  <c r="AZ22" i="11" s="1"/>
  <c r="E205" i="7"/>
  <c r="D394" i="7"/>
  <c r="E479" i="5"/>
  <c r="D485" i="5"/>
  <c r="D491" i="5"/>
  <c r="D497" i="5"/>
  <c r="D503" i="5"/>
  <c r="D509" i="5"/>
  <c r="D558" i="5"/>
  <c r="D564" i="5"/>
  <c r="D570" i="5"/>
  <c r="D576" i="5"/>
  <c r="D582" i="5"/>
  <c r="E595" i="5"/>
  <c r="D601" i="5"/>
  <c r="D607" i="5"/>
  <c r="D613" i="5"/>
  <c r="K64" i="9"/>
  <c r="AR7" i="11" s="1"/>
  <c r="D647" i="5"/>
  <c r="K80" i="9" s="1"/>
  <c r="D681" i="5"/>
  <c r="D697" i="5"/>
  <c r="D710" i="5"/>
  <c r="D760" i="5"/>
  <c r="D775" i="5"/>
  <c r="D28" i="6"/>
  <c r="D40" i="6"/>
  <c r="M40" i="9" s="1"/>
  <c r="D52" i="6"/>
  <c r="M52" i="9" s="1"/>
  <c r="D87" i="6"/>
  <c r="D103" i="6"/>
  <c r="D113" i="6"/>
  <c r="D242" i="6"/>
  <c r="I285" i="6"/>
  <c r="D304" i="6"/>
  <c r="U21" i="9"/>
  <c r="T5" i="11" s="1"/>
  <c r="D357" i="6"/>
  <c r="V32" i="9"/>
  <c r="E374" i="6"/>
  <c r="D411" i="6"/>
  <c r="O72" i="9" s="1"/>
  <c r="D416" i="6"/>
  <c r="H437" i="6"/>
  <c r="D458" i="6"/>
  <c r="D463" i="6"/>
  <c r="E253" i="7"/>
  <c r="D259" i="7"/>
  <c r="D265" i="7"/>
  <c r="D271" i="7"/>
  <c r="D277" i="7"/>
  <c r="U66" i="9"/>
  <c r="BB9" i="11" s="1"/>
  <c r="U72" i="9"/>
  <c r="E335" i="7"/>
  <c r="E172" i="6"/>
  <c r="J285" i="6"/>
  <c r="E352" i="6"/>
  <c r="I437" i="6"/>
  <c r="E447" i="6"/>
  <c r="Q70" i="9"/>
  <c r="AX13" i="11" s="1"/>
  <c r="E485" i="6"/>
  <c r="E536" i="6"/>
  <c r="D44" i="7"/>
  <c r="E50" i="7"/>
  <c r="E185" i="7"/>
  <c r="E197" i="7"/>
  <c r="J285" i="7"/>
  <c r="H285" i="7"/>
  <c r="G285" i="7"/>
  <c r="J323" i="7"/>
  <c r="F323" i="7"/>
  <c r="I323" i="7"/>
  <c r="H323" i="7"/>
  <c r="G323" i="7"/>
  <c r="E480" i="5"/>
  <c r="D486" i="5"/>
  <c r="D492" i="5"/>
  <c r="D498" i="5"/>
  <c r="D504" i="5"/>
  <c r="I62" i="9"/>
  <c r="AP5" i="11" s="1"/>
  <c r="D559" i="5"/>
  <c r="D565" i="5"/>
  <c r="D571" i="5"/>
  <c r="D577" i="5"/>
  <c r="D583" i="5"/>
  <c r="D596" i="5"/>
  <c r="D602" i="5"/>
  <c r="D608" i="5"/>
  <c r="D614" i="5"/>
  <c r="D620" i="5"/>
  <c r="L66" i="9"/>
  <c r="AS9" i="11" s="1"/>
  <c r="D687" i="5"/>
  <c r="D716" i="5"/>
  <c r="D776" i="5"/>
  <c r="D29" i="6"/>
  <c r="D41" i="6"/>
  <c r="D53" i="6"/>
  <c r="D83" i="6"/>
  <c r="D119" i="6"/>
  <c r="D129" i="6"/>
  <c r="D161" i="6"/>
  <c r="Q21" i="9"/>
  <c r="P5" i="11" s="1"/>
  <c r="D183" i="6"/>
  <c r="D199" i="6"/>
  <c r="E212" i="6"/>
  <c r="D238" i="6"/>
  <c r="D279" i="6"/>
  <c r="D300" i="6"/>
  <c r="D305" i="6"/>
  <c r="U33" i="9"/>
  <c r="E337" i="6"/>
  <c r="D375" i="6"/>
  <c r="D385" i="6"/>
  <c r="V43" i="9" s="1"/>
  <c r="U16" i="11" s="1"/>
  <c r="D390" i="6"/>
  <c r="D412" i="6"/>
  <c r="D448" i="6"/>
  <c r="P71" i="9" s="1"/>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44" i="5"/>
  <c r="D450" i="5"/>
  <c r="D456" i="5"/>
  <c r="K38" i="9" s="1"/>
  <c r="D462" i="5"/>
  <c r="D468" i="5"/>
  <c r="E517" i="5"/>
  <c r="D523" i="5"/>
  <c r="D529" i="5"/>
  <c r="D535" i="5"/>
  <c r="D541" i="5"/>
  <c r="D547" i="5"/>
  <c r="D643" i="5"/>
  <c r="K76" i="9" s="1"/>
  <c r="D659" i="5"/>
  <c r="K92" i="9" s="1"/>
  <c r="D677" i="5"/>
  <c r="D693" i="5"/>
  <c r="M63" i="9"/>
  <c r="AT6" i="11" s="1"/>
  <c r="D722" i="5"/>
  <c r="D737" i="5"/>
  <c r="D751" i="5"/>
  <c r="D756" i="5"/>
  <c r="D771" i="5"/>
  <c r="N23" i="9"/>
  <c r="M7" i="11" s="1"/>
  <c r="D73" i="6"/>
  <c r="N35" i="9" s="1"/>
  <c r="D156" i="6"/>
  <c r="D189" i="6"/>
  <c r="D223" i="6"/>
  <c r="D255" i="6"/>
  <c r="D260" i="6"/>
  <c r="D380" i="6"/>
  <c r="V38" i="9" s="1"/>
  <c r="D395" i="6"/>
  <c r="O63" i="9"/>
  <c r="AV6" i="11" s="1"/>
  <c r="D407" i="6"/>
  <c r="O68" i="9" s="1"/>
  <c r="AV11" i="11" s="1"/>
  <c r="D417" i="6"/>
  <c r="E421" i="6"/>
  <c r="D427" i="6"/>
  <c r="O88" i="9" s="1"/>
  <c r="AV20" i="11" s="1"/>
  <c r="D432" i="6"/>
  <c r="E443" i="6"/>
  <c r="D454" i="6"/>
  <c r="D459" i="6"/>
  <c r="D491" i="6"/>
  <c r="Q76" i="9" s="1"/>
  <c r="D506" i="6"/>
  <c r="D522" i="6"/>
  <c r="W28" i="9" s="1"/>
  <c r="V12" i="11" s="1"/>
  <c r="D542" i="6"/>
  <c r="D38" i="7"/>
  <c r="J57" i="7"/>
  <c r="F57" i="7"/>
  <c r="AC23" i="9"/>
  <c r="AB7" i="11" s="1"/>
  <c r="D143" i="7"/>
  <c r="D149" i="7"/>
  <c r="D155" i="7"/>
  <c r="D161" i="7"/>
  <c r="D167" i="7"/>
  <c r="G589" i="6"/>
  <c r="F589" i="6"/>
  <c r="J589" i="6"/>
  <c r="I589" i="6"/>
  <c r="H589" i="6"/>
  <c r="S63" i="9"/>
  <c r="AZ6" i="11" s="1"/>
  <c r="E174" i="7"/>
  <c r="S75" i="9"/>
  <c r="E186" i="7"/>
  <c r="S87" i="9"/>
  <c r="AZ19" i="11" s="1"/>
  <c r="E198" i="7"/>
  <c r="J209" i="7"/>
  <c r="G209" i="7"/>
  <c r="D331" i="7"/>
  <c r="D337" i="7"/>
  <c r="K21" i="9"/>
  <c r="J5" i="11" s="1"/>
  <c r="D445" i="5"/>
  <c r="D451" i="5"/>
  <c r="D457" i="5"/>
  <c r="D463" i="5"/>
  <c r="D469" i="5"/>
  <c r="H65" i="9"/>
  <c r="AO8" i="11" s="1"/>
  <c r="D524" i="5"/>
  <c r="D530" i="5"/>
  <c r="D536" i="5"/>
  <c r="D542" i="5"/>
  <c r="D621" i="5"/>
  <c r="J92" i="9" s="1"/>
  <c r="L62" i="9"/>
  <c r="AS5" i="11" s="1"/>
  <c r="D752" i="5"/>
  <c r="D767" i="5"/>
  <c r="D772" i="5"/>
  <c r="N24" i="9"/>
  <c r="M8" i="11" s="1"/>
  <c r="D74" i="6"/>
  <c r="D79" i="6"/>
  <c r="D84" i="6"/>
  <c r="D110" i="6"/>
  <c r="F133" i="6"/>
  <c r="P23" i="9"/>
  <c r="O7" i="11" s="1"/>
  <c r="D152" i="6"/>
  <c r="D234" i="6"/>
  <c r="E286" i="6"/>
  <c r="G323" i="6"/>
  <c r="F323" i="6"/>
  <c r="D333" i="6"/>
  <c r="D354" i="6"/>
  <c r="U50" i="9" s="1"/>
  <c r="D371" i="6"/>
  <c r="D376" i="6"/>
  <c r="V34" i="9" s="1"/>
  <c r="D381" i="6"/>
  <c r="V39" i="9" s="1"/>
  <c r="D391" i="6"/>
  <c r="O64" i="9"/>
  <c r="AV7" i="11" s="1"/>
  <c r="D408" i="6"/>
  <c r="D413" i="6"/>
  <c r="D428" i="6"/>
  <c r="D492" i="6"/>
  <c r="Q77" i="9" s="1"/>
  <c r="D502" i="6"/>
  <c r="D523" i="6"/>
  <c r="W29" i="9" s="1"/>
  <c r="V13" i="11" s="1"/>
  <c r="D538" i="6"/>
  <c r="W44" i="9" s="1"/>
  <c r="V17" i="11" s="1"/>
  <c r="D650" i="6"/>
  <c r="E28" i="7"/>
  <c r="D32" i="7"/>
  <c r="H57" i="7"/>
  <c r="D187" i="7"/>
  <c r="D199" i="7"/>
  <c r="H209" i="7"/>
  <c r="D369" i="7"/>
  <c r="D655" i="5"/>
  <c r="K88" i="9" s="1"/>
  <c r="AR20" i="11" s="1"/>
  <c r="D673" i="5"/>
  <c r="D689" i="5"/>
  <c r="D718" i="5"/>
  <c r="D733" i="5"/>
  <c r="E25" i="6"/>
  <c r="D37" i="6"/>
  <c r="D49" i="6"/>
  <c r="D90" i="6"/>
  <c r="D185" i="6"/>
  <c r="D201" i="6"/>
  <c r="E251" i="6"/>
  <c r="D266" i="6"/>
  <c r="D312" i="6"/>
  <c r="D317" i="6"/>
  <c r="E349" i="6"/>
  <c r="E366" i="6"/>
  <c r="E386" i="6"/>
  <c r="O60" i="9"/>
  <c r="AV3" i="11" s="1"/>
  <c r="D418" i="6"/>
  <c r="O79" i="9" s="1"/>
  <c r="D423" i="6"/>
  <c r="O84" i="9" s="1"/>
  <c r="AV16" i="11" s="1"/>
  <c r="D433" i="6"/>
  <c r="P73" i="9"/>
  <c r="E450" i="6"/>
  <c r="Q62" i="9"/>
  <c r="AX5" i="11" s="1"/>
  <c r="D482" i="6"/>
  <c r="D487" i="6"/>
  <c r="Q72" i="9" s="1"/>
  <c r="E497" i="6"/>
  <c r="D507" i="6"/>
  <c r="Q92" i="9" s="1"/>
  <c r="W24" i="9"/>
  <c r="V8" i="11" s="1"/>
  <c r="E528" i="6"/>
  <c r="D29" i="7"/>
  <c r="E35" i="7"/>
  <c r="D102" i="7"/>
  <c r="D108" i="7"/>
  <c r="D114" i="7"/>
  <c r="D120" i="7"/>
  <c r="D126" i="7"/>
  <c r="I209" i="7"/>
  <c r="D332" i="7"/>
  <c r="D338" i="7"/>
  <c r="H247" i="6"/>
  <c r="I247" i="6"/>
  <c r="W30" i="9"/>
  <c r="V14" i="11" s="1"/>
  <c r="E524" i="6"/>
  <c r="W35" i="9"/>
  <c r="E529" i="6"/>
  <c r="S72" i="9"/>
  <c r="E183" i="7"/>
  <c r="S84" i="9"/>
  <c r="AZ16" i="11" s="1"/>
  <c r="E195" i="7"/>
  <c r="D773" i="5"/>
  <c r="D80" i="6"/>
  <c r="O25" i="9"/>
  <c r="N9" i="11" s="1"/>
  <c r="D158" i="6"/>
  <c r="D191" i="6"/>
  <c r="G247" i="6"/>
  <c r="O70" i="9"/>
  <c r="AV13" i="11" s="1"/>
  <c r="E409" i="6"/>
  <c r="O85" i="9"/>
  <c r="AV17" i="11" s="1"/>
  <c r="E424" i="6"/>
  <c r="S73" i="9"/>
  <c r="E184" i="7"/>
  <c r="S85" i="9"/>
  <c r="AZ17" i="11" s="1"/>
  <c r="E196" i="7"/>
  <c r="U64" i="9"/>
  <c r="BB7" i="11" s="1"/>
  <c r="U70" i="9"/>
  <c r="BB13" i="11" s="1"/>
  <c r="E333" i="7"/>
  <c r="U76" i="9"/>
  <c r="E339" i="7"/>
  <c r="V63" i="9"/>
  <c r="BC6" i="11" s="1"/>
  <c r="D145" i="6"/>
  <c r="D160" i="6"/>
  <c r="D231" i="6"/>
  <c r="T21" i="9"/>
  <c r="S5" i="11" s="1"/>
  <c r="D292" i="6"/>
  <c r="D297" i="6"/>
  <c r="D316" i="6"/>
  <c r="D353" i="6"/>
  <c r="D379" i="6"/>
  <c r="D429" i="6"/>
  <c r="D455" i="6"/>
  <c r="D490" i="6"/>
  <c r="W21" i="9"/>
  <c r="V5" i="11" s="1"/>
  <c r="D520" i="6"/>
  <c r="D534" i="6"/>
  <c r="W40" i="9" s="1"/>
  <c r="D539" i="6"/>
  <c r="W45" i="9" s="1"/>
  <c r="V18" i="11" s="1"/>
  <c r="I551" i="6"/>
  <c r="AC21" i="9"/>
  <c r="AB5" i="11" s="1"/>
  <c r="D141" i="7"/>
  <c r="D147" i="7"/>
  <c r="D153" i="7"/>
  <c r="D159" i="7"/>
  <c r="D165" i="7"/>
  <c r="I171" i="7"/>
  <c r="T62" i="9"/>
  <c r="BA5" i="11" s="1"/>
  <c r="D292" i="7"/>
  <c r="D298" i="7"/>
  <c r="D304" i="7"/>
  <c r="D310" i="7"/>
  <c r="D316" i="7"/>
  <c r="D349" i="7"/>
  <c r="G361" i="7"/>
  <c r="D386" i="7"/>
  <c r="D391" i="7"/>
  <c r="D28" i="8"/>
  <c r="D34" i="8"/>
  <c r="D40" i="8"/>
  <c r="D46" i="8"/>
  <c r="D52" i="8"/>
  <c r="D65" i="8"/>
  <c r="D71" i="8"/>
  <c r="D77" i="8"/>
  <c r="D83" i="8"/>
  <c r="D89" i="8"/>
  <c r="D103" i="8"/>
  <c r="D109" i="8"/>
  <c r="D115" i="8"/>
  <c r="D121" i="8"/>
  <c r="D127" i="8"/>
  <c r="D267" i="6"/>
  <c r="D272" i="6"/>
  <c r="V19" i="9"/>
  <c r="U3" i="11" s="1"/>
  <c r="V23" i="9"/>
  <c r="U7" i="11" s="1"/>
  <c r="D370" i="6"/>
  <c r="D384" i="6"/>
  <c r="V42" i="9" s="1"/>
  <c r="U15" i="11" s="1"/>
  <c r="D389" i="6"/>
  <c r="V47" i="9" s="1"/>
  <c r="D394" i="6"/>
  <c r="D410" i="6"/>
  <c r="O71" i="9" s="1"/>
  <c r="AV14" i="11" s="1"/>
  <c r="D415" i="6"/>
  <c r="O76" i="9" s="1"/>
  <c r="D420" i="6"/>
  <c r="P60" i="9"/>
  <c r="AW3" i="11" s="1"/>
  <c r="P64" i="9"/>
  <c r="AW7" i="11" s="1"/>
  <c r="D446" i="6"/>
  <c r="D460" i="6"/>
  <c r="P83" i="9" s="1"/>
  <c r="AW15" i="11" s="1"/>
  <c r="D465" i="6"/>
  <c r="P88" i="9" s="1"/>
  <c r="AW20" i="11" s="1"/>
  <c r="D470" i="6"/>
  <c r="D495" i="6"/>
  <c r="Q80" i="9" s="1"/>
  <c r="D500" i="6"/>
  <c r="Q85" i="9" s="1"/>
  <c r="AX17" i="11" s="1"/>
  <c r="D505" i="6"/>
  <c r="D525" i="6"/>
  <c r="D564" i="6"/>
  <c r="D637" i="6"/>
  <c r="D649" i="6"/>
  <c r="D661" i="6"/>
  <c r="AB23" i="9"/>
  <c r="AA7" i="11" s="1"/>
  <c r="D105" i="7"/>
  <c r="D111" i="7"/>
  <c r="D117" i="7"/>
  <c r="D123" i="7"/>
  <c r="D129" i="7"/>
  <c r="D486" i="6"/>
  <c r="D530" i="6"/>
  <c r="W36" i="9" s="1"/>
  <c r="D535" i="6"/>
  <c r="W41" i="9" s="1"/>
  <c r="D540" i="6"/>
  <c r="AA21" i="9"/>
  <c r="Z5" i="11" s="1"/>
  <c r="F95" i="7"/>
  <c r="D382" i="7"/>
  <c r="D106" i="7"/>
  <c r="D112" i="7"/>
  <c r="D118" i="7"/>
  <c r="D124" i="7"/>
  <c r="AD23" i="9"/>
  <c r="AC7" i="11" s="1"/>
  <c r="D257" i="7"/>
  <c r="D263" i="7"/>
  <c r="D269" i="7"/>
  <c r="D275" i="7"/>
  <c r="D281" i="7"/>
  <c r="E367" i="7"/>
  <c r="D372" i="7"/>
  <c r="F19" i="8"/>
  <c r="D258" i="7"/>
  <c r="D264" i="7"/>
  <c r="D270" i="7"/>
  <c r="D276" i="7"/>
  <c r="U62" i="9"/>
  <c r="BB5" i="11" s="1"/>
  <c r="D388" i="7"/>
  <c r="I19" i="8"/>
  <c r="D144" i="7"/>
  <c r="D150" i="7"/>
  <c r="D156" i="7"/>
  <c r="D162" i="7"/>
  <c r="G247" i="7"/>
  <c r="AE23" i="9"/>
  <c r="AD7" i="11" s="1"/>
  <c r="D295" i="7"/>
  <c r="D301" i="7"/>
  <c r="D307" i="7"/>
  <c r="D313" i="7"/>
  <c r="D319" i="7"/>
  <c r="D341" i="7"/>
  <c r="D379" i="7"/>
  <c r="E25" i="8"/>
  <c r="D31" i="8"/>
  <c r="D37" i="8"/>
  <c r="D43" i="8"/>
  <c r="D49" i="8"/>
  <c r="F57" i="8"/>
  <c r="D254" i="7"/>
  <c r="D260" i="7"/>
  <c r="D266" i="7"/>
  <c r="D272" i="7"/>
  <c r="D278" i="7"/>
  <c r="D370" i="7"/>
  <c r="D380" i="7"/>
  <c r="D140" i="7"/>
  <c r="D146" i="7"/>
  <c r="D152" i="7"/>
  <c r="D158" i="7"/>
  <c r="D164" i="7"/>
  <c r="G171" i="7"/>
  <c r="E291" i="7"/>
  <c r="D297" i="7"/>
  <c r="D303" i="7"/>
  <c r="D309" i="7"/>
  <c r="D315" i="7"/>
  <c r="D348" i="7"/>
  <c r="D27" i="8"/>
  <c r="D33" i="8"/>
  <c r="D39" i="8"/>
  <c r="D45" i="8"/>
  <c r="D51" i="8"/>
  <c r="D64" i="8"/>
  <c r="D70" i="8"/>
  <c r="D76" i="8"/>
  <c r="D82" i="8"/>
  <c r="D88" i="8"/>
  <c r="E19" i="7"/>
  <c r="AB19" i="9"/>
  <c r="AA3" i="11" s="1"/>
  <c r="R60" i="9"/>
  <c r="AY3" i="11" s="1"/>
  <c r="E57" i="7"/>
  <c r="E551" i="5"/>
  <c r="L19" i="9"/>
  <c r="K3" i="11" s="1"/>
  <c r="E209" i="7"/>
  <c r="E60" i="9"/>
  <c r="AL3" i="11" s="1"/>
  <c r="F60" i="9"/>
  <c r="AM3" i="11" s="1"/>
  <c r="H19" i="9"/>
  <c r="G3" i="11" s="1"/>
  <c r="G60" i="9"/>
  <c r="AN3" i="11" s="1"/>
  <c r="E590" i="6"/>
  <c r="E401" i="6"/>
  <c r="E325" i="6"/>
  <c r="E173" i="7"/>
  <c r="O21" i="9"/>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70" i="9"/>
  <c r="AK13" i="11" s="1"/>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H27" i="9"/>
  <c r="G11" i="11" s="1"/>
  <c r="E255" i="5"/>
  <c r="H31" i="9"/>
  <c r="E259"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7" i="9"/>
  <c r="AM10" i="11" s="1"/>
  <c r="E368" i="5"/>
  <c r="F71" i="9"/>
  <c r="AM14" i="11" s="1"/>
  <c r="F75" i="9"/>
  <c r="E376" i="5"/>
  <c r="F79" i="9"/>
  <c r="E380" i="5"/>
  <c r="F83" i="9"/>
  <c r="AM15" i="11" s="1"/>
  <c r="E384" i="5"/>
  <c r="F85" i="9"/>
  <c r="AM17" i="11" s="1"/>
  <c r="E386" i="5"/>
  <c r="F89" i="9"/>
  <c r="E390" i="5"/>
  <c r="F91" i="9"/>
  <c r="E392" i="5"/>
  <c r="F93" i="9"/>
  <c r="E394"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0" i="9"/>
  <c r="J14" i="11" s="1"/>
  <c r="E448"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8" i="9"/>
  <c r="AK11" i="11" s="1"/>
  <c r="E179" i="5"/>
  <c r="D72" i="9"/>
  <c r="E183" i="5"/>
  <c r="D76" i="9"/>
  <c r="E187" i="5"/>
  <c r="D82" i="9"/>
  <c r="E193" i="5"/>
  <c r="D86" i="9"/>
  <c r="AK18" i="11" s="1"/>
  <c r="E197" i="5"/>
  <c r="D90" i="9"/>
  <c r="E201" i="5"/>
  <c r="D94" i="9"/>
  <c r="AK22" i="11" s="1"/>
  <c r="E205" i="5"/>
  <c r="E212" i="5"/>
  <c r="E67" i="9"/>
  <c r="AL10" i="11" s="1"/>
  <c r="E216" i="5"/>
  <c r="E71" i="9"/>
  <c r="AL14" i="11" s="1"/>
  <c r="E220" i="5"/>
  <c r="E75" i="9"/>
  <c r="E224" i="5"/>
  <c r="E79" i="9"/>
  <c r="E228" i="5"/>
  <c r="E83" i="9"/>
  <c r="AL15" i="11" s="1"/>
  <c r="E232" i="5"/>
  <c r="E87" i="9"/>
  <c r="AL19" i="11" s="1"/>
  <c r="E236" i="5"/>
  <c r="E91" i="9"/>
  <c r="E240" i="5"/>
  <c r="E247" i="5"/>
  <c r="H25" i="9"/>
  <c r="G9" i="11" s="1"/>
  <c r="H29" i="9"/>
  <c r="G13" i="11" s="1"/>
  <c r="E257" i="5"/>
  <c r="H33" i="9"/>
  <c r="E261" i="5"/>
  <c r="H37" i="9"/>
  <c r="E265" i="5"/>
  <c r="H39" i="9"/>
  <c r="E267" i="5"/>
  <c r="H43" i="9"/>
  <c r="G16" i="11" s="1"/>
  <c r="E271" i="5"/>
  <c r="H47" i="9"/>
  <c r="E275" i="5"/>
  <c r="H51" i="9"/>
  <c r="E279" i="5"/>
  <c r="I22" i="9"/>
  <c r="H6" i="11" s="1"/>
  <c r="I26" i="9"/>
  <c r="H10" i="11" s="1"/>
  <c r="E292" i="5"/>
  <c r="I30" i="9"/>
  <c r="H14" i="11" s="1"/>
  <c r="E296" i="5"/>
  <c r="I34" i="9"/>
  <c r="E300" i="5"/>
  <c r="I38" i="9"/>
  <c r="E304" i="5"/>
  <c r="I42" i="9"/>
  <c r="H15" i="11" s="1"/>
  <c r="E308" i="5"/>
  <c r="I46" i="9"/>
  <c r="H19" i="11" s="1"/>
  <c r="E312" i="5"/>
  <c r="I50" i="9"/>
  <c r="E316" i="5"/>
  <c r="J19" i="9"/>
  <c r="I3" i="11" s="1"/>
  <c r="E323" i="5"/>
  <c r="J27" i="9"/>
  <c r="I11" i="11" s="1"/>
  <c r="E331" i="5"/>
  <c r="J31" i="9"/>
  <c r="E335" i="5"/>
  <c r="J35" i="9"/>
  <c r="E339" i="5"/>
  <c r="J39" i="9"/>
  <c r="E343" i="5"/>
  <c r="J43" i="9"/>
  <c r="I16" i="11" s="1"/>
  <c r="E347" i="5"/>
  <c r="J47" i="9"/>
  <c r="E351" i="5"/>
  <c r="J51" i="9"/>
  <c r="E355" i="5"/>
  <c r="F65" i="9"/>
  <c r="AM8" i="11" s="1"/>
  <c r="F69" i="9"/>
  <c r="AM12" i="11" s="1"/>
  <c r="E370" i="5"/>
  <c r="F73" i="9"/>
  <c r="E374" i="5"/>
  <c r="F77" i="9"/>
  <c r="E378" i="5"/>
  <c r="F81" i="9"/>
  <c r="E382" i="5"/>
  <c r="F87" i="9"/>
  <c r="AM19" i="11" s="1"/>
  <c r="E388" i="5"/>
  <c r="G62" i="9"/>
  <c r="AN5" i="11" s="1"/>
  <c r="E401" i="5"/>
  <c r="L21" i="9"/>
  <c r="K5" i="11" s="1"/>
  <c r="E477"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6" i="9"/>
  <c r="AQ9" i="11" s="1"/>
  <c r="J68" i="9"/>
  <c r="AQ11" i="11" s="1"/>
  <c r="E597" i="5"/>
  <c r="J70" i="9"/>
  <c r="AQ13" i="11" s="1"/>
  <c r="E599" i="5"/>
  <c r="J72" i="9"/>
  <c r="E601" i="5"/>
  <c r="J74" i="9"/>
  <c r="E603" i="5"/>
  <c r="J76" i="9"/>
  <c r="E605" i="5"/>
  <c r="J78" i="9"/>
  <c r="E607" i="5"/>
  <c r="J80" i="9"/>
  <c r="E609" i="5"/>
  <c r="J82" i="9"/>
  <c r="E611" i="5"/>
  <c r="J84" i="9"/>
  <c r="AQ16" i="11" s="1"/>
  <c r="E613" i="5"/>
  <c r="J86" i="9"/>
  <c r="AQ18" i="11" s="1"/>
  <c r="E615"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6" i="9"/>
  <c r="AM9" i="11" s="1"/>
  <c r="E367" i="5"/>
  <c r="F70" i="9"/>
  <c r="AM13" i="11" s="1"/>
  <c r="E371" i="5"/>
  <c r="F74" i="9"/>
  <c r="E375" i="5"/>
  <c r="F78" i="9"/>
  <c r="E379" i="5"/>
  <c r="F82" i="9"/>
  <c r="E383" i="5"/>
  <c r="F86" i="9"/>
  <c r="AM18" i="11" s="1"/>
  <c r="E387" i="5"/>
  <c r="F90" i="9"/>
  <c r="E391" i="5"/>
  <c r="F94" i="9"/>
  <c r="AM22" i="11" s="1"/>
  <c r="E395"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0" i="9"/>
  <c r="AS13" i="11" s="1"/>
  <c r="E675" i="5"/>
  <c r="L79" i="9"/>
  <c r="E684" i="5"/>
  <c r="L81" i="9"/>
  <c r="E686" i="5"/>
  <c r="L86" i="9"/>
  <c r="AS18" i="11" s="1"/>
  <c r="E691" i="5"/>
  <c r="M60" i="9"/>
  <c r="AT3" i="11" s="1"/>
  <c r="E703" i="5"/>
  <c r="M66" i="9"/>
  <c r="AT9" i="11" s="1"/>
  <c r="M69" i="9"/>
  <c r="AT12" i="11" s="1"/>
  <c r="E712" i="5"/>
  <c r="M73" i="9"/>
  <c r="E716" i="5"/>
  <c r="N75" i="9"/>
  <c r="E757" i="5"/>
  <c r="D22" i="9"/>
  <c r="C6" i="11" s="1"/>
  <c r="E22" i="5"/>
  <c r="D30" i="9"/>
  <c r="C14" i="11" s="1"/>
  <c r="E30" i="5"/>
  <c r="D36" i="9"/>
  <c r="E36" i="5"/>
  <c r="D42" i="9"/>
  <c r="C15" i="11" s="1"/>
  <c r="E42" i="5"/>
  <c r="D50" i="9"/>
  <c r="E50" i="5"/>
  <c r="E31" i="9"/>
  <c r="E69" i="5"/>
  <c r="E37" i="9"/>
  <c r="E75" i="5"/>
  <c r="E45" i="9"/>
  <c r="D18" i="11" s="1"/>
  <c r="E83" i="5"/>
  <c r="E53" i="9"/>
  <c r="D22" i="11" s="1"/>
  <c r="E91" i="5"/>
  <c r="F26" i="9"/>
  <c r="E10" i="11" s="1"/>
  <c r="E102" i="5"/>
  <c r="F34" i="9"/>
  <c r="E110" i="5"/>
  <c r="F42" i="9"/>
  <c r="E15" i="11" s="1"/>
  <c r="E118" i="5"/>
  <c r="F52" i="9"/>
  <c r="E128" i="5"/>
  <c r="G31" i="9"/>
  <c r="E145" i="5"/>
  <c r="G37" i="9"/>
  <c r="E151" i="5"/>
  <c r="G43" i="9"/>
  <c r="F16" i="11" s="1"/>
  <c r="E157" i="5"/>
  <c r="G47" i="9"/>
  <c r="E161" i="5"/>
  <c r="G53" i="9"/>
  <c r="F22" i="11" s="1"/>
  <c r="E167" i="5"/>
  <c r="D67" i="9"/>
  <c r="AK10" i="11" s="1"/>
  <c r="E178" i="5"/>
  <c r="D71" i="9"/>
  <c r="AK14" i="11" s="1"/>
  <c r="E182" i="5"/>
  <c r="D75" i="9"/>
  <c r="E186" i="5"/>
  <c r="D79" i="9"/>
  <c r="E190" i="5"/>
  <c r="D83" i="9"/>
  <c r="AK15" i="11" s="1"/>
  <c r="E194" i="5"/>
  <c r="D87" i="9"/>
  <c r="AK19" i="11" s="1"/>
  <c r="E198" i="5"/>
  <c r="D91" i="9"/>
  <c r="E202" i="5"/>
  <c r="E209"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5" i="5"/>
  <c r="E639" i="5"/>
  <c r="E643" i="5"/>
  <c r="E647" i="5"/>
  <c r="E651" i="5"/>
  <c r="E655" i="5"/>
  <c r="E659" i="5"/>
  <c r="H665"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4" i="5"/>
  <c r="D636" i="5"/>
  <c r="E638" i="5"/>
  <c r="D640" i="5"/>
  <c r="E642" i="5"/>
  <c r="D644" i="5"/>
  <c r="E646" i="5"/>
  <c r="D648" i="5"/>
  <c r="E650" i="5"/>
  <c r="D652" i="5"/>
  <c r="E654" i="5"/>
  <c r="D656" i="5"/>
  <c r="E658" i="5"/>
  <c r="D660" i="5"/>
  <c r="E665" i="5"/>
  <c r="I665" i="5"/>
  <c r="D685" i="5"/>
  <c r="D714" i="5"/>
  <c r="M81" i="9"/>
  <c r="E724" i="5"/>
  <c r="M89" i="9"/>
  <c r="E732" i="5"/>
  <c r="G742" i="5"/>
  <c r="E746" i="5"/>
  <c r="N72" i="9"/>
  <c r="E754" i="5"/>
  <c r="N80" i="9"/>
  <c r="E762" i="5"/>
  <c r="N88" i="9"/>
  <c r="AU20" i="11" s="1"/>
  <c r="E770" i="5"/>
  <c r="H19" i="6"/>
  <c r="M41" i="9"/>
  <c r="E41" i="6"/>
  <c r="N39" i="9"/>
  <c r="E77" i="6"/>
  <c r="N41" i="9"/>
  <c r="E79" i="6"/>
  <c r="N46" i="9"/>
  <c r="M19" i="11" s="1"/>
  <c r="E84"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R30" i="9"/>
  <c r="Q14" i="11" s="1"/>
  <c r="E220" i="6"/>
  <c r="E628" i="5"/>
  <c r="L67" i="9"/>
  <c r="AS10" i="11" s="1"/>
  <c r="E672" i="5"/>
  <c r="L72" i="9"/>
  <c r="E677" i="5"/>
  <c r="L83" i="9"/>
  <c r="AS15" i="11" s="1"/>
  <c r="E688" i="5"/>
  <c r="L88" i="9"/>
  <c r="AS20" i="11" s="1"/>
  <c r="E693" i="5"/>
  <c r="I703"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S19" i="9"/>
  <c r="R3" i="11" s="1"/>
  <c r="E247" i="6"/>
  <c r="S25" i="9"/>
  <c r="R9" i="11" s="1"/>
  <c r="E253" i="6"/>
  <c r="D27" i="6"/>
  <c r="D31" i="6"/>
  <c r="D35" i="6"/>
  <c r="D39" i="6"/>
  <c r="D43" i="6"/>
  <c r="D47" i="6"/>
  <c r="D51" i="6"/>
  <c r="F57" i="6"/>
  <c r="J57" i="6"/>
  <c r="E62" i="6"/>
  <c r="D64" i="6"/>
  <c r="E66" i="6"/>
  <c r="D68" i="6"/>
  <c r="E70" i="6"/>
  <c r="D72" i="6"/>
  <c r="D82" i="6"/>
  <c r="O42" i="9"/>
  <c r="N15" i="11" s="1"/>
  <c r="E118" i="6"/>
  <c r="O50" i="9"/>
  <c r="E126" i="6"/>
  <c r="P22" i="9"/>
  <c r="O6" i="11" s="1"/>
  <c r="E136" i="6"/>
  <c r="D141" i="6"/>
  <c r="P30" i="9"/>
  <c r="O14" i="11" s="1"/>
  <c r="E144" i="6"/>
  <c r="D149" i="6"/>
  <c r="P38" i="9"/>
  <c r="E152" i="6"/>
  <c r="D157" i="6"/>
  <c r="P46" i="9"/>
  <c r="O19" i="11" s="1"/>
  <c r="E160" i="6"/>
  <c r="D165" i="6"/>
  <c r="Q19" i="9"/>
  <c r="P3" i="11" s="1"/>
  <c r="E171" i="6"/>
  <c r="Q25" i="9"/>
  <c r="P9" i="11" s="1"/>
  <c r="E177" i="6"/>
  <c r="D182" i="6"/>
  <c r="Q33" i="9"/>
  <c r="E185" i="6"/>
  <c r="D190" i="6"/>
  <c r="Q41" i="9"/>
  <c r="E193" i="6"/>
  <c r="D198" i="6"/>
  <c r="Q49" i="9"/>
  <c r="E201" i="6"/>
  <c r="R20" i="9"/>
  <c r="Q4" i="11" s="1"/>
  <c r="E210" i="6"/>
  <c r="R24" i="9"/>
  <c r="Q8" i="11" s="1"/>
  <c r="E214" i="6"/>
  <c r="D219" i="6"/>
  <c r="R32" i="9"/>
  <c r="E222" i="6"/>
  <c r="D227" i="6"/>
  <c r="R40" i="9"/>
  <c r="E230" i="6"/>
  <c r="D235" i="6"/>
  <c r="R48" i="9"/>
  <c r="E238" i="6"/>
  <c r="D243" i="6"/>
  <c r="S20" i="9"/>
  <c r="R4" i="11" s="1"/>
  <c r="E248" i="6"/>
  <c r="S22" i="9"/>
  <c r="R6" i="11" s="1"/>
  <c r="E250" i="6"/>
  <c r="T27" i="9"/>
  <c r="S11" i="11" s="1"/>
  <c r="E293" i="6"/>
  <c r="T30" i="9"/>
  <c r="S14" i="11" s="1"/>
  <c r="E296" i="6"/>
  <c r="T35" i="9"/>
  <c r="E301" i="6"/>
  <c r="T38" i="9"/>
  <c r="E304" i="6"/>
  <c r="T43" i="9"/>
  <c r="S16" i="11" s="1"/>
  <c r="E309" i="6"/>
  <c r="T46" i="9"/>
  <c r="S19" i="11" s="1"/>
  <c r="E312" i="6"/>
  <c r="T51" i="9"/>
  <c r="E317" i="6"/>
  <c r="D26" i="6"/>
  <c r="D30" i="6"/>
  <c r="E32" i="6"/>
  <c r="D34" i="6"/>
  <c r="E36" i="6"/>
  <c r="D38" i="6"/>
  <c r="E40" i="6"/>
  <c r="D42" i="6"/>
  <c r="E44" i="6"/>
  <c r="D46" i="6"/>
  <c r="E48" i="6"/>
  <c r="D50" i="6"/>
  <c r="E52" i="6"/>
  <c r="E61"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9" i="6"/>
  <c r="E373" i="6"/>
  <c r="E377" i="6"/>
  <c r="E381" i="6"/>
  <c r="E385" i="6"/>
  <c r="E389" i="6"/>
  <c r="E393" i="6"/>
  <c r="E403" i="6"/>
  <c r="E407" i="6"/>
  <c r="E411" i="6"/>
  <c r="E415" i="6"/>
  <c r="E419" i="6"/>
  <c r="E423" i="6"/>
  <c r="E427" i="6"/>
  <c r="E43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8" i="9"/>
  <c r="AY11" i="11" s="1"/>
  <c r="E65" i="7"/>
  <c r="R72" i="9"/>
  <c r="E69"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E287"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72" i="9"/>
  <c r="E373" i="7"/>
  <c r="V74" i="9"/>
  <c r="E375" i="7"/>
  <c r="V82" i="9"/>
  <c r="E383" i="7"/>
  <c r="V90" i="9"/>
  <c r="E391" i="7"/>
  <c r="G133" i="6"/>
  <c r="G285" i="6"/>
  <c r="H323" i="6"/>
  <c r="E326" i="6"/>
  <c r="E330" i="6"/>
  <c r="D332" i="6"/>
  <c r="E334" i="6"/>
  <c r="D336" i="6"/>
  <c r="E338" i="6"/>
  <c r="D340" i="6"/>
  <c r="E342" i="6"/>
  <c r="D344" i="6"/>
  <c r="E346" i="6"/>
  <c r="D348" i="6"/>
  <c r="E350" i="6"/>
  <c r="E354" i="6"/>
  <c r="E361" i="6"/>
  <c r="E364" i="6"/>
  <c r="E368" i="6"/>
  <c r="E372" i="6"/>
  <c r="E376" i="6"/>
  <c r="E380" i="6"/>
  <c r="E384" i="6"/>
  <c r="E388" i="6"/>
  <c r="E392" i="6"/>
  <c r="E399"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Z25" i="9"/>
  <c r="Y9" i="11" s="1"/>
  <c r="E633" i="6"/>
  <c r="D638" i="6"/>
  <c r="Z33" i="9"/>
  <c r="E641" i="6"/>
  <c r="D646" i="6"/>
  <c r="Z41" i="9"/>
  <c r="E649" i="6"/>
  <c r="D654" i="6"/>
  <c r="Z49" i="9"/>
  <c r="E657" i="6"/>
  <c r="R63" i="9"/>
  <c r="AY6" i="11" s="1"/>
  <c r="E60" i="7"/>
  <c r="R67" i="9"/>
  <c r="AY10" i="11" s="1"/>
  <c r="E64" i="7"/>
  <c r="R71" i="9"/>
  <c r="AY14" i="11" s="1"/>
  <c r="E68" i="7"/>
  <c r="AB21" i="9"/>
  <c r="AA5" i="11" s="1"/>
  <c r="E97"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5" i="9"/>
  <c r="AC9" i="11" s="1"/>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5" i="9"/>
  <c r="S9" i="11" s="1"/>
  <c r="E291" i="6"/>
  <c r="T29" i="9"/>
  <c r="S13" i="11" s="1"/>
  <c r="E295" i="6"/>
  <c r="T33" i="9"/>
  <c r="E299" i="6"/>
  <c r="T37" i="9"/>
  <c r="E303" i="6"/>
  <c r="T41" i="9"/>
  <c r="E307" i="6"/>
  <c r="T45" i="9"/>
  <c r="S18" i="11" s="1"/>
  <c r="E311" i="6"/>
  <c r="T49" i="9"/>
  <c r="E315" i="6"/>
  <c r="T53" i="9"/>
  <c r="S22" i="11" s="1"/>
  <c r="E319" i="6"/>
  <c r="D331" i="6"/>
  <c r="D335" i="6"/>
  <c r="D339" i="6"/>
  <c r="D343" i="6"/>
  <c r="D347" i="6"/>
  <c r="T21" i="11"/>
  <c r="T20" i="11"/>
  <c r="U20" i="11"/>
  <c r="U21" i="11"/>
  <c r="W20" i="9"/>
  <c r="V4" i="11" s="1"/>
  <c r="E514" i="6"/>
  <c r="D560" i="6"/>
  <c r="X31" i="9"/>
  <c r="E563" i="6"/>
  <c r="D568" i="6"/>
  <c r="X39" i="9"/>
  <c r="E571" i="6"/>
  <c r="D576" i="6"/>
  <c r="X47" i="9"/>
  <c r="E579" i="6"/>
  <c r="D584"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8" i="6"/>
  <c r="D562" i="6"/>
  <c r="D566" i="6"/>
  <c r="D570" i="6"/>
  <c r="D574" i="6"/>
  <c r="D578" i="6"/>
  <c r="D582" i="6"/>
  <c r="D599" i="6"/>
  <c r="D603" i="6"/>
  <c r="D607" i="6"/>
  <c r="D611" i="6"/>
  <c r="D615" i="6"/>
  <c r="D619" i="6"/>
  <c r="D623"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61" i="6"/>
  <c r="D565" i="6"/>
  <c r="D569" i="6"/>
  <c r="D573" i="6"/>
  <c r="D577" i="6"/>
  <c r="D581" i="6"/>
  <c r="D585" i="6"/>
  <c r="D598" i="6"/>
  <c r="D602" i="6"/>
  <c r="D606" i="6"/>
  <c r="D610" i="6"/>
  <c r="D614" i="6"/>
  <c r="D618" i="6"/>
  <c r="D622" i="6"/>
  <c r="D635" i="6"/>
  <c r="D639" i="6"/>
  <c r="D643" i="6"/>
  <c r="D647" i="6"/>
  <c r="D651" i="6"/>
  <c r="D655" i="6"/>
  <c r="D659" i="6"/>
  <c r="U81" i="9"/>
  <c r="E344" i="7"/>
  <c r="U84" i="9"/>
  <c r="BB16" i="11" s="1"/>
  <c r="E347" i="7"/>
  <c r="U86" i="9"/>
  <c r="BB18" i="11" s="1"/>
  <c r="E349" i="7"/>
  <c r="U87" i="9"/>
  <c r="BB19" i="11" s="1"/>
  <c r="E350" i="7"/>
  <c r="V61" i="9"/>
  <c r="BC4" i="11" s="1"/>
  <c r="E362" i="7"/>
  <c r="V67" i="9"/>
  <c r="BC10" i="11" s="1"/>
  <c r="E368" i="7"/>
  <c r="V69" i="9"/>
  <c r="BC12" i="11" s="1"/>
  <c r="E370" i="7"/>
  <c r="V70" i="9"/>
  <c r="BC13" i="11" s="1"/>
  <c r="E371" i="7"/>
  <c r="V80" i="9"/>
  <c r="E381" i="7"/>
  <c r="V83" i="9"/>
  <c r="BC15" i="11" s="1"/>
  <c r="E384" i="7"/>
  <c r="V86" i="9"/>
  <c r="BC18" i="11" s="1"/>
  <c r="E387" i="7"/>
  <c r="V89" i="9"/>
  <c r="E390" i="7"/>
  <c r="E21" i="8"/>
  <c r="AF21" i="9"/>
  <c r="AE5"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V76" i="9"/>
  <c r="E377" i="7"/>
  <c r="V85" i="9"/>
  <c r="BC17" i="11" s="1"/>
  <c r="E386" i="7"/>
  <c r="V92" i="9"/>
  <c r="E393" i="7"/>
  <c r="AG20" i="9"/>
  <c r="AF4" i="11" s="1"/>
  <c r="E58" i="8"/>
  <c r="W62" i="9"/>
  <c r="BD5" i="11" s="1"/>
  <c r="E97"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G96" i="8"/>
  <c r="J20" i="6"/>
  <c r="J172" i="7"/>
  <c r="G248" i="7"/>
  <c r="J210" i="6"/>
  <c r="I552" i="6"/>
  <c r="J286" i="5"/>
  <c r="H20" i="6"/>
  <c r="G324" i="6"/>
  <c r="J324" i="6"/>
  <c r="I324" i="5"/>
  <c r="J590" i="6"/>
  <c r="G590" i="5"/>
  <c r="K286" i="5"/>
  <c r="I210" i="5"/>
  <c r="F324" i="6"/>
  <c r="I96" i="5"/>
  <c r="H438" i="6"/>
  <c r="J58" i="7"/>
  <c r="J172" i="5"/>
  <c r="I324" i="6"/>
  <c r="I172" i="6"/>
  <c r="G438" i="6"/>
  <c r="G248" i="5"/>
  <c r="I514" i="5"/>
  <c r="H96" i="6"/>
  <c r="I666" i="5"/>
  <c r="K134" i="7"/>
  <c r="K628" i="5"/>
  <c r="J438" i="5"/>
  <c r="F400" i="6"/>
  <c r="K628" i="6"/>
  <c r="K96" i="7"/>
  <c r="K172" i="7"/>
  <c r="J552" i="5"/>
  <c r="H362" i="7"/>
  <c r="F134" i="5"/>
  <c r="F324" i="7"/>
  <c r="J743" i="5"/>
  <c r="I476" i="5"/>
  <c r="K248" i="7"/>
  <c r="I20" i="8"/>
  <c r="K476" i="6"/>
  <c r="K514" i="5"/>
  <c r="I58" i="8"/>
  <c r="I286" i="7"/>
  <c r="J96" i="5"/>
  <c r="J514" i="5"/>
  <c r="G666" i="5"/>
  <c r="H96" i="5"/>
  <c r="F438" i="5"/>
  <c r="K743" i="5"/>
  <c r="H20" i="8"/>
  <c r="F476" i="5"/>
  <c r="I96" i="8"/>
  <c r="K362" i="5"/>
  <c r="H58" i="8"/>
  <c r="K96" i="6"/>
  <c r="J628" i="6"/>
  <c r="H514" i="5"/>
  <c r="H20" i="7"/>
  <c r="H362" i="6"/>
  <c r="G324" i="5"/>
  <c r="H134" i="6"/>
  <c r="K248" i="5"/>
  <c r="G20" i="6"/>
  <c r="I134" i="5"/>
  <c r="F248" i="7"/>
  <c r="G20" i="7"/>
  <c r="K20" i="5"/>
  <c r="G324" i="7"/>
  <c r="K362" i="7"/>
  <c r="J58" i="6"/>
  <c r="G96" i="5"/>
  <c r="H172" i="7"/>
  <c r="G210" i="6"/>
  <c r="G58" i="6"/>
  <c r="J20" i="8"/>
  <c r="I20" i="6"/>
  <c r="H552" i="5"/>
  <c r="G590" i="6"/>
  <c r="H628" i="6"/>
  <c r="I438" i="5"/>
  <c r="H362" i="5"/>
  <c r="J400" i="5"/>
  <c r="F590" i="6"/>
  <c r="K134" i="6"/>
  <c r="J590" i="5"/>
  <c r="J58" i="5"/>
  <c r="J628" i="5"/>
  <c r="F743" i="5"/>
  <c r="J248" i="6"/>
  <c r="H286" i="7"/>
  <c r="K58" i="6"/>
  <c r="H704" i="5"/>
  <c r="J134" i="6"/>
  <c r="H552" i="6"/>
  <c r="J96" i="7"/>
  <c r="G172" i="7"/>
  <c r="J476" i="5"/>
  <c r="F362" i="7"/>
  <c r="G172" i="6"/>
  <c r="G628" i="6"/>
  <c r="H210" i="6"/>
  <c r="K134" i="5"/>
  <c r="G362" i="5"/>
  <c r="K476" i="5"/>
  <c r="H20" i="5"/>
  <c r="K20" i="8"/>
  <c r="I476" i="6"/>
  <c r="I400" i="6"/>
  <c r="J666" i="5"/>
  <c r="H514" i="6"/>
  <c r="F666" i="5"/>
  <c r="F552" i="5"/>
  <c r="K210" i="7"/>
  <c r="G96" i="7"/>
  <c r="J438" i="6"/>
  <c r="G210" i="5"/>
  <c r="K666" i="5"/>
  <c r="I324" i="7"/>
  <c r="F324" i="5"/>
  <c r="J704" i="5"/>
  <c r="G400" i="5"/>
  <c r="I172" i="5"/>
  <c r="I590" i="5"/>
  <c r="I514" i="6"/>
  <c r="G172" i="5"/>
  <c r="J58" i="8"/>
  <c r="G704" i="5"/>
  <c r="F58" i="8"/>
  <c r="G400" i="6"/>
  <c r="F286" i="6"/>
  <c r="K590" i="5"/>
  <c r="J362" i="7"/>
  <c r="F20" i="7"/>
  <c r="G58" i="8"/>
  <c r="F514" i="5"/>
  <c r="F96" i="8"/>
  <c r="I248" i="5"/>
  <c r="H476" i="6"/>
  <c r="K400" i="6"/>
  <c r="G476" i="6"/>
  <c r="H134" i="7"/>
  <c r="K248" i="6"/>
  <c r="I438" i="6"/>
  <c r="G286" i="5"/>
  <c r="I58" i="6"/>
  <c r="I248" i="6"/>
  <c r="J286" i="6"/>
  <c r="F210" i="7"/>
  <c r="J552" i="6"/>
  <c r="F134" i="7"/>
  <c r="I20" i="5"/>
  <c r="H400" i="5"/>
  <c r="I362" i="5"/>
  <c r="J96" i="6"/>
  <c r="K210" i="6"/>
  <c r="F20" i="5"/>
  <c r="F210" i="6"/>
  <c r="G58" i="5"/>
  <c r="F514" i="6"/>
  <c r="I248" i="7"/>
  <c r="I58" i="7"/>
  <c r="G210" i="7"/>
  <c r="G362" i="6"/>
  <c r="F96" i="6"/>
  <c r="G134" i="7"/>
  <c r="K20" i="7"/>
  <c r="H324" i="5"/>
  <c r="I134" i="7"/>
  <c r="K58" i="8"/>
  <c r="I362" i="7"/>
  <c r="F172" i="6"/>
  <c r="F248" i="5"/>
  <c r="H590" i="6"/>
  <c r="I590" i="6"/>
  <c r="J400" i="6"/>
  <c r="J248" i="7"/>
  <c r="F134" i="6"/>
  <c r="I704" i="5"/>
  <c r="H134" i="5"/>
  <c r="F400" i="5"/>
  <c r="F286" i="7"/>
  <c r="G286" i="6"/>
  <c r="F172" i="7"/>
  <c r="I400" i="5"/>
  <c r="F628" i="5"/>
  <c r="F248" i="6"/>
  <c r="F704" i="5"/>
  <c r="K324" i="7"/>
  <c r="K438" i="6"/>
  <c r="H628" i="5"/>
  <c r="F20" i="6"/>
  <c r="J248" i="5"/>
  <c r="K438" i="5"/>
  <c r="G248" i="6"/>
  <c r="G134" i="5"/>
  <c r="K324" i="6"/>
  <c r="J96" i="8"/>
  <c r="H248" i="7"/>
  <c r="J286" i="7"/>
  <c r="H172" i="6"/>
  <c r="I286" i="6"/>
  <c r="K286" i="6"/>
  <c r="J134" i="5"/>
  <c r="F58" i="5"/>
  <c r="F210" i="5"/>
  <c r="G514" i="6"/>
  <c r="H96" i="7"/>
  <c r="J20" i="7"/>
  <c r="G96" i="6"/>
  <c r="F20" i="8"/>
  <c r="G20" i="8"/>
  <c r="I743" i="5"/>
  <c r="G743" i="5"/>
  <c r="H476" i="5"/>
  <c r="H96" i="8"/>
  <c r="K324" i="5"/>
  <c r="J324" i="7"/>
  <c r="K20" i="6"/>
  <c r="J134" i="7"/>
  <c r="G438" i="5"/>
  <c r="K552" i="6"/>
  <c r="K210" i="5"/>
  <c r="K58" i="5"/>
  <c r="J362" i="6"/>
  <c r="H590" i="5"/>
  <c r="K172" i="6"/>
  <c r="I134" i="6"/>
  <c r="I96" i="7"/>
  <c r="H743" i="5"/>
  <c r="J210" i="5"/>
  <c r="K286" i="7"/>
  <c r="K514" i="6"/>
  <c r="H324" i="7"/>
  <c r="K172" i="5"/>
  <c r="G362" i="7"/>
  <c r="H286" i="6"/>
  <c r="I286" i="5"/>
  <c r="F286" i="5"/>
  <c r="K96" i="5"/>
  <c r="H58" i="7"/>
  <c r="J20" i="5"/>
  <c r="J172" i="6"/>
  <c r="F362" i="6"/>
  <c r="J324" i="5"/>
  <c r="F362" i="5"/>
  <c r="I172" i="7"/>
  <c r="H400" i="6"/>
  <c r="K552" i="5"/>
  <c r="K590" i="6"/>
  <c r="H286" i="5"/>
  <c r="I628" i="6"/>
  <c r="I628" i="5"/>
  <c r="J210" i="7"/>
  <c r="I552" i="5"/>
  <c r="I362" i="6"/>
  <c r="G552" i="6"/>
  <c r="G134" i="6"/>
  <c r="F58" i="7"/>
  <c r="G628" i="5"/>
  <c r="I210" i="7"/>
  <c r="I96" i="6"/>
  <c r="J362" i="5"/>
  <c r="H172" i="5"/>
  <c r="G286" i="7"/>
  <c r="J476" i="6"/>
  <c r="F476" i="6"/>
  <c r="F438" i="6"/>
  <c r="K362" i="6"/>
  <c r="H210" i="5"/>
  <c r="J514" i="6"/>
  <c r="K58" i="7"/>
  <c r="K704" i="5"/>
  <c r="F552" i="6"/>
  <c r="G514" i="5"/>
  <c r="G552" i="5"/>
  <c r="G476" i="5"/>
  <c r="I58" i="5"/>
  <c r="I20" i="7"/>
  <c r="F628" i="6"/>
  <c r="F590" i="5"/>
  <c r="H210" i="7"/>
  <c r="K400" i="5"/>
  <c r="K96" i="8"/>
  <c r="F96" i="5"/>
  <c r="H438" i="5"/>
  <c r="H248" i="6"/>
  <c r="H666" i="5"/>
  <c r="G20" i="5"/>
  <c r="H58" i="5"/>
  <c r="H248" i="5"/>
  <c r="H324" i="6"/>
  <c r="F58" i="6"/>
  <c r="G58" i="7"/>
  <c r="F172" i="5"/>
  <c r="H58" i="6"/>
  <c r="F96" i="7"/>
  <c r="I210" i="6"/>
  <c r="E101" i="6" l="1"/>
  <c r="E63" i="5"/>
  <c r="E519" i="5"/>
  <c r="E177" i="5"/>
  <c r="I95" i="9" s="1"/>
  <c r="AP23" i="11" s="1"/>
  <c r="AF25" i="9"/>
  <c r="AE9" i="11" s="1"/>
  <c r="V66" i="9"/>
  <c r="BC9" i="11" s="1"/>
  <c r="S65" i="9"/>
  <c r="AZ8" i="11" s="1"/>
  <c r="E518" i="5"/>
  <c r="AE25" i="9"/>
  <c r="AD9" i="11" s="1"/>
  <c r="M25" i="9"/>
  <c r="L9" i="11" s="1"/>
  <c r="E671" i="5"/>
  <c r="X23" i="9"/>
  <c r="W7" i="11" s="1"/>
  <c r="E99" i="7"/>
  <c r="E251" i="7"/>
  <c r="E441" i="6"/>
  <c r="E289" i="6"/>
  <c r="S23" i="9"/>
  <c r="R7" i="11" s="1"/>
  <c r="E137" i="7"/>
  <c r="E137" i="6"/>
  <c r="E99" i="5"/>
  <c r="E365" i="7"/>
  <c r="D64" i="9"/>
  <c r="AK7" i="11" s="1"/>
  <c r="E213" i="7"/>
  <c r="Q23" i="9"/>
  <c r="P7" i="11" s="1"/>
  <c r="E99" i="8"/>
  <c r="D23" i="9"/>
  <c r="C7" i="11" s="1"/>
  <c r="E707" i="5"/>
  <c r="E251" i="5"/>
  <c r="E61" i="8"/>
  <c r="E23" i="8"/>
  <c r="E213" i="6"/>
  <c r="I23" i="9"/>
  <c r="H7" i="11" s="1"/>
  <c r="J64" i="9"/>
  <c r="AQ7" i="11" s="1"/>
  <c r="L23" i="9"/>
  <c r="K7" i="11" s="1"/>
  <c r="H64" i="9"/>
  <c r="AO7" i="11" s="1"/>
  <c r="E137" i="5"/>
  <c r="E213" i="5"/>
  <c r="E61" i="7"/>
  <c r="E61" i="5"/>
  <c r="E289" i="7"/>
  <c r="E631" i="5"/>
  <c r="E555" i="5"/>
  <c r="E365" i="5"/>
  <c r="E441" i="5"/>
  <c r="E327" i="5"/>
  <c r="E403" i="5"/>
  <c r="E365" i="6"/>
  <c r="AA23" i="9"/>
  <c r="Z7" i="11" s="1"/>
  <c r="E23" i="7"/>
  <c r="J63" i="9"/>
  <c r="AQ6" i="11" s="1"/>
  <c r="E174" i="5"/>
  <c r="E630" i="5"/>
  <c r="E364" i="5"/>
  <c r="E516" i="5"/>
  <c r="E706" i="5"/>
  <c r="E364" i="7"/>
  <c r="E668" i="5"/>
  <c r="Q63" i="9"/>
  <c r="AX6" i="11" s="1"/>
  <c r="E478" i="6"/>
  <c r="E288" i="6"/>
  <c r="E402" i="5"/>
  <c r="E402" i="6"/>
  <c r="E363" i="6"/>
  <c r="E173" i="6"/>
  <c r="AD21" i="9"/>
  <c r="AC5" i="11" s="1"/>
  <c r="D62" i="9"/>
  <c r="AK5" i="11" s="1"/>
  <c r="E135" i="7"/>
  <c r="E629" i="5"/>
  <c r="E363" i="5"/>
  <c r="E553" i="5"/>
  <c r="E362" i="6"/>
  <c r="AA20" i="9"/>
  <c r="Z4" i="11" s="1"/>
  <c r="E477" i="6"/>
  <c r="E21" i="7"/>
  <c r="E249" i="5"/>
  <c r="E439" i="5"/>
  <c r="E287" i="6"/>
  <c r="E211" i="5"/>
  <c r="E325" i="7"/>
  <c r="E667" i="5"/>
  <c r="O81" i="9"/>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R95" i="9"/>
  <c r="AY23" i="11" s="1"/>
  <c r="AG54" i="9"/>
  <c r="AF23" i="11" s="1"/>
  <c r="AF54" i="9"/>
  <c r="AE23" i="11" s="1"/>
  <c r="W19" i="9"/>
  <c r="V3" i="11" s="1"/>
  <c r="E513" i="6"/>
  <c r="E399" i="5"/>
  <c r="H54" i="9"/>
  <c r="G23" i="11" s="1"/>
  <c r="D54" i="9"/>
  <c r="C23" i="11" s="1"/>
  <c r="U19" i="9"/>
  <c r="T3" i="11" s="1"/>
  <c r="E323" i="6"/>
  <c r="G54" i="9"/>
  <c r="F23" i="11" s="1"/>
  <c r="F54" i="9"/>
  <c r="E23" i="11" s="1"/>
  <c r="E54" i="9"/>
  <c r="D23" i="11" s="1"/>
  <c r="L60" i="9"/>
  <c r="AS3" i="11" s="1"/>
  <c r="K60" i="9"/>
  <c r="AR3" i="11" s="1"/>
  <c r="E627" i="5"/>
  <c r="AC54" i="9"/>
  <c r="AB23" i="11" s="1"/>
  <c r="AB54" i="9"/>
  <c r="AA23" i="11" s="1"/>
  <c r="AE54" i="9"/>
  <c r="AD23" i="11" s="1"/>
  <c r="AD54" i="9"/>
  <c r="AC23" i="11" s="1"/>
  <c r="T54" i="9"/>
  <c r="S23" i="11" s="1"/>
  <c r="J54" i="9"/>
  <c r="I23" i="11" s="1"/>
  <c r="V54" i="9"/>
  <c r="U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8" i="9"/>
  <c r="K8" i="9"/>
  <c r="K10" i="9"/>
  <c r="K9" i="9"/>
  <c r="O10" i="9"/>
  <c r="O9" i="9"/>
  <c r="U95" i="9" l="1"/>
  <c r="BB23" i="11" s="1"/>
  <c r="W95" i="9"/>
  <c r="BD23" i="11" s="1"/>
  <c r="D95" i="9"/>
  <c r="AK23" i="11" s="1"/>
  <c r="O95" i="9"/>
  <c r="AV23" i="11" s="1"/>
  <c r="N95" i="9"/>
  <c r="AU23" i="11" s="1"/>
  <c r="T95" i="9"/>
  <c r="BA23" i="11" s="1"/>
  <c r="G95" i="9"/>
  <c r="AN23" i="11" s="1"/>
  <c r="E95" i="9"/>
  <c r="AL23" i="11" s="1"/>
  <c r="F95" i="9"/>
  <c r="AM23" i="11" s="1"/>
  <c r="Q95" i="9"/>
  <c r="AX23" i="11" s="1"/>
  <c r="AA54" i="9"/>
  <c r="Z23" i="11" s="1"/>
  <c r="H95" i="9"/>
  <c r="AO23" i="11" s="1"/>
  <c r="I54" i="9"/>
  <c r="H23" i="11" s="1"/>
  <c r="L54" i="9"/>
  <c r="K23" i="11" s="1"/>
  <c r="J95" i="9"/>
  <c r="AQ23" i="11" s="1"/>
  <c r="S95" i="9"/>
  <c r="AZ23" i="11" s="1"/>
  <c r="W54" i="9"/>
  <c r="V23" i="11" s="1"/>
  <c r="V95" i="9"/>
  <c r="BC23" i="11" s="1"/>
  <c r="O54" i="9"/>
  <c r="N23" i="11" s="1"/>
  <c r="P95" i="9"/>
  <c r="AW23" i="11" s="1"/>
  <c r="M54" i="9"/>
  <c r="Q54" i="9"/>
  <c r="P23" i="11" s="1"/>
  <c r="M95" i="9"/>
  <c r="AT23" i="11" s="1"/>
  <c r="P54" i="9"/>
  <c r="O23" i="11" s="1"/>
  <c r="S54" i="9"/>
  <c r="R23" i="11" s="1"/>
  <c r="Z54" i="9"/>
  <c r="Y23" i="11" s="1"/>
  <c r="U54" i="9"/>
  <c r="T23" i="11" s="1"/>
  <c r="K95" i="9"/>
  <c r="AR23" i="11" s="1"/>
  <c r="L95" i="9"/>
  <c r="AS23" i="11" s="1"/>
  <c r="R54" i="9"/>
  <c r="Q23" i="11" s="1"/>
  <c r="X54" i="9"/>
  <c r="W23" i="11" s="1"/>
  <c r="Y54" i="9"/>
  <c r="X23" i="11" s="1"/>
  <c r="N54" i="9"/>
  <c r="M23" i="11" s="1"/>
  <c r="K15" i="6"/>
  <c r="K11" i="9"/>
  <c r="O11" i="9"/>
  <c r="Y21" i="11"/>
  <c r="Y20" i="11"/>
  <c r="K15" i="8"/>
  <c r="G15" i="6"/>
  <c r="L21" i="11"/>
  <c r="L20" i="11"/>
  <c r="X21" i="11"/>
  <c r="X20" i="11"/>
  <c r="K15" i="5"/>
  <c r="G15" i="8"/>
  <c r="G15" i="7"/>
  <c r="M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tc={4F638A20-961E-054E-A31D-3706B94164FE}</author>
    <author>tc={B0CDDEBE-B4E6-46F0-8F4B-DA70D6B8D64F}</author>
    <author>tc={54423F75-AA26-4A0D-B78D-E5281DA36A6C}</author>
    <author>tc={0E4C8E9E-9E0E-4A09-874C-2FB6FADE58DE}</author>
    <author>tc={468DC02D-1A36-7C47-B23A-8C3C670A0D6E}</author>
    <author>SANDRA SABROSO TORRES</author>
    <author>tc={CDDE6BF2-9620-9B4E-BCF5-878D38684017}</author>
    <author>tc={3D4C8FD0-67FF-F74B-91B0-644FF22395A1}</author>
    <author>tc={B359EBEA-64BD-144B-A859-19DE0E734A02}</author>
    <author>tc={CFD30D50-CCDC-4575-99B6-BDA5C04A63B3}</author>
    <author>tc={4B527A97-615D-47EE-A4C5-17EBC577AE8E}</author>
    <author>tc={5DDD6EBD-CB4D-40DC-8212-B555E7B8422F}</author>
    <author>tc={047C7473-E859-5E47-9282-94064549CF51}</author>
    <author>tc={7A91E4D3-8148-AA4D-9265-54EBA493E61E}</author>
    <author>tc={0736515E-B779-3A41-B143-A497520D03C7}</author>
    <author>tc={C63F8B5D-B061-B84A-9948-899AC91575B9}</author>
    <author>tc={F097337B-8F54-4C45-98A7-56BF6FB6DD54}</author>
    <author>tc={456B88C5-D2C7-4934-9D90-42FA7DDD148E}</author>
    <author>tc={3C6D7127-E563-48C8-A000-209E723FC54A}</author>
    <author>tc={415A5FB2-EAB4-BC44-A5C6-C019A1074AAD}</author>
    <author>tc={8DCFEB43-8930-DA45-8924-331832A40750}</author>
    <author>tc={6959BBBA-0084-214E-A50A-4D42264FA509}</author>
    <author>tc={C4150996-20BC-EE44-950E-D8A8E7C0212C}</author>
    <author>tc={1CD81D2E-4ED1-4AB2-AAAF-8280B8DDBA57}</author>
    <author>tc={A203FEA3-1BEE-4A1F-8F3A-6181C0631067}</author>
    <author>tc={71E91DB6-718D-4D61-BA4F-165D584F946D}</author>
    <author>tc={0889C0D4-58B4-6741-ADBE-16A7FEFF5E87}</author>
    <author>tc={38BA0391-0A8C-6447-9977-61D1D1276F23}</author>
    <author>tc={4B1A4367-1811-DD42-B371-E613879FDEEA}</author>
    <author>tc={A652926C-A250-4643-A643-730B63D59D9B}</author>
    <author>tc={9C4642D6-3228-4623-9EA4-03C6F7348A7C}</author>
    <author>tc={86E38370-DD49-449A-9259-1A39A3117F6C}</author>
    <author>tc={E197400E-D24F-408B-B3AC-1B59ABF3E203}</author>
    <author>tc={48B60CBB-AF6C-CB47-9AA8-EBF5A084ED51}</author>
    <author>tc={3ECFB04C-3144-F742-9790-5F418E6D1262}</author>
    <author>tc={384A4338-EB46-1845-A8E7-B670F7C1BDD3}</author>
    <author>tc={CF2BAEFB-8635-7940-85D6-8847D7576DBE}</author>
    <author>tc={736462DA-92A3-4BCA-A9A1-1CE21103C993}</author>
    <author>tc={9C963C19-0E47-4A41-BF07-A644FDE108FE}</author>
    <author>tc={871D01C9-423A-4C5F-91E7-FA3E40269C9E}</author>
    <author>tc={B67C8BE9-C4F4-604E-AD53-222617EB9746}</author>
    <author>tc={2A913B70-0600-BF4D-9B34-5207B29A1FEF}</author>
    <author>tc={F4111B5C-326C-D348-A3C2-BE86A631774A}</author>
    <author>tc={4F2EF184-946F-534D-AA77-DDAE9F8C7AE7}</author>
    <author>tc={DB135AB7-5D82-4CB2-97CB-74FA0A6007FD}</author>
    <author>tc={CDA4828F-4AA7-43EC-83B1-9322E0554108}</author>
    <author>tc={DAB6DF8F-002E-4A5E-9FB1-031CFE95F6D4}</author>
    <author>tc={BEBFE39D-F1B2-E643-B51B-6F315CFE05A9}</author>
    <author>tc={DFE32BD2-7391-4741-8FFF-1B9AB0AB33A5}</author>
    <author>tc={81F31363-D83C-2B42-9968-3784B0FD4EE1}</author>
    <author>tc={C200D0F4-05D8-6143-A554-F6B91B94A299}</author>
    <author>tc={C0AB2FB1-6F6D-49D7-B1B2-1FE319D22C5E}</author>
    <author>tc={17BCBC90-E48C-40DF-BCE0-40733B18EA9E}</author>
    <author>tc={E78384CC-7CD7-42EA-A4A2-9FFFDE3C4251}</author>
    <author>tc={789ED84D-286D-494C-8D0A-7026BD6F4D73}</author>
    <author>tc={DD16D2F8-72DB-1941-A11B-804DC7C1BDF5}</author>
    <author>tc={54FB6C7A-B734-374F-BEE5-7A3424F59FCA}</author>
    <author>tc={101EC369-98B2-714E-A5B9-1B7C8A60B4C9}</author>
    <author>tc={C001BE92-C49A-49AA-A599-4C1284ED09D3}</author>
    <author>tc={1759F992-0FFD-4A7F-99D9-D29613A0A3CA}</author>
    <author>tc={3EBD7084-9208-4983-A9AC-C3ED323E1C7A}</author>
    <author>tc={978B5403-A4B4-AA47-B015-E28D7CC8B875}</author>
    <author>tc={87DC6EE8-8F53-EE43-83CB-6B6CB6D88C7C}</author>
    <author>tc={E722C917-09D9-FC4A-8160-286CD5F20EE3}</author>
    <author>tc={06B05AFD-1D89-5D4C-9B69-DADC13881EFA}</author>
    <author>tc={A0EF05BC-6D5C-49D9-B8C5-F4C9C909755C}</author>
    <author>tc={E48C38C4-8CA9-488B-8E53-8BE96A5E4A82}</author>
    <author>tc={9E1AF880-0FA1-48EB-A9DE-42A7C7BB6694}</author>
    <author>tc={4002267A-8D71-9C4D-AB59-96A279873E6A}</author>
    <author>tc={681B0B06-1C13-D34B-92CA-83D27E04EA44}</author>
    <author>tc={1A8AD1B9-1169-A54A-84E0-7BDFB979C0B6}</author>
    <author>tc={026B0128-0F6B-7542-BAA7-2B6A97928ACF}</author>
    <author>tc={072F07B4-C724-4915-BCEC-0416D78FD639}</author>
    <author>tc={FD51C684-2479-4746-B903-F0E67254247B}</author>
    <author>tc={E8C123B6-D9AA-45A0-976B-99FC517868FC}</author>
    <author>tc={BC6480B8-9F41-9E4C-947D-F7E24CF9DC64}</author>
    <author>tc={7312BEE3-537F-114D-9DE9-FE1068774BB3}</author>
    <author>tc={85618611-942B-BF44-A7CF-BE8218ED1526}</author>
    <author>tc={555D595E-D7F4-764F-BC17-510B5913576C}</author>
    <author>tc={79B0E741-0B9D-4F29-AEC0-7DC8E32A4526}</author>
    <author>tc={3AEC9A7D-2164-4343-88E4-B9F4B66369F1}</author>
    <author>tc={A78B270A-6E99-407C-A571-D42BFB30E247}</author>
    <author>tc={1DD9AA89-DB90-CD4A-8B10-33CBB7B6A50B}</author>
    <author>tc={EDA8BD75-AA50-904A-BF9D-03FBA471C253}</author>
    <author>tc={B3122363-A572-4D44-B101-7EEAA6956E47}</author>
    <author>tc={06BDCA49-2557-A14A-8865-E9FDE24A620E}</author>
    <author>tc={BB1DD25C-C5E2-4DFA-BC3F-1E285B219D24}</author>
    <author>tc={7BAAF65E-8B08-4133-8AB6-C9535AF9F428}</author>
    <author>tc={63302F57-C37A-4F09-84E3-29E3CAE9FB1C}</author>
    <author>tc={BBBCD04C-91CE-0445-B0C4-DD6A068CD576}</author>
    <author>tc={1696C4C1-77FF-9247-B56F-A682EB9036FF}</author>
    <author>tc={C0E607E9-D023-D04F-92A1-24E93089EFB4}</author>
    <author>tc={4710ADAB-47CD-124E-A54A-8CEA7D5BBCD9}</author>
    <author>tc={1E9ED8C3-8F7D-456C-B35B-12C72437F197}</author>
    <author>tc={2591C88E-1F07-4094-8F72-33BB73E3C9FA}</author>
    <author>tc={B74C6B7B-928E-4D1A-BD3D-E8C050B8343E}</author>
    <author>tc={56908BAA-ECEF-0241-A2AA-2F36646C2CBE}</author>
    <author>tc={A0794E95-D626-2448-8CA9-10FDC50E5B2B}</author>
    <author>tc={CB2D53E0-9B87-474F-81B6-152CE40C8310}</author>
    <author>tc={9DC28E12-5975-984F-976F-EFDE1CA472CE}</author>
    <author>tc={BA9B6DF6-040E-460B-B746-04685FD35877}</author>
    <author>tc={647AC408-0551-4820-8D42-56293D1D8751}</author>
    <author>tc={6936DB3A-C33C-446B-A216-4B81A53CBE85}</author>
    <author>tc={33AC58D7-1708-2143-B268-54E990D5427A}</author>
    <author>tc={332EF8FA-1744-6248-95A9-62F7CC186B12}</author>
    <author>tc={DBF89E41-E486-1347-8069-6270EF790FD5}</author>
    <author>tc={A06B3047-872E-AB42-A9C9-4CAFE9B958B5}</author>
    <author>tc={A40D76DF-F2CB-4DF2-BCBD-83F153BDCECB}</author>
    <author>tc={0477529F-84D2-4829-B7A2-83A818811AC1}</author>
    <author>tc={CBD5DD82-D762-422D-B15C-F40A246CC12B}</author>
    <author>tc={31E28A60-C5A6-A345-87AA-43013C9597F8}</author>
    <author>tc={013AFDEB-31B7-8F40-98ED-5C0E0B70B11A}</author>
    <author>tc={6C76A9B4-9F82-8B41-B3F7-11902A84416C}</author>
    <author>tc={AF20A05B-90BB-4DEC-81C7-E4BE9EEFD9F9}</author>
    <author>tc={B5A82929-2784-4789-8E3C-4DB846A67423}</author>
    <author>tc={1C57736D-F53B-453F-804F-1D351C9D8618}</author>
    <author>tc={6973B107-3B61-4A3B-A4BB-451C74C86DC8}</author>
    <author>tc={C6FEBC2B-C09C-C644-BA4F-65B9F378ED65}</author>
    <author>tc={98F73F04-8E12-0944-95D1-4D4A6A081F50}</author>
    <author>tc={9466B219-8CD1-4E46-AB41-95B167F58493}</author>
    <author>tc={9062396E-329A-8B4F-BDA0-439A4F5CB299}</author>
    <author>tc={79E078A3-BB6E-44F9-8CD4-BF584C03EAC3}</author>
    <author>tc={36D4E828-D9D5-45E6-93FB-CABBF9CFDEF6}</author>
    <author>tc={D825CD6F-0BD9-4D66-8106-BBDDEBB12D8A}</author>
    <author>tc={6A837456-4DD1-CD43-9711-D6DBEB4D7811}</author>
    <author>tc={4C8F3708-C5EC-6940-8AB9-84475EA94798}</author>
    <author>tc={09C7E2BD-2B47-754F-A626-E6C5EF60BE08}</author>
    <author>tc={185AA0C5-BFEE-8745-B008-C53A1CA8F52F}</author>
    <author>tc={040B705F-8FDA-4D52-8E1D-AA9D35A2CC1C}</author>
    <author>tc={5E84C69E-D387-45F8-8395-BF539BF6900E}</author>
    <author>tc={7F298DDE-0EA5-4BA6-9BC5-DCEAC6C34CAE}</author>
    <author>tc={88FF0762-9953-464A-93DD-919591430D93}</author>
    <author>tc={CA4DE27C-EF49-1B42-A11F-49A591BA4D4F}</author>
    <author>tc={DBE4E9D7-0D2C-CB46-A33B-FD65E8499425}</author>
    <author>tc={37F59702-C145-EA41-A763-B4058DDFBA33}</author>
    <author>tc={1E510382-649A-4757-B64D-74A04FD53DEF}</author>
    <author>tc={0ABEE9E0-E317-4159-A28A-60CF80606C54}</author>
    <author>tc={9C66CF19-0C36-43DB-A21D-2973B34DE326}</author>
    <author>tc={CC70A15E-F96E-E345-82F9-CCDEED580594}</author>
    <author>tc={C207E959-36C9-B14D-8820-383C8E618238}</author>
    <author>tc={75491F7D-543B-1E46-80D1-90D04173A602}</author>
  </authors>
  <commentList>
    <comment ref="D19" authorId="0" shapeId="0" xr:uid="{4F638A20-961E-054E-A31D-3706B94164F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text>
    </comment>
    <comment ref="D20" authorId="1" shapeId="0" xr:uid="{B0CDDEBE-B4E6-46F0-8F4B-DA70D6B8D64F}">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1" authorId="2" shapeId="0" xr:uid="{54423F75-AA26-4A0D-B78D-E5281DA36A6C}">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2" authorId="3" shapeId="0" xr:uid="{0E4C8E9E-9E0E-4A09-874C-2FB6FADE58DE}">
      <text>
        <t>[Comentario encadenado]
Su versión de Excel le permite leer este comentario encadenado; sin embargo, las ediciones que se apliquen se quitarán si el archivo se abre en una versión más reciente de Excel. Más información: https://go.microsoft.com/fwlink/?linkid=870924
Comentario:
    Imagenes sin alt, no usa label para etiquetar el los campos del formulario</t>
      </text>
    </comment>
    <comment ref="D23" authorId="4" shapeId="0" xr:uid="{468DC02D-1A36-7C47-B23A-8C3C670A0D6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 label para etiquetar los campos del formulario que esta definido pero solo contiene texto</t>
      </text>
    </comment>
    <comment ref="L23" authorId="5"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CDDE6BF2-9620-9B4E-BCF5-878D38684017}">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 sin etiquetar, Imágenes decorativas con atributo title</t>
      </text>
    </comment>
    <comment ref="L24" authorId="5"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3D4C8FD0-67FF-F74B-91B0-644FF22395A1}">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57" authorId="8" shapeId="0" xr:uid="{B359EBEA-64BD-144B-A859-19DE0E734A0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8" authorId="9" shapeId="0" xr:uid="{CFD30D50-CCDC-4575-99B6-BDA5C04A63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9" authorId="10" shapeId="0" xr:uid="{4B527A97-615D-47EE-A4C5-17EBC577AE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60" authorId="11" shapeId="0" xr:uid="{5DDD6EBD-CB4D-40DC-8212-B555E7B8422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61" authorId="12" shapeId="0" xr:uid="{047C7473-E859-5E47-9282-94064549CF5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62" authorId="13" shapeId="0" xr:uid="{7A91E4D3-8148-AA4D-9265-54EBA493E61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63" authorId="14" shapeId="0" xr:uid="{0736515E-B779-3A41-B143-A497520D03C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95" authorId="15" shapeId="0" xr:uid="{C63F8B5D-B061-B84A-9948-899AC91575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6" authorId="16" shapeId="0" xr:uid="{F097337B-8F54-4C45-98A7-56BF6FB6DD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7" authorId="17" shapeId="0" xr:uid="{456B88C5-D2C7-4934-9D90-42FA7DDD14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8" authorId="18" shapeId="0" xr:uid="{3C6D7127-E563-48C8-A000-209E723FC5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9" authorId="19" shapeId="0" xr:uid="{415A5FB2-EAB4-BC44-A5C6-C019A1074AA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00" authorId="20" shapeId="0" xr:uid="{8DCFEB43-8930-DA45-8924-331832A4075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1" authorId="21" shapeId="0" xr:uid="{6959BBBA-0084-214E-A50A-4D42264FA50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33" authorId="22" shapeId="0" xr:uid="{C4150996-20BC-EE44-950E-D8A8E7C0212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4" authorId="23" shapeId="0" xr:uid="{1CD81D2E-4ED1-4AB2-AAAF-8280B8DDBA5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5" authorId="24" shapeId="0" xr:uid="{A203FEA3-1BEE-4A1F-8F3A-6181C06310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6" authorId="25" shapeId="0" xr:uid="{71E91DB6-718D-4D61-BA4F-165D584F94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7" authorId="26" shapeId="0" xr:uid="{0889C0D4-58B4-6741-ADBE-16A7FEFF5E8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38" authorId="27" shapeId="0" xr:uid="{38BA0391-0A8C-6447-9977-61D1D1276F2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39" authorId="28" shapeId="0" xr:uid="{4B1A4367-1811-DD42-B371-E613879FDEE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71" authorId="29" shapeId="0" xr:uid="{A652926C-A250-4643-A643-730B63D59D9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2" authorId="30" shapeId="0" xr:uid="{9C4642D6-3228-4623-9EA4-03C6F7348A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3" authorId="31" shapeId="0" xr:uid="{86E38370-DD49-449A-9259-1A39A3117F6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4" authorId="32" shapeId="0" xr:uid="{E197400E-D24F-408B-B3AC-1B59ABF3E20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5" authorId="33" shapeId="0" xr:uid="{48B60CBB-AF6C-CB47-9AA8-EBF5A084ED5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76" authorId="34" shapeId="0" xr:uid="{3ECFB04C-3144-F742-9790-5F418E6D126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77" authorId="35" shapeId="0" xr:uid="{384A4338-EB46-1845-A8E7-B670F7C1BDD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209" authorId="36" shapeId="0" xr:uid="{CF2BAEFB-8635-7940-85D6-8847D7576DB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text>
    </comment>
    <comment ref="D210" authorId="37" shapeId="0" xr:uid="{736462DA-92A3-4BCA-A9A1-1CE21103C99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1" authorId="38" shapeId="0" xr:uid="{9C963C19-0E47-4A41-BF07-A644FDE108F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2" authorId="39" shapeId="0" xr:uid="{871D01C9-423A-4C5F-91E7-FA3E40269C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3" authorId="40" shapeId="0" xr:uid="{B67C8BE9-C4F4-604E-AD53-222617EB974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14" authorId="41" shapeId="0" xr:uid="{2A913B70-0600-BF4D-9B34-5207B29A1FE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15" authorId="42" shapeId="0" xr:uid="{F4111B5C-326C-D348-A3C2-BE86A63177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47" authorId="43" shapeId="0" xr:uid="{4F2EF184-946F-534D-AA77-DDAE9F8C7AE7}">
      <text>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text>
    </comment>
    <comment ref="D248" authorId="44" shapeId="0" xr:uid="{DB135AB7-5D82-4CB2-97CB-74FA0A6007FD}">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adecuado de h1-h6, ol, ul, li</t>
      </text>
    </comment>
    <comment ref="D249" authorId="45" shapeId="0" xr:uid="{CDA4828F-4AA7-43EC-83B1-9322E0554108}">
      <text>
        <t>[Comentario encadenado]
Su versión de Excel le permite leer este comentario encadenado; sin embargo, las ediciones que se apliquen se quitarán si el archivo se abre en una versión más reciente de Excel. Más información: https://go.microsoft.com/fwlink/?linkid=870924
Comentario:
    Presencia listas vacías</t>
      </text>
    </comment>
    <comment ref="D250" authorId="46" shapeId="0" xr:uid="{DAB6DF8F-002E-4A5E-9FB1-031CFE95F6D4}">
      <text>
        <t>[Comentario encadenado]
Su versión de Excel le permite leer este comentario encadenado; sin embargo, las ediciones que se apliquen se quitarán si el archivo se abre en una versión más reciente de Excel. Más información: https://go.microsoft.com/fwlink/?linkid=870924
Comentario:
    Inexistencia de elementos h1</t>
      </text>
    </comment>
    <comment ref="D251" authorId="47" shapeId="0" xr:uid="{BEBFE39D-F1B2-E643-B51B-6F315CFE05A9}">
      <text>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text>
    </comment>
    <comment ref="D252" authorId="48" shapeId="0" xr:uid="{DFE32BD2-7391-4741-8FFF-1B9AB0AB33A5}">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las tablas de datos, no se identifican los encabezamientos de fila y columna.</t>
      </text>
    </comment>
    <comment ref="D253" authorId="49" shapeId="0" xr:uid="{81F31363-D83C-2B42-9968-3784B0FD4EE1}">
      <text>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text>
    </comment>
    <comment ref="D285" authorId="50" shapeId="0" xr:uid="{C200D0F4-05D8-6143-A554-F6B91B94A2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86" authorId="51" shapeId="0" xr:uid="{C0AB2FB1-6F6D-49D7-B1B2-1FE319D22C5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7" authorId="52" shapeId="0" xr:uid="{17BCBC90-E48C-40DF-BCE0-40733B18EA9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8" authorId="53" shapeId="0" xr:uid="{E78384CC-7CD7-42EA-A4A2-9FFFDE3C4251}">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9" authorId="54" shapeId="0" xr:uid="{789ED84D-286D-494C-8D0A-7026BD6F4D73}">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0" authorId="55" shapeId="0" xr:uid="{DD16D2F8-72DB-1941-A11B-804DC7C1BDF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1" authorId="56" shapeId="0" xr:uid="{54FB6C7A-B734-374F-BEE5-7A3424F59FCA}">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323" authorId="57" shapeId="0" xr:uid="{101EC369-98B2-714E-A5B9-1B7C8A60B4C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4" authorId="58" shapeId="0" xr:uid="{C001BE92-C49A-49AA-A599-4C1284ED09D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5" authorId="59" shapeId="0" xr:uid="{1759F992-0FFD-4A7F-99D9-D29613A0A3C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6" authorId="60" shapeId="0" xr:uid="{3EBD7084-9208-4983-A9AC-C3ED323E1C7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7" authorId="61" shapeId="0" xr:uid="{978B5403-A4B4-AA47-B015-E28D7CC8B875}">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8" authorId="62" shapeId="0" xr:uid="{87DC6EE8-8F53-EE43-83CB-6B6CB6D88C7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9" authorId="63" shapeId="0" xr:uid="{E722C917-09D9-FC4A-8160-286CD5F20EE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61" authorId="64" shapeId="0" xr:uid="{06B05AFD-1D89-5D4C-9B69-DADC13881EF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2" authorId="65" shapeId="0" xr:uid="{A0EF05BC-6D5C-49D9-B8C5-F4C9C909755C}">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3" authorId="66" shapeId="0" xr:uid="{E48C38C4-8CA9-488B-8E53-8BE96A5E4A82}">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t>
      </text>
    </comment>
    <comment ref="D364" authorId="67" shapeId="0" xr:uid="{9E1AF880-0FA1-48EB-A9DE-42A7C7BB6694}">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5" authorId="68" shapeId="0" xr:uid="{4002267A-8D71-9C4D-AB59-96A279873E6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6" authorId="69" shapeId="0" xr:uid="{681B0B06-1C13-D34B-92CA-83D27E04EA44}">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7" authorId="70" shapeId="0" xr:uid="{1A8AD1B9-1169-A54A-84E0-7BDFB979C0B6}">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99" authorId="71" shapeId="0" xr:uid="{026B0128-0F6B-7542-BAA7-2B6A97928A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00" authorId="72" shapeId="0" xr:uid="{072F07B4-C724-4915-BCEC-0416D78FD63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1" authorId="73" shapeId="0" xr:uid="{FD51C684-2479-4746-B903-F0E67254247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2" authorId="74" shapeId="0" xr:uid="{E8C123B6-D9AA-45A0-976B-99FC517868FC}">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text>
    </comment>
    <comment ref="D403" authorId="75" shapeId="0" xr:uid="{BC6480B8-9F41-9E4C-947D-F7E24CF9DC6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04" authorId="76" shapeId="0" xr:uid="{7312BEE3-537F-114D-9DE9-FE1068774B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05" authorId="77" shapeId="0" xr:uid="{85618611-942B-BF44-A7CF-BE8218ED152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37" authorId="78" shapeId="0" xr:uid="{555D595E-D7F4-764F-BC17-510B5913576C}">
      <text>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text>
    </comment>
    <comment ref="D438" authorId="79" shapeId="0" xr:uid="{79B0E741-0B9D-4F29-AEC0-7DC8E32A4526}">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39" authorId="80" shapeId="0" xr:uid="{3AEC9A7D-2164-4343-88E4-B9F4B66369F1}">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0" authorId="81" shapeId="0" xr:uid="{A78B270A-6E99-407C-A571-D42BFB30E247}">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1" authorId="82" shapeId="0" xr:uid="{1DD9AA89-DB90-CD4A-8B10-33CBB7B6A50B}">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42" authorId="83" shapeId="0" xr:uid="{EDA8BD75-AA50-904A-BF9D-03FBA471C253}">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43" authorId="84" shapeId="0" xr:uid="{B3122363-A572-4D44-B101-7EEAA6956E47}">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75" authorId="85" shapeId="0" xr:uid="{06BDCA49-2557-A14A-8865-E9FDE24A620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6" authorId="86" shapeId="0" xr:uid="{BB1DD25C-C5E2-4DFA-BC3F-1E285B219D24}">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7" authorId="87" shapeId="0" xr:uid="{7BAAF65E-8B08-4133-8AB6-C9535AF9F428}">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8" authorId="88" shapeId="0" xr:uid="{63302F57-C37A-4F09-84E3-29E3CAE9FB1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t>
      </text>
    </comment>
    <comment ref="D479" authorId="89" shapeId="0" xr:uid="{BBBCD04C-91CE-0445-B0C4-DD6A068CD57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0" authorId="90" shapeId="0" xr:uid="{1696C4C1-77FF-9247-B56F-A682EB9036FF}">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81" authorId="91" shapeId="0" xr:uid="{C0E607E9-D023-D04F-92A1-24E93089EFB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513" authorId="92" shapeId="0" xr:uid="{4710ADAB-47CD-124E-A54A-8CEA7D5BBCD9}">
      <text>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text>
    </comment>
    <comment ref="D514" authorId="93" shapeId="0" xr:uid="{1E9ED8C3-8F7D-456C-B35B-12C72437F197}">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5" authorId="94" shapeId="0" xr:uid="{2591C88E-1F07-4094-8F72-33BB73E3C9F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6" authorId="95" shapeId="0" xr:uid="{B74C6B7B-928E-4D1A-BD3D-E8C050B8343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7" authorId="96" shapeId="0" xr:uid="{56908BAA-ECEF-0241-A2AA-2F36646C2CB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8" authorId="97" shapeId="0" xr:uid="{A0794E95-D626-2448-8CA9-10FDC50E5B2B}">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9" authorId="98" shapeId="0" xr:uid="{CB2D53E0-9B87-474F-81B6-152CE40C831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51" authorId="99" shapeId="0" xr:uid="{9DC28E12-5975-984F-976F-EFDE1CA472C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2" authorId="100" shapeId="0" xr:uid="{BA9B6DF6-040E-460B-B746-04685FD35877}">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3" authorId="101" shapeId="0" xr:uid="{647AC408-0551-4820-8D42-56293D1D8751}">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4" authorId="102" shapeId="0" xr:uid="{6936DB3A-C33C-446B-A216-4B81A53CBE85}">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5" authorId="103" shapeId="0" xr:uid="{33AC58D7-1708-2143-B268-54E990D5427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56" authorId="104" shapeId="0" xr:uid="{332EF8FA-1744-6248-95A9-62F7CC186B12}">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57" authorId="105" shapeId="0" xr:uid="{DBF89E41-E486-1347-8069-6270EF790FD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89" authorId="106" shapeId="0" xr:uid="{A06B3047-872E-AB42-A9C9-4CAFE9B958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0" authorId="107" shapeId="0" xr:uid="{A40D76DF-F2CB-4DF2-BCBD-83F153BDCEC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1" authorId="108" shapeId="0" xr:uid="{0477529F-84D2-4829-B7A2-83A818811AC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2" authorId="109" shapeId="0" xr:uid="{CBD5DD82-D762-422D-B15C-F40A246CC12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3" authorId="110" shapeId="0" xr:uid="{31E28A60-C5A6-A345-87AA-43013C9597F8}">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4" authorId="111" shapeId="0" xr:uid="{013AFDEB-31B7-8F40-98ED-5C0E0B70B11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95" authorId="112" shapeId="0" xr:uid="{6C76A9B4-9F82-8B41-B3F7-11902A84416C}">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627" authorId="113" shapeId="0" xr:uid="{AF20A05B-90BB-4DEC-81C7-E4BE9EEFD9F9}">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8" authorId="114" shapeId="0" xr:uid="{B5A82929-2784-4789-8E3C-4DB846A67423}">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9" authorId="115" shapeId="0" xr:uid="{1C57736D-F53B-453F-804F-1D351C9D861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0" authorId="116" shapeId="0" xr:uid="{6973B107-3B61-4A3B-A4BB-451C74C86DC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1" authorId="117" shapeId="0" xr:uid="{C6FEBC2B-C09C-C644-BA4F-65B9F378ED65}">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2" authorId="118" shapeId="0" xr:uid="{98F73F04-8E12-0944-95D1-4D4A6A081F50}">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3" authorId="119" shapeId="0" xr:uid="{9466B219-8CD1-4E46-AB41-95B167F58493}">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65" authorId="120" shapeId="0" xr:uid="{9062396E-329A-8B4F-BDA0-439A4F5CB2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6" authorId="121" shapeId="0" xr:uid="{79E078A3-BB6E-44F9-8CD4-BF584C03EAC3}">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7" authorId="122" shapeId="0" xr:uid="{36D4E828-D9D5-45E6-93FB-CABBF9CFDE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8" authorId="123" shapeId="0" xr:uid="{D825CD6F-0BD9-4D66-8106-BBDDEBB12D8A}">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9" authorId="124" shapeId="0" xr:uid="{6A837456-4DD1-CD43-9711-D6DBEB4D7811}">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0" authorId="125" shapeId="0" xr:uid="{4C8F3708-C5EC-6940-8AB9-84475EA94798}">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1" authorId="126" shapeId="0" xr:uid="{09C7E2BD-2B47-754F-A626-E6C5EF60BE08}">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703" authorId="127" shapeId="0" xr:uid="{185AA0C5-BFEE-8745-B008-C53A1CA8F52F}">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4" authorId="128" shapeId="0" xr:uid="{040B705F-8FDA-4D52-8E1D-AA9D35A2CC1C}">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5" authorId="129" shapeId="0" xr:uid="{5E84C69E-D387-45F8-8395-BF539BF6900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6" authorId="130" shapeId="0" xr:uid="{7F298DDE-0EA5-4BA6-9BC5-DCEAC6C34CA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7" authorId="131" shapeId="0" xr:uid="{88FF0762-9953-464A-93DD-919591430D93}">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08" authorId="132" shapeId="0" xr:uid="{CA4DE27C-EF49-1B42-A11F-49A591BA4D4F}">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09" authorId="133" shapeId="0" xr:uid="{DBE4E9D7-0D2C-CB46-A33B-FD65E849942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42" authorId="134" shapeId="0" xr:uid="{37F59702-C145-EA41-A763-B4058DDFBA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text>
    </comment>
    <comment ref="D743" authorId="135" shapeId="0" xr:uid="{1E510382-649A-4757-B64D-74A04FD53DE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4" authorId="136" shapeId="0" xr:uid="{0ABEE9E0-E317-4159-A28A-60CF80606C5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5" authorId="137" shapeId="0" xr:uid="{9C66CF19-0C36-43DB-A21D-2973B34DE32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6" authorId="138" shapeId="0" xr:uid="{CC70A15E-F96E-E345-82F9-CCDEED58059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7" authorId="139" shapeId="0" xr:uid="{C207E959-36C9-B14D-8820-383C8E61823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8" authorId="140" shapeId="0" xr:uid="{75491F7D-543B-1E46-80D1-90D04173A60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tc={B397D8F7-8887-984F-BE87-B870472F9D97}</author>
    <author>tc={A8F400BF-1C87-4E94-8DCB-E072ECD7094D}</author>
    <author>tc={4A75D892-58E8-48E9-A2D1-F76EE76AB9EB}</author>
    <author>tc={C8D25B89-33C8-424A-B73A-AE2699F28D9B}</author>
    <author>tc={27B95DC6-4FFC-2946-88AF-7FAA513BD98F}</author>
    <author>SANDRA SABROSO TORRES</author>
    <author>tc={C8D49063-C1EF-F44D-80EE-955E51606ECF}</author>
    <author>tc={78065C90-C363-2246-B2A4-E7BBE30E8712}</author>
    <author>tc={55942717-8F80-D84A-9709-9F31DD704D21}</author>
    <author>tc={80C96008-8C4C-4B61-B4F7-B0AA7A32EBF9}</author>
    <author>tc={92D5A8DA-8F08-4DA7-93E0-D3449B1B35BE}</author>
    <author>tc={60A583FE-E78F-417C-B29A-F9F9B555DE85}</author>
    <author>tc={179416DA-90B7-9E4C-8AEA-3ACB620A2536}</author>
    <author>tc={FCCAFD34-7A93-9942-B98C-685E49F30317}</author>
    <author>tc={DA760C50-A02B-EB4E-BDED-FCDD47EF44AD}</author>
    <author>tc={B20AE83C-C020-48B6-98A3-F9273423CCB9}</author>
    <author>tc={EF214288-4A48-4041-B25E-29D7212EDD8E}</author>
    <author>tc={21AB23C4-D1D0-4DBB-9068-CFBA9A88EB94}</author>
    <author>tc={CEF65B15-8E9E-4352-974A-F2440CA2E1B3}</author>
    <author>tc={C67A3AB5-DAB4-014F-A8B0-2DD82802D0CF}</author>
    <author>tc={B011865B-78AB-7A49-9211-7E2382712FF9}</author>
    <author>tc={4EE9C5CD-0F4A-324E-8E80-EE1AFD843201}</author>
    <author>tc={BB5F9538-DB87-4C48-AB61-9A4358AE6335}</author>
    <author>tc={DA4E2C73-2376-48B3-8044-EF95732DE953}</author>
    <author>tc={FBF83B27-EFDE-4500-BBE2-99F3C3354FE6}</author>
    <author>tc={A5CA5CF3-531A-4B60-BC32-DDCBCDD1B706}</author>
    <author>tc={BDDD2885-9191-D044-AA61-5FB5546439E8}</author>
    <author>tc={2A204F21-2F52-B644-9D24-72DFDC0119FF}</author>
    <author>tc={A15A998F-9478-494E-95EE-6EE775728E26}</author>
    <author>tc={F9D66287-6364-6D45-91E4-89802FBD2963}</author>
    <author>tc={1BB06CF2-7B1B-4EDB-8097-3A8AB1E21BC2}</author>
    <author>tc={08BEF228-E19B-4DDA-9124-66F7BE633254}</author>
    <author>tc={7CD7C854-FDFE-4479-A045-1D7213B7E952}</author>
    <author>tc={76E88888-B5B0-594A-BF05-9E8D9C2DE4DB}</author>
    <author>tc={FE0591AB-DA24-E34B-A019-E527F298907C}</author>
    <author>tc={9F071BCF-FB00-FC4D-818E-EF1F8D3273B2}</author>
    <author>tc={1394EF7C-24B2-4C4E-B04A-A2837A208281}</author>
    <author>tc={66096BBE-A680-4606-8E94-DB7D20D700C4}</author>
    <author>tc={6FF03614-3C59-44B3-ADAC-BDC439B1A6A4}</author>
    <author>tc={D3C64CCD-CF7D-40AD-B735-9D5DBB14AE27}</author>
    <author>tc={F713602D-C373-B946-B8EC-ADBAE704FBE5}</author>
    <author>tc={CEA19E69-8092-BA42-ABAD-38BB83B25564}</author>
    <author>tc={BCB5ABFD-110F-304E-AF6E-7040045AA3B1}</author>
    <author>tc={A0B0C60C-9E71-EB4F-AFC6-28BC276B7A6B}</author>
    <author>tc={F63092F8-A514-4E58-99BB-33573F645516}</author>
    <author>tc={ED3E414E-0553-4D49-9BA8-CE001169EC35}</author>
    <author>tc={F56B9727-60B9-4604-A2B6-5419A69D5539}</author>
    <author>tc={E23BD6EE-EC42-FD4E-88F6-F2B7E2B05DEF}</author>
    <author>tc={68BFF416-7B18-A249-A4F1-338A5E5C4C5C}</author>
    <author>tc={B3D27B09-98A2-A946-8CF9-ED2568EA3D02}</author>
    <author>tc={90C8975C-670A-0B42-8AC5-82E15AEF3EA4}</author>
    <author>tc={54322409-60A7-4E5C-B58E-B0D9702BF9B3}</author>
    <author>tc={2EB19BF1-8642-4F84-9F7B-5D346DAB8243}</author>
    <author>tc={2FD5396E-9C49-44D9-B07D-9BCDE5C8412B}</author>
    <author>tc={426EB290-3865-B043-9EDC-668E5B2C9622}</author>
    <author>tc={CF6A69CC-4B17-4749-AE17-C878B0B8E615}</author>
    <author>tc={65F3FE45-007C-7742-AB67-AF08E85CEBFA}</author>
    <author>tc={4783B31B-8727-2B45-B2DF-5E02A3F6E233}</author>
    <author>tc={D683F55B-44D7-4983-878C-8C48FBC0E9C4}</author>
    <author>tc={DBBF9A6C-6F0B-41DE-AB0D-00FE3FE4911F}</author>
    <author>tc={5DB1F770-2239-4A6B-9BAA-BCEC89CA6DA3}</author>
    <author>tc={C1E8B4F5-4258-534F-AC85-E4A3B61B8B22}</author>
    <author>tc={2E521CFF-C03D-544E-822D-2AAA43E578FB}</author>
    <author>tc={33CA0E18-76E6-8F4D-8304-D75C4179717D}</author>
    <author>tc={4BF3155A-6FD4-4068-9970-E418B83F3499}</author>
    <author>tc={8C648A3A-BA58-4178-B2F8-454B41A836E0}</author>
    <author>tc={B1B544AB-E188-4A19-9CA0-5BBA0C9E3564}</author>
    <author>tc={94F494CE-FC6C-4424-86D2-3283D5835C9D}</author>
    <author>tc={F6693C52-2845-604A-A3CE-2ADECAF52C8D}</author>
    <author>tc={81686CF2-0CBC-0E43-A1E2-84A8CFA75D2C}</author>
    <author>tc={FA8E4138-3FFF-724C-97D8-C4CE94BF6D28}</author>
    <author>tc={C2E65519-25E7-7C4D-96B9-46A144D8DCC6}</author>
    <author>tc={420DE3E7-3C7C-4758-A5B1-511EA859E05A}</author>
    <author>tc={97A3588A-939B-41DF-9949-0383F779BC98}</author>
    <author>tc={356C11C1-BE4C-4D09-8182-A5C79220C080}</author>
    <author>tc={66473727-2021-D747-BB3D-4F5D215D70B0}</author>
    <author>tc={BDCEDF16-60A1-4045-AD0C-AB3E1ACC6EC4}</author>
    <author>tc={09138172-2AD2-4641-8DE0-67360082969D}</author>
    <author>tc={32C0FA94-9106-6C4A-9364-C8EA88620271}</author>
    <author>tc={09491508-25C3-456D-9391-3274CBF7424B}</author>
    <author>tc={667D0C0B-9DBA-440D-B8BF-3802B47D4C11}</author>
    <author>tc={4901C047-0916-41BF-BF4D-72CA1E8AC639}</author>
    <author>tc={D1769E19-95AD-374C-9B17-8CD5D6C1DA70}</author>
    <author>tc={0416DF36-DFF3-0B4F-A0A6-EBD74857E60A}</author>
    <author>tc={B9965A97-0D31-4F43-B01A-79E4101C6ED9}</author>
    <author>tc={DD98F7FB-9F52-A549-AE03-E3807DC7B9F1}</author>
    <author>tc={4BE898BD-29DE-4BC6-BBF5-2B1BE06AC969}</author>
    <author>tc={4D94F5C0-4CF9-489B-B2A1-D364AB516AE7}</author>
    <author>tc={CF7FDB3B-1304-406C-B4D7-06B1DAB4C399}</author>
    <author>tc={7BE0DB6E-6FBB-EF4D-AECC-B9C7206ABF79}</author>
    <author>tc={A83E9417-5660-5044-B80A-64204FDF80DD}</author>
    <author>tc={7F270AEF-A1DC-4249-B1FC-9E9306DF7676}</author>
    <author>tc={41059C64-6CE7-464B-B2AD-CE20AC251C8F}</author>
    <author>tc={AF6F4B61-608E-4EC6-92C0-52CFDAF08166}</author>
    <author>tc={CF4ABFBD-EF9B-422D-A067-8AAE3B33DF14}</author>
    <author>tc={571F5044-184D-4CB8-B870-BA5048F40380}</author>
    <author>tc={69E24C84-4288-0C4C-AFC4-04D74B08AA72}</author>
    <author>tc={CF939A12-6CE4-D540-BE6B-477982AF1AB1}</author>
    <author>tc={B0B15983-54E4-5A4F-BEDC-14F118102FC9}</author>
    <author>tc={8474EAAE-EF0D-E447-B7E0-3EBF081751CB}</author>
    <author>tc={3810F83B-5BF6-41D1-8968-103B5BD3EAFE}</author>
    <author>tc={5E2B3DF2-84F1-441C-99D0-38500F928FC8}</author>
    <author>tc={EA65CC8A-5142-4DD6-96A6-AE3EC746D089}</author>
    <author>tc={5E212E59-7742-094A-B769-309B27B45D03}</author>
    <author>tc={4B8A69F7-27A4-7842-8A86-1379D4574BBA}</author>
    <author>tc={8638A841-EE7B-D647-9EE0-518854605566}</author>
    <author>tc={348125F0-0F21-8142-9C1F-A9A743027B5B}</author>
    <author>tc={89E8DE75-DEC9-46A3-8E01-C6D4F0479884}</author>
    <author>tc={AA36DE6D-74A5-4DB0-8F96-9433E84FC413}</author>
    <author>tc={B35B978D-D015-4D9D-BED6-F04F3B086EAD}</author>
    <author>tc={40A1699F-A257-7F44-B4FA-78217913CE67}</author>
    <author>tc={92E54DE8-2EB5-7049-BF03-714EEE7A2CA4}</author>
    <author>tc={DE8D7CC2-6FE4-CE44-912A-99D9A1EA01E1}</author>
    <author>tc={DF7EAC50-7443-8B44-AE3A-96A7D3C8D331}</author>
    <author>tc={6CC3DC7B-59D2-4A28-B4AD-B0B89D5CE7F6}</author>
    <author>tc={84FFC1EB-7C66-4549-8879-F68345D065CD}</author>
    <author>tc={00A8F7C9-5452-4BC9-BF93-C45B73B6810B}</author>
    <author>tc={FF8353AA-943C-DA4A-866F-4BA443A5BFB7}</author>
    <author>tc={B44D319D-3BBA-2B47-8391-6D617F7D89E2}</author>
    <author>tc={56C8B7C3-83F7-4243-B552-98076AFF171A}</author>
  </authors>
  <commentList>
    <comment ref="D19" authorId="0" shapeId="0" xr:uid="{B397D8F7-8887-984F-BE87-B870472F9D97}">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0" authorId="1" shapeId="0" xr:uid="{A8F400BF-1C87-4E94-8DCB-E072ECD7094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1" authorId="2" shapeId="0" xr:uid="{4A75D892-58E8-48E9-A2D1-F76EE76AB9E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2" authorId="3" shapeId="0" xr:uid="{C8D25B89-33C8-424A-B73A-AE2699F28D9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3" authorId="4" shapeId="0" xr:uid="{27B95DC6-4FFC-2946-88AF-7FAA513BD98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3" authorId="5"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C8D49063-C1EF-F44D-80EE-955E51606EC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4" authorId="5"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78065C90-C363-2246-B2A4-E7BBE30E871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navegar por el mapa</t>
      </text>
    </comment>
    <comment ref="D57" authorId="8" shapeId="0" xr:uid="{55942717-8F80-D84A-9709-9F31DD704D2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8" authorId="9" shapeId="0" xr:uid="{80C96008-8C4C-4B61-B4F7-B0AA7A32EBF9}">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9" authorId="10" shapeId="0" xr:uid="{92D5A8DA-8F08-4DA7-93E0-D3449B1B35BE}">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0" authorId="11" shapeId="0" xr:uid="{60A583FE-E78F-417C-B29A-F9F9B555DE85}">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1" authorId="12" shapeId="0" xr:uid="{179416DA-90B7-9E4C-8AEA-3ACB620A2536}">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2" authorId="13" shapeId="0" xr:uid="{FCCAFD34-7A93-9942-B98C-685E49F30317}">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3" authorId="14" shapeId="0" xr:uid="{DA760C50-A02B-EB4E-BDED-FCDD47EF44AD}">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95" authorId="15" shapeId="0" xr:uid="{B20AE83C-C020-48B6-98A3-F9273423CCB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6" authorId="16" shapeId="0" xr:uid="{EF214288-4A48-4041-B25E-29D7212EDD8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7" authorId="17" shapeId="0" xr:uid="{21AB23C4-D1D0-4DBB-9068-CFBA9A88EB94}">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8" authorId="18" shapeId="0" xr:uid="{CEF65B15-8E9E-4352-974A-F2440CA2E1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99" authorId="19" shapeId="0" xr:uid="{C67A3AB5-DAB4-014F-A8B0-2DD82802D0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100" authorId="20" shapeId="0" xr:uid="{B011865B-78AB-7A49-9211-7E2382712FF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1" authorId="21" shapeId="0" xr:uid="{4EE9C5CD-0F4A-324E-8E80-EE1AFD84320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33" authorId="22" shapeId="0" xr:uid="{BB5F9538-DB87-4C48-AB61-9A4358AE633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4" authorId="23" shapeId="0" xr:uid="{DA4E2C73-2376-48B3-8044-EF95732DE95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5" authorId="24" shapeId="0" xr:uid="{FBF83B27-EFDE-4500-BBE2-99F3C3354F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6" authorId="25" shapeId="0" xr:uid="{A5CA5CF3-531A-4B60-BC32-DDCBCDD1B7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7" authorId="26" shapeId="0" xr:uid="{BDDD2885-9191-D044-AA61-5FB5546439E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8" authorId="27" shapeId="0" xr:uid="{2A204F21-2F52-B644-9D24-72DFDC0119F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9" authorId="28" shapeId="0" xr:uid="{A15A998F-9478-494E-95EE-6EE775728E2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71" authorId="29" shapeId="0" xr:uid="{F9D66287-6364-6D45-91E4-89802FBD296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2" authorId="30" shapeId="0" xr:uid="{1BB06CF2-7B1B-4EDB-8097-3A8AB1E21BC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3" authorId="31" shapeId="0" xr:uid="{08BEF228-E19B-4DDA-9124-66F7BE6332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4" authorId="32" shapeId="0" xr:uid="{7CD7C854-FDFE-4479-A045-1D7213B7E95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5" authorId="33" shapeId="0" xr:uid="{76E88888-B5B0-594A-BF05-9E8D9C2DE4D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6" authorId="34" shapeId="0" xr:uid="{FE0591AB-DA24-E34B-A019-E527F29890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7" authorId="35" shapeId="0" xr:uid="{9F071BCF-FB00-FC4D-818E-EF1F8D3273B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209" authorId="36" shapeId="0" xr:uid="{1394EF7C-24B2-4C4E-B04A-A2837A20828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desteye</t>
      </text>
    </comment>
    <comment ref="D210" authorId="37" shapeId="0" xr:uid="{66096BBE-A680-4606-8E94-DB7D20D700C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1" authorId="38" shapeId="0" xr:uid="{6FF03614-3C59-44B3-ADAC-BDC439B1A6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2" authorId="39" shapeId="0" xr:uid="{D3C64CCD-CF7D-40AD-B735-9D5DBB14AE2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3" authorId="40" shapeId="0" xr:uid="{F713602D-C373-B946-B8EC-ADBAE704FBE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4" authorId="41" shapeId="0" xr:uid="{CEA19E69-8092-BA42-ABAD-38BB83B2556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5" authorId="42" shapeId="0" xr:uid="{BCB5ABFD-110F-304E-AF6E-7040045AA3B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47" authorId="43" shapeId="0" xr:uid="{A0B0C60C-9E71-EB4F-AFC6-28BC276B7A6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tienen mecanismos para navegar.</t>
      </text>
    </comment>
    <comment ref="D248" authorId="44" shapeId="0" xr:uid="{F63092F8-A514-4E58-99BB-33573F64551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49" authorId="45" shapeId="0" xr:uid="{ED3E414E-0553-4D49-9BA8-CE001169EC35}">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50" authorId="46" shapeId="0" xr:uid="{F56B9727-60B9-4604-A2B6-5419A69D5539}">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1" authorId="47" shapeId="0" xr:uid="{E23BD6EE-EC42-FD4E-88F6-F2B7E2B05DEF}">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2" authorId="48" shapeId="0" xr:uid="{68BFF416-7B18-A249-A4F1-338A5E5C4C5C}">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3" authorId="49" shapeId="0" xr:uid="{B3D27B09-98A2-A946-8CF9-ED2568EA3D02}">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85" authorId="50" shapeId="0" xr:uid="{90C8975C-670A-0B42-8AC5-82E15AEF3EA4}">
      <text>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títulos describen su propósito</t>
      </text>
    </comment>
    <comment ref="D286" authorId="51" shapeId="0" xr:uid="{54322409-60A7-4E5C-B58E-B0D9702BF9B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7" authorId="52" shapeId="0" xr:uid="{2EB19BF1-8642-4F84-9F7B-5D346DAB824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8" authorId="53" shapeId="0" xr:uid="{2FD5396E-9C49-44D9-B07D-9BCDE5C8412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9" authorId="54" shapeId="0" xr:uid="{426EB290-3865-B043-9EDC-668E5B2C9622}">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0" authorId="55" shapeId="0" xr:uid="{CF6A69CC-4B17-4749-AE17-C878B0B8E615}">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1" authorId="56" shapeId="0" xr:uid="{65F3FE45-007C-7742-AB67-AF08E85CEBF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323" authorId="57" shapeId="0" xr:uid="{4783B31B-8727-2B45-B2DF-5E02A3F6E2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navegar secuencialmente</t>
      </text>
    </comment>
    <comment ref="D324" authorId="58" shapeId="0" xr:uid="{D683F55B-44D7-4983-878C-8C48FBC0E9C4}">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5" authorId="59" shapeId="0" xr:uid="{DBBF9A6C-6F0B-41DE-AB0D-00FE3FE4911F}">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6" authorId="60" shapeId="0" xr:uid="{5DB1F770-2239-4A6B-9BAA-BCEC89CA6DA3}">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7" authorId="61" shapeId="0" xr:uid="{C1E8B4F5-4258-534F-AC85-E4A3B61B8B22}">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8" authorId="62" shapeId="0" xr:uid="{2E521CFF-C03D-544E-822D-2AAA43E578FB}">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9" authorId="63" shapeId="0" xr:uid="{33CA0E18-76E6-8F4D-8304-D75C4179717D}">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61" authorId="64" shapeId="0" xr:uid="{4BF3155A-6FD4-4068-9970-E418B83F349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2" authorId="65" shapeId="0" xr:uid="{8C648A3A-BA58-4178-B2F8-454B41A836E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3" authorId="66" shapeId="0" xr:uid="{B1B544AB-E188-4A19-9CA0-5BBA0C9E356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4" authorId="67" shapeId="0" xr:uid="{94F494CE-FC6C-4424-86D2-3283D5835C9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enlaces</t>
      </text>
    </comment>
    <comment ref="D365" authorId="68" shapeId="0" xr:uid="{F6693C52-2845-604A-A3CE-2ADECAF52C8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6" authorId="69" shapeId="0" xr:uid="{81686CF2-0CBC-0E43-A1E2-84A8CFA75D2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7" authorId="70" shapeId="0" xr:uid="{FA8E4138-3FFF-724C-97D8-C4CE94BF6D2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99" authorId="71" shapeId="0" xr:uid="{C2E65519-25E7-7C4D-96B9-46A144D8DCC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llegar a un sitio desde diferentes lugares</t>
      </text>
    </comment>
    <comment ref="D400" authorId="72" shapeId="0" xr:uid="{420DE3E7-3C7C-4758-A5B1-511EA859E05A}">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1" authorId="73" shapeId="0" xr:uid="{97A3588A-939B-41DF-9949-0383F779BC98}">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2" authorId="74" shapeId="0" xr:uid="{356C11C1-BE4C-4D09-8182-A5C79220C080}">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3" authorId="75" shapeId="0" xr:uid="{66473727-2021-D747-BB3D-4F5D215D70B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proporciona más de un camino</t>
      </text>
    </comment>
    <comment ref="D404" authorId="76" shapeId="0" xr:uid="{BDCEDF16-60A1-4045-AD0C-AB3E1ACC6EC4}">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5" authorId="77" shapeId="0" xr:uid="{09138172-2AD2-4641-8DE0-67360082969D}">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37" authorId="78" shapeId="0" xr:uid="{32C0FA94-9106-6C4A-9364-C8EA88620271}">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text>
    </comment>
    <comment ref="D438" authorId="79" shapeId="0" xr:uid="{09491508-25C3-456D-9391-3274CBF7424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39" authorId="80" shapeId="0" xr:uid="{667D0C0B-9DBA-440D-B8BF-3802B47D4C11}">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0" authorId="81" shapeId="0" xr:uid="{4901C047-0916-41BF-BF4D-72CA1E8AC639}">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1" authorId="82" shapeId="0" xr:uid="{D1769E19-95AD-374C-9B17-8CD5D6C1DA70}">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2" authorId="83" shapeId="0" xr:uid="{0416DF36-DFF3-0B4F-A0A6-EBD74857E60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3" authorId="84" shapeId="0" xr:uid="{B9965A97-0D31-4F43-B01A-79E4101C6ED9}">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75" authorId="85" shapeId="0" xr:uid="{DD98F7FB-9F52-A549-AE03-E3807DC7B9F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foco del teclado resulta visible.</t>
      </text>
    </comment>
    <comment ref="D476" authorId="86" shapeId="0" xr:uid="{4BE898BD-29DE-4BC6-BBF5-2B1BE06AC96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7" authorId="87" shapeId="0" xr:uid="{4D94F5C0-4CF9-489B-B2A1-D364AB516AE7}">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8" authorId="88" shapeId="0" xr:uid="{CF7FDB3B-1304-406C-B4D7-06B1DAB4C3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9" authorId="89" shapeId="0" xr:uid="{7BE0DB6E-6FBB-EF4D-AECC-B9C7206ABF7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0" authorId="90" shapeId="0" xr:uid="{A83E9417-5660-5044-B80A-64204FDF80DD}">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1" authorId="91" shapeId="0" xr:uid="{7F270AEF-A1DC-4249-B1FC-9E9306DF7676}">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513" authorId="92" shapeId="0" xr:uid="{41059C64-6CE7-464B-B2AD-CE20AC251C8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4" authorId="93" shapeId="0" xr:uid="{AF6F4B61-608E-4EC6-92C0-52CFDAF0816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5" authorId="94" shapeId="0" xr:uid="{CF4ABFBD-EF9B-422D-A067-8AAE3B33DF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6" authorId="95" shapeId="0" xr:uid="{571F5044-184D-4CB8-B870-BA5048F4038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7" authorId="96" shapeId="0" xr:uid="{69E24C84-4288-0C4C-AFC4-04D74B08AA7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8" authorId="97" shapeId="0" xr:uid="{CF939A12-6CE4-D540-BE6B-477982AF1AB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9" authorId="98" shapeId="0" xr:uid="{B0B15983-54E4-5A4F-BEDC-14F118102FC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51" authorId="99" shapeId="0" xr:uid="{8474EAAE-EF0D-E447-B7E0-3EBF081751C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2" authorId="100" shapeId="0" xr:uid="{3810F83B-5BF6-41D1-8968-103B5BD3EAFE}">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3" authorId="101" shapeId="0" xr:uid="{5E2B3DF2-84F1-441C-99D0-38500F928FC8}">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4" authorId="102" shapeId="0" xr:uid="{EA65CC8A-5142-4DD6-96A6-AE3EC746D089}">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5" authorId="103" shapeId="0" xr:uid="{5E212E59-7742-094A-B769-309B27B45D0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6" authorId="104" shapeId="0" xr:uid="{4B8A69F7-27A4-7842-8A86-1379D4574BB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7" authorId="105" shapeId="0" xr:uid="{8638A841-EE7B-D647-9EE0-518854605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89" authorId="106" shapeId="0" xr:uid="{348125F0-0F21-8142-9C1F-A9A743027B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0" authorId="107" shapeId="0" xr:uid="{89E8DE75-DEC9-46A3-8E01-C6D4F047988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1" authorId="108" shapeId="0" xr:uid="{AA36DE6D-74A5-4DB0-8F96-9433E84FC4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2" authorId="109" shapeId="0" xr:uid="{B35B978D-D015-4D9D-BED6-F04F3B086EA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593" authorId="110" shapeId="0" xr:uid="{40A1699F-A257-7F44-B4FA-78217913CE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text>
    </comment>
    <comment ref="D594" authorId="111" shapeId="0" xr:uid="{92E54DE8-2EB5-7049-BF03-714EEE7A2CA4}">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5" authorId="112" shapeId="0" xr:uid="{DE8D7CC2-6FE4-CE44-912A-99D9A1EA01E1}">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627" authorId="113" shapeId="0" xr:uid="{DF7EAC50-7443-8B44-AE3A-96A7D3C8D33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interfaz es compatible</t>
      </text>
    </comment>
    <comment ref="D628" authorId="114" shapeId="0" xr:uid="{6CC3DC7B-59D2-4A28-B4AD-B0B89D5CE7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29" authorId="115" shapeId="0" xr:uid="{84FFC1EB-7C66-4549-8879-F68345D065CD}">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0" authorId="116" shapeId="0" xr:uid="{00A8F7C9-5452-4BC9-BF93-C45B73B6810B}">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1" authorId="117" shapeId="0" xr:uid="{FF8353AA-943C-DA4A-866F-4BA443A5BFB7}">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2" authorId="118" shapeId="0" xr:uid="{B44D319D-3BBA-2B47-8391-6D617F7D89E2}">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3" authorId="119" shapeId="0" xr:uid="{56C8B7C3-83F7-4243-B552-98076AFF171A}">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tc={CEBD859E-78E8-47FC-A5EE-94412BAAFA04}</author>
    <author>tc={833116B7-C66D-4672-9115-FCFFA9023328}</author>
    <author>tc={CB3F1081-E006-4AEA-BB71-2580DD81A9F0}</author>
    <author>tc={FE7E7FFD-99E2-47A7-AA0B-A920F830A81E}</author>
    <author>tc={3EF31DF0-92D5-2645-979F-55B03C28E370}</author>
    <author>SANDRA SABROSO TORRES</author>
    <author>tc={68B05279-3243-B74B-9B9A-377DBD295513}</author>
    <author>tc={A0635CB3-334F-CC4A-A789-28A10DD8351E}</author>
    <author>tc={D68F4A4E-C55A-4493-8D66-82EA24AAAB46}</author>
    <author>tc={A565D677-B6F9-46A0-83E3-07DB063865C2}</author>
    <author>tc={A0CBE198-0D83-420E-9EA3-96FE45D1D8D2}</author>
    <author>tc={5B530F63-F058-461C-BEF0-EE2258771870}</author>
    <author>tc={9D90977D-CA15-4E42-B487-485D46EAE011}</author>
    <author>tc={6D0B8B2C-09E9-CD42-B356-FC1220A597FF}</author>
    <author>tc={AE1D575D-BBE4-3A4F-90EC-AB990AC90349}</author>
    <author>tc={7464A202-5B1B-D84A-98E2-3AF1420F4D47}</author>
    <author>tc={FAA43F7A-BEF6-414A-8096-934F466E7322}</author>
    <author>tc={B9F40699-0541-4A9B-AF6A-E3F5D273AA81}</author>
    <author>tc={1B274CFD-1BFD-4C8F-9A05-C1DF4EDEB25C}</author>
    <author>tc={3B23C12C-06BB-2D4A-B90A-6A724EAC6838}</author>
    <author>tc={16A8E4C2-9B9E-2A4A-899A-8A771C1721EF}</author>
    <author>tc={568514DC-83E4-EE4C-9477-85E713648FE2}</author>
    <author>tc={55D5973F-AFCF-6545-BFDF-3855882ED25B}</author>
    <author>tc={1C8F96C7-A6F3-44F0-A312-0BF7F65F0B95}</author>
    <author>tc={D2E0F95D-B4D2-4D92-A16A-8BF4AE1D3F0C}</author>
    <author>tc={E47D5341-4F8B-42E4-BAC3-7E99D353A830}</author>
    <author>tc={9193FF40-1A98-BD45-BEF8-7ECED56DB3BE}</author>
    <author>tc={645565BF-2807-E541-B2D9-81819DC61451}</author>
    <author>tc={A5264A81-591C-0446-B432-81880EAC9461}</author>
    <author>tc={5B71BF22-DE17-C048-AC3F-2315FD515891}</author>
    <author>tc={2D4110FF-CCC9-460C-80D8-C04D1F4A15E6}</author>
    <author>tc={B6DD9951-642C-4660-BB27-D2ED017D84AE}</author>
    <author>tc={61142189-4166-4D6C-8593-9444FD562E87}</author>
    <author>tc={91386674-5570-A240-AAD0-A0517587581C}</author>
    <author>tc={87D0D084-0176-FA48-B768-784973FCFC5C}</author>
    <author>tc={0575993B-2AAF-AB44-91B6-320905874951}</author>
    <author>tc={835EFF70-7968-1D43-B751-1D2798852313}</author>
    <author>tc={65E93C0F-81FB-4DE7-80F3-8685C41D7E33}</author>
    <author>tc={FF4F6A90-FB68-441C-9561-FB6750812576}</author>
    <author>tc={21EA9636-7C5C-4D20-828A-824D684864F1}</author>
    <author>tc={78BEA252-4D51-4448-B212-924501AA656A}</author>
    <author>tc={1B390617-5CD0-3349-AAA4-3969D327D6FD}</author>
    <author>tc={24F8CFF3-4695-B943-88CE-567CB487FDBF}</author>
    <author>tc={57BEF7D2-2C61-7B4B-BC7E-4384572D8E64}</author>
    <author>tc={C125DD16-25E2-4355-B3FC-0A1682D8C452}</author>
    <author>tc={CCC79E71-B500-40E8-812D-773C8996D4DA}</author>
    <author>tc={339A764B-DB0F-4908-BF45-43A265627AD7}</author>
    <author>tc={2F6B4B0F-AFE2-9849-A004-63B9C40F006F}</author>
    <author>tc={D2466785-C5EC-8641-911C-4D6A210514C3}</author>
    <author>tc={11642CD1-D946-5E4E-A098-238D68FB1D1D}</author>
    <author>tc={4C264070-B571-8B4C-A42E-6CE258D6E547}</author>
    <author>tc={472DF2E8-587B-4202-B274-0D694E86688A}</author>
    <author>tc={EFC0F4B5-6AD0-4DD5-9C94-8E63DCE3AB37}</author>
    <author>tc={593E5079-FE10-4642-B33D-CECFB4C8FAD7}</author>
    <author>tc={BE65A5A3-6569-7244-AEAD-B5E7E428917A}</author>
    <author>tc={35F640E2-9DBD-304B-9AC2-8AFE117472B6}</author>
    <author>tc={3410E393-CE10-E14C-AE07-1E4E60F9E0E2}</author>
    <author>tc={69636A94-AF57-3E46-909E-6427E62F5C86}</author>
    <author>tc={016AE9BE-8713-487A-BD62-E1EF7D3C2955}</author>
    <author>tc={A1E0C55B-EF8C-4A81-83CA-43986BBB3013}</author>
    <author>tc={8577479E-18BC-4E91-B8B8-60E71B0F53F7}</author>
    <author>tc={4BA31F95-0840-2C40-851F-FF4902757AD2}</author>
    <author>tc={0AF28AC3-CA1A-B545-9898-F03FF1119D8E}</author>
    <author>tc={9FC772CC-9059-C44B-80DE-1E3107A70370}</author>
    <author>tc={6E53A142-F198-3345-9FAE-88AF0766A4E3}</author>
    <author>tc={13F7F212-8414-42EE-9887-F608E7B1CFFC}</author>
    <author>tc={5D71A60E-18F3-4B50-ACAE-999A64E3C167}</author>
    <author>tc={24E404B6-72CD-473B-A09D-8C5AC3A8BA3F}</author>
    <author>tc={0221D273-D561-D848-A4C0-7BB8D9F5A6A4}</author>
    <author>tc={5B778A3A-F4A2-1347-B9FA-6081E795C014}</author>
    <author>tc={A2924B41-71D8-1C4A-8BBC-D93E1A66B125}</author>
  </authors>
  <commentList>
    <comment ref="D19" authorId="0" shapeId="0" xr:uid="{CEBD859E-78E8-47FC-A5EE-94412BAAFA0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0" authorId="1" shapeId="0" xr:uid="{833116B7-C66D-4672-9115-FCFFA902332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1" authorId="2" shapeId="0" xr:uid="{CB3F1081-E006-4AEA-BB71-2580DD81A9F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2" authorId="3" shapeId="0" xr:uid="{FE7E7FFD-99E2-47A7-AA0B-A920F830A81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declara el idioma con lang</t>
      </text>
    </comment>
    <comment ref="D23" authorId="4" shapeId="0" xr:uid="{3EF31DF0-92D5-2645-979F-55B03C28E37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L23" authorId="5"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68B05279-3243-B74B-9B9A-377DBD29551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L24" authorId="5"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A0635CB3-334F-CC4A-A789-28A10DD8351E}">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57" authorId="8" shapeId="0" xr:uid="{D68F4A4E-C55A-4493-8D66-82EA24AAAB4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8" authorId="9" shapeId="0" xr:uid="{A565D677-B6F9-46A0-83E3-07DB063865C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9" authorId="10" shapeId="0" xr:uid="{A0CBE198-0D83-420E-9EA3-96FE45D1D8D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0" authorId="11" shapeId="0" xr:uid="{5B530F63-F058-461C-BEF0-EE22587718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61" authorId="12" shapeId="0" xr:uid="{9D90977D-CA15-4E42-B487-485D46EAE011}">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2" authorId="13" shapeId="0" xr:uid="{6D0B8B2C-09E9-CD42-B356-FC1220A597FF}">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3" authorId="14" shapeId="0" xr:uid="{AE1D575D-BBE4-3A4F-90EC-AB990AC90349}">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95" authorId="15" shapeId="0" xr:uid="{7464A202-5B1B-D84A-98E2-3AF1420F4D4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96" authorId="16" shapeId="0" xr:uid="{FAA43F7A-BEF6-414A-8096-934F466E7322}">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7" authorId="17" shapeId="0" xr:uid="{B9F40699-0541-4A9B-AF6A-E3F5D273AA81}">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8" authorId="18" shapeId="0" xr:uid="{1B274CFD-1BFD-4C8F-9A05-C1DF4EDEB25C}">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9" authorId="19" shapeId="0" xr:uid="{3B23C12C-06BB-2D4A-B90A-6A724EAC683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0" authorId="20" shapeId="0" xr:uid="{16A8E4C2-9B9E-2A4A-899A-8A771C1721E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1" authorId="21" shapeId="0" xr:uid="{568514DC-83E4-EE4C-9477-85E713648FE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33" authorId="22" shapeId="0" xr:uid="{55D5973F-AFCF-6545-BFDF-3855882ED2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text>
    </comment>
    <comment ref="D134" authorId="23" shapeId="0" xr:uid="{1C8F96C7-A6F3-44F0-A312-0BF7F65F0B95}">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5" authorId="24" shapeId="0" xr:uid="{D2E0F95D-B4D2-4D92-A16A-8BF4AE1D3F0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6" authorId="25" shapeId="0" xr:uid="{E47D5341-4F8B-42E4-BAC3-7E99D353A830}">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7" authorId="26" shapeId="0" xr:uid="{9193FF40-1A98-BD45-BEF8-7ECED56DB3B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8" authorId="27" shapeId="0" xr:uid="{645565BF-2807-E541-B2D9-81819DC6145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9" authorId="28" shapeId="0" xr:uid="{A5264A81-591C-0446-B432-81880EAC946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71" authorId="29" shapeId="0" xr:uid="{5B71BF22-DE17-C048-AC3F-2315FD51589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2" authorId="30" shapeId="0" xr:uid="{2D4110FF-CCC9-460C-80D8-C04D1F4A15E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3" authorId="31" shapeId="0" xr:uid="{B6DD9951-642C-4660-BB27-D2ED017D84AE}">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4" authorId="32" shapeId="0" xr:uid="{61142189-4166-4D6C-8593-9444FD562E8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5" authorId="33" shapeId="0" xr:uid="{91386674-5570-A240-AAD0-A0517587581C}">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6" authorId="34" shapeId="0" xr:uid="{87D0D084-0176-FA48-B768-784973FCFC5C}">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7" authorId="35" shapeId="0" xr:uid="{0575993B-2AAF-AB44-91B6-32090587495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209" authorId="36" shapeId="0" xr:uid="{835EFF70-7968-1D43-B751-1D279885231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0" authorId="37" shapeId="0" xr:uid="{65E93C0F-81FB-4DE7-80F3-8685C41D7E3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1" authorId="38" shapeId="0" xr:uid="{FF4F6A90-FB68-441C-9561-FB675081257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2" authorId="39" shapeId="0" xr:uid="{21EA9636-7C5C-4D20-828A-824D684864F1}">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3" authorId="40" shapeId="0" xr:uid="{78BEA252-4D51-4448-B212-924501AA656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4" authorId="41" shapeId="0" xr:uid="{1B390617-5CD0-3349-AAA4-3969D327D6F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5" authorId="42" shapeId="0" xr:uid="{24F8CFF3-4695-B943-88CE-567CB487FDB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47" authorId="43" shapeId="0" xr:uid="{57BEF7D2-2C61-7B4B-BC7E-4384572D8E6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los errores</t>
      </text>
    </comment>
    <comment ref="D248" authorId="44" shapeId="0" xr:uid="{C125DD16-25E2-4355-B3FC-0A1682D8C452}">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49" authorId="45" shapeId="0" xr:uid="{CCC79E71-B500-40E8-812D-773C8996D4DA}">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0" authorId="46" shapeId="0" xr:uid="{339A764B-DB0F-4908-BF45-43A265627AD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1" authorId="47" shapeId="0" xr:uid="{2F6B4B0F-AFE2-9849-A004-63B9C40F006F}">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2" authorId="48" shapeId="0" xr:uid="{D2466785-C5EC-8641-911C-4D6A210514C3}">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3" authorId="49" shapeId="0" xr:uid="{11642CD1-D946-5E4E-A098-238D68FB1D1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85" authorId="50" shapeId="0" xr:uid="{4C264070-B571-8B4C-A42E-6CE258D6E547}">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86" authorId="51" shapeId="0" xr:uid="{472DF2E8-587B-4202-B274-0D694E86688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ntroducción de datos de ussuario excepto el buscador</t>
      </text>
    </comment>
    <comment ref="D287" authorId="52" shapeId="0" xr:uid="{EFC0F4B5-6AD0-4DD5-9C94-8E63DCE3AB37}">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88" authorId="53" shapeId="0" xr:uid="{593E5079-FE10-4642-B33D-CECFB4C8FAD7}">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89" authorId="54" shapeId="0" xr:uid="{BE65A5A3-6569-7244-AEAD-B5E7E428917A}">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90" authorId="55" shapeId="0" xr:uid="{35F640E2-9DBD-304B-9AC2-8AFE117472B6}">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91" authorId="56" shapeId="0" xr:uid="{3410E393-CE10-E14C-AE07-1E4E60F9E0E2}">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323" authorId="57" shapeId="0" xr:uid="{69636A94-AF57-3E46-909E-6427E62F5C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dispone de sugerencias.</t>
      </text>
    </comment>
    <comment ref="D324" authorId="58" shapeId="0" xr:uid="{016AE9BE-8713-487A-BD62-E1EF7D3C295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5" authorId="59" shapeId="0" xr:uid="{A1E0C55B-EF8C-4A81-83CA-43986BBB30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t>
      </text>
    </comment>
    <comment ref="D326" authorId="60" shapeId="0" xr:uid="{8577479E-18BC-4E91-B8B8-60E71B0F53F7}">
      <text>
        <t>[Comentario encadenado]
Su versión de Excel le permite leer este comentario encadenado; sin embargo, las ediciones que se apliquen se quitarán si el archivo se abre en una versión más reciente de Excel. Más información: https://go.microsoft.com/fwlink/?linkid=870924
Comentario:
    Al ser formulario de busqueda no maneja errores</t>
      </text>
    </comment>
    <comment ref="D327" authorId="61" shapeId="0" xr:uid="{4BA31F95-0840-2C40-851F-FF4902757AD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8" authorId="62" shapeId="0" xr:uid="{0AF28AC3-CA1A-B545-9898-F03FF1119D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9" authorId="63" shapeId="0" xr:uid="{9FC772CC-9059-C44B-80DE-1E3107A703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61" authorId="64" shapeId="0" xr:uid="{6E53A142-F198-3345-9FAE-88AF0766A4E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text>
    </comment>
    <comment ref="D362" authorId="65" shapeId="0" xr:uid="{13F7F212-8414-42EE-9887-F608E7B1CFF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3" authorId="66" shapeId="0" xr:uid="{5D71A60E-18F3-4B50-ACAE-999A64E3C1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4" authorId="67" shapeId="0" xr:uid="{24E404B6-72CD-473B-A09D-8C5AC3A8BA3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 de este tipo</t>
      </text>
    </comment>
    <comment ref="D365" authorId="68" shapeId="0" xr:uid="{0221D273-D561-D848-A4C0-7BB8D9F5A6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6" authorId="69" shapeId="0" xr:uid="{5B778A3A-F4A2-1347-B9FA-6081E795C0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7" authorId="70" shapeId="0" xr:uid="{A2924B41-71D8-1C4A-8BBC-D93E1A66B12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tc={C7A782F8-02F2-9C49-ACA3-A83599E3080E}</author>
    <author>tc={77998CA5-60A3-4C2D-9182-C6E97983F8C3}</author>
    <author>tc={E16713F0-CA97-413A-99E2-01941B9CA73B}</author>
    <author>tc={55C558B1-ED84-4A72-9067-800130517F4C}</author>
    <author>tc={BA5CCAD9-66F4-4446-8192-9B7719B2AE63}</author>
    <author>SANDRA SABROSO TORRES</author>
    <author>tc={1DBCD617-FBAF-C54F-95AB-983A5EF8370C}</author>
    <author>tc={6CB1C30D-7E06-5743-B547-C10D8CF59749}</author>
    <author>tc={6C105DC2-81F4-7541-9D31-DC2B289CD7DD}</author>
    <author>tc={B6EFB419-49CC-4102-B9C4-205F023DA5D9}</author>
    <author>tc={FC5804AE-2E17-47B7-A50C-5605CD801297}</author>
    <author>tc={FE7F172E-3C9A-4DF7-8589-EBEB8AD77C0C}</author>
    <author>tc={A4673A3E-93E0-6E48-A469-6B97D00B74CC}</author>
    <author>tc={112A7BBE-57E3-6F41-B5B5-022699BF4194}</author>
    <author>tc={CD2A0865-220F-7A48-8381-5762C717B2F0}</author>
    <author>tc={999402E1-11E5-C34C-B081-52642A06A302}</author>
    <author>tc={8CD6A44A-FD8B-446B-95D1-6F56135411CA}</author>
    <author>tc={DB76E492-A569-4AA0-95A1-08BDE58C8C99}</author>
    <author>tc={C356D959-EA07-45F6-9AA4-1A933CB000D0}</author>
    <author>tc={33A64DE7-D447-B541-B6C2-6AE41FCC0D1D}</author>
    <author>tc={B06FBE01-9CFF-4D42-AC8D-B5B7244EA4AD}</author>
    <author>tc={F301B98E-5CF5-E744-BD2F-B50ABB95ECA9}</author>
  </authors>
  <commentList>
    <comment ref="D19" authorId="0" shapeId="0" xr:uid="{C7A782F8-02F2-9C49-ACA3-A83599E3080E}">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con ID repetido</t>
      </text>
    </comment>
    <comment ref="D20" authorId="1" shapeId="0" xr:uid="{77998CA5-60A3-4C2D-9182-C6E97983F8C3}">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1" authorId="2" shapeId="0" xr:uid="{E16713F0-CA97-413A-99E2-01941B9CA73B}">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2" authorId="3" shapeId="0" xr:uid="{55C558B1-ED84-4A72-9067-800130517F4C}">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3" authorId="4" shapeId="0" xr:uid="{BA5CCAD9-66F4-4446-8192-9B7719B2AE63}">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L23" authorId="5"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1DBCD617-FBAF-C54F-95AB-983A5EF8370C}">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L24" authorId="5"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6CB1C30D-7E06-5743-B547-C10D8CF59749}">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57" authorId="8" shapeId="0" xr:uid="{6C105DC2-81F4-7541-9D31-DC2B289CD7DD}">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58" authorId="9" shapeId="0" xr:uid="{B6EFB419-49CC-4102-B9C4-205F023DA5D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59" authorId="10" shapeId="0" xr:uid="{FC5804AE-2E17-47B7-A50C-5605CD80129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0" authorId="11" shapeId="0" xr:uid="{FE7F172E-3C9A-4DF7-8589-EBEB8AD77C0C}">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61" authorId="12" shapeId="0" xr:uid="{A4673A3E-93E0-6E48-A469-6B97D00B74C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2" authorId="13" shapeId="0" xr:uid="{112A7BBE-57E3-6F41-B5B5-022699BF4194}">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63" authorId="14" shapeId="0" xr:uid="{CD2A0865-220F-7A48-8381-5762C717B2F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95" authorId="15" shapeId="0" xr:uid="{999402E1-11E5-C34C-B081-52642A06A302}">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ser presentados al usuario de
productos de apoyo sin recibir el foco</t>
      </text>
    </comment>
    <comment ref="D96" authorId="16" shapeId="0" xr:uid="{8CD6A44A-FD8B-446B-95D1-6F56135411CA}">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7" authorId="17" shapeId="0" xr:uid="{DB76E492-A569-4AA0-95A1-08BDE58C8C9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8" authorId="18" shapeId="0" xr:uid="{C356D959-EA07-45F6-9AA4-1A933CB000D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utiliza lenguajes de marcado</t>
      </text>
    </comment>
    <comment ref="D99" authorId="19" shapeId="0" xr:uid="{33A64DE7-D447-B541-B6C2-6AE41FCC0D1D}">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0" authorId="20" shapeId="0" xr:uid="{B06FBE01-9CFF-4D42-AC8D-B5B7244EA4AD}">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1" authorId="21" shapeId="0" xr:uid="{F301B98E-5CF5-E744-BD2F-B50ABB95ECA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List>
</comments>
</file>

<file path=xl/sharedStrings.xml><?xml version="1.0" encoding="utf-8"?>
<sst xmlns="http://schemas.openxmlformats.org/spreadsheetml/2006/main" count="985" uniqueCount="306">
  <si>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</si>
  <si>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</si>
  <si>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</si>
  <si>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</si>
  <si>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</si>
  <si>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</si>
  <si>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</si>
  <si>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</si>
  <si>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</si>
  <si>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</si>
  <si>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</si>
  <si>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</si>
  <si>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</si>
  <si>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</si>
  <si>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</si>
  <si>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</si>
  <si>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</si>
  <si>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</si>
  <si>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</si>
  <si>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</si>
  <si>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</si>
  <si>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</si>
  <si>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</si>
  <si>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</si>
  <si>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</si>
  <si>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</si>
  <si>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</si>
  <si>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</si>
  <si>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</si>
  <si>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</si>
  <si>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</si>
  <si>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</si>
  <si>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</si>
  <si>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</si>
  <si>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</si>
  <si>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</si>
  <si>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</si>
  <si>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</si>
  <si>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</si>
  <si>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</si>
  <si>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</si>
  <si>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</si>
  <si>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</si>
  <si>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</si>
  <si>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</si>
  <si>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</si>
  <si>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</si>
  <si>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</si>
  <si>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</si>
  <si>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</si>
  <si>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</si>
  <si>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</si>
  <si>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</si>
  <si>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</si>
  <si>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</si>
  <si>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</si>
  <si>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</si>
  <si>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</si>
  <si>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</si>
  <si>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</si>
  <si>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</si>
  <si>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</si>
  <si>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</si>
  <si>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</si>
  <si>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</si>
  <si>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</si>
  <si>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</si>
  <si>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</si>
  <si>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</si>
  <si>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</si>
  <si>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</si>
  <si>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</si>
  <si>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</si>
  <si>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</si>
  <si>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</si>
  <si>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</si>
  <si>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</si>
  <si>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</si>
  <si>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</si>
  <si>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</si>
  <si>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</si>
  <si>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</si>
  <si>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</si>
  <si>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</si>
  <si>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</si>
  <si>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</si>
  <si>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</si>
  <si>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</si>
  <si>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</si>
  <si>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</si>
  <si>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</si>
  <si>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</si>
  <si>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</si>
  <si>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</si>
  <si>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</si>
  <si>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</si>
  <si>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</si>
  <si>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</si>
  <si>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</si>
  <si>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</si>
  <si>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</si>
  <si>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</si>
  <si>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</si>
  <si>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</si>
  <si>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</si>
  <si>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</si>
  <si>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</si>
  <si>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</si>
  <si>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</si>
  <si>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</si>
  <si>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</si>
  <si>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</si>
  <si>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</si>
  <si>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</si>
  <si>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</si>
  <si>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</si>
  <si>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</si>
  <si>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</si>
  <si>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</si>
  <si>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</si>
  <si>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</si>
  <si>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</si>
  <si>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</si>
  <si>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</si>
  <si>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</si>
  <si>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</si>
  <si>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</si>
  <si>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</si>
  <si>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</si>
  <si>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</si>
  <si>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</si>
  <si>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</si>
  <si>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</si>
  <si>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</si>
  <si>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</si>
  <si>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</si>
  <si>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</si>
  <si>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</si>
  <si>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</si>
  <si>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</si>
  <si>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</si>
  <si>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</si>
  <si>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</si>
  <si>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</si>
  <si>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</si>
  <si>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</si>
  <si>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</si>
  <si>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</si>
  <si>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</si>
  <si>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</si>
  <si>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</si>
  <si>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</si>
  <si>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</si>
  <si>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</si>
  <si>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</si>
  <si>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</si>
  <si>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</si>
  <si>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</si>
  <si>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</si>
  <si>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</si>
  <si>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</si>
  <si>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</si>
  <si>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</si>
  <si>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</si>
  <si>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</si>
  <si>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</si>
  <si>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</si>
  <si>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</si>
  <si>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</si>
  <si>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</si>
  <si>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</si>
  <si>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</si>
  <si>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</si>
  <si>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</si>
  <si>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</si>
  <si>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</si>
  <si>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</si>
  <si>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</si>
  <si>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</si>
  <si>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</si>
  <si>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</si>
  <si>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</si>
  <si>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</si>
  <si>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</si>
  <si>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</si>
  <si>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</si>
  <si>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</si>
  <si>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</si>
  <si>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</si>
  <si>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</si>
  <si>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</si>
  <si>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</si>
  <si>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</si>
  <si>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</si>
  <si>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</si>
  <si>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</si>
  <si>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</si>
  <si>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</si>
  <si>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</si>
  <si>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</si>
  <si>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</si>
  <si>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</si>
  <si>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</si>
  <si>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</si>
  <si>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</si>
  <si>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</si>
  <si>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</si>
  <si>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</si>
  <si>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</si>
  <si>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</si>
  <si>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</si>
  <si>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</si>
  <si>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</si>
  <si>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</si>
  <si>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</si>
  <si>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</si>
  <si>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</si>
  <si>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</si>
  <si>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</si>
  <si>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</si>
  <si>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</si>
  <si>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</si>
  <si>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</si>
  <si>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</si>
  <si>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</si>
  <si>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</si>
  <si>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</si>
  <si>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</si>
  <si>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</si>
  <si>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</si>
  <si>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</si>
  <si>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</si>
  <si>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</si>
  <si>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</si>
  <si>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</si>
  <si>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</si>
  <si>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</si>
  <si>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</si>
  <si>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</si>
  <si>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</si>
  <si>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</si>
  <si>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</si>
  <si>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</si>
  <si>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</si>
  <si>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</si>
  <si>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</si>
  <si>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</si>
  <si>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</si>
  <si>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</si>
  <si>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</si>
  <si>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</si>
  <si>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</si>
  <si>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</si>
  <si>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</si>
  <si>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</si>
  <si>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</si>
  <si>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</si>
  <si>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</si>
  <si>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</si>
  <si>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</si>
  <si>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</si>
  <si>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</si>
  <si>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</si>
  <si>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</si>
  <si>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</si>
  <si>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</si>
  <si>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</si>
  <si>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</si>
  <si>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</si>
  <si>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</si>
  <si>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</si>
  <si>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</si>
  <si>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</si>
  <si>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</si>
  <si>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</si>
  <si>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</si>
  <si>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</si>
  <si>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</si>
  <si>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</si>
  <si>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</si>
  <si>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</si>
  <si>
    <t>https://www3.gobiernodecanarias.org/sanidad/scs/tematica.jsp?idCarpeta=381a58ec-a15a-11e9-a502-d7333c007c29</t>
  </si>
  <si>
    <t>Servicio Canario de Salud</t>
  </si>
  <si>
    <t>Profesionales</t>
  </si>
  <si>
    <t>Imágenes, texto</t>
  </si>
  <si>
    <t>Inicio &gt; Profesionales</t>
  </si>
  <si>
    <t>https://www3.gobiernodecanarias.org/sanidad/scs/contenidoGenerico.jsp?idDocument=c6332147-5728-11eb-8a2c-c902a217e6a5&amp;idCarpeta=e01092c2-7d66-11ea-871d-cb574c2473a4</t>
  </si>
  <si>
    <t>Vacunación frente Covid-19</t>
  </si>
  <si>
    <t xml:space="preserve"> Servicios Centrales &gt; Salud Pública &gt; Epidemiología &gt; COVID-19 &gt; Estrategia de vacunación &gt; Vacunación frente Covid-19</t>
  </si>
  <si>
    <t>Listas,texto</t>
  </si>
  <si>
    <t>https://www3.gobiernodecanarias.org/sanidad/scs/RegistroCentros/DoLoad</t>
  </si>
  <si>
    <t>Acreditación &gt; Regsitro de centros &gt; Formulario de búsqueda</t>
  </si>
  <si>
    <t>Formulario</t>
  </si>
  <si>
    <t>SCS-Registro de centros</t>
  </si>
  <si>
    <t>https://www3.gobiernodecanarias.org/sanidad/scs/Miautotestcovid/</t>
  </si>
  <si>
    <t>MiAutoTestCovid</t>
  </si>
  <si>
    <t>Texto</t>
  </si>
  <si>
    <t>https://www3.gobiernodecanarias.org/sanidad/scs/contenidoGenerico.jsp?idDocument=83670f95-f738-11ea-8b38-0997195c2925&amp;idCarpeta=e01092c2-7d66-11ea-871d-cb574c2473a4</t>
  </si>
  <si>
    <t>https://www3.gobiernodecanarias.org/sanidad/scs/mapa.jsp?idDocument=f1272534-b1e0-11e0-8086-e35e241032d3&amp;idCarpeta=75cf3520-ab2b-11dd-970d-d73a0633ac17</t>
  </si>
  <si>
    <t>Elementos de interacción</t>
  </si>
  <si>
    <t>Texto, tablas</t>
  </si>
  <si>
    <t>Servicios Centrales &gt; MiAutoTestCovid</t>
  </si>
  <si>
    <t>Servicios Centrales &gt; Salud Pública &gt; Epidemiología &gt; COVID-19 &gt; Informes epidemiológicos</t>
  </si>
  <si>
    <t>Servicios Centrales &gt; Mapa</t>
  </si>
  <si>
    <t>Informes epidemiológicos</t>
  </si>
  <si>
    <t>Mapa Sanitario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</si>
</sst>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71">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u/>
      <sz val="12"/>
      <color rgb="FF1155CC"/>
      <name val="Arial"/>
      <family val="2"/>
    </font>
    <font>
      <u/>
      <sz val="11"/>
      <color rgb="FF1155CC"/>
      <name val="Arial"/>
      <family val="2"/>
    </font>
    <font>
      <sz val="11"/>
      <name val="Helvetica Neue"/>
      <family val="2"/>
    </font>
    <font>
      <sz val="10"/>
      <color rgb="FF000000"/>
      <name val="Helvetica Neue"/>
      <family val="2"/>
    </font>
    <font>
      <sz val="10"/>
      <color rgb="FF000000"/>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95">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1" fillId="2" borderId="10" xfId="0" applyFont="1" applyBorder="1" applyAlignment="1" applyProtection="1">
      <alignment vertical="center"/>
      <protection locked="0" hidden="1"/>
    </xf>
    <xf numFmtId="0" fontId="66" fillId="2" borderId="0" xfId="0" applyFont="1" applyProtection="1">
      <protection locked="0"/>
    </xf>
    <xf numFmtId="0" fontId="27" fillId="2" borderId="10" xfId="21" applyFont="1" applyBorder="1" applyProtection="1">
      <alignment horizontal="center" vertical="center"/>
      <protection locked="0"/>
    </xf>
    <xf numFmtId="0" fontId="67" fillId="2" borderId="0" xfId="0" applyFont="1" applyAlignment="1" applyProtection="1">
      <alignment vertical="center"/>
      <protection locked="0"/>
    </xf>
    <xf numFmtId="0" fontId="67" fillId="2" borderId="0" xfId="0" applyFont="1" applyProtection="1">
      <protection locked="0"/>
    </xf>
    <xf numFmtId="0" fontId="68" fillId="2" borderId="17" xfId="0" applyFont="1" applyBorder="1" applyAlignment="1" applyProtection="1">
      <alignment vertical="center"/>
      <protection locked="0"/>
    </xf>
    <xf numFmtId="0" fontId="68" fillId="2" borderId="17" xfId="0" applyFont="1" applyBorder="1" applyAlignment="1" applyProtection="1">
      <alignment horizontal="left" vertical="center" wrapText="1"/>
      <protection locked="0"/>
    </xf>
    <xf numFmtId="0" fontId="69" fillId="2" borderId="11" xfId="0" applyFont="1" applyBorder="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585</xdr:row>
      <xdr:rowOff>153694</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824490</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824850</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825150</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825150</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825150</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825150</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825150</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825150</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825150</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825150</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Daniel Hernández" id="{2C689D54-9B8A-4AF4-918B-6E13D022EFA0}" userId="Daniel Hernández" providerId="None"/>
  <person displayName="Marco Antonio Cabrera Hernández" id="{67848C4E-904E-A84A-8015-B69315525ED8}" userId="S::alu0101327372@ull.edu.es::31344d15-11c7-4c89-bd84-1ccc80843f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30:26.75" personId="{67848C4E-904E-A84A-8015-B69315525ED8}" id="{4F638A20-961E-054E-A31D-3706B94164FE}">
    <text>Si se puede cumplir el objetivo con descripción corta (alt), usar alternativa de descripción corta. Pero tiene etiquetas redundantes.</text>
  </threadedComment>
  <threadedComment ref="D20" dT="2022-05-04T20:31:43.31" personId="{2C689D54-9B8A-4AF4-918B-6E13D022EFA0}" id="{B0CDDEBE-B4E6-46F0-8F4B-DA70D6B8D64F}">
    <text>Uso de alt para descripción corta y atributo title para incluir infromación adicional</text>
  </threadedComment>
  <threadedComment ref="D21" dT="2022-05-05T01:44:09.26" personId="{2C689D54-9B8A-4AF4-918B-6E13D022EFA0}" id="{54423F75-AA26-4A0D-B78D-E5281DA36A6C}">
    <text>Uso de alt para descripción corta y atributo title para incluir infromación adicional</text>
  </threadedComment>
  <threadedComment ref="D22" dT="2022-05-05T14:36:58.55" personId="{2C689D54-9B8A-4AF4-918B-6E13D022EFA0}" id="{0E4C8E9E-9E0E-4A09-874C-2FB6FADE58DE}">
    <text>Imagenes sin alt, no usa label para etiquetar el los campos del formulario</text>
  </threadedComment>
  <threadedComment ref="D23" dT="2022-05-07T10:24:13.56" personId="{67848C4E-904E-A84A-8015-B69315525ED8}" id="{468DC02D-1A36-7C47-B23A-8C3C670A0D6E}">
    <text>No usa label para etiquetar los campos del formulario que esta definido pero solo contiene texto</text>
  </threadedComment>
  <threadedComment ref="D24" dT="2022-05-07T10:50:11.67" personId="{67848C4E-904E-A84A-8015-B69315525ED8}" id="{CDDE6BF2-9620-9B4E-BCF5-878D38684017}">
    <text>Controles de formulario sin etiquetar, Imágenes decorativas con atributo title</text>
  </threadedComment>
  <threadedComment ref="D25" dT="2022-05-07T11:14:24.51" personId="{67848C4E-904E-A84A-8015-B69315525ED8}" id="{3D4C8FD0-67FF-F74B-91B0-644FF22395A1}">
    <text>Uso de alt para descripción corta y atributo title para incluir infromación adicional</text>
  </threadedComment>
  <threadedComment ref="D57" dT="2022-03-23T13:30:56.97" personId="{67848C4E-904E-A84A-8015-B69315525ED8}" id="{B359EBEA-64BD-144B-A859-19DE0E734A02}">
    <text>No contienen audio y vídeo</text>
  </threadedComment>
  <threadedComment ref="D58" dT="2022-05-05T01:44:26.00" personId="{2C689D54-9B8A-4AF4-918B-6E13D022EFA0}" id="{CFD30D50-CCDC-4575-99B6-BDA5C04A63B3}">
    <text>No contienen audio y vídeo</text>
  </threadedComment>
  <threadedComment ref="D59" dT="2022-05-05T01:44:29.01" personId="{2C689D54-9B8A-4AF4-918B-6E13D022EFA0}" id="{4B527A97-615D-47EE-A4C5-17EBC577AE8E}">
    <text>No contienen audio y vídeo</text>
  </threadedComment>
  <threadedComment ref="D60" dT="2022-05-05T14:41:27.38" personId="{2C689D54-9B8A-4AF4-918B-6E13D022EFA0}" id="{5DDD6EBD-CB4D-40DC-8212-B555E7B8422F}">
    <text>No contienen audio y vídeo</text>
  </threadedComment>
  <threadedComment ref="D61" dT="2022-05-07T10:00:57.83" personId="{67848C4E-904E-A84A-8015-B69315525ED8}" id="{047C7473-E859-5E47-9282-94064549CF51}">
    <text>No contiene audio y vídeos</text>
  </threadedComment>
  <threadedComment ref="D62" dT="2022-05-07T10:00:57.83" personId="{67848C4E-904E-A84A-8015-B69315525ED8}" id="{7A91E4D3-8148-AA4D-9265-54EBA493E61E}">
    <text>No contiene audio y vídeos</text>
  </threadedComment>
  <threadedComment ref="D63" dT="2022-05-07T10:00:57.83" personId="{67848C4E-904E-A84A-8015-B69315525ED8}" id="{0736515E-B779-3A41-B143-A497520D03C7}">
    <text>No contiene audio y vídeos</text>
  </threadedComment>
  <threadedComment ref="D95" dT="2022-03-23T13:31:13.53" personId="{67848C4E-904E-A84A-8015-B69315525ED8}" id="{C63F8B5D-B061-B84A-9948-899AC91575B9}">
    <text>No contiene subtítulos</text>
  </threadedComment>
  <threadedComment ref="D96" dT="2022-05-05T01:44:43.35" personId="{2C689D54-9B8A-4AF4-918B-6E13D022EFA0}" id="{F097337B-8F54-4C45-98A7-56BF6FB6DD54}">
    <text>No contiene subtítulos</text>
  </threadedComment>
  <threadedComment ref="D97" dT="2022-05-05T01:44:53.32" personId="{2C689D54-9B8A-4AF4-918B-6E13D022EFA0}" id="{456B88C5-D2C7-4934-9D90-42FA7DDD148E}">
    <text>No contiene subtítulos</text>
  </threadedComment>
  <threadedComment ref="D98" dT="2022-05-05T14:41:37.97" personId="{2C689D54-9B8A-4AF4-918B-6E13D022EFA0}" id="{3C6D7127-E563-48C8-A000-209E723FC54A}">
    <text>No contiene subtítulos</text>
  </threadedComment>
  <threadedComment ref="D99" dT="2022-05-07T09:55:12.68" personId="{67848C4E-904E-A84A-8015-B69315525ED8}" id="{415A5FB2-EAB4-BC44-A5C6-C019A1074AAD}">
    <text>No contiene subtítulos</text>
  </threadedComment>
  <threadedComment ref="D100" dT="2022-05-07T10:11:41.30" personId="{67848C4E-904E-A84A-8015-B69315525ED8}" id="{8DCFEB43-8930-DA45-8924-331832A40750}">
    <text>No contiene subtitulos</text>
  </threadedComment>
  <threadedComment ref="D101" dT="2022-05-07T10:11:41.30" personId="{67848C4E-904E-A84A-8015-B69315525ED8}" id="{6959BBBA-0084-214E-A50A-4D42264FA509}">
    <text>No contiene subtitulos</text>
  </threadedComment>
  <threadedComment ref="D133" dT="2022-03-23T13:31:34.73" personId="{67848C4E-904E-A84A-8015-B69315525ED8}" id="{C4150996-20BC-EE44-950E-D8A8E7C0212C}">
    <text>No tiene audiodescripción</text>
  </threadedComment>
  <threadedComment ref="D134" dT="2022-05-05T01:45:06.69" personId="{2C689D54-9B8A-4AF4-918B-6E13D022EFA0}" id="{1CD81D2E-4ED1-4AB2-AAAF-8280B8DDBA57}">
    <text>No tiene audiodescripción</text>
  </threadedComment>
  <threadedComment ref="D135" dT="2022-05-05T01:45:11.83" personId="{2C689D54-9B8A-4AF4-918B-6E13D022EFA0}" id="{A203FEA3-1BEE-4A1F-8F3A-6181C0631067}">
    <text>No tiene audiodescripción</text>
  </threadedComment>
  <threadedComment ref="D136" dT="2022-05-05T14:41:47.45" personId="{2C689D54-9B8A-4AF4-918B-6E13D022EFA0}" id="{71E91DB6-718D-4D61-BA4F-165D584F946D}">
    <text>No tiene audiodescripción</text>
  </threadedComment>
  <threadedComment ref="D137" dT="2022-05-07T10:12:09.10" personId="{67848C4E-904E-A84A-8015-B69315525ED8}" id="{0889C0D4-58B4-6741-ADBE-16A7FEFF5E87}">
    <text>No contiene audiodescripción</text>
  </threadedComment>
  <threadedComment ref="D138" dT="2022-05-07T10:12:09.10" personId="{67848C4E-904E-A84A-8015-B69315525ED8}" id="{38BA0391-0A8C-6447-9977-61D1D1276F23}">
    <text>No contiene audiodescripción</text>
  </threadedComment>
  <threadedComment ref="D139" dT="2022-05-07T10:12:09.10" personId="{67848C4E-904E-A84A-8015-B69315525ED8}" id="{4B1A4367-1811-DD42-B371-E613879FDEEA}">
    <text>No contiene audiodescripción</text>
  </threadedComment>
  <threadedComment ref="D171" dT="2022-03-23T13:31:50.51" personId="{67848C4E-904E-A84A-8015-B69315525ED8}" id="{A652926C-A250-4643-A643-730B63D59D9B}">
    <text>No tienen subtítulos</text>
  </threadedComment>
  <threadedComment ref="D172" dT="2022-05-05T01:45:23.87" personId="{2C689D54-9B8A-4AF4-918B-6E13D022EFA0}" id="{9C4642D6-3228-4623-9EA4-03C6F7348A7C}">
    <text>No tienen subtítulos</text>
  </threadedComment>
  <threadedComment ref="D173" dT="2022-05-05T01:45:32.74" personId="{2C689D54-9B8A-4AF4-918B-6E13D022EFA0}" id="{86E38370-DD49-449A-9259-1A39A3117F6C}">
    <text>No tienen subtítulos</text>
  </threadedComment>
  <threadedComment ref="D174" dT="2022-05-05T14:41:57.70" personId="{2C689D54-9B8A-4AF4-918B-6E13D022EFA0}" id="{E197400E-D24F-408B-B3AC-1B59ABF3E203}">
    <text>No tienen subtítulos</text>
  </threadedComment>
  <threadedComment ref="D175" dT="2022-05-07T10:12:30.40" personId="{67848C4E-904E-A84A-8015-B69315525ED8}" id="{48B60CBB-AF6C-CB47-9AA8-EBF5A084ED51}">
    <text>No contiene subtítulos</text>
  </threadedComment>
  <threadedComment ref="D176" dT="2022-05-07T10:12:30.40" personId="{67848C4E-904E-A84A-8015-B69315525ED8}" id="{3ECFB04C-3144-F742-9790-5F418E6D1262}">
    <text>No contiene subtítulos</text>
  </threadedComment>
  <threadedComment ref="D177" dT="2022-05-07T10:12:30.40" personId="{67848C4E-904E-A84A-8015-B69315525ED8}" id="{384A4338-EB46-1845-A8E7-B670F7C1BDD3}">
    <text>No contiene subtítulos</text>
  </threadedComment>
  <threadedComment ref="D209" dT="2022-03-23T13:32:04.42" personId="{67848C4E-904E-A84A-8015-B69315525ED8}" id="{CF2BAEFB-8635-7940-85D6-8847D7576DBE}">
    <text>No tiene este contenido</text>
  </threadedComment>
  <threadedComment ref="D210" dT="2022-05-05T01:46:01.58" personId="{2C689D54-9B8A-4AF4-918B-6E13D022EFA0}" id="{736462DA-92A3-4BCA-A9A1-1CE21103C993}">
    <text>No tiene autodescripcion</text>
  </threadedComment>
  <threadedComment ref="D211" dT="2022-05-05T01:46:07.22" personId="{2C689D54-9B8A-4AF4-918B-6E13D022EFA0}" id="{9C963C19-0E47-4A41-BF07-A644FDE108FE}">
    <text>No tiene autodescripcion</text>
  </threadedComment>
  <threadedComment ref="D212" dT="2022-05-05T14:42:08.17" personId="{2C689D54-9B8A-4AF4-918B-6E13D022EFA0}" id="{871D01C9-423A-4C5F-91E7-FA3E40269C9E}">
    <text>No tiene autodescripcion</text>
  </threadedComment>
  <threadedComment ref="D213" dT="2022-05-07T10:12:56.88" personId="{67848C4E-904E-A84A-8015-B69315525ED8}" id="{B67C8BE9-C4F4-604E-AD53-222617EB9746}">
    <text>No contiene audiodescripción</text>
  </threadedComment>
  <threadedComment ref="D214" dT="2022-05-07T10:12:56.88" personId="{67848C4E-904E-A84A-8015-B69315525ED8}" id="{2A913B70-0600-BF4D-9B34-5207B29A1FEF}">
    <text>No contiene audiodescripción</text>
  </threadedComment>
  <threadedComment ref="D215" dT="2022-05-07T10:12:56.88" personId="{67848C4E-904E-A84A-8015-B69315525ED8}" id="{F4111B5C-326C-D348-A3C2-BE86A631774A}">
    <text>No contiene audiodescripción</text>
  </threadedComment>
  <threadedComment ref="D247" dT="2022-03-23T13:33:14.37" personId="{67848C4E-904E-A84A-8015-B69315525ED8}" id="{4F2EF184-946F-534D-AA77-DDAE9F8C7AE7}">
    <text>Formatear estructura y texto con elementos semánticos y Separar información y estructura de presentación.</text>
  </threadedComment>
  <threadedComment ref="D248" dT="2022-05-04T20:33:52.60" personId="{2C689D54-9B8A-4AF4-918B-6E13D022EFA0}" id="{DB135AB7-5D82-4CB2-97CB-74FA0A6007FD}">
    <text>Uso adecuado de h1-h6, ol, ul, li</text>
  </threadedComment>
  <threadedComment ref="D249" dT="2022-05-05T01:56:30.72" personId="{2C689D54-9B8A-4AF4-918B-6E13D022EFA0}" id="{CDA4828F-4AA7-43EC-83B1-9322E0554108}">
    <text>Presencia listas vacías</text>
  </threadedComment>
  <threadedComment ref="D250" dT="2022-05-05T14:46:50.74" personId="{2C689D54-9B8A-4AF4-918B-6E13D022EFA0}" id="{DAB6DF8F-002E-4A5E-9FB1-031CFE95F6D4}">
    <text>Inexistencia de elementos h1</text>
  </threadedComment>
  <threadedComment ref="D251" dT="2022-05-07T10:14:07.25" personId="{67848C4E-904E-A84A-8015-B69315525ED8}" id="{BEBFE39D-F1B2-E643-B51B-6F315CFE05A9}">
    <text>Buen uso de h1-h6, ol, ul, li</text>
  </threadedComment>
  <threadedComment ref="D252" dT="2022-05-07T10:52:54.40" personId="{67848C4E-904E-A84A-8015-B69315525ED8}" id="{DFE32BD2-7391-4741-8FFF-1B9AB0AB33A5}">
    <text>En las tablas de datos, no se identifican los encabezamientos de fila y columna.</text>
  </threadedComment>
  <threadedComment ref="D253" dT="2022-05-07T10:14:07.25" personId="{67848C4E-904E-A84A-8015-B69315525ED8}" id="{81F31363-D83C-2B42-9968-3784B0FD4EE1}">
    <text>Buen uso de h1-h6, ol, ul, li</text>
  </threadedComment>
  <threadedComment ref="D285" dT="2022-03-23T13:33:47.34" personId="{67848C4E-904E-A84A-8015-B69315525ED8}" id="{C200D0F4-05D8-6143-A554-F6B91B94A299}">
    <text>Controlar espacio entre letras por CSS</text>
  </threadedComment>
  <threadedComment ref="D286" dT="2022-05-04T20:34:40.89" personId="{2C689D54-9B8A-4AF4-918B-6E13D022EFA0}" id="{C0AB2FB1-6F6D-49D7-B1B2-1FE319D22C5E}">
    <text>Ubicar el contenido según la estructura, controlar espacio entre letras por CSS</text>
  </threadedComment>
  <threadedComment ref="D287" dT="2022-05-05T01:56:37.48" personId="{2C689D54-9B8A-4AF4-918B-6E13D022EFA0}" id="{17BCBC90-E48C-40DF-BCE0-40733B18EA9E}">
    <text>Ubicar el contenido según la estructura, controlar espacio entre letras por CSS</text>
  </threadedComment>
  <threadedComment ref="D288" dT="2022-05-05T14:47:32.56" personId="{2C689D54-9B8A-4AF4-918B-6E13D022EFA0}" id="{E78384CC-7CD7-42EA-A4A2-9FFFDE3C4251}">
    <text>Ubicar el contenido según la estructura, controlar espacio entre letras por CSS</text>
  </threadedComment>
  <threadedComment ref="D289" dT="2022-05-07T10:26:04.09" personId="{67848C4E-904E-A84A-8015-B69315525ED8}" id="{789ED84D-286D-494C-8D0A-7026BD6F4D73}">
    <text>Controlar espacio entre letras por CSS</text>
  </threadedComment>
  <threadedComment ref="D290" dT="2022-05-07T10:26:04.09" personId="{67848C4E-904E-A84A-8015-B69315525ED8}" id="{DD16D2F8-72DB-1941-A11B-804DC7C1BDF5}">
    <text>Controlar espacio entre letras por CSS</text>
  </threadedComment>
  <threadedComment ref="D291" dT="2022-05-07T10:26:04.09" personId="{67848C4E-904E-A84A-8015-B69315525ED8}" id="{54FB6C7A-B734-374F-BEE5-7A3424F59FCA}">
    <text>Controlar espacio entre letras por CSS</text>
  </threadedComment>
  <threadedComment ref="D323" dT="2022-03-23T13:34:11.68" personId="{67848C4E-904E-A84A-8015-B69315525ED8}" id="{101EC369-98B2-714E-A5B9-1B7C8A60B4C9}">
    <text>Identificación textual de los elementos que de otra manera sólo dependerían de la información
sensorial</text>
  </threadedComment>
  <threadedComment ref="D324" dT="2022-05-04T20:36:47.03" personId="{2C689D54-9B8A-4AF4-918B-6E13D022EFA0}" id="{C001BE92-C49A-49AA-A599-4C1284ED09D3}">
    <text>Identificación textual de los elementos que de otra manera sólo dependerían de la información
sensorial</text>
  </threadedComment>
  <threadedComment ref="D325" dT="2022-05-05T01:56:56.57" personId="{2C689D54-9B8A-4AF4-918B-6E13D022EFA0}" id="{1759F992-0FFD-4A7F-99D9-D29613A0A3CA}">
    <text>Identificación textual de los elementos que de otra manera sólo dependerían de la información
sensorial</text>
  </threadedComment>
  <threadedComment ref="D326" dT="2022-05-05T14:48:08.11" personId="{2C689D54-9B8A-4AF4-918B-6E13D022EFA0}" id="{3EBD7084-9208-4983-A9AC-C3ED323E1C7A}">
    <text>Identificación textual de los elementos que de otra manera sólo dependerían de la información
sensorial</text>
  </threadedComment>
  <threadedComment ref="D327" dT="2022-05-07T10:26:56.89" personId="{67848C4E-904E-A84A-8015-B69315525ED8}" id="{978B5403-A4B4-AA47-B015-E28D7CC8B875}">
    <text>Identificación textual de los elementos que de otra manera sólo dependerían de la información
sensorial</text>
  </threadedComment>
  <threadedComment ref="D328" dT="2022-05-07T10:26:56.89" personId="{67848C4E-904E-A84A-8015-B69315525ED8}" id="{87DC6EE8-8F53-EE43-83CB-6B6CB6D88C7C}">
    <text>Identificación textual de los elementos que de otra manera sólo dependerían de la información
sensorial</text>
  </threadedComment>
  <threadedComment ref="D329" dT="2022-05-07T10:26:56.89" personId="{67848C4E-904E-A84A-8015-B69315525ED8}" id="{E722C917-09D9-FC4A-8160-286CD5F20EE3}">
    <text>Identificación textual de los elementos que de otra manera sólo dependerían de la información
sensorial</text>
  </threadedComment>
  <threadedComment ref="D361" dT="2022-03-23T13:34:49.59" personId="{67848C4E-904E-A84A-8015-B69315525ED8}" id="{06B05AFD-1D89-5D4C-9B69-DADC13881EFA}">
    <text>Utilizar CSS para permitir el contenido en formato vertical y horizontal</text>
  </threadedComment>
  <threadedComment ref="D362" dT="2022-05-04T20:37:11.51" personId="{2C689D54-9B8A-4AF4-918B-6E13D022EFA0}" id="{A0EF05BC-6D5C-49D9-B8C5-F4C9C909755C}">
    <text>Utilizar CSS para permitir el contenido en formato vertical y horizontal</text>
  </threadedComment>
  <threadedComment ref="D363" dT="2022-05-05T01:57:09.62" personId="{2C689D54-9B8A-4AF4-918B-6E13D022EFA0}" id="{E48C38C4-8CA9-488B-8E53-8BE96A5E4A82}">
    <text>Utilizar CSS para permitir el contenido en formato vertical y horizonta</text>
  </threadedComment>
  <threadedComment ref="D364" dT="2022-05-05T14:48:27.56" personId="{2C689D54-9B8A-4AF4-918B-6E13D022EFA0}" id="{9E1AF880-0FA1-48EB-A9DE-42A7C7BB6694}">
    <text>Utilizar CSS para permitir el contenido en formato vertical y horizontal</text>
  </threadedComment>
  <threadedComment ref="D365" dT="2022-05-07T10:27:55.37" personId="{67848C4E-904E-A84A-8015-B69315525ED8}" id="{4002267A-8D71-9C4D-AB59-96A279873E6A}">
    <text>Utilizar CSS para permitir el contenido en formato vertical y horizontal</text>
  </threadedComment>
  <threadedComment ref="D366" dT="2022-05-07T10:27:55.37" personId="{67848C4E-904E-A84A-8015-B69315525ED8}" id="{681B0B06-1C13-D34B-92CA-83D27E04EA44}">
    <text>Utilizar CSS para permitir el contenido en formato vertical y horizontal</text>
  </threadedComment>
  <threadedComment ref="D367" dT="2022-05-07T10:27:55.37" personId="{67848C4E-904E-A84A-8015-B69315525ED8}" id="{1A8AD1B9-1169-A54A-84E0-7BDFB979C0B6}">
    <text>Utilizar CSS para permitir el contenido en formato vertical y horizontal</text>
  </threadedComment>
  <threadedComment ref="D399" dT="2022-03-23T13:35:25.67" personId="{67848C4E-904E-A84A-8015-B69315525ED8}" id="{026B0128-0F6B-7542-BAA7-2B6A97928ACF}">
    <text>No tiene el campo autocomplete.</text>
  </threadedComment>
  <threadedComment ref="D400" dT="2022-05-04T20:38:10.63" personId="{2C689D54-9B8A-4AF4-918B-6E13D022EFA0}" id="{072F07B4-C724-4915-BCEC-0416D78FD639}">
    <text>No tiene campos autocomplete</text>
  </threadedComment>
  <threadedComment ref="D401" dT="2022-05-05T01:57:29.14" personId="{2C689D54-9B8A-4AF4-918B-6E13D022EFA0}" id="{FD51C684-2479-4746-B903-F0E67254247B}">
    <text>No tiene campos autocomplete</text>
  </threadedComment>
  <threadedComment ref="D402" dT="2022-05-05T14:51:36.28" personId="{2C689D54-9B8A-4AF4-918B-6E13D022EFA0}" id="{E8C123B6-D9AA-45A0-976B-99FC517868FC}">
    <text>Los campos que debe introducir el usuario no necesitan autocomplete</text>
  </threadedComment>
  <threadedComment ref="D403" dT="2022-05-07T10:15:38.65" personId="{67848C4E-904E-A84A-8015-B69315525ED8}" id="{BC6480B8-9F41-9E4C-947D-F7E24CF9DC64}">
    <text>No tiene autocomplete</text>
  </threadedComment>
  <threadedComment ref="D404" dT="2022-05-07T10:15:38.65" personId="{67848C4E-904E-A84A-8015-B69315525ED8}" id="{7312BEE3-537F-114D-9DE9-FE1068774BB3}">
    <text>No tiene autocomplete</text>
  </threadedComment>
  <threadedComment ref="D405" dT="2022-05-07T10:15:38.65" personId="{67848C4E-904E-A84A-8015-B69315525ED8}" id="{85618611-942B-BF44-A7CF-BE8218ED1526}">
    <text>No tiene autocomplete</text>
  </threadedComment>
  <threadedComment ref="D437" dT="2022-03-23T13:36:13.16" personId="{67848C4E-904E-A84A-8015-B69315525ED8}" id="{555D595E-D7F4-764F-BC17-510B5913576C}">
    <text>Información presentada por colores está disponible en texto, Indicación de texto para etiquetas de controles de formulario coloreadas, Señales visuales adicionales cuando las diferencias de color transmiten información</text>
  </threadedComment>
  <threadedComment ref="D438" dT="2022-05-04T20:38:59.22" personId="{2C689D54-9B8A-4AF4-918B-6E13D022EFA0}" id="{79B0E741-0B9D-4F29-AEC0-7DC8E32A4526}">
    <text>Diferenciar los datos en imágenes que transmiten información no sólo por color sino también
por patrones o iconos</text>
  </threadedComment>
  <threadedComment ref="D439" dT="2022-05-05T01:58:11.54" personId="{2C689D54-9B8A-4AF4-918B-6E13D022EFA0}" id="{3AEC9A7D-2164-4343-88E4-B9F4B66369F1}">
    <text>Diferenciar los datos en imágenes que transmiten información no sólo por color sino también
por patrones o iconos</text>
  </threadedComment>
  <threadedComment ref="D440" dT="2022-05-05T14:52:13.93" personId="{2C689D54-9B8A-4AF4-918B-6E13D022EFA0}" id="{A78B270A-6E99-407C-A571-D42BFB30E247}">
    <text>Diferenciar los datos en imágenes que transmiten información no sólo por color sino también
por patrones o iconos</text>
  </threadedComment>
  <threadedComment ref="D441" dT="2022-05-07T10:29:40.60" personId="{67848C4E-904E-A84A-8015-B69315525ED8}" id="{1DD9AA89-DB90-CD4A-8B10-33CBB7B6A50B}">
    <text>El color no es el único medio visual de transmitir infomración</text>
  </threadedComment>
  <threadedComment ref="D442" dT="2022-05-07T10:29:40.60" personId="{67848C4E-904E-A84A-8015-B69315525ED8}" id="{EDA8BD75-AA50-904A-BF9D-03FBA471C253}">
    <text>El color no es el único medio visual de transmitir infomración</text>
  </threadedComment>
  <threadedComment ref="D443" dT="2022-05-07T10:29:40.60" personId="{67848C4E-904E-A84A-8015-B69315525ED8}" id="{B3122363-A572-4D44-B101-7EEAA6956E47}">
    <text>El color no es el único medio visual de transmitir infomración</text>
  </threadedComment>
  <threadedComment ref="D475" dT="2022-03-23T13:36:59.09" personId="{67848C4E-904E-A84A-8015-B69315525ED8}" id="{06BDCA49-2557-A14A-8865-E9FDE24A620E}">
    <text xml:space="preserve"> Ofrecer controles de audio para apagar los sonidos que suenan automáticamente en el inicio
de la página, Reproducir sonidos sólo a petición del usuario</text>
  </threadedComment>
  <threadedComment ref="D476" dT="2022-05-04T20:39:35.79" personId="{2C689D54-9B8A-4AF4-918B-6E13D022EFA0}" id="{BB1DD25C-C5E2-4DFA-BC3F-1E285B219D24}">
    <text>Ofrecer controles de audio para apagar los sonidos que suenan automáticamente en el inicio de la página, reproducir sonidos sólo a petición del usuario</text>
  </threadedComment>
  <threadedComment ref="D477" dT="2022-05-05T01:58:28.93" personId="{2C689D54-9B8A-4AF4-918B-6E13D022EFA0}" id="{7BAAF65E-8B08-4133-8AB6-C9535AF9F428}">
    <text>Ofrecer controles de audio para apagar los sonidos que suenan automáticamente en el inicio de la página, reproducir sonidos sólo a petición del usuario</text>
  </threadedComment>
  <threadedComment ref="D478" dT="2022-05-05T14:52:33.88" personId="{2C689D54-9B8A-4AF4-918B-6E13D022EFA0}" id="{63302F57-C37A-4F09-84E3-29E3CAE9FB1C}">
    <text>No tiene audio</text>
  </threadedComment>
  <threadedComment ref="D479" dT="2022-05-07T10:16:30.57" personId="{67848C4E-904E-A84A-8015-B69315525ED8}" id="{BBBCD04C-91CE-0445-B0C4-DD6A068CD576}">
    <text>No contiene audio</text>
  </threadedComment>
  <threadedComment ref="D480" dT="2022-05-07T11:00:51.05" personId="{67848C4E-904E-A84A-8015-B69315525ED8}" id="{1696C4C1-77FF-9247-B56F-A682EB9036FF}">
    <text>Ofrecer controles de audio para apagar los sonidos que suenan automáticamente en el inicio de la página, reproducir sonidos sólo a petición del usuario</text>
  </threadedComment>
  <threadedComment ref="D481" dT="2022-05-07T10:16:30.57" personId="{67848C4E-904E-A84A-8015-B69315525ED8}" id="{C0E607E9-D023-D04F-92A1-24E93089EFB4}">
    <text>No contiene audio</text>
  </threadedComment>
  <threadedComment ref="D513" dT="2022-03-23T13:37:42.77" personId="{67848C4E-904E-A84A-8015-B69315525ED8}" id="{4710ADAB-47CD-124E-A54A-8CEA7D5BBCD9}">
    <text>Igual o mayor de 14 puntos: 3:1</text>
  </threadedComment>
  <threadedComment ref="D514" dT="2022-05-04T20:41:14.10" personId="{2C689D54-9B8A-4AF4-918B-6E13D022EFA0}" id="{1E9ED8C3-8F7D-456C-B35B-12C72437F197}">
    <text>La presentación visual de texto e imágenes de texto tiene
una relación de contraste al menos de 4,5:1</text>
  </threadedComment>
  <threadedComment ref="D515" dT="2022-05-05T01:58:41.49" personId="{2C689D54-9B8A-4AF4-918B-6E13D022EFA0}" id="{2591C88E-1F07-4094-8F72-33BB73E3C9FA}">
    <text>La presentación visual de texto e imágenes de texto tiene
una relación de contraste al menos de 4,5:1</text>
  </threadedComment>
  <threadedComment ref="D516" dT="2022-05-05T14:53:05.31" personId="{2C689D54-9B8A-4AF4-918B-6E13D022EFA0}" id="{B74C6B7B-928E-4D1A-BD3D-E8C050B8343E}">
    <text>La presentación visual de texto e imágenes de texto tiene
una relación de contraste al menos de 4,5:1</text>
  </threadedComment>
  <threadedComment ref="D517" dT="2022-05-07T10:31:56.25" personId="{67848C4E-904E-A84A-8015-B69315525ED8}" id="{56908BAA-ECEF-0241-A2AA-2F36646C2CBE}">
    <text>La presentación visual de texto e imágenes de texto tiene
una relación de contraste al menos de 4,5:1</text>
  </threadedComment>
  <threadedComment ref="D518" dT="2022-05-07T10:31:56.25" personId="{67848C4E-904E-A84A-8015-B69315525ED8}" id="{A0794E95-D626-2448-8CA9-10FDC50E5B2B}">
    <text>La presentación visual de texto e imágenes de texto tiene
una relación de contraste al menos de 4,5:1</text>
  </threadedComment>
  <threadedComment ref="D519" dT="2022-05-07T10:31:56.25" personId="{67848C4E-904E-A84A-8015-B69315525ED8}" id="{CB2D53E0-9B87-474F-81B6-152CE40C8310}">
    <text>La presentación visual de texto e imágenes de texto tiene
una relación de contraste al menos de 4,5:1</text>
  </threadedComment>
  <threadedComment ref="D551" dT="2022-03-23T13:38:11.48" personId="{67848C4E-904E-A84A-8015-B69315525ED8}" id="{9DC28E12-5975-984F-976F-EFDE1CA472CE}">
    <text>Probar que la fuente se ve bien cuando se muestra al 50%</text>
  </threadedComment>
  <threadedComment ref="D552" dT="2022-05-04T20:42:00.88" personId="{2C689D54-9B8A-4AF4-918B-6E13D022EFA0}" id="{BA9B6DF6-040E-460B-B746-04685FD35877}">
    <text>Probar que la fuente se ve bien cuando se muestra al 50%</text>
  </threadedComment>
  <threadedComment ref="D553" dT="2022-05-05T01:58:54.92" personId="{2C689D54-9B8A-4AF4-918B-6E13D022EFA0}" id="{647AC408-0551-4820-8D42-56293D1D8751}">
    <text>Probar que la fuente se ve bien cuando se muestra al 50%</text>
  </threadedComment>
  <threadedComment ref="D554" dT="2022-05-05T14:53:17.39" personId="{2C689D54-9B8A-4AF4-918B-6E13D022EFA0}" id="{6936DB3A-C33C-446B-A216-4B81A53CBE85}">
    <text>Probar que la fuente se ve bien cuando se muestra al 50%</text>
  </threadedComment>
  <threadedComment ref="D555" dT="2022-05-07T10:17:07.28" personId="{67848C4E-904E-A84A-8015-B69315525ED8}" id="{33AC58D7-1708-2143-B268-54E990D5427A}">
    <text>La fuente se ve bien cuando se muestra al 50%</text>
  </threadedComment>
  <threadedComment ref="D556" dT="2022-05-07T10:17:07.28" personId="{67848C4E-904E-A84A-8015-B69315525ED8}" id="{332EF8FA-1744-6248-95A9-62F7CC186B12}">
    <text>La fuente se ve bien cuando se muestra al 50%</text>
  </threadedComment>
  <threadedComment ref="D557" dT="2022-05-07T10:17:07.28" personId="{67848C4E-904E-A84A-8015-B69315525ED8}" id="{DBF89E41-E486-1347-8069-6270EF790FD5}">
    <text>La fuente se ve bien cuando se muestra al 50%</text>
  </threadedComment>
  <threadedComment ref="D589" dT="2022-03-23T13:39:39.33" personId="{67848C4E-904E-A84A-8015-B69315525ED8}" id="{A06B3047-872E-AB42-A9C9-4CAFE9B958B5}">
    <text>Controlar la presentación visual del texto mediante CSS</text>
  </threadedComment>
  <threadedComment ref="D590" dT="2022-05-04T20:42:30.70" personId="{2C689D54-9B8A-4AF4-918B-6E13D022EFA0}" id="{A40D76DF-F2CB-4DF2-BCBD-83F153BDCECB}">
    <text>Controlar la presentación visual del texto mediante CSS</text>
  </threadedComment>
  <threadedComment ref="D591" dT="2022-05-05T01:59:09.21" personId="{2C689D54-9B8A-4AF4-918B-6E13D022EFA0}" id="{0477529F-84D2-4829-B7A2-83A818811AC1}">
    <text>Controlar la presentación visual del texto mediante CSS</text>
  </threadedComment>
  <threadedComment ref="D592" dT="2022-05-05T14:53:43.20" personId="{2C689D54-9B8A-4AF4-918B-6E13D022EFA0}" id="{CBD5DD82-D762-422D-B15C-F40A246CC12B}">
    <text>Controlar la presentación visual del texto mediante CSS</text>
  </threadedComment>
  <threadedComment ref="D593" dT="2022-05-07T10:32:33.79" personId="{67848C4E-904E-A84A-8015-B69315525ED8}" id="{31E28A60-C5A6-A345-87AA-43013C9597F8}">
    <text>Controlar la presentación visual del texto mediante CSS</text>
  </threadedComment>
  <threadedComment ref="D594" dT="2022-05-07T10:17:07.28" personId="{67848C4E-904E-A84A-8015-B69315525ED8}" id="{013AFDEB-31B7-8F40-98ED-5C0E0B70B11A}">
    <text>La fuente se ve bien cuando se muestra al 50%</text>
  </threadedComment>
  <threadedComment ref="D595" dT="2022-05-07T10:17:07.28" personId="{67848C4E-904E-A84A-8015-B69315525ED8}" id="{6C76A9B4-9F82-8B41-B3F7-11902A84416C}">
    <text>La fuente se ve bien cuando se muestra al 50%</text>
  </threadedComment>
  <threadedComment ref="D627" dT="2022-05-04T20:48:26.55" personId="{2C689D54-9B8A-4AF4-918B-6E13D022EFA0}" id="{AF20A05B-90BB-4DEC-81C7-E4BE9EEFD9F9}">
    <text>Calcular por programación tamaños y posiciones para que los elementos escalen con el
tamaño del texto</text>
  </threadedComment>
  <threadedComment ref="D628" dT="2022-05-04T20:48:06.48" personId="{2C689D54-9B8A-4AF4-918B-6E13D022EFA0}" id="{B5A82929-2784-4789-8E3C-4DB846A67423}">
    <text>Calcular por programación tamaños y posiciones para que los elementos escalen con el
tamaño del texto</text>
  </threadedComment>
  <threadedComment ref="D629" dT="2022-05-05T01:59:21.76" personId="{2C689D54-9B8A-4AF4-918B-6E13D022EFA0}" id="{1C57736D-F53B-453F-804F-1D351C9D8618}">
    <text>Calcular por programación tamaños y posiciones para que los elementos escalen con el
tamaño del texto</text>
  </threadedComment>
  <threadedComment ref="D630" dT="2022-05-05T14:53:55.59" personId="{2C689D54-9B8A-4AF4-918B-6E13D022EFA0}" id="{6973B107-3B61-4A3B-A4BB-451C74C86DC8}">
    <text>Calcular por programación tamaños y posiciones para que los elementos escalen con el
tamaño del texto</text>
  </threadedComment>
  <threadedComment ref="D631" dT="2022-05-07T10:33:36.60" personId="{67848C4E-904E-A84A-8015-B69315525ED8}" id="{C6FEBC2B-C09C-C644-BA4F-65B9F378ED65}">
    <text>Calcular por programación tamaños y posiciones para que los elementos escalen con el
tamaño del texto</text>
  </threadedComment>
  <threadedComment ref="D632" dT="2022-05-07T10:33:36.60" personId="{67848C4E-904E-A84A-8015-B69315525ED8}" id="{98F73F04-8E12-0944-95D1-4D4A6A081F50}">
    <text>Calcular por programación tamaños y posiciones para que los elementos escalen con el
tamaño del texto</text>
  </threadedComment>
  <threadedComment ref="D633" dT="2022-05-07T10:33:36.60" personId="{67848C4E-904E-A84A-8015-B69315525ED8}" id="{9466B219-8CD1-4E46-AB41-95B167F58493}">
    <text>Calcular por programación tamaños y posiciones para que los elementos escalen con el
tamaño del texto</text>
  </threadedComment>
  <threadedComment ref="D665" dT="2022-03-23T13:40:39.65" personId="{67848C4E-904E-A84A-8015-B69315525ED8}" id="{9062396E-329A-8B4F-BDA0-439A4F5CB299}">
    <text>Incluir líneas con suficiente contraste entre colores adyacentes</text>
  </threadedComment>
  <threadedComment ref="D666" dT="2022-05-04T20:48:48.41" personId="{2C689D54-9B8A-4AF4-918B-6E13D022EFA0}" id="{79E078A3-BB6E-44F9-8CD4-BF584C03EAC3}">
    <text>Incluir líneas con suficiente contraste entre colores adyacentes</text>
  </threadedComment>
  <threadedComment ref="D667" dT="2022-05-05T01:59:39.02" personId="{2C689D54-9B8A-4AF4-918B-6E13D022EFA0}" id="{36D4E828-D9D5-45E6-93FB-CABBF9CFDEF6}">
    <text>Incluir líneas con suficiente contraste entre colores adyacentes</text>
  </threadedComment>
  <threadedComment ref="D668" dT="2022-05-05T14:54:35.50" personId="{2C689D54-9B8A-4AF4-918B-6E13D022EFA0}" id="{D825CD6F-0BD9-4D66-8106-BBDDEBB12D8A}">
    <text>Incluir líneas con suficiente contraste entre colores adyacentes</text>
  </threadedComment>
  <threadedComment ref="D669" dT="2022-05-07T10:34:30.93" personId="{67848C4E-904E-A84A-8015-B69315525ED8}" id="{6A837456-4DD1-CD43-9711-D6DBEB4D7811}">
    <text>Ratio de contraste al menos 3:1 entre el texto y su fondo</text>
  </threadedComment>
  <threadedComment ref="D670" dT="2022-05-07T10:34:30.93" personId="{67848C4E-904E-A84A-8015-B69315525ED8}" id="{4C8F3708-C5EC-6940-8AB9-84475EA94798}">
    <text>Ratio de contraste al menos 3:1 entre el texto y su fondo</text>
  </threadedComment>
  <threadedComment ref="D671" dT="2022-05-07T10:34:30.93" personId="{67848C4E-904E-A84A-8015-B69315525ED8}" id="{09C7E2BD-2B47-754F-A626-E6C5EF60BE08}">
    <text>Ratio de contraste al menos 3:1 entre el texto y su fondo</text>
  </threadedComment>
  <threadedComment ref="D703" dT="2022-03-23T13:42:04.36" personId="{67848C4E-904E-A84A-8015-B69315525ED8}" id="{185AA0C5-BFEE-8745-B008-C53A1CA8F52F}">
    <text>Al menos  1.5 veces el tamaño de la fuente</text>
  </threadedComment>
  <threadedComment ref="D704" dT="2022-05-04T20:52:01.08" personId="{2C689D54-9B8A-4AF4-918B-6E13D022EFA0}" id="{040B705F-8FDA-4D52-8E1D-AA9D35A2CC1C}">
    <text>Al menos  1.5 veces el tamaño de la fuente</text>
  </threadedComment>
  <threadedComment ref="D705" dT="2022-05-05T01:59:49.83" personId="{2C689D54-9B8A-4AF4-918B-6E13D022EFA0}" id="{5E84C69E-D387-45F8-8395-BF539BF6900E}">
    <text>Al menos  1.5 veces el tamaño de la fuente</text>
  </threadedComment>
  <threadedComment ref="D706" dT="2022-05-05T14:54:46.30" personId="{2C689D54-9B8A-4AF4-918B-6E13D022EFA0}" id="{7F298DDE-0EA5-4BA6-9BC5-DCEAC6C34CAE}">
    <text>Al menos  1.5 veces el tamaño de la fuente</text>
  </threadedComment>
  <threadedComment ref="D707" dT="2022-05-07T10:36:04.61" personId="{67848C4E-904E-A84A-8015-B69315525ED8}" id="{88FF0762-9953-464A-93DD-919591430D93}">
    <text>La altura de línea es de al menos 1.5 veces el tamaño de la fuente</text>
  </threadedComment>
  <threadedComment ref="D708" dT="2022-05-07T10:36:04.61" personId="{67848C4E-904E-A84A-8015-B69315525ED8}" id="{CA4DE27C-EF49-1B42-A11F-49A591BA4D4F}">
    <text>La altura de línea es de al menos 1.5 veces el tamaño de la fuente</text>
  </threadedComment>
  <threadedComment ref="D709" dT="2022-05-07T10:36:04.61" personId="{67848C4E-904E-A84A-8015-B69315525ED8}" id="{DBE4E9D7-0D2C-CB46-A33B-FD65E8499425}">
    <text>La altura de línea es de al menos 1.5 veces el tamaño de la fuente</text>
  </threadedComment>
  <threadedComment ref="D742" dT="2022-03-23T13:42:32.86" personId="{67848C4E-904E-A84A-8015-B69315525ED8}" id="{37F59702-C145-EA41-A763-B4058DDFBA33}">
    <text>Se aplic Hoverable</text>
  </threadedComment>
  <threadedComment ref="D743" dT="2022-05-04T20:55:36.31" personId="{2C689D54-9B8A-4AF4-918B-6E13D022EFA0}" id="{1E510382-649A-4757-B64D-74A04FD53DEF}">
    <text>Se aplica persistencia</text>
  </threadedComment>
  <threadedComment ref="D744" dT="2022-05-05T02:00:03.23" personId="{2C689D54-9B8A-4AF4-918B-6E13D022EFA0}" id="{0ABEE9E0-E317-4159-A28A-60CF80606C54}">
    <text>Se aplica persistencia</text>
  </threadedComment>
  <threadedComment ref="D745" dT="2022-05-05T14:55:16.14" personId="{2C689D54-9B8A-4AF4-918B-6E13D022EFA0}" id="{9C66CF19-0C36-43DB-A21D-2973B34DE326}">
    <text>Se aplica persistencia</text>
  </threadedComment>
  <threadedComment ref="D746" dT="2022-05-07T10:36:43.47" personId="{67848C4E-904E-A84A-8015-B69315525ED8}" id="{CC70A15E-F96E-E345-82F9-CCDEED580594}">
    <text>Se aplica persistencia</text>
  </threadedComment>
  <threadedComment ref="D747" dT="2022-05-07T10:36:43.47" personId="{67848C4E-904E-A84A-8015-B69315525ED8}" id="{C207E959-36C9-B14D-8820-383C8E618238}">
    <text>Se aplica persistencia</text>
  </threadedComment>
  <threadedComment ref="D748" dT="2022-05-07T10:36:43.47" personId="{67848C4E-904E-A84A-8015-B69315525ED8}" id="{75491F7D-543B-1E46-80D1-90D04173A602}">
    <text>Se aplica persistencia</text>
  </threadedComment>
</ThreadedComments>
</file>

<file path=xl/threadedComments/threadedComment2.xml><?xml version="1.0" encoding="utf-8"?>
<ThreadedComments xmlns="http://schemas.microsoft.com/office/spreadsheetml/2018/threadedcomments" xmlns:x="http://schemas.openxmlformats.org/spreadsheetml/2006/main">
  <threadedComment ref="D19" dT="2022-03-23T13:43:44.54" personId="{67848C4E-904E-A84A-8015-B69315525ED8}" id="{B397D8F7-8887-984F-BE87-B870472F9D97}">
    <text>Identificar todas las funcionalidades del contenido, formularios, enlaces y comprobar que se
pueden manejar sólo con el teclado.</text>
  </threadedComment>
  <threadedComment ref="D20" dT="2022-05-04T20:56:06.73" personId="{2C689D54-9B8A-4AF4-918B-6E13D022EFA0}" id="{A8F400BF-1C87-4E94-8DCB-E072ECD7094D}">
    <text>Identificar todas las funcionalidades del contenido, formularios, enlaces y comprobar que se
pueden manejar sólo con el teclado.</text>
  </threadedComment>
  <threadedComment ref="D21" dT="2022-05-05T14:17:53.87" personId="{2C689D54-9B8A-4AF4-918B-6E13D022EFA0}" id="{4A75D892-58E8-48E9-A2D1-F76EE76AB9EB}">
    <text>Identificar todas las funcionalidades del contenido, formularios, enlaces y comprobar que se
pueden manejar sólo con el teclado.</text>
  </threadedComment>
  <threadedComment ref="D22" dT="2022-05-05T18:24:32.60" personId="{2C689D54-9B8A-4AF4-918B-6E13D022EFA0}" id="{C8D25B89-33C8-424A-B73A-AE2699F28D9B}">
    <text>Identificar todas las funcionalidades del contenido, formularios, enlaces y comprobar que se
pueden manejar sólo con el teclado.</text>
  </threadedComment>
  <threadedComment ref="D23" dT="2022-05-07T11:16:11.98" personId="{67848C4E-904E-A84A-8015-B69315525ED8}" id="{27B95DC6-4FFC-2946-88AF-7FAA513BD98F}">
    <text>Identificar todas las funcionalidades del contenido, formularios, enlaces y comprobar que se pueden manejar sólo con el teclado.</text>
  </threadedComment>
  <threadedComment ref="D24" dT="2022-05-07T11:16:11.98" personId="{67848C4E-904E-A84A-8015-B69315525ED8}" id="{C8D49063-C1EF-F44D-80EE-955E51606ECF}">
    <text>Identificar todas las funcionalidades del contenido, formularios, enlaces y comprobar que se pueden manejar sólo con el teclado.</text>
  </threadedComment>
  <threadedComment ref="D25" dT="2022-05-07T11:17:32.24" personId="{67848C4E-904E-A84A-8015-B69315525ED8}" id="{78065C90-C363-2246-B2A4-E7BBE30E8712}">
    <text>No se puede navegar por el mapa</text>
  </threadedComment>
  <threadedComment ref="D57" dT="2022-03-23T13:46:43.23" personId="{67848C4E-904E-A84A-8015-B69315525ED8}" id="{55942717-8F80-D84A-9709-9F31DD704D21}">
    <text>Comprobar que los usuarios no quedan atrapados en el contenido</text>
  </threadedComment>
  <threadedComment ref="D58" dT="2022-05-04T20:56:23.79" personId="{2C689D54-9B8A-4AF4-918B-6E13D022EFA0}" id="{80C96008-8C4C-4B61-B4F7-B0AA7A32EBF9}">
    <text>Comprobar que los usuarios no quedan atrapados en el contenido</text>
  </threadedComment>
  <threadedComment ref="D59" dT="2022-05-05T14:18:09.04" personId="{2C689D54-9B8A-4AF4-918B-6E13D022EFA0}" id="{92D5A8DA-8F08-4DA7-93E0-D3449B1B35BE}">
    <text>Comprobar que los usuarios no quedan atrapados en el contenido</text>
  </threadedComment>
  <threadedComment ref="D60" dT="2022-05-05T18:26:00.28" personId="{2C689D54-9B8A-4AF4-918B-6E13D022EFA0}" id="{60A583FE-E78F-417C-B29A-F9F9B555DE85}">
    <text>Comprobar que los usuarios no quedan atrapados en el contenido</text>
  </threadedComment>
  <threadedComment ref="D61" dT="2022-05-07T11:18:01.85" personId="{67848C4E-904E-A84A-8015-B69315525ED8}" id="{179416DA-90B7-9E4C-8AEA-3ACB620A2536}">
    <text>Comprobar que los usuarios no quedan atrapados en el contenido</text>
  </threadedComment>
  <threadedComment ref="D62" dT="2022-05-07T11:18:01.85" personId="{67848C4E-904E-A84A-8015-B69315525ED8}" id="{FCCAFD34-7A93-9942-B98C-685E49F30317}">
    <text>Comprobar que los usuarios no quedan atrapados en el contenido</text>
  </threadedComment>
  <threadedComment ref="D63" dT="2022-05-07T11:18:01.85" personId="{67848C4E-904E-A84A-8015-B69315525ED8}" id="{DA760C50-A02B-EB4E-BDED-FCDD47EF44AD}">
    <text>Comprobar que los usuarios no quedan atrapados en el contenido</text>
  </threadedComment>
  <threadedComment ref="D95" dT="2022-05-04T20:58:54.03" personId="{2C689D54-9B8A-4AF4-918B-6E13D022EFA0}" id="{B20AE83C-C020-48B6-98A3-F9273423CCB9}">
    <text>El atajo de teclado solo se puede activar cuando el componente tiene el foco</text>
  </threadedComment>
  <threadedComment ref="D96" dT="2022-05-04T23:57:44.34" personId="{2C689D54-9B8A-4AF4-918B-6E13D022EFA0}" id="{EF214288-4A48-4041-B25E-29D7212EDD8E}">
    <text>El atajo de teclado solo se puede activar cuando el componente tiene el foco</text>
  </threadedComment>
  <threadedComment ref="D97" dT="2022-05-05T14:19:27.62" personId="{2C689D54-9B8A-4AF4-918B-6E13D022EFA0}" id="{21AB23C4-D1D0-4DBB-9068-CFBA9A88EB94}">
    <text>El atajo de teclado solo se puede activar cuando el componente tiene el foco</text>
  </threadedComment>
  <threadedComment ref="D98" dT="2022-05-05T18:26:32.77" personId="{2C689D54-9B8A-4AF4-918B-6E13D022EFA0}" id="{CEF65B15-8E9E-4352-974A-F2440CA2E1B3}">
    <text>No se emplean atajos de teclado para acticar elementos de interacción</text>
  </threadedComment>
  <threadedComment ref="D99" dT="2022-05-07T11:21:08.64" personId="{67848C4E-904E-A84A-8015-B69315525ED8}" id="{C67A3AB5-DAB4-014F-A8B0-2DD82802D0CF}">
    <text>No se emplean atajos de teclado para acticar elementos de interacción</text>
  </threadedComment>
  <threadedComment ref="D100" dT="2022-05-07T11:21:08.64" personId="{67848C4E-904E-A84A-8015-B69315525ED8}" id="{B011865B-78AB-7A49-9211-7E2382712FF9}">
    <text>El atajo de teclado solo se puede activar cuando el componente tiene el foco</text>
  </threadedComment>
  <threadedComment ref="D101" dT="2022-05-07T11:21:08.64" personId="{67848C4E-904E-A84A-8015-B69315525ED8}" id="{4EE9C5CD-0F4A-324E-8E80-EE1AFD843201}">
    <text>El atajo de teclado solo se puede activar cuando el componente tiene el foco</text>
  </threadedComment>
  <threadedComment ref="D133" dT="2022-04-01T11:10:53.98" personId="{67848C4E-904E-A84A-8015-B69315525ED8}" id="{BB5F9538-DB87-4C48-AB61-9A4358AE6335}">
    <text>No contiene límites de tiempo</text>
  </threadedComment>
  <threadedComment ref="D134" dT="2022-05-04T20:59:11.85" personId="{2C689D54-9B8A-4AF4-918B-6E13D022EFA0}" id="{DA4E2C73-2376-48B3-8044-EF95732DE953}">
    <text>No contiene límites de tiempo</text>
  </threadedComment>
  <threadedComment ref="D135" dT="2022-05-05T14:19:52.35" personId="{2C689D54-9B8A-4AF4-918B-6E13D022EFA0}" id="{FBF83B27-EFDE-4500-BBE2-99F3C3354FE6}">
    <text>No contiene límites de tiempo</text>
  </threadedComment>
  <threadedComment ref="D136" dT="2022-05-05T18:27:02.18" personId="{2C689D54-9B8A-4AF4-918B-6E13D022EFA0}" id="{A5CA5CF3-531A-4B60-BC32-DDCBCDD1B706}">
    <text>No contiene límites de tiempo</text>
  </threadedComment>
  <threadedComment ref="D137" dT="2022-05-07T11:22:52.02" personId="{67848C4E-904E-A84A-8015-B69315525ED8}" id="{BDDD2885-9191-D044-AA61-5FB5546439E8}">
    <text>No contiene límites de tiempo</text>
  </threadedComment>
  <threadedComment ref="D138" dT="2022-05-07T11:22:52.02" personId="{67848C4E-904E-A84A-8015-B69315525ED8}" id="{2A204F21-2F52-B644-9D24-72DFDC0119FF}">
    <text>No contiene límites de tiempo</text>
  </threadedComment>
  <threadedComment ref="D139" dT="2022-05-07T11:22:52.02" personId="{67848C4E-904E-A84A-8015-B69315525ED8}" id="{A15A998F-9478-494E-95EE-6EE775728E26}">
    <text>No contiene límites de tiempo</text>
  </threadedComment>
  <threadedComment ref="D171" dT="2022-04-01T11:14:31.25" personId="{67848C4E-904E-A84A-8015-B69315525ED8}" id="{F9D66287-6364-6D45-91E4-89802FBD2963}">
    <text>No tiene contenido que se desplace.</text>
  </threadedComment>
  <threadedComment ref="D172" dT="2022-05-04T20:59:24.60" personId="{2C689D54-9B8A-4AF4-918B-6E13D022EFA0}" id="{1BB06CF2-7B1B-4EDB-8097-3A8AB1E21BC2}">
    <text>No tiene contenido que se desplace</text>
  </threadedComment>
  <threadedComment ref="D173" dT="2022-05-05T14:20:09.20" personId="{2C689D54-9B8A-4AF4-918B-6E13D022EFA0}" id="{08BEF228-E19B-4DDA-9124-66F7BE633254}">
    <text>No tiene contenido que se desplace</text>
  </threadedComment>
  <threadedComment ref="D174" dT="2022-05-05T18:27:48.67" personId="{2C689D54-9B8A-4AF4-918B-6E13D022EFA0}" id="{7CD7C854-FDFE-4479-A045-1D7213B7E952}">
    <text>No tiene contenido que se desplace</text>
  </threadedComment>
  <threadedComment ref="D175" dT="2022-05-07T11:23:18.95" personId="{67848C4E-904E-A84A-8015-B69315525ED8}" id="{76E88888-B5B0-594A-BF05-9E8D9C2DE4DB}">
    <text>No tiene contenido que se desplace</text>
  </threadedComment>
  <threadedComment ref="D176" dT="2022-05-07T11:23:18.95" personId="{67848C4E-904E-A84A-8015-B69315525ED8}" id="{FE0591AB-DA24-E34B-A019-E527F298907C}">
    <text>No tiene contenido que se desplace</text>
  </threadedComment>
  <threadedComment ref="D177" dT="2022-05-07T11:23:18.95" personId="{67848C4E-904E-A84A-8015-B69315525ED8}" id="{9F071BCF-FB00-FC4D-818E-EF1F8D3273B2}">
    <text>No tiene contenido que se desplace</text>
  </threadedComment>
  <threadedComment ref="D209" dT="2022-04-01T11:15:53.89" personId="{67848C4E-904E-A84A-8015-B69315525ED8}" id="{1394EF7C-24B2-4C4E-B04A-A2837A208281}">
    <text>No tiene nada que desteye</text>
  </threadedComment>
  <threadedComment ref="D210" dT="2022-05-04T21:00:56.81" personId="{2C689D54-9B8A-4AF4-918B-6E13D022EFA0}" id="{66096BBE-A680-4606-8E94-DB7D20D700C4}">
    <text>No tiene nada que destelle</text>
  </threadedComment>
  <threadedComment ref="D211" dT="2022-05-05T14:20:54.26" personId="{2C689D54-9B8A-4AF4-918B-6E13D022EFA0}" id="{6FF03614-3C59-44B3-ADAC-BDC439B1A6A4}">
    <text>No tiene nada que destelle</text>
  </threadedComment>
  <threadedComment ref="D212" dT="2022-05-05T18:28:00.23" personId="{2C689D54-9B8A-4AF4-918B-6E13D022EFA0}" id="{D3C64CCD-CF7D-40AD-B735-9D5DBB14AE27}">
    <text>No tiene nada que destelle</text>
  </threadedComment>
  <threadedComment ref="D213" dT="2022-05-07T11:24:40.67" personId="{67848C4E-904E-A84A-8015-B69315525ED8}" id="{F713602D-C373-B946-B8EC-ADBAE704FBE5}">
    <text>No tiene nada que destelle</text>
  </threadedComment>
  <threadedComment ref="D214" dT="2022-05-07T11:24:40.67" personId="{67848C4E-904E-A84A-8015-B69315525ED8}" id="{CEA19E69-8092-BA42-ABAD-38BB83B25564}">
    <text>No tiene nada que destelle</text>
  </threadedComment>
  <threadedComment ref="D215" dT="2022-05-07T11:24:40.67" personId="{67848C4E-904E-A84A-8015-B69315525ED8}" id="{BCB5ABFD-110F-304E-AF6E-7040045AA3B1}">
    <text>No tiene nada que destelle</text>
  </threadedComment>
  <threadedComment ref="D247" dT="2022-04-01T11:17:04.91" personId="{67848C4E-904E-A84A-8015-B69315525ED8}" id="{A0B0C60C-9E71-EB4F-AFC6-28BC276B7A6B}">
    <text>Se tienen mecanismos para navegar.</text>
  </threadedComment>
  <threadedComment ref="D248" dT="2022-05-04T21:03:10.92" personId="{2C689D54-9B8A-4AF4-918B-6E13D022EFA0}" id="{F63092F8-A514-4E58-99BB-33573F645516}">
    <text>Usar un enlace al inicio de la página para ir directamente al contenido principal</text>
  </threadedComment>
  <threadedComment ref="D249" dT="2022-05-05T14:21:11.22" personId="{2C689D54-9B8A-4AF4-918B-6E13D022EFA0}" id="{ED3E414E-0553-4D49-9BA8-CE001169EC35}">
    <text>Usar un enlace al inicio de la página para ir directamente al contenido principal</text>
  </threadedComment>
  <threadedComment ref="D250" dT="2022-05-05T20:06:27.50" personId="{2C689D54-9B8A-4AF4-918B-6E13D022EFA0}" id="{F56B9727-60B9-4604-A2B6-5419A69D5539}">
    <text>Menús expansibles y contraíbles</text>
  </threadedComment>
  <threadedComment ref="D251" dT="2022-05-07T11:24:59.75" personId="{67848C4E-904E-A84A-8015-B69315525ED8}" id="{E23BD6EE-EC42-FD4E-88F6-F2B7E2B05DEF}">
    <text>Menús expansibles y contraíbles</text>
  </threadedComment>
  <threadedComment ref="D252" dT="2022-05-07T11:24:59.75" personId="{67848C4E-904E-A84A-8015-B69315525ED8}" id="{68BFF416-7B18-A249-A4F1-338A5E5C4C5C}">
    <text>Menús expansibles y contraíbles</text>
  </threadedComment>
  <threadedComment ref="D253" dT="2022-05-07T11:24:59.75" personId="{67848C4E-904E-A84A-8015-B69315525ED8}" id="{B3D27B09-98A2-A946-8CF9-ED2568EA3D02}">
    <text>Menús expansibles y contraíbles</text>
  </threadedComment>
  <threadedComment ref="D285" dT="2022-04-01T11:17:35.15" personId="{67848C4E-904E-A84A-8015-B69315525ED8}" id="{90C8975C-670A-0B42-8AC5-82E15AEF3EA4}">
    <text>Todos los títulos describen su propósito</text>
  </threadedComment>
  <threadedComment ref="D286" dT="2022-05-04T21:03:47.81" personId="{2C689D54-9B8A-4AF4-918B-6E13D022EFA0}" id="{54322409-60A7-4E5C-B58E-B0D9702BF9B3}">
    <text>Ofrecer un título descriptivo para cada página web</text>
  </threadedComment>
  <threadedComment ref="D287" dT="2022-05-05T14:21:25.98" personId="{2C689D54-9B8A-4AF4-918B-6E13D022EFA0}" id="{2EB19BF1-8642-4F84-9F7B-5D346DAB8243}">
    <text>Ofrecer un título descriptivo para cada página web</text>
  </threadedComment>
  <threadedComment ref="D288" dT="2022-05-05T20:06:40.21" personId="{2C689D54-9B8A-4AF4-918B-6E13D022EFA0}" id="{2FD5396E-9C49-44D9-B07D-9BCDE5C8412B}">
    <text>Ofrecer un título descriptivo para cada página web</text>
  </threadedComment>
  <threadedComment ref="D289" dT="2022-05-07T11:25:42.72" personId="{67848C4E-904E-A84A-8015-B69315525ED8}" id="{426EB290-3865-B043-9EDC-668E5B2C9622}">
    <text>Ofrecer un título descriptivo para cada página web</text>
  </threadedComment>
  <threadedComment ref="D290" dT="2022-05-07T11:25:42.72" personId="{67848C4E-904E-A84A-8015-B69315525ED8}" id="{CF6A69CC-4B17-4749-AE17-C878B0B8E615}">
    <text>Ofrecer un título descriptivo para cada página web</text>
  </threadedComment>
  <threadedComment ref="D291" dT="2022-05-07T11:25:42.72" personId="{67848C4E-904E-A84A-8015-B69315525ED8}" id="{65F3FE45-007C-7742-AB67-AF08E85CEBFA}">
    <text>Ofrecer un título descriptivo para cada página web</text>
  </threadedComment>
  <threadedComment ref="D323" dT="2022-04-01T11:18:43.56" personId="{67848C4E-904E-A84A-8015-B69315525ED8}" id="{4783B31B-8727-2B45-B2DF-5E02A3F6E233}">
    <text>Se puede navegar secuencialmente</text>
  </threadedComment>
  <threadedComment ref="D324" dT="2022-05-04T21:04:37.37" personId="{2C689D54-9B8A-4AF4-918B-6E13D022EFA0}" id="{D683F55B-44D7-4983-878C-8C48FBC0E9C4}">
    <text>Crear un orden lógico de tabulación entre enlaces, elementos de formularios y objetos</text>
  </threadedComment>
  <threadedComment ref="D325" dT="2022-05-05T14:21:37.18" personId="{2C689D54-9B8A-4AF4-918B-6E13D022EFA0}" id="{DBBF9A6C-6F0B-41DE-AB0D-00FE3FE4911F}">
    <text>Crear un orden lógico de tabulación entre enlaces, elementos de formularios y objetos</text>
  </threadedComment>
  <threadedComment ref="D326" dT="2022-05-05T20:06:50.44" personId="{2C689D54-9B8A-4AF4-918B-6E13D022EFA0}" id="{5DB1F770-2239-4A6B-9BAA-BCEC89CA6DA3}">
    <text>Crear un orden lógico de tabulación entre enlaces, elementos de formularios y objetos</text>
  </threadedComment>
  <threadedComment ref="D327" dT="2022-05-07T11:26:06.63" personId="{67848C4E-904E-A84A-8015-B69315525ED8}" id="{C1E8B4F5-4258-534F-AC85-E4A3B61B8B22}">
    <text>Crear un orden lógico de tabulación entre enlaces, elementos de formularios y objetos</text>
  </threadedComment>
  <threadedComment ref="D328" dT="2022-05-07T11:26:06.63" personId="{67848C4E-904E-A84A-8015-B69315525ED8}" id="{2E521CFF-C03D-544E-822D-2AAA43E578FB}">
    <text>Crear un orden lógico de tabulación entre enlaces, elementos de formularios y objetos</text>
  </threadedComment>
  <threadedComment ref="D329" dT="2022-05-07T11:26:06.63" personId="{67848C4E-904E-A84A-8015-B69315525ED8}" id="{33CA0E18-76E6-8F4D-8304-D75C4179717D}">
    <text>Crear un orden lógico de tabulación entre enlaces, elementos de formularios y objetos</text>
  </threadedComment>
  <threadedComment ref="D361" dT="2022-05-04T21:06:26.59" personId="{2C689D54-9B8A-4AF4-918B-6E13D022EFA0}" id="{4BF3155A-6FD4-4068-9970-E418B83F3499}">
    <text>Identifica el objetivo de un enlace mediante texto clarificador del enlace</text>
  </threadedComment>
  <threadedComment ref="D362" dT="2022-05-04T21:06:32.13" personId="{2C689D54-9B8A-4AF4-918B-6E13D022EFA0}" id="{8C648A3A-BA58-4178-B2F8-454B41A836E0}">
    <text>Identifica el objetivo de un enlace mediante texto clarificador del enlace</text>
  </threadedComment>
  <threadedComment ref="D363" dT="2022-05-05T14:21:54.38" personId="{2C689D54-9B8A-4AF4-918B-6E13D022EFA0}" id="{B1B544AB-E188-4A19-9CA0-5BBA0C9E3564}">
    <text>Identifica el objetivo de un enlace mediante texto clarificador del enlace</text>
  </threadedComment>
  <threadedComment ref="D364" dT="2022-05-05T20:07:09.87" personId="{2C689D54-9B8A-4AF4-918B-6E13D022EFA0}" id="{94F494CE-FC6C-4424-86D2-3283D5835C9D}">
    <text>No tiene enlaces</text>
  </threadedComment>
  <threadedComment ref="D365" dT="2022-05-07T11:27:38.02" personId="{67848C4E-904E-A84A-8015-B69315525ED8}" id="{F6693C52-2845-604A-A3CE-2ADECAF52C8D}">
    <text>Identifica el objetivo de un enlace mediante texto clarificador del enlace</text>
  </threadedComment>
  <threadedComment ref="D366" dT="2022-05-07T11:27:38.02" personId="{67848C4E-904E-A84A-8015-B69315525ED8}" id="{81686CF2-0CBC-0E43-A1E2-84A8CFA75D2C}">
    <text>Identifica el objetivo de un enlace mediante texto clarificador del enlace</text>
  </threadedComment>
  <threadedComment ref="D367" dT="2022-05-07T11:27:38.02" personId="{67848C4E-904E-A84A-8015-B69315525ED8}" id="{FA8E4138-3FFF-724C-97D8-C4CE94BF6D28}">
    <text>Identifica el objetivo de un enlace mediante texto clarificador del enlace</text>
  </threadedComment>
  <threadedComment ref="D399" dT="2022-04-01T11:22:04.01" personId="{67848C4E-904E-A84A-8015-B69315525ED8}" id="{C2E65519-25E7-7C4D-96B9-46A144D8DCC6}">
    <text>Se puede llegar a un sitio desde diferentes lugares</text>
  </threadedComment>
  <threadedComment ref="D400" dT="2022-05-04T21:07:34.11" personId="{2C689D54-9B8A-4AF4-918B-6E13D022EFA0}" id="{420DE3E7-3C7C-4758-A5B1-511EA859E05A}">
    <text>Enlaces para navegar por páginas web relacionadas, buscador</text>
  </threadedComment>
  <threadedComment ref="D401" dT="2022-05-05T14:22:15.01" personId="{2C689D54-9B8A-4AF4-918B-6E13D022EFA0}" id="{97A3588A-939B-41DF-9949-0383F779BC98}">
    <text>Enlaces para navegar por páginas web relacionadas, buscador</text>
  </threadedComment>
  <threadedComment ref="D402" dT="2022-05-05T20:10:55.12" personId="{2C689D54-9B8A-4AF4-918B-6E13D022EFA0}" id="{356C11C1-BE4C-4D09-8182-A5C79220C080}">
    <text>Paso intermedio de un proceso</text>
  </threadedComment>
  <threadedComment ref="D403" dT="2022-05-07T11:28:32.67" personId="{67848C4E-904E-A84A-8015-B69315525ED8}" id="{66473727-2021-D747-BB3D-4F5D215D70B0}">
    <text>No se proporciona más de un camino</text>
  </threadedComment>
  <threadedComment ref="D404" dT="2022-05-07T11:28:54.56" personId="{67848C4E-904E-A84A-8015-B69315525ED8}" id="{BDCEDF16-60A1-4045-AD0C-AB3E1ACC6EC4}">
    <text>Paso intermedio de un proceso</text>
  </threadedComment>
  <threadedComment ref="D405" dT="2022-05-07T11:28:54.56" personId="{67848C4E-904E-A84A-8015-B69315525ED8}" id="{09138172-2AD2-4641-8DE0-67360082969D}">
    <text>Paso intermedio de un proceso</text>
  </threadedComment>
  <threadedComment ref="D437" dT="2022-04-01T11:21:37.60" personId="{67848C4E-904E-A84A-8015-B69315525ED8}" id="{32C0FA94-9106-6C4A-9364-C8EA88620271}">
    <text>Pueden encontrarse etiquetas sin campo asociado o inexistente.</text>
  </threadedComment>
  <threadedComment ref="D438" dT="2022-05-04T23:17:14.39" personId="{2C689D54-9B8A-4AF4-918B-6E13D022EFA0}" id="{09491508-25C3-456D-9391-3274CBF7424B}">
    <text>Ofrece encabezados y etiquetas descriptivos</text>
  </threadedComment>
  <threadedComment ref="D439" dT="2022-05-05T14:22:26.50" personId="{2C689D54-9B8A-4AF4-918B-6E13D022EFA0}" id="{667D0C0B-9DBA-440D-B8BF-3802B47D4C11}">
    <text>Ofrece encabezados y etiquetas descriptivos</text>
  </threadedComment>
  <threadedComment ref="D440" dT="2022-05-05T20:11:08.32" personId="{2C689D54-9B8A-4AF4-918B-6E13D022EFA0}" id="{4901C047-0916-41BF-BF4D-72CA1E8AC639}">
    <text>Ofrece encabezados y etiquetas descriptivos</text>
  </threadedComment>
  <threadedComment ref="D441" dT="2022-05-07T11:30:25.23" personId="{67848C4E-904E-A84A-8015-B69315525ED8}" id="{D1769E19-95AD-374C-9B17-8CD5D6C1DA70}">
    <text>Ofrece encabezados y etiquetas descriptivos</text>
  </threadedComment>
  <threadedComment ref="D442" dT="2022-05-07T11:30:25.23" personId="{67848C4E-904E-A84A-8015-B69315525ED8}" id="{0416DF36-DFF3-0B4F-A0A6-EBD74857E60A}">
    <text>Ofrece encabezados y etiquetas descriptivos</text>
  </threadedComment>
  <threadedComment ref="D443" dT="2022-05-07T11:30:25.23" personId="{67848C4E-904E-A84A-8015-B69315525ED8}" id="{B9965A97-0D31-4F43-B01A-79E4101C6ED9}">
    <text>Ofrece encabezados y etiquetas descriptivos</text>
  </threadedComment>
  <threadedComment ref="D475" dT="2022-04-01T11:22:55.09" personId="{67848C4E-904E-A84A-8015-B69315525ED8}" id="{DD98F7FB-9F52-A549-AE03-E3807DC7B9F1}">
    <text>El foco del teclado resulta visible.</text>
  </threadedComment>
  <threadedComment ref="D476" dT="2022-05-04T23:19:22.46" personId="{2C689D54-9B8A-4AF4-918B-6E13D022EFA0}" id="{4BE898BD-29DE-4BC6-BBF5-2B1BE06AC969}">
    <text>Indicador de foco visible</text>
  </threadedComment>
  <threadedComment ref="D477" dT="2022-05-05T14:22:51.53" personId="{2C689D54-9B8A-4AF4-918B-6E13D022EFA0}" id="{4D94F5C0-4CF9-489B-B2A1-D364AB516AE7}">
    <text>Indicador de foco visible</text>
  </threadedComment>
  <threadedComment ref="D478" dT="2022-05-05T20:11:32.02" personId="{2C689D54-9B8A-4AF4-918B-6E13D022EFA0}" id="{CF7FDB3B-1304-406C-B4D7-06B1DAB4C399}">
    <text>Indicador de foco visible</text>
  </threadedComment>
  <threadedComment ref="D479" dT="2022-05-07T11:30:46.90" personId="{67848C4E-904E-A84A-8015-B69315525ED8}" id="{7BE0DB6E-6FBB-EF4D-AECC-B9C7206ABF79}">
    <text>Indicador de foco visible</text>
  </threadedComment>
  <threadedComment ref="D480" dT="2022-05-07T11:30:46.90" personId="{67848C4E-904E-A84A-8015-B69315525ED8}" id="{A83E9417-5660-5044-B80A-64204FDF80DD}">
    <text>Indicador de foco visible</text>
  </threadedComment>
  <threadedComment ref="D481" dT="2022-05-07T11:30:46.90" personId="{67848C4E-904E-A84A-8015-B69315525ED8}" id="{7F270AEF-A1DC-4249-B1FC-9E9306DF7676}">
    <text>Indicador de foco visible</text>
  </threadedComment>
  <threadedComment ref="D513" dT="2022-04-01T11:24:05.80" personId="{67848C4E-904E-A84A-8015-B69315525ED8}" id="{41059C64-6CE7-464B-B2AD-CE20AC251C8F}">
    <text>No hay gestos multipunto</text>
  </threadedComment>
  <threadedComment ref="D514" dT="2022-05-04T23:20:46.81" personId="{2C689D54-9B8A-4AF4-918B-6E13D022EFA0}" id="{AF6F4B61-608E-4EC6-92C0-52CFDAF08166}">
    <text>No hay gestos multipunto</text>
  </threadedComment>
  <threadedComment ref="D515" dT="2022-05-05T14:23:02.51" personId="{2C689D54-9B8A-4AF4-918B-6E13D022EFA0}" id="{CF4ABFBD-EF9B-422D-A067-8AAE3B33DF14}">
    <text>No hay gestos multipunto</text>
  </threadedComment>
  <threadedComment ref="D516" dT="2022-05-05T20:11:43.56" personId="{2C689D54-9B8A-4AF4-918B-6E13D022EFA0}" id="{571F5044-184D-4CB8-B870-BA5048F40380}">
    <text>No hay gestos multipunto</text>
  </threadedComment>
  <threadedComment ref="D517" dT="2022-05-07T11:31:07.64" personId="{67848C4E-904E-A84A-8015-B69315525ED8}" id="{69E24C84-4288-0C4C-AFC4-04D74B08AA72}">
    <text>No hay gestos multipunto</text>
  </threadedComment>
  <threadedComment ref="D518" dT="2022-05-07T11:31:07.64" personId="{67848C4E-904E-A84A-8015-B69315525ED8}" id="{CF939A12-6CE4-D540-BE6B-477982AF1AB1}">
    <text>No hay gestos multipunto</text>
  </threadedComment>
  <threadedComment ref="D519" dT="2022-05-07T11:31:07.64" personId="{67848C4E-904E-A84A-8015-B69315525ED8}" id="{B0B15983-54E4-5A4F-BEDC-14F118102FC9}">
    <text>No hay gestos multipunto</text>
  </threadedComment>
  <threadedComment ref="D551" dT="2022-04-01T11:25:23.71" personId="{67848C4E-904E-A84A-8015-B69315525ED8}" id="{8474EAAE-EF0D-E447-B7E0-3EBF081751CB}">
    <text>Se cumplen las 4.</text>
  </threadedComment>
  <threadedComment ref="D552" dT="2022-05-04T23:23:33.09" personId="{2C689D54-9B8A-4AF4-918B-6E13D022EFA0}" id="{3810F83B-5BF6-41D1-8968-103B5BD3EAFE}">
    <text>Cumple los 4</text>
  </threadedComment>
  <threadedComment ref="D553" dT="2022-05-05T14:23:59.84" personId="{2C689D54-9B8A-4AF4-918B-6E13D022EFA0}" id="{5E2B3DF2-84F1-441C-99D0-38500F928FC8}">
    <text>Cumple los 4</text>
  </threadedComment>
  <threadedComment ref="D554" dT="2022-05-05T20:12:09.60" personId="{2C689D54-9B8A-4AF4-918B-6E13D022EFA0}" id="{EA65CC8A-5142-4DD6-96A6-AE3EC746D089}">
    <text>Cumple los 4</text>
  </threadedComment>
  <threadedComment ref="D555" dT="2022-05-07T11:32:04.36" personId="{67848C4E-904E-A84A-8015-B69315525ED8}" id="{5E212E59-7742-094A-B769-309B27B45D03}">
    <text>Se cumplen las 4</text>
  </threadedComment>
  <threadedComment ref="D556" dT="2022-05-07T11:32:04.36" personId="{67848C4E-904E-A84A-8015-B69315525ED8}" id="{4B8A69F7-27A4-7842-8A86-1379D4574BBA}">
    <text>Se cumplen las 4</text>
  </threadedComment>
  <threadedComment ref="D557" dT="2022-05-07T11:32:04.36" personId="{67848C4E-904E-A84A-8015-B69315525ED8}" id="{8638A841-EE7B-D647-9EE0-518854605566}">
    <text>Se cumplen las 4</text>
  </threadedComment>
  <threadedComment ref="D589" dT="2022-04-01T11:26:21.48" personId="{67848C4E-904E-A84A-8015-B69315525ED8}" id="{348125F0-0F21-8142-9C1F-A9A743027B5B}">
    <text>Pueden encontrarse etiquetas sin campo asociado.</text>
  </threadedComment>
  <threadedComment ref="D590" dT="2022-05-04T23:25:43.07" personId="{2C689D54-9B8A-4AF4-918B-6E13D022EFA0}" id="{89E8DE75-DEC9-46A3-8E01-C6D4F0479884}">
    <text>No contiene labels</text>
  </threadedComment>
  <threadedComment ref="D591" dT="2022-05-05T14:24:24.38" personId="{2C689D54-9B8A-4AF4-918B-6E13D022EFA0}" id="{AA36DE6D-74A5-4DB0-8F96-9433E84FC413}">
    <text>No contiene labels</text>
  </threadedComment>
  <threadedComment ref="D592" dT="2022-05-05T20:14:23.10" personId="{2C689D54-9B8A-4AF4-918B-6E13D022EFA0}" id="{B35B978D-D015-4D9D-BED6-F04F3B086EAD}">
    <text>Los componentes de interfaz contienen el texto que se presenta visualmente</text>
  </threadedComment>
  <threadedComment ref="D593" dT="2022-05-07T11:35:04.90" personId="{67848C4E-904E-A84A-8015-B69315525ED8}" id="{40A1699F-A257-7F44-B4FA-78217913CE67}">
    <text>No contiene label</text>
  </threadedComment>
  <threadedComment ref="D594" dT="2022-05-07T11:35:19.10" personId="{67848C4E-904E-A84A-8015-B69315525ED8}" id="{92E54DE8-2EB5-7049-BF03-714EEE7A2CA4}">
    <text>Pueden encontrarse etiquetas sin campo asociado.</text>
  </threadedComment>
  <threadedComment ref="D595" dT="2022-05-07T11:35:29.24" personId="{67848C4E-904E-A84A-8015-B69315525ED8}" id="{DE8D7CC2-6FE4-CE44-912A-99D9A1EA01E1}">
    <text>Los componentes de interfaz contienen el texto que se presenta visualmente</text>
  </threadedComment>
  <threadedComment ref="D627" dT="2022-04-01T11:27:05.22" personId="{67848C4E-904E-A84A-8015-B69315525ED8}" id="{DF7EAC50-7443-8B44-AE3A-96A7D3C8D331}">
    <text>La interfaz es compatible</text>
  </threadedComment>
  <threadedComment ref="D628" dT="2022-05-04T23:26:53.40" personId="{2C689D54-9B8A-4AF4-918B-6E13D022EFA0}" id="{6CC3DC7B-59D2-4A28-B4AD-B0B89D5CE7F6}">
    <text>Interfaz compatible</text>
  </threadedComment>
  <threadedComment ref="D629" dT="2022-05-05T14:26:05.30" personId="{2C689D54-9B8A-4AF4-918B-6E13D022EFA0}" id="{84FFC1EB-7C66-4549-8879-F68345D065CD}">
    <text>Interfaz compatible</text>
  </threadedComment>
  <threadedComment ref="D630" dT="2022-05-05T20:14:42.07" personId="{2C689D54-9B8A-4AF4-918B-6E13D022EFA0}" id="{00A8F7C9-5452-4BC9-BF93-C45B73B6810B}">
    <text>Interfaz compatible</text>
  </threadedComment>
  <threadedComment ref="D631" dT="2022-05-07T11:35:46.95" personId="{67848C4E-904E-A84A-8015-B69315525ED8}" id="{FF8353AA-943C-DA4A-866F-4BA443A5BFB7}">
    <text>Interfaz compatible</text>
  </threadedComment>
  <threadedComment ref="D632" dT="2022-05-07T11:35:46.95" personId="{67848C4E-904E-A84A-8015-B69315525ED8}" id="{B44D319D-3BBA-2B47-8391-6D617F7D89E2}">
    <text>Interfaz compatible</text>
  </threadedComment>
  <threadedComment ref="D633" dT="2022-05-07T11:35:46.95" personId="{67848C4E-904E-A84A-8015-B69315525ED8}" id="{56C8B7C3-83F7-4243-B552-98076AFF171A}">
    <text>Interfaz compatible</text>
  </threadedComment>
</ThreadedComments>
</file>

<file path=xl/threadedComments/threadedComment3.xml><?xml version="1.0" encoding="utf-8"?>
<ThreadedComments xmlns="http://schemas.microsoft.com/office/spreadsheetml/2018/threadedcomments" xmlns:x="http://schemas.openxmlformats.org/spreadsheetml/2006/main">
  <threadedComment ref="D19" dT="2022-05-04T23:28:53.67" personId="{2C689D54-9B8A-4AF4-918B-6E13D022EFA0}" id="{CEBD859E-78E8-47FC-A5EE-94412BAAFA04}">
    <text>Identificar el idioma usando lang</text>
  </threadedComment>
  <threadedComment ref="D20" dT="2022-05-04T23:28:59.76" personId="{2C689D54-9B8A-4AF4-918B-6E13D022EFA0}" id="{833116B7-C66D-4672-9115-FCFFA9023328}">
    <text>Identificar el idioma usando lang</text>
  </threadedComment>
  <threadedComment ref="D21" dT="2022-05-05T02:01:21.29" personId="{2C689D54-9B8A-4AF4-918B-6E13D022EFA0}" id="{CB3F1081-E006-4AEA-BB71-2580DD81A9F0}">
    <text>Identificar el idioma usando lang</text>
  </threadedComment>
  <threadedComment ref="D22" dT="2022-05-05T20:15:31.40" personId="{2C689D54-9B8A-4AF4-918B-6E13D022EFA0}" id="{FE7E7FFD-99E2-47A7-AA0B-A920F830A81E}">
    <text>No se declara el idioma con lang</text>
  </threadedComment>
  <threadedComment ref="D23" dT="2022-05-07T11:37:29.06" personId="{67848C4E-904E-A84A-8015-B69315525ED8}" id="{3EF31DF0-92D5-2645-979F-55B03C28E370}">
    <text>Identificar el idioma usando lang</text>
  </threadedComment>
  <threadedComment ref="D24" dT="2022-05-07T11:37:29.06" personId="{67848C4E-904E-A84A-8015-B69315525ED8}" id="{68B05279-3243-B74B-9B9A-377DBD295513}">
    <text>Identificar el idioma usando lang</text>
  </threadedComment>
  <threadedComment ref="D25" dT="2022-05-07T11:37:29.06" personId="{67848C4E-904E-A84A-8015-B69315525ED8}" id="{A0635CB3-334F-CC4A-A789-28A10DD8351E}">
    <text>Identificar el idioma usando lang</text>
  </threadedComment>
  <threadedComment ref="D57" dT="2022-05-04T23:29:58.33" personId="{2C689D54-9B8A-4AF4-918B-6E13D022EFA0}" id="{D68F4A4E-C55A-4493-8D66-82EA24AAAB46}">
    <text>Usar lang en los elementos HTML</text>
  </threadedComment>
  <threadedComment ref="D58" dT="2022-05-04T23:29:42.70" personId="{2C689D54-9B8A-4AF4-918B-6E13D022EFA0}" id="{A565D677-B6F9-46A0-83E3-07DB063865C2}">
    <text>Usar lang en los elementos HTML</text>
  </threadedComment>
  <threadedComment ref="D59" dT="2022-05-05T02:01:41.28" personId="{2C689D54-9B8A-4AF4-918B-6E13D022EFA0}" id="{A0CBE198-0D83-420E-9EA3-96FE45D1D8D2}">
    <text>Usar lang en los elementos HTML</text>
  </threadedComment>
  <threadedComment ref="D60" dT="2022-05-05T20:16:28.32" personId="{2C689D54-9B8A-4AF4-918B-6E13D022EFA0}" id="{5B530F63-F058-461C-BEF0-EE2258771870}">
    <text>No usar lang en los elementos HTML</text>
  </threadedComment>
  <threadedComment ref="D61" dT="2022-05-07T11:40:04.10" personId="{67848C4E-904E-A84A-8015-B69315525ED8}" id="{9D90977D-CA15-4E42-B487-485D46EAE011}">
    <text>Usar lang en los elementos HTML</text>
  </threadedComment>
  <threadedComment ref="D62" dT="2022-05-07T11:40:04.10" personId="{67848C4E-904E-A84A-8015-B69315525ED8}" id="{6D0B8B2C-09E9-CD42-B356-FC1220A597FF}">
    <text>Usar lang en los elementos HTML</text>
  </threadedComment>
  <threadedComment ref="D63" dT="2022-05-07T11:40:04.10" personId="{67848C4E-904E-A84A-8015-B69315525ED8}" id="{AE1D575D-BBE4-3A4F-90EC-AB990AC90349}">
    <text>Usar lang en los elementos HTML</text>
  </threadedComment>
  <threadedComment ref="D95" dT="2022-04-01T11:31:29.32" personId="{67848C4E-904E-A84A-8015-B69315525ED8}" id="{7464A202-5B1B-D84A-98E2-3AF1420F4D47}">
    <text>No se inicia ningún cambio de contexto.</text>
  </threadedComment>
  <threadedComment ref="D96" dT="2022-05-04T23:34:33.32" personId="{2C689D54-9B8A-4AF4-918B-6E13D022EFA0}" id="{FAA43F7A-BEF6-414A-8096-934F466E7322}">
    <text>Cuando un componente recibe el foco, no se inicia cambio
en el contexto</text>
  </threadedComment>
  <threadedComment ref="D97" dT="2022-05-05T02:03:31.57" personId="{2C689D54-9B8A-4AF4-918B-6E13D022EFA0}" id="{B9F40699-0541-4A9B-AF6A-E3F5D273AA81}">
    <text>Cuando un componente recibe el foco, no se inicia cambio
en el contexto</text>
  </threadedComment>
  <threadedComment ref="D98" dT="2022-05-05T20:16:46.52" personId="{2C689D54-9B8A-4AF4-918B-6E13D022EFA0}" id="{1B274CFD-1BFD-4C8F-9A05-C1DF4EDEB25C}">
    <text>Cuando un componente recibe el foco, no se inicia cambio
en el contexto</text>
  </threadedComment>
  <threadedComment ref="D99" dT="2022-05-07T11:41:21.41" personId="{67848C4E-904E-A84A-8015-B69315525ED8}" id="{3B23C12C-06BB-2D4A-B90A-6A724EAC6838}">
    <text>No se inicia ningún cambio de contexto.</text>
  </threadedComment>
  <threadedComment ref="D100" dT="2022-05-07T11:41:21.41" personId="{67848C4E-904E-A84A-8015-B69315525ED8}" id="{16A8E4C2-9B9E-2A4A-899A-8A771C1721EF}">
    <text>No se inicia ningún cambio de contexto.</text>
  </threadedComment>
  <threadedComment ref="D101" dT="2022-05-07T11:41:21.41" personId="{67848C4E-904E-A84A-8015-B69315525ED8}" id="{568514DC-83E4-EE4C-9477-85E713648FE2}">
    <text>No se inicia ningún cambio de contexto.</text>
  </threadedComment>
  <threadedComment ref="D133" dT="2022-04-01T11:28:32.67" personId="{67848C4E-904E-A84A-8015-B69315525ED8}" id="{55D5973F-AFCF-6545-BFDF-3855882ED25B}">
    <text>Pueden existir formularios sin botón definido a nivel de código</text>
  </threadedComment>
  <threadedComment ref="D134" dT="2022-05-04T23:39:56.93" personId="{2C689D54-9B8A-4AF4-918B-6E13D022EFA0}" id="{1C8F96C7-A6F3-44F0-A312-0BF7F65F0B95}">
    <text>El cambio de estado en un componente no provoca
automáticamente el cambio de contexto salvo que se avise al usuario
previamente</text>
  </threadedComment>
  <threadedComment ref="D135" dT="2022-05-05T02:04:41.32" personId="{2C689D54-9B8A-4AF4-918B-6E13D022EFA0}" id="{D2E0F95D-B4D2-4D92-A16A-8BF4AE1D3F0C}">
    <text>El cambio de estado en un componente no provoca
automáticamente el cambio de contexto salvo que se avise al usuario
previamente</text>
  </threadedComment>
  <threadedComment ref="D136" dT="2022-05-05T20:17:17.91" personId="{2C689D54-9B8A-4AF4-918B-6E13D022EFA0}" id="{E47D5341-4F8B-42E4-BAC3-7E99D353A830}">
    <text>El cambio de estado en un componente no provoca
automáticamente el cambio de contexto salvo que se avise al usuario
previamente</text>
  </threadedComment>
  <threadedComment ref="D137" dT="2022-05-07T11:42:02.20" personId="{67848C4E-904E-A84A-8015-B69315525ED8}" id="{9193FF40-1A98-BD45-BEF8-7ECED56DB3BE}">
    <text>El cambio de estado en un componente no provoca
automáticamente el cambio de contexto salvo que se avise al usuario previamente</text>
  </threadedComment>
  <threadedComment ref="D138" dT="2022-05-07T11:42:02.20" personId="{67848C4E-904E-A84A-8015-B69315525ED8}" id="{645565BF-2807-E541-B2D9-81819DC61451}">
    <text>El cambio de estado en un componente no provoca
automáticamente el cambio de contexto salvo que se avise al usuario previamente</text>
  </threadedComment>
  <threadedComment ref="D139" dT="2022-05-07T11:42:02.20" personId="{67848C4E-904E-A84A-8015-B69315525ED8}" id="{A5264A81-591C-0446-B432-81880EAC9461}">
    <text>El cambio de estado en un componente no provoca
automáticamente el cambio de contexto salvo que se avise al usuario previamente</text>
  </threadedComment>
  <threadedComment ref="D171" dT="2022-04-01T11:31:53.92" personId="{67848C4E-904E-A84A-8015-B69315525ED8}" id="{5B71BF22-DE17-C048-AC3F-2315FD515891}">
    <text>Sigue el mismo orden</text>
  </threadedComment>
  <threadedComment ref="D172" dT="2022-05-04T23:40:18.40" personId="{2C689D54-9B8A-4AF4-918B-6E13D022EFA0}" id="{2D4110FF-CCC9-460C-80D8-C04D1F4A15E6}">
    <text>Los mecanismos de navegación que se repiten en múltiples
páginas dentro del sitio aparecen siempre en el mismo orden relativo, salvo que
los cambie de orden el usuario</text>
  </threadedComment>
  <threadedComment ref="D173" dT="2022-05-05T02:06:25.35" personId="{2C689D54-9B8A-4AF4-918B-6E13D022EFA0}" id="{B6DD9951-642C-4660-BB27-D2ED017D84AE}">
    <text>Los mecanismos de navegación que se repiten en múltiples
páginas dentro del sitio aparecen siempre en el mismo orden relativo, salvo que
los cambie de orden el usuario</text>
  </threadedComment>
  <threadedComment ref="D174" dT="2022-05-05T20:17:30.10" personId="{2C689D54-9B8A-4AF4-918B-6E13D022EFA0}" id="{61142189-4166-4D6C-8593-9444FD562E87}">
    <text>Los mecanismos de navegación que se repiten en múltiples
páginas dentro del sitio aparecen siempre en el mismo orden relativo, salvo que
los cambie de orden el usuario</text>
  </threadedComment>
  <threadedComment ref="D175" dT="2022-05-07T11:42:46.00" personId="{67848C4E-904E-A84A-8015-B69315525ED8}" id="{91386674-5570-A240-AAD0-A0517587581C}">
    <text>Sigue el mismo orden</text>
  </threadedComment>
  <threadedComment ref="D176" dT="2022-05-07T11:42:46.00" personId="{67848C4E-904E-A84A-8015-B69315525ED8}" id="{87D0D084-0176-FA48-B768-784973FCFC5C}">
    <text>Sigue el mismo orden</text>
  </threadedComment>
  <threadedComment ref="D177" dT="2022-05-07T11:42:46.00" personId="{67848C4E-904E-A84A-8015-B69315525ED8}" id="{0575993B-2AAF-AB44-91B6-320905874951}">
    <text>Sigue el mismo orden</text>
  </threadedComment>
  <threadedComment ref="D209" dT="2022-04-01T11:32:17.38" personId="{67848C4E-904E-A84A-8015-B69315525ED8}" id="{835EFF70-7968-1D43-B751-1D2798852313}">
    <text>Se identifican de manera coherente</text>
  </threadedComment>
  <threadedComment ref="D210" dT="2022-05-04T23:40:38.67" personId="{2C689D54-9B8A-4AF4-918B-6E13D022EFA0}" id="{65E93C0F-81FB-4DE7-80F3-8685C41D7E33}">
    <text>Los componentes con la misma funcionalidad en un conjunto
de páginas se identifican de manera consistente</text>
  </threadedComment>
  <threadedComment ref="D211" dT="2022-05-05T02:06:43.84" personId="{2C689D54-9B8A-4AF4-918B-6E13D022EFA0}" id="{FF4F6A90-FB68-441C-9561-FB6750812576}">
    <text>Los componentes con la misma funcionalidad en un conjunto
de páginas se identifican de manera consistente</text>
  </threadedComment>
  <threadedComment ref="D212" dT="2022-05-05T20:17:55.38" personId="{2C689D54-9B8A-4AF4-918B-6E13D022EFA0}" id="{21EA9636-7C5C-4D20-828A-824D684864F1}">
    <text>Los componentes con la misma funcionalidad en un conjunto
de páginas se identifican de manera consistente</text>
  </threadedComment>
  <threadedComment ref="D213" dT="2022-05-07T11:43:08.30" personId="{67848C4E-904E-A84A-8015-B69315525ED8}" id="{78BEA252-4D51-4448-B212-924501AA656A}">
    <text>Se identifican de manera coherente</text>
  </threadedComment>
  <threadedComment ref="D214" dT="2022-05-07T11:43:08.30" personId="{67848C4E-904E-A84A-8015-B69315525ED8}" id="{1B390617-5CD0-3349-AAA4-3969D327D6FD}">
    <text>Se identifican de manera coherente</text>
  </threadedComment>
  <threadedComment ref="D215" dT="2022-05-07T11:43:08.30" personId="{67848C4E-904E-A84A-8015-B69315525ED8}" id="{24F8CFF3-4695-B943-88CE-567CB487FDBF}">
    <text>Se identifican de manera coherente</text>
  </threadedComment>
  <threadedComment ref="D247" dT="2022-04-01T11:33:29.73" personId="{67848C4E-904E-A84A-8015-B69315525ED8}" id="{57BEF7D2-2C61-7B4B-BC7E-4384572D8E64}">
    <text>Se identifican los errores</text>
  </threadedComment>
  <threadedComment ref="D248" dT="2022-05-04T23:42:33.17" personId="{2C689D54-9B8A-4AF4-918B-6E13D022EFA0}" id="{C125DD16-25E2-4355-B3FC-0A1682D8C452}">
    <text>Ni contiene entrada de datos excepto el buscador</text>
  </threadedComment>
  <threadedComment ref="D249" dT="2022-05-05T02:07:00.29" personId="{2C689D54-9B8A-4AF4-918B-6E13D022EFA0}" id="{CCC79E71-B500-40E8-812D-773C8996D4DA}">
    <text>Ni contiene entrada de datos excepto el buscador</text>
  </threadedComment>
  <threadedComment ref="D250" dT="2022-05-05T20:19:43.51" personId="{2C689D54-9B8A-4AF4-918B-6E13D022EFA0}" id="{339A764B-DB0F-4908-BF45-43A265627AD7}">
    <text>Los campos de entrada son buscadores por lo que no necesitan identificar errores</text>
  </threadedComment>
  <threadedComment ref="D251" dT="2022-05-07T11:44:16.09" personId="{67848C4E-904E-A84A-8015-B69315525ED8}" id="{2F6B4B0F-AFE2-9849-A004-63B9C40F006F}">
    <text>Ni contiene entrada de datos excepto el buscador</text>
  </threadedComment>
  <threadedComment ref="D252" dT="2022-05-07T11:44:16.09" personId="{67848C4E-904E-A84A-8015-B69315525ED8}" id="{D2466785-C5EC-8641-911C-4D6A210514C3}">
    <text>Ni contiene entrada de datos excepto el buscador</text>
  </threadedComment>
  <threadedComment ref="D253" dT="2022-05-07T11:44:31.66" personId="{67848C4E-904E-A84A-8015-B69315525ED8}" id="{11642CD1-D946-5E4E-A098-238D68FB1D1D}">
    <text>Los campos de entrada son buscadores por lo que no necesitan identificar errores</text>
  </threadedComment>
  <threadedComment ref="D285" dT="2022-04-01T11:29:16.63" personId="{67848C4E-904E-A84A-8015-B69315525ED8}" id="{4C264070-B571-8B4C-A42E-6CE258D6E547}">
    <text>Existencia de campos de formulario sin etiqueta o sin título</text>
  </threadedComment>
  <threadedComment ref="D286" dT="2022-05-04T23:43:22.29" personId="{2C689D54-9B8A-4AF4-918B-6E13D022EFA0}" id="{472DF2E8-587B-4202-B274-0D694E86688A}">
    <text>No hay ntroducción de datos de ussuario excepto el buscador</text>
  </threadedComment>
  <threadedComment ref="D287" dT="2022-05-05T02:07:12.27" personId="{2C689D54-9B8A-4AF4-918B-6E13D022EFA0}" id="{EFC0F4B5-6AD0-4DD5-9C94-8E63DCE3AB37}">
    <text>Ni contiene entrada de datos excepto el buscador</text>
  </threadedComment>
  <threadedComment ref="D288" dT="2022-05-05T20:22:14.92" personId="{2C689D54-9B8A-4AF4-918B-6E13D022EFA0}" id="{593E5079-FE10-4642-B33D-CECFB4C8FAD7}">
    <text>Ofrecer instrucciones textuales al inicio del formulario o grupo de campos que describan lo
que deben introducir.</text>
  </threadedComment>
  <threadedComment ref="D289" dT="2022-05-07T11:45:32.44" personId="{67848C4E-904E-A84A-8015-B69315525ED8}" id="{BE65A5A3-6569-7244-AEAD-B5E7E428917A}">
    <text>Ni contiene entrada de datos excepto el buscador</text>
  </threadedComment>
  <threadedComment ref="D290" dT="2022-05-07T11:45:00.57" personId="{67848C4E-904E-A84A-8015-B69315525ED8}" id="{35F640E2-9DBD-304B-9AC2-8AFE117472B6}">
    <text>Existencia de campos de formulario sin etiqueta o sin título</text>
  </threadedComment>
  <threadedComment ref="D291" dT="2022-05-07T11:45:22.51" personId="{67848C4E-904E-A84A-8015-B69315525ED8}" id="{3410E393-CE10-E14C-AE07-1E4E60F9E0E2}">
    <text>Ofrecer instrucciones textuales al inicio del formulario o grupo de campos que describan lo
que deben introducir.</text>
  </threadedComment>
  <threadedComment ref="D323" dT="2022-04-01T11:33:59.07" personId="{67848C4E-904E-A84A-8015-B69315525ED8}" id="{69636A94-AF57-3E46-909E-6427E62F5C86}">
    <text>No dispone de sugerencias.</text>
  </threadedComment>
  <threadedComment ref="D324" dT="2022-05-04T23:43:58.64" personId="{2C689D54-9B8A-4AF4-918B-6E13D022EFA0}" id="{016AE9BE-8713-487A-BD62-E1EF7D3C2955}">
    <text>No hay formularios</text>
  </threadedComment>
  <threadedComment ref="D325" dT="2022-05-05T02:08:34.65" personId="{2C689D54-9B8A-4AF4-918B-6E13D022EFA0}" id="{A1E0C55B-EF8C-4A81-83CA-43986BBB3013}">
    <text>No hay formulario</text>
  </threadedComment>
  <threadedComment ref="D326" dT="2022-05-05T20:22:47.09" personId="{2C689D54-9B8A-4AF4-918B-6E13D022EFA0}" id="{8577479E-18BC-4E91-B8B8-60E71B0F53F7}">
    <text>Al ser formulario de busqueda no maneja errores</text>
  </threadedComment>
  <threadedComment ref="D327" dT="2022-05-07T11:45:57.47" personId="{67848C4E-904E-A84A-8015-B69315525ED8}" id="{4BA31F95-0840-2C40-851F-FF4902757AD2}">
    <text>No hay formularios</text>
  </threadedComment>
  <threadedComment ref="D328" dT="2022-05-07T11:45:57.47" personId="{67848C4E-904E-A84A-8015-B69315525ED8}" id="{0AF28AC3-CA1A-B545-9898-F03FF1119D8E}">
    <text>No hay formularios</text>
  </threadedComment>
  <threadedComment ref="D329" dT="2022-05-07T11:45:57.47" personId="{67848C4E-904E-A84A-8015-B69315525ED8}" id="{9FC772CC-9059-C44B-80DE-1E3107A70370}">
    <text>No hay formularios</text>
  </threadedComment>
  <threadedComment ref="D361" dT="2022-04-01T11:34:28.54" personId="{67848C4E-904E-A84A-8015-B69315525ED8}" id="{6E53A142-F198-3345-9FAE-88AF0766A4E3}">
    <text>Se verifica la información</text>
  </threadedComment>
  <threadedComment ref="D362" dT="2022-05-04T23:45:02.83" personId="{2C689D54-9B8A-4AF4-918B-6E13D022EFA0}" id="{13F7F212-8414-42EE-9887-F608E7B1CFFC}">
    <text>No hay mecanismos</text>
  </threadedComment>
  <threadedComment ref="D363" dT="2022-05-05T02:08:50.98" personId="{2C689D54-9B8A-4AF4-918B-6E13D022EFA0}" id="{5D71A60E-18F3-4B50-ACAE-999A64E3C167}">
    <text>No hay mecanismos</text>
  </threadedComment>
  <threadedComment ref="D364" dT="2022-05-05T20:24:40.05" personId="{2C689D54-9B8A-4AF4-918B-6E13D022EFA0}" id="{24E404B6-72CD-473B-A09D-8C5AC3A8BA3F}">
    <text>No hay mecanismos de este tipo</text>
  </threadedComment>
  <threadedComment ref="D365" dT="2022-05-07T11:46:16.81" personId="{67848C4E-904E-A84A-8015-B69315525ED8}" id="{0221D273-D561-D848-A4C0-7BB8D9F5A6A4}">
    <text>No hay mecanismos</text>
  </threadedComment>
  <threadedComment ref="D366" dT="2022-05-07T11:46:16.81" personId="{67848C4E-904E-A84A-8015-B69315525ED8}" id="{5B778A3A-F4A2-1347-B9FA-6081E795C014}">
    <text>No hay mecanismos</text>
  </threadedComment>
  <threadedComment ref="D367" dT="2022-05-07T11:46:16.81" personId="{67848C4E-904E-A84A-8015-B69315525ED8}" id="{A2924B41-71D8-1C4A-8BBC-D93E1A66B125}">
    <text>No hay mecanismos</text>
  </threadedComment>
</ThreadedComments>
</file>

<file path=xl/threadedComments/threadedComment4.xml><?xml version="1.0" encoding="utf-8"?>
<ThreadedComments xmlns="http://schemas.microsoft.com/office/spreadsheetml/2018/threadedcomments" xmlns:x="http://schemas.openxmlformats.org/spreadsheetml/2006/main">
  <threadedComment ref="D19" dT="2022-04-01T11:36:29.28" personId="{67848C4E-904E-A84A-8015-B69315525ED8}" id="{C7A782F8-02F2-9C49-ACA3-A83599E3080E}">
    <text>Existencia de campos con ID repetido</text>
  </threadedComment>
  <threadedComment ref="D20" dT="2022-05-05T00:01:50.80" personId="{2C689D54-9B8A-4AF4-918B-6E13D022EFA0}" id="{77998CA5-60A3-4C2D-9182-C6E97983F8C3}">
    <text>Cumple la especificación de HTML</text>
  </threadedComment>
  <threadedComment ref="D21" dT="2022-05-05T02:00:30.59" personId="{2C689D54-9B8A-4AF4-918B-6E13D022EFA0}" id="{E16713F0-CA97-413A-99E2-01941B9CA73B}">
    <text>Cumple la especificación de HTML</text>
  </threadedComment>
  <threadedComment ref="D22" dT="2022-05-05T20:27:27.38" personId="{2C689D54-9B8A-4AF4-918B-6E13D022EFA0}" id="{55C558B1-ED84-4A72-9067-800130517F4C}">
    <text>Cumple la especificación de HTML</text>
  </threadedComment>
  <threadedComment ref="D23" dT="2022-05-07T11:47:19.99" personId="{67848C4E-904E-A84A-8015-B69315525ED8}" id="{BA5CCAD9-66F4-4446-8192-9B7719B2AE63}">
    <text>Cumple la especificación de HTML</text>
  </threadedComment>
  <threadedComment ref="D24" dT="2022-05-07T11:48:06.68" personId="{67848C4E-904E-A84A-8015-B69315525ED8}" id="{1DBCD617-FBAF-C54F-95AB-983A5EF8370C}">
    <text>Utiliza divs dentro del elemento button</text>
  </threadedComment>
  <threadedComment ref="D25" dT="2022-05-07T11:48:06.68" personId="{67848C4E-904E-A84A-8015-B69315525ED8}" id="{6CB1C30D-7E06-5743-B547-C10D8CF59749}">
    <text>Utiliza divs dentro del elemento button</text>
  </threadedComment>
  <threadedComment ref="D57" dT="2022-04-01T11:35:41.33" personId="{67848C4E-904E-A84A-8015-B69315525ED8}" id="{6C105DC2-81F4-7541-9D31-DC2B289CD7DD}">
    <text>Existencia de campos de formulario sin etiqueta o sin título</text>
  </threadedComment>
  <threadedComment ref="D58" dT="2022-05-05T00:04:12.83" personId="{2C689D54-9B8A-4AF4-918B-6E13D022EFA0}" id="{B6EFB419-49CC-4102-B9C4-205F023DA5D9}">
    <text>No contiene interfaz de usuario</text>
  </threadedComment>
  <threadedComment ref="D59" dT="2022-05-05T02:00:42.13" personId="{2C689D54-9B8A-4AF4-918B-6E13D022EFA0}" id="{FC5804AE-2E17-47B7-A50C-5605CD801297}">
    <text>No contiene interfaz de usuario</text>
  </threadedComment>
  <threadedComment ref="D60" dT="2022-05-05T20:34:11.12" personId="{2C689D54-9B8A-4AF4-918B-6E13D022EFA0}" id="{FE7F172E-3C9A-4DF7-8589-EBEB8AD77C0C}">
    <text>Controles de formularios sin etiquetar</text>
  </threadedComment>
  <threadedComment ref="D61" dT="2022-05-07T11:49:25.10" personId="{67848C4E-904E-A84A-8015-B69315525ED8}" id="{A4673A3E-93E0-6E48-A469-6B97D00B74CC}">
    <text>No contiene interfaz de usuario</text>
  </threadedComment>
  <threadedComment ref="D62" dT="2022-05-07T11:48:54.29" personId="{67848C4E-904E-A84A-8015-B69315525ED8}" id="{112A7BBE-57E3-6F41-B5B5-022699BF4194}">
    <text>Controles de formularios sin etiquetar</text>
  </threadedComment>
  <threadedComment ref="D63" dT="2022-05-07T11:49:25.10" personId="{67848C4E-904E-A84A-8015-B69315525ED8}" id="{CD2A0865-220F-7A48-8381-5762C717B2F0}">
    <text>No contiene interfaz de usuario</text>
  </threadedComment>
  <threadedComment ref="D95" dT="2022-04-01T11:37:49.26" personId="{67848C4E-904E-A84A-8015-B69315525ED8}" id="{999402E1-11E5-C34C-B081-52642A06A302}">
    <text>Pueden ser presentados al usuario de
productos de apoyo sin recibir el foco</text>
  </threadedComment>
  <threadedComment ref="D96" dT="2022-05-05T00:04:50.63" personId="{2C689D54-9B8A-4AF4-918B-6E13D022EFA0}" id="{8CD6A44A-FD8B-446B-95D1-6F56135411CA}">
    <text>En el contenido implementado en lenguajes de marcado,
los mensajes de estado pueden ser determinados por software a través de su
rol o propiedades</text>
  </threadedComment>
  <threadedComment ref="D97" dT="2022-05-05T02:00:54.36" personId="{2C689D54-9B8A-4AF4-918B-6E13D022EFA0}" id="{DB76E492-A569-4AA0-95A1-08BDE58C8C99}">
    <text>En el contenido implementado en lenguajes de marcado,
los mensajes de estado pueden ser determinados por software a través de su
rol o propiedades</text>
  </threadedComment>
  <threadedComment ref="D98" dT="2022-05-05T20:37:18.35" personId="{2C689D54-9B8A-4AF4-918B-6E13D022EFA0}" id="{C356D959-EA07-45F6-9AA4-1A933CB000D0}">
    <text>No se utiliza lenguajes de marcado</text>
  </threadedComment>
  <threadedComment ref="D99" dT="2022-05-07T11:50:05.74" personId="{67848C4E-904E-A84A-8015-B69315525ED8}" id="{33A64DE7-D447-B541-B6C2-6AE41FCC0D1D}">
    <text>En el contenido implementado en lenguajes de marcado, los mensajes de estado pueden ser determinados por software a través de su rol o propiedades</text>
  </threadedComment>
  <threadedComment ref="D100" dT="2022-05-07T11:50:05.74" personId="{67848C4E-904E-A84A-8015-B69315525ED8}" id="{B06FBE01-9CFF-4D42-AC8D-B5B7244EA4AD}">
    <text>En el contenido implementado en lenguajes de marcado, los mensajes de estado pueden ser determinados por software a través de su rol o propiedades</text>
  </threadedComment>
  <threadedComment ref="D101" dT="2022-05-07T11:50:05.74" personId="{67848C4E-904E-A84A-8015-B69315525ED8}" id="{F301B98E-5CF5-E744-BD2F-B50ABB95ECA9}">
    <text>En el contenido implementado en lenguajes de marcado, los mensajes de estado pueden ser determinados por software a través de su rol o propiedades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80" t="s">
        <v>263</v>
      </c>
      <c r="C9" s="181"/>
      <c r="D9" s="181"/>
      <c r="E9" s="181"/>
      <c r="F9" s="181"/>
      <c r="G9" s="181"/>
      <c r="H9" s="181"/>
      <c r="I9" s="181"/>
      <c r="J9" s="181"/>
      <c r="K9" s="181"/>
      <c r="L9" s="181"/>
      <c r="M9" s="181"/>
      <c r="N9" s="181"/>
    </row>
    <row r="10" spans="1:64" ht="28.75" customHeight="1"/>
    <row r="11" spans="1:64" ht="86.25" customHeight="1">
      <c r="B11" s="181" t="s">
        <v>3</v>
      </c>
      <c r="C11" s="181"/>
      <c r="D11" s="181"/>
      <c r="E11" s="181"/>
      <c r="F11" s="181"/>
      <c r="G11" s="181"/>
      <c r="H11" s="181"/>
      <c r="I11" s="181"/>
      <c r="J11" s="181"/>
      <c r="K11" s="181"/>
      <c r="L11" s="181"/>
      <c r="M11" s="181"/>
      <c r="N11" s="181"/>
    </row>
    <row r="13" spans="1:64" ht="269.25" customHeight="1">
      <c r="B13" s="182" t="s">
        <v>264</v>
      </c>
      <c r="C13" s="182"/>
      <c r="D13" s="182"/>
      <c r="E13" s="182"/>
      <c r="F13" s="182"/>
      <c r="G13" s="182"/>
      <c r="H13" s="182"/>
      <c r="I13" s="182"/>
      <c r="J13" s="182"/>
      <c r="K13" s="182"/>
      <c r="L13" s="182"/>
      <c r="M13" s="182"/>
      <c r="N13" s="182"/>
    </row>
    <row r="15" spans="1:64" ht="87.75" customHeight="1">
      <c r="B15" s="182" t="s">
        <v>265</v>
      </c>
      <c r="C15" s="183"/>
      <c r="D15" s="183"/>
      <c r="E15" s="183"/>
      <c r="F15" s="183"/>
      <c r="G15" s="183"/>
      <c r="H15" s="183"/>
      <c r="I15" s="183"/>
      <c r="J15" s="183"/>
      <c r="K15" s="183"/>
      <c r="L15" s="183"/>
      <c r="M15" s="183"/>
      <c r="N15" s="183"/>
    </row>
    <row r="17" spans="2:14" ht="29.25" customHeight="1">
      <c r="B17" s="183" t="s">
        <v>4</v>
      </c>
      <c r="C17" s="183"/>
      <c r="D17" s="183"/>
      <c r="E17" s="183"/>
      <c r="F17" s="183"/>
      <c r="G17" s="183"/>
      <c r="H17" s="183"/>
      <c r="I17" s="183"/>
      <c r="J17" s="183"/>
      <c r="K17" s="183"/>
      <c r="L17" s="183"/>
      <c r="M17" s="183"/>
      <c r="N17" s="183"/>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C29" sqref="C29"/>
    </sheetView>
  </sheetViews>
  <sheetFormatPr baseColWidth="10" defaultColWidth="11.5" defaultRowHeight="13"/>
  <cols>
    <col min="1" max="1" width="11.5" style="14"/>
    <col min="2" max="2" width="72.1640625" style="14" customWidth="1"/>
    <col min="3" max="3" width="101.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72" t="s">
        <v>280</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5" defaultRowHeight="13"/>
  <cols>
    <col min="2" max="2" width="14" customWidth="1"/>
    <col min="3" max="3" width="8.6640625" customWidth="1"/>
    <col min="4" max="4" width="9.5" customWidth="1"/>
    <col min="5" max="5" width="14.5" customWidth="1"/>
    <col min="6" max="6" width="8.5" customWidth="1"/>
    <col min="8" max="8" width="12" customWidth="1"/>
    <col min="9" max="9" width="8.6640625" customWidth="1"/>
    <col min="11" max="11" width="19.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84" t="s">
        <v>275</v>
      </c>
      <c r="C6" s="184"/>
      <c r="D6" s="184"/>
      <c r="E6" s="184"/>
      <c r="F6" s="184"/>
      <c r="G6" s="184"/>
      <c r="H6" s="184"/>
      <c r="I6" s="184"/>
      <c r="J6" s="184"/>
      <c r="K6" s="184"/>
      <c r="L6" s="184"/>
    </row>
    <row r="7" spans="1:60" ht="33.25" customHeight="1">
      <c r="B7" s="185" t="s">
        <v>40</v>
      </c>
      <c r="C7" s="185"/>
      <c r="D7" s="185"/>
      <c r="E7" s="185"/>
      <c r="F7" s="185"/>
      <c r="G7" s="185"/>
      <c r="H7" s="185"/>
      <c r="I7" s="185"/>
      <c r="J7" s="185"/>
      <c r="K7" s="185"/>
      <c r="L7" s="185"/>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124" zoomScaleNormal="124" workbookViewId="0">
      <selection activeCell="E17" sqref="E17"/>
    </sheetView>
  </sheetViews>
  <sheetFormatPr baseColWidth="10" defaultColWidth="11.5" defaultRowHeight="13"/>
  <cols>
    <col min="1" max="1" width="11.6640625" style="14" customWidth="1"/>
    <col min="2" max="2" width="9.5" style="14" customWidth="1"/>
    <col min="3" max="3" width="27.33203125" style="14" customWidth="1"/>
    <col min="4" max="4" width="26" style="14" customWidth="1"/>
    <col min="5" max="5" width="51.6640625" style="14" customWidth="1"/>
    <col min="6" max="6" width="57" style="14" customWidth="1"/>
    <col min="7" max="7" width="82" style="14" customWidth="1"/>
    <col min="8" max="8" width="27.5" style="14" customWidth="1"/>
    <col min="9" max="24" width="8.6640625" style="14" customWidth="1"/>
    <col min="25"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86" t="s">
        <v>58</v>
      </c>
      <c r="C5" s="186"/>
      <c r="D5" s="186"/>
      <c r="E5" s="186"/>
      <c r="F5" s="186"/>
      <c r="G5" s="186"/>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t="s">
        <v>282</v>
      </c>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t="s">
        <v>283</v>
      </c>
      <c r="D9" s="94" t="s">
        <v>245</v>
      </c>
      <c r="E9" s="173" t="s">
        <v>281</v>
      </c>
      <c r="F9" s="24" t="s">
        <v>285</v>
      </c>
      <c r="G9" s="24" t="s">
        <v>284</v>
      </c>
      <c r="H9" s="19"/>
      <c r="I9" s="19"/>
      <c r="J9" s="19"/>
      <c r="K9" s="19"/>
      <c r="L9" s="19"/>
      <c r="M9" s="19"/>
      <c r="N9" s="19"/>
      <c r="O9" s="19"/>
      <c r="P9" s="19"/>
      <c r="Q9" s="19"/>
      <c r="R9" s="19"/>
      <c r="S9" s="19"/>
      <c r="T9" s="19"/>
      <c r="U9" s="19"/>
      <c r="V9" s="19"/>
      <c r="W9" s="19"/>
      <c r="X9" s="19"/>
    </row>
    <row r="10" spans="1:64" ht="18.25" customHeight="1">
      <c r="B10" s="92">
        <v>3</v>
      </c>
      <c r="C10" s="93" t="s">
        <v>287</v>
      </c>
      <c r="D10" s="94" t="s">
        <v>245</v>
      </c>
      <c r="E10" s="175" t="s">
        <v>286</v>
      </c>
      <c r="F10" s="24" t="s">
        <v>288</v>
      </c>
      <c r="G10" s="24" t="s">
        <v>289</v>
      </c>
      <c r="H10" s="19"/>
      <c r="I10" s="19"/>
      <c r="J10" s="19"/>
      <c r="K10" s="19"/>
      <c r="L10" s="19"/>
      <c r="M10" s="19"/>
      <c r="N10" s="19"/>
      <c r="O10" s="19"/>
      <c r="P10" s="19"/>
      <c r="Q10" s="19"/>
      <c r="R10" s="19"/>
      <c r="S10" s="19"/>
      <c r="T10" s="19"/>
      <c r="U10" s="19"/>
      <c r="V10" s="19"/>
      <c r="W10" s="19"/>
      <c r="X10" s="19"/>
    </row>
    <row r="11" spans="1:64" ht="18.25" customHeight="1">
      <c r="B11" s="92">
        <v>4</v>
      </c>
      <c r="C11" s="93" t="s">
        <v>293</v>
      </c>
      <c r="D11" s="94" t="s">
        <v>245</v>
      </c>
      <c r="E11" s="176" t="s">
        <v>290</v>
      </c>
      <c r="F11" s="24" t="s">
        <v>291</v>
      </c>
      <c r="G11" s="24" t="s">
        <v>292</v>
      </c>
      <c r="H11" s="19"/>
      <c r="I11" s="19"/>
      <c r="J11" s="19"/>
      <c r="K11" s="19"/>
      <c r="L11" s="19"/>
      <c r="M11" s="19"/>
      <c r="N11" s="19"/>
      <c r="O11" s="19"/>
      <c r="P11" s="19"/>
      <c r="Q11" s="19"/>
      <c r="R11" s="19"/>
      <c r="S11" s="19"/>
      <c r="T11" s="19"/>
      <c r="U11" s="19"/>
      <c r="V11" s="19"/>
      <c r="W11" s="19"/>
      <c r="X11" s="19"/>
    </row>
    <row r="12" spans="1:64" ht="18.25" customHeight="1">
      <c r="B12" s="92">
        <v>5</v>
      </c>
      <c r="C12" s="178" t="s">
        <v>295</v>
      </c>
      <c r="D12" s="177" t="s">
        <v>245</v>
      </c>
      <c r="E12" s="95" t="s">
        <v>294</v>
      </c>
      <c r="F12" s="179" t="s">
        <v>301</v>
      </c>
      <c r="G12" s="179" t="s">
        <v>296</v>
      </c>
      <c r="H12" s="19"/>
      <c r="I12" s="19"/>
      <c r="J12" s="19"/>
      <c r="K12" s="19"/>
      <c r="L12" s="19"/>
      <c r="M12" s="19"/>
      <c r="N12" s="19"/>
      <c r="O12" s="19"/>
      <c r="P12" s="19"/>
      <c r="Q12" s="19"/>
      <c r="R12" s="19"/>
      <c r="S12" s="19"/>
      <c r="T12" s="19"/>
      <c r="U12" s="19"/>
      <c r="V12" s="19"/>
      <c r="W12" s="19"/>
      <c r="X12" s="19"/>
    </row>
    <row r="13" spans="1:64" ht="18.25" customHeight="1">
      <c r="B13" s="92">
        <v>6</v>
      </c>
      <c r="C13" s="93" t="s">
        <v>304</v>
      </c>
      <c r="D13" s="94" t="s">
        <v>245</v>
      </c>
      <c r="E13" s="95" t="s">
        <v>297</v>
      </c>
      <c r="F13" s="179" t="s">
        <v>302</v>
      </c>
      <c r="G13" s="179" t="s">
        <v>300</v>
      </c>
      <c r="H13" s="19"/>
      <c r="I13" s="19"/>
      <c r="J13" s="19"/>
      <c r="K13" s="19"/>
      <c r="L13" s="19"/>
      <c r="M13" s="19"/>
      <c r="N13" s="19"/>
      <c r="O13" s="19"/>
      <c r="P13" s="19"/>
      <c r="Q13" s="19"/>
      <c r="R13" s="19"/>
      <c r="S13" s="19"/>
      <c r="U13" s="19"/>
      <c r="V13" s="19"/>
      <c r="W13" s="19"/>
      <c r="X13" s="19"/>
    </row>
    <row r="14" spans="1:64" ht="18.25" customHeight="1">
      <c r="B14" s="92">
        <v>7</v>
      </c>
      <c r="C14" s="178" t="s">
        <v>305</v>
      </c>
      <c r="D14" s="94" t="s">
        <v>238</v>
      </c>
      <c r="E14" s="95" t="s">
        <v>298</v>
      </c>
      <c r="F14" s="179" t="s">
        <v>303</v>
      </c>
      <c r="G14" s="179" t="s">
        <v>299</v>
      </c>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7</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7</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zoomScale="211" zoomScaleNormal="257" workbookViewId="0">
      <selection activeCell="F29" sqref="F29"/>
    </sheetView>
  </sheetViews>
  <sheetFormatPr baseColWidth="10" defaultColWidth="11.5" defaultRowHeight="13"/>
  <cols>
    <col min="1" max="1" width="7.83203125" style="14" customWidth="1"/>
    <col min="2" max="2" width="16.1640625" style="14" customWidth="1"/>
    <col min="3" max="3" width="56" style="14" customWidth="1"/>
    <col min="4" max="4" width="18.33203125" style="144" customWidth="1"/>
    <col min="5" max="5" width="5.5" style="144" customWidth="1"/>
    <col min="6" max="6" width="16.5" style="14" bestFit="1" customWidth="1"/>
    <col min="7" max="7" width="14.6640625" style="14" customWidth="1"/>
    <col min="8" max="8" width="12.5" style="14" customWidth="1"/>
    <col min="9" max="9" width="11.6640625" style="14" customWidth="1"/>
    <col min="10" max="10" width="17.33203125" style="14" bestFit="1" customWidth="1"/>
    <col min="11" max="11" width="14.5" style="14" customWidth="1"/>
    <col min="12" max="15" width="12.5" style="14" customWidth="1"/>
    <col min="16" max="16" width="19.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5" style="14" customWidth="1"/>
    <col min="23" max="23" width="12" style="14" customWidth="1"/>
    <col min="24" max="24" width="11.83203125" style="14" customWidth="1"/>
    <col min="25" max="25" width="7.33203125" style="14" customWidth="1"/>
    <col min="26" max="64" width="14.5" style="14" customWidth="1"/>
    <col min="65" max="16384" width="11.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87" t="s">
        <v>73</v>
      </c>
      <c r="C11" s="188"/>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90</v>
      </c>
      <c r="H12" s="69">
        <f ca="1">IF(($G$15+$K$15)=0,0,G12/($G$15+$K$15))</f>
        <v>0.6428571428571429</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6</v>
      </c>
      <c r="H13" s="69">
        <f ca="1">IF(($G$15+$K$15)=0,0,G13/($G$15+$K$15))</f>
        <v>4.2857142857142858E-2</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44</v>
      </c>
      <c r="H14" s="69">
        <f ca="1">IF(($G$15+$K$15)=0,0,G14/($G$15+$K$15))</f>
        <v>0.31428571428571428</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140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Servicio Canario de Salud</v>
      </c>
      <c r="C19" s="145" t="str">
        <f>IF( ISBLANK('03.Muestra'!$E8),"",'03.Muestra'!$E8)</f>
        <v>https://www3.gobiernodecanarias.org/sanidad/scs/</v>
      </c>
      <c r="D19" s="169" t="s">
        <v>79</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ref="E20:E53" si="0">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3</v>
      </c>
      <c r="J20" s="152">
        <f ca="1">COUNTIF($D19:INDIRECT("$D" &amp;  SUM(ROW()-1,'03.Muestra'!$D$45)-1),J19)</f>
        <v>4</v>
      </c>
      <c r="K20" s="152">
        <f ca="1">IF('03.Muestra'!$D$45=0,0,COUNTBLANK($D19:INDIRECT("$D" &amp;  SUM(ROW()-1,'03.Muestra'!$D$45)-1)))</f>
        <v>0</v>
      </c>
      <c r="L20" s="19"/>
    </row>
    <row r="21" spans="2:30"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row>
    <row r="22" spans="2:30" ht="12" customHeight="1">
      <c r="B22" s="145" t="str">
        <f>IF( ISBLANK('03.Muestra'!$C11),"",'03.Muestra'!$C11)</f>
        <v>SCS-Registro de centros</v>
      </c>
      <c r="C22" s="145" t="str">
        <f>IF( ISBLANK('03.Muestra'!$E11),"",'03.Muestra'!$E11)</f>
        <v>https://www3.gobiernodecanarias.org/sanidad/scs/RegistroCentros/DoLoad</v>
      </c>
      <c r="D22" s="169" t="s">
        <v>82</v>
      </c>
      <c r="E22" s="138" t="str">
        <f t="shared" si="0"/>
        <v/>
      </c>
      <c r="F22" s="19"/>
      <c r="G22" s="19"/>
      <c r="H22" s="19"/>
      <c r="I22" s="19"/>
      <c r="K22" s="153" t="s">
        <v>89</v>
      </c>
      <c r="L22" s="154" t="s">
        <v>90</v>
      </c>
    </row>
    <row r="23" spans="2:30" ht="12" customHeight="1">
      <c r="B23" s="145" t="str">
        <f>IF( ISBLANK('03.Muestra'!$C12),"",'03.Muestra'!$C12)</f>
        <v>MiAutoTestCovid</v>
      </c>
      <c r="C23" s="145" t="str">
        <f>IF( ISBLANK('03.Muestra'!$E12),"",'03.Muestra'!$E12)</f>
        <v>https://www3.gobiernodecanarias.org/sanidad/scs/Miautotestcovid/</v>
      </c>
      <c r="D23" s="169" t="s">
        <v>82</v>
      </c>
      <c r="E23" s="138" t="str">
        <f t="shared" si="0"/>
        <v/>
      </c>
      <c r="F23" s="155"/>
      <c r="G23" s="19"/>
      <c r="H23" s="19"/>
      <c r="I23" s="19"/>
      <c r="K23" s="153" t="s">
        <v>91</v>
      </c>
      <c r="L23" s="154" t="s">
        <v>92</v>
      </c>
    </row>
    <row r="24" spans="2:30" ht="12" customHeight="1">
      <c r="B24" s="145" t="str">
        <f>IF( ISBLANK('03.Muestra'!$C13),"",'03.Muestra'!$C13)</f>
        <v>Informes epidemiológicos</v>
      </c>
      <c r="C24" s="145" t="str">
        <f>IF( ISBLANK('03.Muestra'!$E13),"",'03.Muestra'!$E13)</f>
        <v>https://www3.gobiernodecanarias.org/sanidad/scs/contenidoGenerico.jsp?idDocument=83670f95-f738-11ea-8b38-0997195c2925&amp;idCarpeta=e01092c2-7d66-11ea-871d-cb574c2473a4</v>
      </c>
      <c r="D24" s="169" t="s">
        <v>82</v>
      </c>
      <c r="E24" s="138" t="str">
        <f t="shared" si="0"/>
        <v/>
      </c>
      <c r="F24" s="19"/>
      <c r="G24" s="19"/>
      <c r="H24" s="19"/>
      <c r="I24" s="19"/>
      <c r="K24" s="153" t="s">
        <v>93</v>
      </c>
      <c r="L24" s="154" t="s">
        <v>94</v>
      </c>
      <c r="AD24" s="19"/>
    </row>
    <row r="25" spans="2:30" ht="12" customHeight="1">
      <c r="B25" s="145" t="str">
        <f>IF( ISBLANK('03.Muestra'!$C14),"",'03.Muestra'!$C14)</f>
        <v>Mapa Sanitario</v>
      </c>
      <c r="C25" s="145" t="str">
        <f>IF( ISBLANK('03.Muestra'!$E14),"",'03.Muestra'!$E14)</f>
        <v>https://www3.gobiernodecanarias.org/sanidad/scs/mapa.jsp?idDocument=f1272534-b1e0-11e0-8086-e35e241032d3&amp;idCarpeta=75cf3520-ab2b-11dd-970d-d73a0633ac17</v>
      </c>
      <c r="D25" s="169" t="s">
        <v>79</v>
      </c>
      <c r="E25" s="138" t="str">
        <f t="shared" si="0"/>
        <v/>
      </c>
      <c r="F25" s="19"/>
      <c r="G25" s="19"/>
      <c r="H25" s="19"/>
      <c r="I25" s="19"/>
      <c r="J25" s="19"/>
      <c r="K25" s="19"/>
      <c r="L25" s="19"/>
      <c r="AD25" s="19"/>
    </row>
    <row r="26" spans="2:30" ht="12" customHeight="1">
      <c r="B26" s="145" t="str">
        <f>IF( ISBLANK('03.Muestra'!$C15),"",'03.Muestra'!$C15)</f>
        <v/>
      </c>
      <c r="C26" s="145" t="str">
        <f>IF( ISBLANK('03.Muestra'!$E15),"",'03.Muestra'!$E15)</f>
        <v/>
      </c>
      <c r="D26" s="169" t="str">
        <f t="shared" ref="D25:D53" si="1">IF(AND(B26&lt;&gt;"",C26&lt;&gt;""),"N/T","")</f>
        <v/>
      </c>
      <c r="E26" s="138" t="str">
        <f t="shared" si="0"/>
        <v/>
      </c>
      <c r="F26" s="19"/>
      <c r="G26" s="19"/>
      <c r="H26" s="19"/>
      <c r="I26" s="19"/>
      <c r="J26" s="19"/>
      <c r="K26" s="19"/>
      <c r="L26" s="19"/>
      <c r="AD26" s="19"/>
    </row>
    <row r="27" spans="2:30" ht="12" customHeight="1">
      <c r="B27" s="145" t="str">
        <f>IF( ISBLANK('03.Muestra'!$C16),"",'03.Muestra'!$C16)</f>
        <v/>
      </c>
      <c r="C27" s="145" t="str">
        <f>IF( ISBLANK('03.Muestra'!$E16),"",'03.Muestra'!$E16)</f>
        <v/>
      </c>
      <c r="D27" s="169" t="str">
        <f t="shared" si="1"/>
        <v/>
      </c>
      <c r="E27" s="138" t="str">
        <f t="shared" si="0"/>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1"/>
        <v/>
      </c>
      <c r="E28" s="138" t="str">
        <f t="shared" si="0"/>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1"/>
        <v/>
      </c>
      <c r="E29" s="138" t="str">
        <f t="shared" si="0"/>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91</v>
      </c>
      <c r="E58" s="138" t="str">
        <f t="shared" si="2"/>
        <v/>
      </c>
      <c r="F58" s="152">
        <f ca="1">COUNTIF($D57:INDIRECT("$D" &amp;  SUM(ROW()-1,'03.Muestra'!$D$45)-1),F57)</f>
        <v>0</v>
      </c>
      <c r="G58" s="152">
        <f ca="1">COUNTIF($D57:INDIRECT("$D" &amp;  SUM(ROW()-1,'03.Muestra'!$D$45)-1),G57)</f>
        <v>0</v>
      </c>
      <c r="H58" s="152">
        <f ca="1">COUNTIF($D57:INDIRECT("$D" &amp;  SUM(ROW()-1,'03.Muestra'!$D$45)-1),H57)</f>
        <v>7</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91</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91</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MiAutoTestCovid</v>
      </c>
      <c r="C61" s="145" t="str">
        <f>IF( ISBLANK('03.Muestra'!$E12),"",'03.Muestra'!$E12)</f>
        <v>https://www3.gobiernodecanarias.org/sanidad/scs/Miautotestcovid/</v>
      </c>
      <c r="D61" s="169" t="s">
        <v>91</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Informes epidemiológicos</v>
      </c>
      <c r="C62" s="145" t="str">
        <f>IF( ISBLANK('03.Muestra'!$E13),"",'03.Muestra'!$E13)</f>
        <v>https://www3.gobiernodecanarias.org/sanidad/scs/contenidoGenerico.jsp?idDocument=83670f95-f738-11ea-8b38-0997195c2925&amp;idCarpeta=e01092c2-7d66-11ea-871d-cb574c2473a4</v>
      </c>
      <c r="D62" s="169" t="s">
        <v>91</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Mapa Sanitario</v>
      </c>
      <c r="C63" s="145" t="str">
        <f>IF( ISBLANK('03.Muestra'!$E14),"",'03.Muestra'!$E14)</f>
        <v>https://www3.gobiernodecanarias.org/sanidad/scs/mapa.jsp?idDocument=f1272534-b1e0-11e0-8086-e35e241032d3&amp;idCarpeta=75cf3520-ab2b-11dd-970d-d73a0633ac17</v>
      </c>
      <c r="D63" s="169" t="s">
        <v>91</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ref="D64:D91" si="3">IF(AND(B64&lt;&gt;"",C64&lt;&gt;""),"N/T","")</f>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91</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91</v>
      </c>
      <c r="E96" s="138" t="str">
        <f t="shared" si="4"/>
        <v/>
      </c>
      <c r="F96" s="152">
        <f ca="1">COUNTIF($D95:INDIRECT("$D" &amp;  SUM(ROW()-1,'03.Muestra'!$D$45)-1),F95)</f>
        <v>0</v>
      </c>
      <c r="G96" s="152">
        <f ca="1">COUNTIF($D95:INDIRECT("$D" &amp;  SUM(ROW()-1,'03.Muestra'!$D$45)-1),G95)</f>
        <v>0</v>
      </c>
      <c r="H96" s="152">
        <f ca="1">COUNTIF($D95:INDIRECT("$D" &amp;  SUM(ROW()-1,'03.Muestra'!$D$45)-1),H95)</f>
        <v>7</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91</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MiAutoTestCovid</v>
      </c>
      <c r="C99" s="145" t="str">
        <f>IF( ISBLANK('03.Muestra'!$E12),"",'03.Muestra'!$E12)</f>
        <v>https://www3.gobiernodecanarias.org/sanidad/scs/Miautotestcovid/</v>
      </c>
      <c r="D99" s="169" t="s">
        <v>91</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Informes epidemiológicos</v>
      </c>
      <c r="C100" s="145" t="str">
        <f>IF( ISBLANK('03.Muestra'!$E13),"",'03.Muestra'!$E13)</f>
        <v>https://www3.gobiernodecanarias.org/sanidad/scs/contenidoGenerico.jsp?idDocument=83670f95-f738-11ea-8b38-0997195c2925&amp;idCarpeta=e01092c2-7d66-11ea-871d-cb574c2473a4</v>
      </c>
      <c r="D100" s="169" t="s">
        <v>91</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Mapa Sanitario</v>
      </c>
      <c r="C101" s="145" t="str">
        <f>IF( ISBLANK('03.Muestra'!$E14),"",'03.Muestra'!$E14)</f>
        <v>https://www3.gobiernodecanarias.org/sanidad/scs/mapa.jsp?idDocument=f1272534-b1e0-11e0-8086-e35e241032d3&amp;idCarpeta=75cf3520-ab2b-11dd-970d-d73a0633ac17</v>
      </c>
      <c r="D101" s="169" t="s">
        <v>91</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ref="D102:D129" si="5">IF(AND(B102&lt;&gt;"",C102&lt;&gt;""),"N/T","")</f>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91</v>
      </c>
      <c r="E134" s="138" t="str">
        <f t="shared" si="6"/>
        <v/>
      </c>
      <c r="F134" s="152">
        <f ca="1">COUNTIF($D133:INDIRECT("$D" &amp;  SUM(ROW()-1,'03.Muestra'!$D$45)-1),F133)</f>
        <v>0</v>
      </c>
      <c r="G134" s="152">
        <f ca="1">COUNTIF($D133:INDIRECT("$D" &amp;  SUM(ROW()-1,'03.Muestra'!$D$45)-1),G133)</f>
        <v>0</v>
      </c>
      <c r="H134" s="152">
        <f ca="1">COUNTIF($D133:INDIRECT("$D" &amp;  SUM(ROW()-1,'03.Muestra'!$D$45)-1),H133)</f>
        <v>7</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91</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91</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MiAutoTestCovid</v>
      </c>
      <c r="C137" s="145" t="str">
        <f>IF( ISBLANK('03.Muestra'!$E12),"",'03.Muestra'!$E12)</f>
        <v>https://www3.gobiernodecanarias.org/sanidad/scs/Miautotestcovid/</v>
      </c>
      <c r="D137" s="169" t="s">
        <v>91</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Informes epidemiológicos</v>
      </c>
      <c r="C138" s="145" t="str">
        <f>IF( ISBLANK('03.Muestra'!$E13),"",'03.Muestra'!$E13)</f>
        <v>https://www3.gobiernodecanarias.org/sanidad/scs/contenidoGenerico.jsp?idDocument=83670f95-f738-11ea-8b38-0997195c2925&amp;idCarpeta=e01092c2-7d66-11ea-871d-cb574c2473a4</v>
      </c>
      <c r="D138" s="169" t="s">
        <v>91</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Mapa Sanitario</v>
      </c>
      <c r="C139" s="145" t="str">
        <f>IF( ISBLANK('03.Muestra'!$E14),"",'03.Muestra'!$E14)</f>
        <v>https://www3.gobiernodecanarias.org/sanidad/scs/mapa.jsp?idDocument=f1272534-b1e0-11e0-8086-e35e241032d3&amp;idCarpeta=75cf3520-ab2b-11dd-970d-d73a0633ac17</v>
      </c>
      <c r="D139" s="169" t="s">
        <v>91</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ref="D140:D167" si="7">IF(AND(B140&lt;&gt;"",C140&lt;&gt;""),"N/T","")</f>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91</v>
      </c>
      <c r="E172" s="138" t="str">
        <f t="shared" si="8"/>
        <v/>
      </c>
      <c r="F172" s="152">
        <f ca="1">COUNTIF($D171:INDIRECT("$D" &amp;  SUM(ROW()-1,'03.Muestra'!$D$45)-1),F171)</f>
        <v>0</v>
      </c>
      <c r="G172" s="152">
        <f ca="1">COUNTIF($D171:INDIRECT("$D" &amp;  SUM(ROW()-1,'03.Muestra'!$D$45)-1),G171)</f>
        <v>0</v>
      </c>
      <c r="H172" s="152">
        <f ca="1">COUNTIF($D171:INDIRECT("$D" &amp;  SUM(ROW()-1,'03.Muestra'!$D$45)-1),H171)</f>
        <v>7</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91</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91</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MiAutoTestCovid</v>
      </c>
      <c r="C175" s="145" t="str">
        <f>IF( ISBLANK('03.Muestra'!$E12),"",'03.Muestra'!$E12)</f>
        <v>https://www3.gobiernodecanarias.org/sanidad/scs/Miautotestcovid/</v>
      </c>
      <c r="D175" s="169" t="s">
        <v>91</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Informes epidemiológicos</v>
      </c>
      <c r="C176" s="145" t="str">
        <f>IF( ISBLANK('03.Muestra'!$E13),"",'03.Muestra'!$E13)</f>
        <v>https://www3.gobiernodecanarias.org/sanidad/scs/contenidoGenerico.jsp?idDocument=83670f95-f738-11ea-8b38-0997195c2925&amp;idCarpeta=e01092c2-7d66-11ea-871d-cb574c2473a4</v>
      </c>
      <c r="D176" s="169" t="s">
        <v>91</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Mapa Sanitario</v>
      </c>
      <c r="C177" s="145" t="str">
        <f>IF( ISBLANK('03.Muestra'!$E14),"",'03.Muestra'!$E14)</f>
        <v>https://www3.gobiernodecanarias.org/sanidad/scs/mapa.jsp?idDocument=f1272534-b1e0-11e0-8086-e35e241032d3&amp;idCarpeta=75cf3520-ab2b-11dd-970d-d73a0633ac17</v>
      </c>
      <c r="D177" s="169" t="s">
        <v>91</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ref="D178:D205" si="9">IF(AND(B178&lt;&gt;"",C178&lt;&gt;""),"N/T","")</f>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91</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91</v>
      </c>
      <c r="E210" s="138" t="str">
        <f t="shared" si="10"/>
        <v/>
      </c>
      <c r="F210" s="152">
        <f ca="1">COUNTIF($D209:INDIRECT("$D" &amp;  SUM(ROW()-1,'03.Muestra'!$D$45)-1),F209)</f>
        <v>0</v>
      </c>
      <c r="G210" s="152">
        <f ca="1">COUNTIF($D209:INDIRECT("$D" &amp;  SUM(ROW()-1,'03.Muestra'!$D$45)-1),G209)</f>
        <v>0</v>
      </c>
      <c r="H210" s="152">
        <f ca="1">COUNTIF($D209:INDIRECT("$D" &amp;  SUM(ROW()-1,'03.Muestra'!$D$45)-1),H209)</f>
        <v>7</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91</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91</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MiAutoTestCovid</v>
      </c>
      <c r="C213" s="145" t="str">
        <f>IF( ISBLANK('03.Muestra'!$E12),"",'03.Muestra'!$E12)</f>
        <v>https://www3.gobiernodecanarias.org/sanidad/scs/Miautotestcovid/</v>
      </c>
      <c r="D213" s="169" t="s">
        <v>91</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Informes epidemiológicos</v>
      </c>
      <c r="C214" s="145" t="str">
        <f>IF( ISBLANK('03.Muestra'!$E13),"",'03.Muestra'!$E13)</f>
        <v>https://www3.gobiernodecanarias.org/sanidad/scs/contenidoGenerico.jsp?idDocument=83670f95-f738-11ea-8b38-0997195c2925&amp;idCarpeta=e01092c2-7d66-11ea-871d-cb574c2473a4</v>
      </c>
      <c r="D214" s="169" t="s">
        <v>91</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Mapa Sanitario</v>
      </c>
      <c r="C215" s="145" t="str">
        <f>IF( ISBLANK('03.Muestra'!$E14),"",'03.Muestra'!$E14)</f>
        <v>https://www3.gobiernodecanarias.org/sanidad/scs/mapa.jsp?idDocument=f1272534-b1e0-11e0-8086-e35e241032d3&amp;idCarpeta=75cf3520-ab2b-11dd-970d-d73a0633ac17</v>
      </c>
      <c r="D215" s="169" t="s">
        <v>91</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ref="D216:D243" si="11">IF(AND(B216&lt;&gt;"",C216&lt;&gt;""),"N/T","")</f>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79</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3</v>
      </c>
      <c r="J248" s="152">
        <f ca="1">COUNTIF($D247:INDIRECT("$D" &amp;  SUM(ROW()-1,'03.Muestra'!$D$45)-1),J247)</f>
        <v>4</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74" t="s">
        <v>82</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82</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MiAutoTestCovid</v>
      </c>
      <c r="C251" s="145" t="str">
        <f>IF( ISBLANK('03.Muestra'!$E12),"",'03.Muestra'!$E12)</f>
        <v>https://www3.gobiernodecanarias.org/sanidad/scs/Miautotestcovid/</v>
      </c>
      <c r="D251" s="169" t="s">
        <v>79</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Informes epidemiológicos</v>
      </c>
      <c r="C252" s="145" t="str">
        <f>IF( ISBLANK('03.Muestra'!$E13),"",'03.Muestra'!$E13)</f>
        <v>https://www3.gobiernodecanarias.org/sanidad/scs/contenidoGenerico.jsp?idDocument=83670f95-f738-11ea-8b38-0997195c2925&amp;idCarpeta=e01092c2-7d66-11ea-871d-cb574c2473a4</v>
      </c>
      <c r="D252" s="169" t="s">
        <v>82</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Mapa Sanitario</v>
      </c>
      <c r="C253" s="145" t="str">
        <f>IF( ISBLANK('03.Muestra'!$E14),"",'03.Muestra'!$E14)</f>
        <v>https://www3.gobiernodecanarias.org/sanidad/scs/mapa.jsp?idDocument=f1272534-b1e0-11e0-8086-e35e241032d3&amp;idCarpeta=75cf3520-ab2b-11dd-970d-d73a0633ac17</v>
      </c>
      <c r="D253" s="169" t="s">
        <v>79</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ref="D254:D281" si="13">IF(AND(B254&lt;&gt;"",C254&lt;&gt;""),"N/T","")</f>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69" t="s">
        <v>79</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79</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7</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79</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MiAutoTestCovid</v>
      </c>
      <c r="C289" s="145" t="str">
        <f>IF( ISBLANK('03.Muestra'!$E12),"",'03.Muestra'!$E12)</f>
        <v>https://www3.gobiernodecanarias.org/sanidad/scs/Miautotestcovid/</v>
      </c>
      <c r="D289" s="169" t="s">
        <v>79</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Informes epidemiológicos</v>
      </c>
      <c r="C290" s="145" t="str">
        <f>IF( ISBLANK('03.Muestra'!$E13),"",'03.Muestra'!$E13)</f>
        <v>https://www3.gobiernodecanarias.org/sanidad/scs/contenidoGenerico.jsp?idDocument=83670f95-f738-11ea-8b38-0997195c2925&amp;idCarpeta=e01092c2-7d66-11ea-871d-cb574c2473a4</v>
      </c>
      <c r="D290" s="169" t="s">
        <v>79</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Mapa Sanitario</v>
      </c>
      <c r="C291" s="145" t="str">
        <f>IF( ISBLANK('03.Muestra'!$E14),"",'03.Muestra'!$E14)</f>
        <v>https://www3.gobiernodecanarias.org/sanidad/scs/mapa.jsp?idDocument=f1272534-b1e0-11e0-8086-e35e241032d3&amp;idCarpeta=75cf3520-ab2b-11dd-970d-d73a0633ac17</v>
      </c>
      <c r="D291" s="169" t="s">
        <v>79</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ref="D292:D319" si="15">IF(AND(B292&lt;&gt;"",C292&lt;&gt;""),"N/T","")</f>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79</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7</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79</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79</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MiAutoTestCovid</v>
      </c>
      <c r="C327" s="145" t="str">
        <f>IF( ISBLANK('03.Muestra'!$E12),"",'03.Muestra'!$E12)</f>
        <v>https://www3.gobiernodecanarias.org/sanidad/scs/Miautotestcovid/</v>
      </c>
      <c r="D327" s="169" t="s">
        <v>79</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Informes epidemiológicos</v>
      </c>
      <c r="C328" s="145" t="str">
        <f>IF( ISBLANK('03.Muestra'!$E13),"",'03.Muestra'!$E13)</f>
        <v>https://www3.gobiernodecanarias.org/sanidad/scs/contenidoGenerico.jsp?idDocument=83670f95-f738-11ea-8b38-0997195c2925&amp;idCarpeta=e01092c2-7d66-11ea-871d-cb574c2473a4</v>
      </c>
      <c r="D328" s="169" t="s">
        <v>79</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Mapa Sanitario</v>
      </c>
      <c r="C329" s="145" t="str">
        <f>IF( ISBLANK('03.Muestra'!$E14),"",'03.Muestra'!$E14)</f>
        <v>https://www3.gobiernodecanarias.org/sanidad/scs/mapa.jsp?idDocument=f1272534-b1e0-11e0-8086-e35e241032d3&amp;idCarpeta=75cf3520-ab2b-11dd-970d-d73a0633ac17</v>
      </c>
      <c r="D329" s="169" t="s">
        <v>79</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ref="D330:D357" si="17">IF(AND(B330&lt;&gt;"",C330&lt;&gt;""),"N/T","")</f>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79</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7</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79</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79</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MiAutoTestCovid</v>
      </c>
      <c r="C365" s="145" t="str">
        <f>IF( ISBLANK('03.Muestra'!$E12),"",'03.Muestra'!$E12)</f>
        <v>https://www3.gobiernodecanarias.org/sanidad/scs/Miautotestcovid/</v>
      </c>
      <c r="D365" s="169" t="s">
        <v>79</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Informes epidemiológicos</v>
      </c>
      <c r="C366" s="145" t="str">
        <f>IF( ISBLANK('03.Muestra'!$E13),"",'03.Muestra'!$E13)</f>
        <v>https://www3.gobiernodecanarias.org/sanidad/scs/contenidoGenerico.jsp?idDocument=83670f95-f738-11ea-8b38-0997195c2925&amp;idCarpeta=e01092c2-7d66-11ea-871d-cb574c2473a4</v>
      </c>
      <c r="D366" s="169" t="s">
        <v>79</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Mapa Sanitario</v>
      </c>
      <c r="C367" s="145" t="str">
        <f>IF( ISBLANK('03.Muestra'!$E14),"",'03.Muestra'!$E14)</f>
        <v>https://www3.gobiernodecanarias.org/sanidad/scs/mapa.jsp?idDocument=f1272534-b1e0-11e0-8086-e35e241032d3&amp;idCarpeta=75cf3520-ab2b-11dd-970d-d73a0633ac17</v>
      </c>
      <c r="D367" s="169" t="s">
        <v>79</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ref="D368:D395" si="19">IF(AND(B368&lt;&gt;"",C368&lt;&gt;""),"N/T","")</f>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Servicio Canario de Salud</v>
      </c>
      <c r="C399" s="145" t="str">
        <f>IF( ISBLANK('03.Muestra'!$E8),"",'03.Muestra'!$E8)</f>
        <v>https://www3.gobiernodecanarias.org/sanidad/scs/</v>
      </c>
      <c r="D399" s="169" t="s">
        <v>91</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Profesionales</v>
      </c>
      <c r="C400" s="145" t="str">
        <f>IF( ISBLANK('03.Muestra'!$E9),"",'03.Muestra'!$E9)</f>
        <v>https://www3.gobiernodecanarias.org/sanidad/scs/tematica.jsp?idCarpeta=381a58ec-a15a-11e9-a502-d7333c007c29</v>
      </c>
      <c r="D400" s="169" t="s">
        <v>91</v>
      </c>
      <c r="E400" s="138" t="str">
        <f t="shared" si="20"/>
        <v/>
      </c>
      <c r="F400" s="152">
        <f ca="1">COUNTIF($D399:INDIRECT("$D" &amp;  SUM(ROW()-1,'03.Muestra'!$D$45)-1),F399)</f>
        <v>0</v>
      </c>
      <c r="G400" s="152">
        <f ca="1">COUNTIF($D399:INDIRECT("$D" &amp;  SUM(ROW()-1,'03.Muestra'!$D$45)-1),G399)</f>
        <v>0</v>
      </c>
      <c r="H400" s="152">
        <f ca="1">COUNTIF($D399:INDIRECT("$D" &amp;  SUM(ROW()-1,'03.Muestra'!$D$45)-1),H399)</f>
        <v>6</v>
      </c>
      <c r="I400" s="152">
        <f ca="1">COUNTIF($D399:INDIRECT("$D" &amp;  SUM(ROW()-1,'03.Muestra'!$D$45)-1),I399)</f>
        <v>0</v>
      </c>
      <c r="J400" s="152">
        <f ca="1">COUNTIF($D399:INDIRECT("$D" &amp;  SUM(ROW()-1,'03.Muestra'!$D$45)-1),J399)</f>
        <v>1</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Vacunación frente Covid-19</v>
      </c>
      <c r="C401" s="145" t="str">
        <f>IF( ISBLANK('03.Muestra'!$E10),"",'03.Muestra'!$E10)</f>
        <v>https://www3.gobiernodecanarias.org/sanidad/scs/contenidoGenerico.jsp?idDocument=c6332147-5728-11eb-8a2c-c902a217e6a5&amp;idCarpeta=e01092c2-7d66-11ea-871d-cb574c2473a4</v>
      </c>
      <c r="D401" s="169" t="s">
        <v>91</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SCS-Registro de centros</v>
      </c>
      <c r="C402" s="145" t="str">
        <f>IF( ISBLANK('03.Muestra'!$E11),"",'03.Muestra'!$E11)</f>
        <v>https://www3.gobiernodecanarias.org/sanidad/scs/RegistroCentros/DoLoad</v>
      </c>
      <c r="D402" s="169" t="s">
        <v>79</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MiAutoTestCovid</v>
      </c>
      <c r="C403" s="145" t="str">
        <f>IF( ISBLANK('03.Muestra'!$E12),"",'03.Muestra'!$E12)</f>
        <v>https://www3.gobiernodecanarias.org/sanidad/scs/Miautotestcovid/</v>
      </c>
      <c r="D403" s="169" t="s">
        <v>91</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Informes epidemiológicos</v>
      </c>
      <c r="C404" s="145" t="str">
        <f>IF( ISBLANK('03.Muestra'!$E13),"",'03.Muestra'!$E13)</f>
        <v>https://www3.gobiernodecanarias.org/sanidad/scs/contenidoGenerico.jsp?idDocument=83670f95-f738-11ea-8b38-0997195c2925&amp;idCarpeta=e01092c2-7d66-11ea-871d-cb574c2473a4</v>
      </c>
      <c r="D404" s="169" t="s">
        <v>91</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Mapa Sanitario</v>
      </c>
      <c r="C405" s="145" t="str">
        <f>IF( ISBLANK('03.Muestra'!$E14),"",'03.Muestra'!$E14)</f>
        <v>https://www3.gobiernodecanarias.org/sanidad/scs/mapa.jsp?idDocument=f1272534-b1e0-11e0-8086-e35e241032d3&amp;idCarpeta=75cf3520-ab2b-11dd-970d-d73a0633ac17</v>
      </c>
      <c r="D405" s="169" t="s">
        <v>91</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ref="D406:D433" si="21">IF(AND(B406&lt;&gt;"",C406&lt;&gt;""),"N/T","")</f>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Servicio Canario de Salud</v>
      </c>
      <c r="C437" s="145" t="str">
        <f>IF( ISBLANK('03.Muestra'!$E8),"",'03.Muestra'!$E8)</f>
        <v>https://www3.gobiernodecanarias.org/sanidad/scs/</v>
      </c>
      <c r="D437" s="169" t="s">
        <v>79</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Profesionales</v>
      </c>
      <c r="C438" s="145" t="str">
        <f>IF( ISBLANK('03.Muestra'!$E9),"",'03.Muestra'!$E9)</f>
        <v>https://www3.gobiernodecanarias.org/sanidad/scs/tematica.jsp?idCarpeta=381a58ec-a15a-11e9-a502-d7333c007c29</v>
      </c>
      <c r="D438" s="169" t="s">
        <v>79</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7</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Vacunación frente Covid-19</v>
      </c>
      <c r="C439" s="145" t="str">
        <f>IF( ISBLANK('03.Muestra'!$E10),"",'03.Muestra'!$E10)</f>
        <v>https://www3.gobiernodecanarias.org/sanidad/scs/contenidoGenerico.jsp?idDocument=c6332147-5728-11eb-8a2c-c902a217e6a5&amp;idCarpeta=e01092c2-7d66-11ea-871d-cb574c2473a4</v>
      </c>
      <c r="D439" s="169" t="s">
        <v>79</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SCS-Registro de centros</v>
      </c>
      <c r="C440" s="145" t="str">
        <f>IF( ISBLANK('03.Muestra'!$E11),"",'03.Muestra'!$E11)</f>
        <v>https://www3.gobiernodecanarias.org/sanidad/scs/RegistroCentros/DoLoad</v>
      </c>
      <c r="D440" s="169" t="s">
        <v>79</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MiAutoTestCovid</v>
      </c>
      <c r="C441" s="145" t="str">
        <f>IF( ISBLANK('03.Muestra'!$E12),"",'03.Muestra'!$E12)</f>
        <v>https://www3.gobiernodecanarias.org/sanidad/scs/Miautotestcovid/</v>
      </c>
      <c r="D441" s="169" t="s">
        <v>79</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Informes epidemiológicos</v>
      </c>
      <c r="C442" s="145" t="str">
        <f>IF( ISBLANK('03.Muestra'!$E13),"",'03.Muestra'!$E13)</f>
        <v>https://www3.gobiernodecanarias.org/sanidad/scs/contenidoGenerico.jsp?idDocument=83670f95-f738-11ea-8b38-0997195c2925&amp;idCarpeta=e01092c2-7d66-11ea-871d-cb574c2473a4</v>
      </c>
      <c r="D442" s="169" t="s">
        <v>79</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Mapa Sanitario</v>
      </c>
      <c r="C443" s="145" t="str">
        <f>IF( ISBLANK('03.Muestra'!$E14),"",'03.Muestra'!$E14)</f>
        <v>https://www3.gobiernodecanarias.org/sanidad/scs/mapa.jsp?idDocument=f1272534-b1e0-11e0-8086-e35e241032d3&amp;idCarpeta=75cf3520-ab2b-11dd-970d-d73a0633ac17</v>
      </c>
      <c r="D443" s="169" t="s">
        <v>79</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ref="D444:D471" si="23">IF(AND(B444&lt;&gt;"",C444&lt;&gt;""),"N/T","")</f>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Servicio Canario de Salud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Profesionales</v>
      </c>
      <c r="C476" s="145" t="str">
        <f>IF( ISBLANK('03.Muestra'!$E9),"",'03.Muestra'!$E9)</f>
        <v>https://www3.gobiernodecanarias.org/sanidad/scs/tematica.jsp?idCarpeta=381a58ec-a15a-11e9-a502-d7333c007c29</v>
      </c>
      <c r="D476" s="169" t="s">
        <v>79</v>
      </c>
      <c r="E476" s="138" t="str">
        <f t="shared" si="24"/>
        <v/>
      </c>
      <c r="F476" s="152">
        <f ca="1">COUNTIF($D475:INDIRECT("$D" &amp;  SUM(ROW()-1,'03.Muestra'!$D$45)-1),F475)</f>
        <v>0</v>
      </c>
      <c r="G476" s="152">
        <f ca="1">COUNTIF($D475:INDIRECT("$D" &amp;  SUM(ROW()-1,'03.Muestra'!$D$45)-1),G475)</f>
        <v>0</v>
      </c>
      <c r="H476" s="152">
        <f ca="1">COUNTIF($D475:INDIRECT("$D" &amp;  SUM(ROW()-1,'03.Muestra'!$D$45)-1),H475)</f>
        <v>3</v>
      </c>
      <c r="I476" s="152">
        <f ca="1">COUNTIF($D475:INDIRECT("$D" &amp;  SUM(ROW()-1,'03.Muestra'!$D$45)-1),I475)</f>
        <v>0</v>
      </c>
      <c r="J476" s="152">
        <f ca="1">COUNTIF($D475:INDIRECT("$D" &amp;  SUM(ROW()-1,'03.Muestra'!$D$45)-1),J475)</f>
        <v>4</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Vacunación frente Covid-19</v>
      </c>
      <c r="C477" s="145" t="str">
        <f>IF( ISBLANK('03.Muestra'!$E10),"",'03.Muestra'!$E10)</f>
        <v>https://www3.gobiernodecanarias.org/sanidad/scs/contenidoGenerico.jsp?idDocument=c6332147-5728-11eb-8a2c-c902a217e6a5&amp;idCarpeta=e01092c2-7d66-11ea-871d-cb574c2473a4</v>
      </c>
      <c r="D477" s="169" t="s">
        <v>79</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SCS-Registro de centros</v>
      </c>
      <c r="C478" s="145" t="str">
        <f>IF( ISBLANK('03.Muestra'!$E11),"",'03.Muestra'!$E11)</f>
        <v>https://www3.gobiernodecanarias.org/sanidad/scs/RegistroCentros/DoLoad</v>
      </c>
      <c r="D478" s="169" t="s">
        <v>91</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MiAutoTestCovid</v>
      </c>
      <c r="C479" s="145" t="str">
        <f>IF( ISBLANK('03.Muestra'!$E12),"",'03.Muestra'!$E12)</f>
        <v>https://www3.gobiernodecanarias.org/sanidad/scs/Miautotestcovid/</v>
      </c>
      <c r="D479" s="169" t="s">
        <v>91</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Informes epidemiológicos</v>
      </c>
      <c r="C480" s="145" t="str">
        <f>IF( ISBLANK('03.Muestra'!$E13),"",'03.Muestra'!$E13)</f>
        <v>https://www3.gobiernodecanarias.org/sanidad/scs/contenidoGenerico.jsp?idDocument=83670f95-f738-11ea-8b38-0997195c2925&amp;idCarpeta=e01092c2-7d66-11ea-871d-cb574c2473a4</v>
      </c>
      <c r="D480" s="169" t="s">
        <v>79</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Mapa Sanitario</v>
      </c>
      <c r="C481" s="145" t="str">
        <f>IF( ISBLANK('03.Muestra'!$E14),"",'03.Muestra'!$E14)</f>
        <v>https://www3.gobiernodecanarias.org/sanidad/scs/mapa.jsp?idDocument=f1272534-b1e0-11e0-8086-e35e241032d3&amp;idCarpeta=75cf3520-ab2b-11dd-970d-d73a0633ac17</v>
      </c>
      <c r="D481" s="169" t="s">
        <v>91</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ref="D482:D509" si="25">IF(AND(B482&lt;&gt;"",C482&lt;&gt;""),"N/T","")</f>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Servicio Canario de Salud</v>
      </c>
      <c r="C513" s="145" t="str">
        <f>IF( ISBLANK('03.Muestra'!$E8),"",'03.Muestra'!$E8)</f>
        <v>https://www3.gobiernodecanarias.org/sanidad/scs/</v>
      </c>
      <c r="D513" s="169" t="s">
        <v>79</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Profesionales</v>
      </c>
      <c r="C514" s="145" t="str">
        <f>IF( ISBLANK('03.Muestra'!$E9),"",'03.Muestra'!$E9)</f>
        <v>https://www3.gobiernodecanarias.org/sanidad/scs/tematica.jsp?idCarpeta=381a58ec-a15a-11e9-a502-d7333c007c29</v>
      </c>
      <c r="D514" s="169" t="s">
        <v>79</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7</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Vacunación frente Covid-19</v>
      </c>
      <c r="C515" s="145" t="str">
        <f>IF( ISBLANK('03.Muestra'!$E10),"",'03.Muestra'!$E10)</f>
        <v>https://www3.gobiernodecanarias.org/sanidad/scs/contenidoGenerico.jsp?idDocument=c6332147-5728-11eb-8a2c-c902a217e6a5&amp;idCarpeta=e01092c2-7d66-11ea-871d-cb574c2473a4</v>
      </c>
      <c r="D515" s="169" t="s">
        <v>79</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SCS-Registro de centros</v>
      </c>
      <c r="C516" s="145" t="str">
        <f>IF( ISBLANK('03.Muestra'!$E11),"",'03.Muestra'!$E11)</f>
        <v>https://www3.gobiernodecanarias.org/sanidad/scs/RegistroCentros/DoLoad</v>
      </c>
      <c r="D516" s="169" t="s">
        <v>79</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MiAutoTestCovid</v>
      </c>
      <c r="C517" s="145" t="str">
        <f>IF( ISBLANK('03.Muestra'!$E12),"",'03.Muestra'!$E12)</f>
        <v>https://www3.gobiernodecanarias.org/sanidad/scs/Miautotestcovid/</v>
      </c>
      <c r="D517" s="169" t="s">
        <v>79</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Informes epidemiológicos</v>
      </c>
      <c r="C518" s="145" t="str">
        <f>IF( ISBLANK('03.Muestra'!$E13),"",'03.Muestra'!$E13)</f>
        <v>https://www3.gobiernodecanarias.org/sanidad/scs/contenidoGenerico.jsp?idDocument=83670f95-f738-11ea-8b38-0997195c2925&amp;idCarpeta=e01092c2-7d66-11ea-871d-cb574c2473a4</v>
      </c>
      <c r="D518" s="169" t="s">
        <v>79</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Mapa Sanitario</v>
      </c>
      <c r="C519" s="145" t="str">
        <f>IF( ISBLANK('03.Muestra'!$E14),"",'03.Muestra'!$E14)</f>
        <v>https://www3.gobiernodecanarias.org/sanidad/scs/mapa.jsp?idDocument=f1272534-b1e0-11e0-8086-e35e241032d3&amp;idCarpeta=75cf3520-ab2b-11dd-970d-d73a0633ac17</v>
      </c>
      <c r="D519" s="169" t="s">
        <v>79</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ref="D520:D547" si="27">IF(AND(B520&lt;&gt;"",C520&lt;&gt;""),"N/T","")</f>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Servicio Canario de Salud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Profesionales</v>
      </c>
      <c r="C552" s="145" t="str">
        <f>IF( ISBLANK('03.Muestra'!$E9),"",'03.Muestra'!$E9)</f>
        <v>https://www3.gobiernodecanarias.org/sanidad/scs/tematica.jsp?idCarpeta=381a58ec-a15a-11e9-a502-d7333c007c29</v>
      </c>
      <c r="D552" s="169" t="s">
        <v>79</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7</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Vacunación frente Covid-19</v>
      </c>
      <c r="C553" s="145" t="str">
        <f>IF( ISBLANK('03.Muestra'!$E10),"",'03.Muestra'!$E10)</f>
        <v>https://www3.gobiernodecanarias.org/sanidad/scs/contenidoGenerico.jsp?idDocument=c6332147-5728-11eb-8a2c-c902a217e6a5&amp;idCarpeta=e01092c2-7d66-11ea-871d-cb574c2473a4</v>
      </c>
      <c r="D553" s="169" t="s">
        <v>79</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SCS-Registro de centros</v>
      </c>
      <c r="C554" s="145" t="str">
        <f>IF( ISBLANK('03.Muestra'!$E11),"",'03.Muestra'!$E11)</f>
        <v>https://www3.gobiernodecanarias.org/sanidad/scs/RegistroCentros/DoLoad</v>
      </c>
      <c r="D554" s="169" t="s">
        <v>79</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MiAutoTestCovid</v>
      </c>
      <c r="C555" s="145" t="str">
        <f>IF( ISBLANK('03.Muestra'!$E12),"",'03.Muestra'!$E12)</f>
        <v>https://www3.gobiernodecanarias.org/sanidad/scs/Miautotestcovid/</v>
      </c>
      <c r="D555" s="169" t="s">
        <v>79</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Informes epidemiológicos</v>
      </c>
      <c r="C556" s="145" t="str">
        <f>IF( ISBLANK('03.Muestra'!$E13),"",'03.Muestra'!$E13)</f>
        <v>https://www3.gobiernodecanarias.org/sanidad/scs/contenidoGenerico.jsp?idDocument=83670f95-f738-11ea-8b38-0997195c2925&amp;idCarpeta=e01092c2-7d66-11ea-871d-cb574c2473a4</v>
      </c>
      <c r="D556" s="169" t="s">
        <v>79</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Mapa Sanitario</v>
      </c>
      <c r="C557" s="145" t="str">
        <f>IF( ISBLANK('03.Muestra'!$E14),"",'03.Muestra'!$E14)</f>
        <v>https://www3.gobiernodecanarias.org/sanidad/scs/mapa.jsp?idDocument=f1272534-b1e0-11e0-8086-e35e241032d3&amp;idCarpeta=75cf3520-ab2b-11dd-970d-d73a0633ac17</v>
      </c>
      <c r="D557" s="169" t="s">
        <v>79</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ref="D558:D585" si="29">IF(AND(B558&lt;&gt;"",C558&lt;&gt;""),"N/T","")</f>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Servicio Canario de Salud</v>
      </c>
      <c r="C589" s="145" t="str">
        <f>IF( ISBLANK('03.Muestra'!$E8),"",'03.Muestra'!$E8)</f>
        <v>https://www3.gobiernodecanarias.org/sanidad/scs/</v>
      </c>
      <c r="D589" s="169" t="s">
        <v>79</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Profesionales</v>
      </c>
      <c r="C590" s="145" t="str">
        <f>IF( ISBLANK('03.Muestra'!$E9),"",'03.Muestra'!$E9)</f>
        <v>https://www3.gobiernodecanarias.org/sanidad/scs/tematica.jsp?idCarpeta=381a58ec-a15a-11e9-a502-d7333c007c29</v>
      </c>
      <c r="D590" s="169" t="s">
        <v>79</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7</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Vacunación frente Covid-19</v>
      </c>
      <c r="C591" s="145" t="str">
        <f>IF( ISBLANK('03.Muestra'!$E10),"",'03.Muestra'!$E10)</f>
        <v>https://www3.gobiernodecanarias.org/sanidad/scs/contenidoGenerico.jsp?idDocument=c6332147-5728-11eb-8a2c-c902a217e6a5&amp;idCarpeta=e01092c2-7d66-11ea-871d-cb574c2473a4</v>
      </c>
      <c r="D591" s="169" t="s">
        <v>79</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SCS-Registro de centros</v>
      </c>
      <c r="C592" s="145" t="str">
        <f>IF( ISBLANK('03.Muestra'!$E11),"",'03.Muestra'!$E11)</f>
        <v>https://www3.gobiernodecanarias.org/sanidad/scs/RegistroCentros/DoLoad</v>
      </c>
      <c r="D592" s="169" t="s">
        <v>79</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MiAutoTestCovid</v>
      </c>
      <c r="C593" s="145" t="str">
        <f>IF( ISBLANK('03.Muestra'!$E12),"",'03.Muestra'!$E12)</f>
        <v>https://www3.gobiernodecanarias.org/sanidad/scs/Miautotestcovid/</v>
      </c>
      <c r="D593" s="169" t="s">
        <v>79</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Informes epidemiológicos</v>
      </c>
      <c r="C594" s="145" t="str">
        <f>IF( ISBLANK('03.Muestra'!$E13),"",'03.Muestra'!$E13)</f>
        <v>https://www3.gobiernodecanarias.org/sanidad/scs/contenidoGenerico.jsp?idDocument=83670f95-f738-11ea-8b38-0997195c2925&amp;idCarpeta=e01092c2-7d66-11ea-871d-cb574c2473a4</v>
      </c>
      <c r="D594" s="169" t="s">
        <v>79</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Mapa Sanitario</v>
      </c>
      <c r="C595" s="145" t="str">
        <f>IF( ISBLANK('03.Muestra'!$E14),"",'03.Muestra'!$E14)</f>
        <v>https://www3.gobiernodecanarias.org/sanidad/scs/mapa.jsp?idDocument=f1272534-b1e0-11e0-8086-e35e241032d3&amp;idCarpeta=75cf3520-ab2b-11dd-970d-d73a0633ac17</v>
      </c>
      <c r="D595" s="169" t="s">
        <v>79</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ref="D596:D623" si="31">IF(AND(B596&lt;&gt;"",C596&lt;&gt;""),"N/T","")</f>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Servicio Canario de Salud</v>
      </c>
      <c r="C627" s="145" t="str">
        <f>IF( ISBLANK('03.Muestra'!$E8),"",'03.Muestra'!$E8)</f>
        <v>https://www3.gobiernodecanarias.org/sanidad/scs/</v>
      </c>
      <c r="D627" s="169" t="s">
        <v>79</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Profesionales</v>
      </c>
      <c r="C628" s="145" t="str">
        <f>IF( ISBLANK('03.Muestra'!$E9),"",'03.Muestra'!$E9)</f>
        <v>https://www3.gobiernodecanarias.org/sanidad/scs/tematica.jsp?idCarpeta=381a58ec-a15a-11e9-a502-d7333c007c29</v>
      </c>
      <c r="D628" s="169" t="s">
        <v>79</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7</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Vacunación frente Covid-19</v>
      </c>
      <c r="C629" s="145" t="str">
        <f>IF( ISBLANK('03.Muestra'!$E10),"",'03.Muestra'!$E10)</f>
        <v>https://www3.gobiernodecanarias.org/sanidad/scs/contenidoGenerico.jsp?idDocument=c6332147-5728-11eb-8a2c-c902a217e6a5&amp;idCarpeta=e01092c2-7d66-11ea-871d-cb574c2473a4</v>
      </c>
      <c r="D629" s="169" t="s">
        <v>79</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SCS-Registro de centros</v>
      </c>
      <c r="C630" s="145" t="str">
        <f>IF( ISBLANK('03.Muestra'!$E11),"",'03.Muestra'!$E11)</f>
        <v>https://www3.gobiernodecanarias.org/sanidad/scs/RegistroCentros/DoLoad</v>
      </c>
      <c r="D630" s="169" t="s">
        <v>79</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MiAutoTestCovid</v>
      </c>
      <c r="C631" s="145" t="str">
        <f>IF( ISBLANK('03.Muestra'!$E12),"",'03.Muestra'!$E12)</f>
        <v>https://www3.gobiernodecanarias.org/sanidad/scs/Miautotestcovid/</v>
      </c>
      <c r="D631" s="169" t="s">
        <v>79</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Informes epidemiológicos</v>
      </c>
      <c r="C632" s="145" t="str">
        <f>IF( ISBLANK('03.Muestra'!$E13),"",'03.Muestra'!$E13)</f>
        <v>https://www3.gobiernodecanarias.org/sanidad/scs/contenidoGenerico.jsp?idDocument=83670f95-f738-11ea-8b38-0997195c2925&amp;idCarpeta=e01092c2-7d66-11ea-871d-cb574c2473a4</v>
      </c>
      <c r="D632" s="169" t="s">
        <v>79</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Mapa Sanitario</v>
      </c>
      <c r="C633" s="145" t="str">
        <f>IF( ISBLANK('03.Muestra'!$E14),"",'03.Muestra'!$E14)</f>
        <v>https://www3.gobiernodecanarias.org/sanidad/scs/mapa.jsp?idDocument=f1272534-b1e0-11e0-8086-e35e241032d3&amp;idCarpeta=75cf3520-ab2b-11dd-970d-d73a0633ac17</v>
      </c>
      <c r="D633" s="169" t="s">
        <v>79</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ref="D634:D661" si="33">IF(AND(B634&lt;&gt;"",C634&lt;&gt;""),"N/T","")</f>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Servicio Canario de Salud</v>
      </c>
      <c r="C665" s="145" t="str">
        <f>IF( ISBLANK('03.Muestra'!$E8),"",'03.Muestra'!$E8)</f>
        <v>https://www3.gobiernodecanarias.org/sanidad/scs/</v>
      </c>
      <c r="D665" s="169" t="s">
        <v>79</v>
      </c>
      <c r="E665" s="138" t="str">
        <f t="shared" ref="E665:E699" si="34">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Profesionales</v>
      </c>
      <c r="C666" s="145" t="str">
        <f>IF( ISBLANK('03.Muestra'!$E9),"",'03.Muestra'!$E9)</f>
        <v>https://www3.gobiernodecanarias.org/sanidad/scs/tematica.jsp?idCarpeta=381a58ec-a15a-11e9-a502-d7333c007c29</v>
      </c>
      <c r="D666" s="169" t="s">
        <v>79</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7</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5" t="str">
        <f>IF( ISBLANK('03.Muestra'!$C10),"",'03.Muestra'!$C10)</f>
        <v>Vacunación frente Covid-19</v>
      </c>
      <c r="C667" s="145" t="str">
        <f>IF( ISBLANK('03.Muestra'!$E10),"",'03.Muestra'!$E10)</f>
        <v>https://www3.gobiernodecanarias.org/sanidad/scs/contenidoGenerico.jsp?idDocument=c6332147-5728-11eb-8a2c-c902a217e6a5&amp;idCarpeta=e01092c2-7d66-11ea-871d-cb574c2473a4</v>
      </c>
      <c r="D667" s="169" t="s">
        <v>79</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SCS-Registro de centros</v>
      </c>
      <c r="C668" s="145" t="str">
        <f>IF( ISBLANK('03.Muestra'!$E11),"",'03.Muestra'!$E11)</f>
        <v>https://www3.gobiernodecanarias.org/sanidad/scs/RegistroCentros/DoLoad</v>
      </c>
      <c r="D668" s="169" t="s">
        <v>79</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MiAutoTestCovid</v>
      </c>
      <c r="C669" s="145" t="str">
        <f>IF( ISBLANK('03.Muestra'!$E12),"",'03.Muestra'!$E12)</f>
        <v>https://www3.gobiernodecanarias.org/sanidad/scs/Miautotestcovid/</v>
      </c>
      <c r="D669" s="169" t="s">
        <v>79</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Informes epidemiológicos</v>
      </c>
      <c r="C670" s="145" t="str">
        <f>IF( ISBLANK('03.Muestra'!$E13),"",'03.Muestra'!$E13)</f>
        <v>https://www3.gobiernodecanarias.org/sanidad/scs/contenidoGenerico.jsp?idDocument=83670f95-f738-11ea-8b38-0997195c2925&amp;idCarpeta=e01092c2-7d66-11ea-871d-cb574c2473a4</v>
      </c>
      <c r="D670" s="169" t="s">
        <v>79</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Mapa Sanitario</v>
      </c>
      <c r="C671" s="145" t="str">
        <f>IF( ISBLANK('03.Muestra'!$E14),"",'03.Muestra'!$E14)</f>
        <v>https://www3.gobiernodecanarias.org/sanidad/scs/mapa.jsp?idDocument=f1272534-b1e0-11e0-8086-e35e241032d3&amp;idCarpeta=75cf3520-ab2b-11dd-970d-d73a0633ac17</v>
      </c>
      <c r="D671" s="169" t="s">
        <v>79</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ref="D672:D699" si="35">IF(AND(B672&lt;&gt;"",C672&lt;&gt;""),"N/T","")</f>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Servicio Canario de Salud</v>
      </c>
      <c r="C703" s="145" t="str">
        <f>IF( ISBLANK('03.Muestra'!$E8),"",'03.Muestra'!$E8)</f>
        <v>https://www3.gobiernodecanarias.org/sanidad/scs/</v>
      </c>
      <c r="D703" s="169" t="s">
        <v>79</v>
      </c>
      <c r="E703" s="138" t="str">
        <f t="shared" ref="E703:E737" si="36">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Profesionales</v>
      </c>
      <c r="C704" s="145" t="str">
        <f>IF( ISBLANK('03.Muestra'!$E9),"",'03.Muestra'!$E9)</f>
        <v>https://www3.gobiernodecanarias.org/sanidad/scs/tematica.jsp?idCarpeta=381a58ec-a15a-11e9-a502-d7333c007c29</v>
      </c>
      <c r="D704" s="169" t="s">
        <v>79</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7</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5" t="str">
        <f>IF( ISBLANK('03.Muestra'!$C10),"",'03.Muestra'!$C10)</f>
        <v>Vacunación frente Covid-19</v>
      </c>
      <c r="C705" s="145" t="str">
        <f>IF( ISBLANK('03.Muestra'!$E10),"",'03.Muestra'!$E10)</f>
        <v>https://www3.gobiernodecanarias.org/sanidad/scs/contenidoGenerico.jsp?idDocument=c6332147-5728-11eb-8a2c-c902a217e6a5&amp;idCarpeta=e01092c2-7d66-11ea-871d-cb574c2473a4</v>
      </c>
      <c r="D705" s="169" t="s">
        <v>79</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SCS-Registro de centros</v>
      </c>
      <c r="C706" s="145" t="str">
        <f>IF( ISBLANK('03.Muestra'!$E11),"",'03.Muestra'!$E11)</f>
        <v>https://www3.gobiernodecanarias.org/sanidad/scs/RegistroCentros/DoLoad</v>
      </c>
      <c r="D706" s="169" t="s">
        <v>79</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MiAutoTestCovid</v>
      </c>
      <c r="C707" s="145" t="str">
        <f>IF( ISBLANK('03.Muestra'!$E12),"",'03.Muestra'!$E12)</f>
        <v>https://www3.gobiernodecanarias.org/sanidad/scs/Miautotestcovid/</v>
      </c>
      <c r="D707" s="169" t="s">
        <v>79</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Informes epidemiológicos</v>
      </c>
      <c r="C708" s="145" t="str">
        <f>IF( ISBLANK('03.Muestra'!$E13),"",'03.Muestra'!$E13)</f>
        <v>https://www3.gobiernodecanarias.org/sanidad/scs/contenidoGenerico.jsp?idDocument=83670f95-f738-11ea-8b38-0997195c2925&amp;idCarpeta=e01092c2-7d66-11ea-871d-cb574c2473a4</v>
      </c>
      <c r="D708" s="169" t="s">
        <v>79</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Mapa Sanitario</v>
      </c>
      <c r="C709" s="145" t="str">
        <f>IF( ISBLANK('03.Muestra'!$E14),"",'03.Muestra'!$E14)</f>
        <v>https://www3.gobiernodecanarias.org/sanidad/scs/mapa.jsp?idDocument=f1272534-b1e0-11e0-8086-e35e241032d3&amp;idCarpeta=75cf3520-ab2b-11dd-970d-d73a0633ac17</v>
      </c>
      <c r="D709" s="169" t="s">
        <v>79</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ref="D710:D737" si="37">IF(AND(B710&lt;&gt;"",C710&lt;&gt;""),"N/T","")</f>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Servicio Canario de Salud</v>
      </c>
      <c r="C742" s="145" t="str">
        <f>IF( ISBLANK('03.Muestra'!$E8),"",'03.Muestra'!$E8)</f>
        <v>https://www3.gobiernodecanarias.org/sanidad/scs/</v>
      </c>
      <c r="D742" s="169" t="s">
        <v>79</v>
      </c>
      <c r="E742" s="138" t="str">
        <f t="shared" ref="E742:E776" si="38">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Profesionales</v>
      </c>
      <c r="C743" s="145" t="str">
        <f>IF( ISBLANK('03.Muestra'!$E9),"",'03.Muestra'!$E9)</f>
        <v>https://www3.gobiernodecanarias.org/sanidad/scs/tematica.jsp?idCarpeta=381a58ec-a15a-11e9-a502-d7333c007c29</v>
      </c>
      <c r="D743" s="169" t="s">
        <v>79</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7</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5" t="str">
        <f>IF( ISBLANK('03.Muestra'!$C10),"",'03.Muestra'!$C10)</f>
        <v>Vacunación frente Covid-19</v>
      </c>
      <c r="C744" s="145" t="str">
        <f>IF( ISBLANK('03.Muestra'!$E10),"",'03.Muestra'!$E10)</f>
        <v>https://www3.gobiernodecanarias.org/sanidad/scs/contenidoGenerico.jsp?idDocument=c6332147-5728-11eb-8a2c-c902a217e6a5&amp;idCarpeta=e01092c2-7d66-11ea-871d-cb574c2473a4</v>
      </c>
      <c r="D744" s="169" t="s">
        <v>79</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SCS-Registro de centros</v>
      </c>
      <c r="C745" s="145" t="str">
        <f>IF( ISBLANK('03.Muestra'!$E11),"",'03.Muestra'!$E11)</f>
        <v>https://www3.gobiernodecanarias.org/sanidad/scs/RegistroCentros/DoLoad</v>
      </c>
      <c r="D745" s="169" t="s">
        <v>79</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MiAutoTestCovid</v>
      </c>
      <c r="C746" s="145" t="str">
        <f>IF( ISBLANK('03.Muestra'!$E12),"",'03.Muestra'!$E12)</f>
        <v>https://www3.gobiernodecanarias.org/sanidad/scs/Miautotestcovid/</v>
      </c>
      <c r="D746" s="169" t="s">
        <v>79</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Informes epidemiológicos</v>
      </c>
      <c r="C747" s="145" t="str">
        <f>IF( ISBLANK('03.Muestra'!$E13),"",'03.Muestra'!$E13)</f>
        <v>https://www3.gobiernodecanarias.org/sanidad/scs/contenidoGenerico.jsp?idDocument=83670f95-f738-11ea-8b38-0997195c2925&amp;idCarpeta=e01092c2-7d66-11ea-871d-cb574c2473a4</v>
      </c>
      <c r="D747" s="169" t="s">
        <v>79</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Mapa Sanitario</v>
      </c>
      <c r="C748" s="145" t="str">
        <f>IF( ISBLANK('03.Muestra'!$E14),"",'03.Muestra'!$E14)</f>
        <v>https://www3.gobiernodecanarias.org/sanidad/scs/mapa.jsp?idDocument=f1272534-b1e0-11e0-8086-e35e241032d3&amp;idCarpeta=75cf3520-ab2b-11dd-970d-d73a0633ac17</v>
      </c>
      <c r="D748" s="169" t="s">
        <v>79</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ref="D749:D776" si="39">IF(AND(B749&lt;&gt;"",C749&lt;&gt;""),"N/T","")</f>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F19:J19 F57:J57 F95:J95 F133:J133 F171:J171 F209:J209 F247:J247 F285:J285 F323:J323 F361:J361 F399:J399 F437:J437 F475:J475 F513:J513 F551:J551 F589:J589 F627:J627 F665:J665 F703:J703 F742:J742 D57:D91 D95:D129 D133:D167 D171:D205 D209:D243 D399:D433 D437:D471 D361:D395 D323:D357 D285:D319 D513:D547 D551:D585 D589:D623 D627:D661 D665:D699 D703:D737 D742:D776 D247:D281 D475:D509">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opLeftCell="A145" zoomScale="157" zoomScaleNormal="100" workbookViewId="0">
      <selection activeCell="D633" sqref="D633"/>
    </sheetView>
  </sheetViews>
  <sheetFormatPr baseColWidth="10" defaultColWidth="11.5" defaultRowHeight="13"/>
  <cols>
    <col min="1" max="1" width="7.83203125" style="14" customWidth="1"/>
    <col min="2" max="2" width="16.1640625" style="163" customWidth="1"/>
    <col min="3" max="3" width="56" style="14" customWidth="1"/>
    <col min="4" max="4" width="18.33203125" style="144" customWidth="1"/>
    <col min="5" max="5" width="5.5" style="14" customWidth="1"/>
    <col min="6" max="6" width="13.5" style="14" customWidth="1"/>
    <col min="7" max="7" width="14.33203125" style="14" customWidth="1"/>
    <col min="8" max="9" width="12.5" style="14" customWidth="1"/>
    <col min="10" max="11" width="14.33203125" style="14" customWidth="1"/>
    <col min="12" max="15" width="12.5" style="14" customWidth="1"/>
    <col min="16" max="16" width="19.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5" style="14" customWidth="1"/>
    <col min="24" max="24" width="11.5" style="14"/>
    <col min="25" max="25" width="7.5" style="14" customWidth="1"/>
    <col min="26" max="64" width="14.5" style="14" customWidth="1"/>
    <col min="65" max="16384" width="11.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87" t="s">
        <v>73</v>
      </c>
      <c r="C11" s="188"/>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87</v>
      </c>
      <c r="H12" s="69">
        <f ca="1">IF(($G$15+$K$15)=0,0,G12/($G$15+$K$15))</f>
        <v>0.73109243697478987</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5</v>
      </c>
      <c r="H13" s="69">
        <f ca="1">IF(($G$15+$K$15)=0,0,G13/($G$15+$K$15))</f>
        <v>4.2016806722689079E-2</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27</v>
      </c>
      <c r="H14" s="69">
        <f ca="1">IF(($G$15+$K$15)=0,0,G14/($G$15+$K$15))</f>
        <v>0.22689075630252101</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119</v>
      </c>
      <c r="H15" s="71">
        <f ca="1">SUM(H12:H14)</f>
        <v>0.99999999999999989</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Servicio Canario de Salud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6</v>
      </c>
      <c r="K20" s="152">
        <f ca="1">IF('03.Muestra'!$D$45=0,0,COUNTBLANK($D19:INDIRECT("$D" &amp;  SUM(ROW()-1,'03.Muestra'!$D$45)-1)))</f>
        <v>0</v>
      </c>
      <c r="N20" s="154"/>
      <c r="O20" s="19"/>
      <c r="AJ20" s="19"/>
    </row>
    <row r="21" spans="2:36"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N21" s="154"/>
      <c r="O21" s="19"/>
      <c r="AJ21" s="19"/>
    </row>
    <row r="22" spans="2:36" ht="12" customHeight="1">
      <c r="B22" s="145" t="str">
        <f>IF( ISBLANK('03.Muestra'!$C11),"",'03.Muestra'!$C11)</f>
        <v>SCS-Registro de centros</v>
      </c>
      <c r="C22" s="145" t="str">
        <f>IF( ISBLANK('03.Muestra'!$E11),"",'03.Muestra'!$E11)</f>
        <v>https://www3.gobiernodecanarias.org/sanidad/scs/RegistroCentros/DoLoad</v>
      </c>
      <c r="D22" s="169" t="s">
        <v>79</v>
      </c>
      <c r="E22" s="138" t="str">
        <f t="shared" si="0"/>
        <v/>
      </c>
      <c r="F22" s="19"/>
      <c r="G22" s="19"/>
      <c r="H22" s="19"/>
      <c r="I22" s="19"/>
      <c r="K22" s="153" t="s">
        <v>89</v>
      </c>
      <c r="L22" s="154" t="s">
        <v>90</v>
      </c>
      <c r="N22" s="154"/>
      <c r="O22" s="19"/>
      <c r="AJ22" s="19"/>
    </row>
    <row r="23" spans="2:36" ht="12" customHeight="1">
      <c r="B23" s="145" t="str">
        <f>IF( ISBLANK('03.Muestra'!$C12),"",'03.Muestra'!$C12)</f>
        <v>MiAutoTestCovid</v>
      </c>
      <c r="C23" s="145" t="str">
        <f>IF( ISBLANK('03.Muestra'!$E12),"",'03.Muestra'!$E12)</f>
        <v>https://www3.gobiernodecanarias.org/sanidad/scs/Miautotestcovid/</v>
      </c>
      <c r="D23" s="169" t="s">
        <v>79</v>
      </c>
      <c r="E23" s="138" t="str">
        <f t="shared" si="0"/>
        <v/>
      </c>
      <c r="F23" s="155"/>
      <c r="G23" s="19"/>
      <c r="H23" s="19"/>
      <c r="I23" s="19"/>
      <c r="K23" s="153" t="s">
        <v>91</v>
      </c>
      <c r="L23" s="154" t="s">
        <v>92</v>
      </c>
      <c r="N23" s="19"/>
      <c r="O23" s="19"/>
      <c r="AJ23" s="19"/>
    </row>
    <row r="24" spans="2:36" ht="12" customHeight="1">
      <c r="B24" s="145" t="str">
        <f>IF( ISBLANK('03.Muestra'!$C13),"",'03.Muestra'!$C13)</f>
        <v>Informes epidemiológicos</v>
      </c>
      <c r="C24" s="145" t="str">
        <f>IF( ISBLANK('03.Muestra'!$E13),"",'03.Muestra'!$E13)</f>
        <v>https://www3.gobiernodecanarias.org/sanidad/scs/contenidoGenerico.jsp?idDocument=83670f95-f738-11ea-8b38-0997195c2925&amp;idCarpeta=e01092c2-7d66-11ea-871d-cb574c2473a4</v>
      </c>
      <c r="D24" s="169" t="s">
        <v>79</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Mapa Sanitario</v>
      </c>
      <c r="C25" s="145" t="str">
        <f>IF( ISBLANK('03.Muestra'!$E14),"",'03.Muestra'!$E14)</f>
        <v>https://www3.gobiernodecanarias.org/sanidad/scs/mapa.jsp?idDocument=f1272534-b1e0-11e0-8086-e35e241032d3&amp;idCarpeta=75cf3520-ab2b-11dd-970d-d73a0633ac17</v>
      </c>
      <c r="D25" s="169" t="s">
        <v>82</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ref="D23:D53" si="1">IF(AND(B26&lt;&gt;"",C26&lt;&gt;""),"N/T","")</f>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79</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7</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79</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79</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MiAutoTestCovid</v>
      </c>
      <c r="C61" s="145" t="str">
        <f>IF( ISBLANK('03.Muestra'!$E12),"",'03.Muestra'!$E12)</f>
        <v>https://www3.gobiernodecanarias.org/sanidad/scs/Miautotestcovid/</v>
      </c>
      <c r="D61" s="169" t="s">
        <v>79</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Informes epidemiológicos</v>
      </c>
      <c r="C62" s="145" t="str">
        <f>IF( ISBLANK('03.Muestra'!$E13),"",'03.Muestra'!$E13)</f>
        <v>https://www3.gobiernodecanarias.org/sanidad/scs/contenidoGenerico.jsp?idDocument=83670f95-f738-11ea-8b38-0997195c2925&amp;idCarpeta=e01092c2-7d66-11ea-871d-cb574c2473a4</v>
      </c>
      <c r="D62" s="169" t="s">
        <v>79</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Mapa Sanitario</v>
      </c>
      <c r="C63" s="145" t="str">
        <f>IF( ISBLANK('03.Muestra'!$E14),"",'03.Muestra'!$E14)</f>
        <v>https://www3.gobiernodecanarias.org/sanidad/scs/mapa.jsp?idDocument=f1272534-b1e0-11e0-8086-e35e241032d3&amp;idCarpeta=75cf3520-ab2b-11dd-970d-d73a0633ac17</v>
      </c>
      <c r="D63" s="169" t="s">
        <v>79</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ref="D61:D91" si="3">IF(AND(B64&lt;&gt;"",C64&lt;&gt;""),"N/T","")</f>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2</v>
      </c>
      <c r="I96" s="152">
        <f ca="1">COUNTIF($D95:INDIRECT("$D" &amp;  SUM(ROW()-1,'03.Muestra'!$D$45)-1),I95)</f>
        <v>0</v>
      </c>
      <c r="J96" s="152">
        <f ca="1">COUNTIF($D95:INDIRECT("$D" &amp;  SUM(ROW()-1,'03.Muestra'!$D$45)-1),J95)</f>
        <v>5</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MiAutoTestCovid</v>
      </c>
      <c r="C99" s="145" t="str">
        <f>IF( ISBLANK('03.Muestra'!$E12),"",'03.Muestra'!$E12)</f>
        <v>https://www3.gobiernodecanarias.org/sanidad/scs/Miautotestcovid/</v>
      </c>
      <c r="D99" s="169" t="s">
        <v>91</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Informes epidemiológicos</v>
      </c>
      <c r="C100" s="145" t="str">
        <f>IF( ISBLANK('03.Muestra'!$E13),"",'03.Muestra'!$E13)</f>
        <v>https://www3.gobiernodecanarias.org/sanidad/scs/contenidoGenerico.jsp?idDocument=83670f95-f738-11ea-8b38-0997195c2925&amp;idCarpeta=e01092c2-7d66-11ea-871d-cb574c2473a4</v>
      </c>
      <c r="D100" s="169" t="s">
        <v>79</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Mapa Sanitario</v>
      </c>
      <c r="C101" s="145" t="str">
        <f>IF( ISBLANK('03.Muestra'!$E14),"",'03.Muestra'!$E14)</f>
        <v>https://www3.gobiernodecanarias.org/sanidad/scs/mapa.jsp?idDocument=f1272534-b1e0-11e0-8086-e35e241032d3&amp;idCarpeta=75cf3520-ab2b-11dd-970d-d73a0633ac17</v>
      </c>
      <c r="D101" s="169" t="s">
        <v>79</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ref="D99:D129" si="5">IF(AND(B102&lt;&gt;"",C102&lt;&gt;""),"N/T","")</f>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91</v>
      </c>
      <c r="E134" s="138" t="str">
        <f t="shared" si="6"/>
        <v/>
      </c>
      <c r="F134" s="152">
        <f ca="1">COUNTIF($D133:INDIRECT("$D" &amp;  SUM(ROW()-1,'03.Muestra'!$D$45)-1),F133)</f>
        <v>0</v>
      </c>
      <c r="G134" s="152">
        <f ca="1">COUNTIF($D133:INDIRECT("$D" &amp;  SUM(ROW()-1,'03.Muestra'!$D$45)-1),G133)</f>
        <v>0</v>
      </c>
      <c r="H134" s="152">
        <f ca="1">COUNTIF($D133:INDIRECT("$D" &amp;  SUM(ROW()-1,'03.Muestra'!$D$45)-1),H133)</f>
        <v>7</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91</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91</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MiAutoTestCovid</v>
      </c>
      <c r="C137" s="145" t="str">
        <f>IF( ISBLANK('03.Muestra'!$E12),"",'03.Muestra'!$E12)</f>
        <v>https://www3.gobiernodecanarias.org/sanidad/scs/Miautotestcovid/</v>
      </c>
      <c r="D137" s="169" t="s">
        <v>91</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Informes epidemiológicos</v>
      </c>
      <c r="C138" s="145" t="str">
        <f>IF( ISBLANK('03.Muestra'!$E13),"",'03.Muestra'!$E13)</f>
        <v>https://www3.gobiernodecanarias.org/sanidad/scs/contenidoGenerico.jsp?idDocument=83670f95-f738-11ea-8b38-0997195c2925&amp;idCarpeta=e01092c2-7d66-11ea-871d-cb574c2473a4</v>
      </c>
      <c r="D138" s="169" t="s">
        <v>91</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Mapa Sanitario</v>
      </c>
      <c r="C139" s="145" t="str">
        <f>IF( ISBLANK('03.Muestra'!$E14),"",'03.Muestra'!$E14)</f>
        <v>https://www3.gobiernodecanarias.org/sanidad/scs/mapa.jsp?idDocument=f1272534-b1e0-11e0-8086-e35e241032d3&amp;idCarpeta=75cf3520-ab2b-11dd-970d-d73a0633ac17</v>
      </c>
      <c r="D139" s="169" t="s">
        <v>91</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ref="D137:D167" si="7">IF(AND(B140&lt;&gt;"",C140&lt;&gt;""),"N/T","")</f>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91</v>
      </c>
      <c r="E172" s="138" t="str">
        <f t="shared" si="8"/>
        <v/>
      </c>
      <c r="F172" s="152">
        <f ca="1">COUNTIF($D171:INDIRECT("$D" &amp;  SUM(ROW()-1,'03.Muestra'!$D$45)-1),F171)</f>
        <v>0</v>
      </c>
      <c r="G172" s="152">
        <f ca="1">COUNTIF($D171:INDIRECT("$D" &amp;  SUM(ROW()-1,'03.Muestra'!$D$45)-1),G171)</f>
        <v>0</v>
      </c>
      <c r="H172" s="152">
        <f ca="1">COUNTIF($D171:INDIRECT("$D" &amp;  SUM(ROW()-1,'03.Muestra'!$D$45)-1),H171)</f>
        <v>7</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91</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91</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MiAutoTestCovid</v>
      </c>
      <c r="C175" s="145" t="str">
        <f>IF( ISBLANK('03.Muestra'!$E12),"",'03.Muestra'!$E12)</f>
        <v>https://www3.gobiernodecanarias.org/sanidad/scs/Miautotestcovid/</v>
      </c>
      <c r="D175" s="169" t="s">
        <v>91</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Informes epidemiológicos</v>
      </c>
      <c r="C176" s="145" t="str">
        <f>IF( ISBLANK('03.Muestra'!$E13),"",'03.Muestra'!$E13)</f>
        <v>https://www3.gobiernodecanarias.org/sanidad/scs/contenidoGenerico.jsp?idDocument=83670f95-f738-11ea-8b38-0997195c2925&amp;idCarpeta=e01092c2-7d66-11ea-871d-cb574c2473a4</v>
      </c>
      <c r="D176" s="169" t="s">
        <v>91</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Mapa Sanitario</v>
      </c>
      <c r="C177" s="145" t="str">
        <f>IF( ISBLANK('03.Muestra'!$E14),"",'03.Muestra'!$E14)</f>
        <v>https://www3.gobiernodecanarias.org/sanidad/scs/mapa.jsp?idDocument=f1272534-b1e0-11e0-8086-e35e241032d3&amp;idCarpeta=75cf3520-ab2b-11dd-970d-d73a0633ac17</v>
      </c>
      <c r="D177" s="169" t="s">
        <v>91</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ref="D175:D205" si="9">IF(AND(B178&lt;&gt;"",C178&lt;&gt;""),"N/T","")</f>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79</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7</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79</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79</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MiAutoTestCovid</v>
      </c>
      <c r="C213" s="145" t="str">
        <f>IF( ISBLANK('03.Muestra'!$E12),"",'03.Muestra'!$E12)</f>
        <v>https://www3.gobiernodecanarias.org/sanidad/scs/Miautotestcovid/</v>
      </c>
      <c r="D213" s="169" t="s">
        <v>79</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Informes epidemiológicos</v>
      </c>
      <c r="C214" s="145" t="str">
        <f>IF( ISBLANK('03.Muestra'!$E13),"",'03.Muestra'!$E13)</f>
        <v>https://www3.gobiernodecanarias.org/sanidad/scs/contenidoGenerico.jsp?idDocument=83670f95-f738-11ea-8b38-0997195c2925&amp;idCarpeta=e01092c2-7d66-11ea-871d-cb574c2473a4</v>
      </c>
      <c r="D214" s="169" t="s">
        <v>79</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Mapa Sanitario</v>
      </c>
      <c r="C215" s="145" t="str">
        <f>IF( ISBLANK('03.Muestra'!$E14),"",'03.Muestra'!$E14)</f>
        <v>https://www3.gobiernodecanarias.org/sanidad/scs/mapa.jsp?idDocument=f1272534-b1e0-11e0-8086-e35e241032d3&amp;idCarpeta=75cf3520-ab2b-11dd-970d-d73a0633ac17</v>
      </c>
      <c r="D215" s="169" t="s">
        <v>79</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ref="D213:D243" si="11">IF(AND(B216&lt;&gt;"",C216&lt;&gt;""),"N/T","")</f>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79</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7</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69" t="s">
        <v>79</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79</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MiAutoTestCovid</v>
      </c>
      <c r="C251" s="145" t="str">
        <f>IF( ISBLANK('03.Muestra'!$E12),"",'03.Muestra'!$E12)</f>
        <v>https://www3.gobiernodecanarias.org/sanidad/scs/Miautotestcovid/</v>
      </c>
      <c r="D251" s="169" t="s">
        <v>79</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Informes epidemiológicos</v>
      </c>
      <c r="C252" s="145" t="str">
        <f>IF( ISBLANK('03.Muestra'!$E13),"",'03.Muestra'!$E13)</f>
        <v>https://www3.gobiernodecanarias.org/sanidad/scs/contenidoGenerico.jsp?idDocument=83670f95-f738-11ea-8b38-0997195c2925&amp;idCarpeta=e01092c2-7d66-11ea-871d-cb574c2473a4</v>
      </c>
      <c r="D252" s="169" t="s">
        <v>79</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Mapa Sanitario</v>
      </c>
      <c r="C253" s="145" t="str">
        <f>IF( ISBLANK('03.Muestra'!$E14),"",'03.Muestra'!$E14)</f>
        <v>https://www3.gobiernodecanarias.org/sanidad/scs/mapa.jsp?idDocument=f1272534-b1e0-11e0-8086-e35e241032d3&amp;idCarpeta=75cf3520-ab2b-11dd-970d-d73a0633ac17</v>
      </c>
      <c r="D253" s="169" t="s">
        <v>79</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ref="D251:D281" si="13">IF(AND(B254&lt;&gt;"",C254&lt;&gt;""),"N/T","")</f>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74" t="s">
        <v>79</v>
      </c>
      <c r="E285" s="138" t="str">
        <f t="shared" ref="E285:E320"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79</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7</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79</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MiAutoTestCovid</v>
      </c>
      <c r="C289" s="145" t="str">
        <f>IF( ISBLANK('03.Muestra'!$E12),"",'03.Muestra'!$E12)</f>
        <v>https://www3.gobiernodecanarias.org/sanidad/scs/Miautotestcovid/</v>
      </c>
      <c r="D289" s="169" t="s">
        <v>79</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Informes epidemiológicos</v>
      </c>
      <c r="C290" s="145" t="str">
        <f>IF( ISBLANK('03.Muestra'!$E13),"",'03.Muestra'!$E13)</f>
        <v>https://www3.gobiernodecanarias.org/sanidad/scs/contenidoGenerico.jsp?idDocument=83670f95-f738-11ea-8b38-0997195c2925&amp;idCarpeta=e01092c2-7d66-11ea-871d-cb574c2473a4</v>
      </c>
      <c r="D290" s="169" t="s">
        <v>79</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Mapa Sanitario</v>
      </c>
      <c r="C291" s="145" t="str">
        <f>IF( ISBLANK('03.Muestra'!$E14),"",'03.Muestra'!$E14)</f>
        <v>https://www3.gobiernodecanarias.org/sanidad/scs/mapa.jsp?idDocument=f1272534-b1e0-11e0-8086-e35e241032d3&amp;idCarpeta=75cf3520-ab2b-11dd-970d-d73a0633ac17</v>
      </c>
      <c r="D291" s="169" t="s">
        <v>79</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ref="D289:D319" si="15">IF(AND(B292&lt;&gt;"",C292&lt;&gt;""),"N/T","")</f>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4"/>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79</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7</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79</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79</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MiAutoTestCovid</v>
      </c>
      <c r="C327" s="145" t="str">
        <f>IF( ISBLANK('03.Muestra'!$E12),"",'03.Muestra'!$E12)</f>
        <v>https://www3.gobiernodecanarias.org/sanidad/scs/Miautotestcovid/</v>
      </c>
      <c r="D327" s="169" t="s">
        <v>79</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Informes epidemiológicos</v>
      </c>
      <c r="C328" s="145" t="str">
        <f>IF( ISBLANK('03.Muestra'!$E13),"",'03.Muestra'!$E13)</f>
        <v>https://www3.gobiernodecanarias.org/sanidad/scs/contenidoGenerico.jsp?idDocument=83670f95-f738-11ea-8b38-0997195c2925&amp;idCarpeta=e01092c2-7d66-11ea-871d-cb574c2473a4</v>
      </c>
      <c r="D328" s="169" t="s">
        <v>79</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Mapa Sanitario</v>
      </c>
      <c r="C329" s="145" t="str">
        <f>IF( ISBLANK('03.Muestra'!$E14),"",'03.Muestra'!$E14)</f>
        <v>https://www3.gobiernodecanarias.org/sanidad/scs/mapa.jsp?idDocument=f1272534-b1e0-11e0-8086-e35e241032d3&amp;idCarpeta=75cf3520-ab2b-11dd-970d-d73a0633ac17</v>
      </c>
      <c r="D329" s="169" t="s">
        <v>79</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ref="D327:D357" si="17">IF(AND(B330&lt;&gt;"",C330&lt;&gt;""),"N/T","")</f>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79</v>
      </c>
      <c r="E362" s="138" t="str">
        <f t="shared" si="18"/>
        <v/>
      </c>
      <c r="F362" s="152">
        <f ca="1">COUNTIF($D361:INDIRECT("$D" &amp;  SUM(ROW()-1,'03.Muestra'!$D$45)-1),F361)</f>
        <v>0</v>
      </c>
      <c r="G362" s="152">
        <f ca="1">COUNTIF($D361:INDIRECT("$D" &amp;  SUM(ROW()-1,'03.Muestra'!$D$45)-1),G361)</f>
        <v>0</v>
      </c>
      <c r="H362" s="152">
        <f ca="1">COUNTIF($D361:INDIRECT("$D" &amp;  SUM(ROW()-1,'03.Muestra'!$D$45)-1),H361)</f>
        <v>1</v>
      </c>
      <c r="I362" s="152">
        <f ca="1">COUNTIF($D361:INDIRECT("$D" &amp;  SUM(ROW()-1,'03.Muestra'!$D$45)-1),I361)</f>
        <v>0</v>
      </c>
      <c r="J362" s="152">
        <f ca="1">COUNTIF($D361:INDIRECT("$D" &amp;  SUM(ROW()-1,'03.Muestra'!$D$45)-1),J361)</f>
        <v>6</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79</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91</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MiAutoTestCovid</v>
      </c>
      <c r="C365" s="145" t="str">
        <f>IF( ISBLANK('03.Muestra'!$E12),"",'03.Muestra'!$E12)</f>
        <v>https://www3.gobiernodecanarias.org/sanidad/scs/Miautotestcovid/</v>
      </c>
      <c r="D365" s="169" t="s">
        <v>79</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Informes epidemiológicos</v>
      </c>
      <c r="C366" s="145" t="str">
        <f>IF( ISBLANK('03.Muestra'!$E13),"",'03.Muestra'!$E13)</f>
        <v>https://www3.gobiernodecanarias.org/sanidad/scs/contenidoGenerico.jsp?idDocument=83670f95-f738-11ea-8b38-0997195c2925&amp;idCarpeta=e01092c2-7d66-11ea-871d-cb574c2473a4</v>
      </c>
      <c r="D366" s="169" t="s">
        <v>79</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Mapa Sanitario</v>
      </c>
      <c r="C367" s="145" t="str">
        <f>IF( ISBLANK('03.Muestra'!$E14),"",'03.Muestra'!$E14)</f>
        <v>https://www3.gobiernodecanarias.org/sanidad/scs/mapa.jsp?idDocument=f1272534-b1e0-11e0-8086-e35e241032d3&amp;idCarpeta=75cf3520-ab2b-11dd-970d-d73a0633ac17</v>
      </c>
      <c r="D367" s="169" t="s">
        <v>79</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ref="D365:D395" si="19">IF(AND(B368&lt;&gt;"",C368&lt;&gt;""),"N/T","")</f>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Servicio Canario de Salud</v>
      </c>
      <c r="C399" s="145" t="str">
        <f>IF( ISBLANK('03.Muestra'!$E8),"",'03.Muestra'!$E8)</f>
        <v>https://www3.gobiernodecanarias.org/sanidad/scs/</v>
      </c>
      <c r="D399" s="169" t="s">
        <v>79</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Profesionales</v>
      </c>
      <c r="C400" s="145" t="str">
        <f>IF( ISBLANK('03.Muestra'!$E9),"",'03.Muestra'!$E9)</f>
        <v>https://www3.gobiernodecanarias.org/sanidad/scs/tematica.jsp?idCarpeta=381a58ec-a15a-11e9-a502-d7333c007c29</v>
      </c>
      <c r="D400" s="169" t="s">
        <v>79</v>
      </c>
      <c r="E400" s="138" t="str">
        <f t="shared" si="20"/>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1</v>
      </c>
      <c r="J400" s="152">
        <f ca="1">COUNTIF($D399:INDIRECT("$D" &amp;  SUM(ROW()-1,'03.Muestra'!$D$45)-1),J399)</f>
        <v>6</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Vacunación frente Covid-19</v>
      </c>
      <c r="C401" s="145" t="str">
        <f>IF( ISBLANK('03.Muestra'!$E10),"",'03.Muestra'!$E10)</f>
        <v>https://www3.gobiernodecanarias.org/sanidad/scs/contenidoGenerico.jsp?idDocument=c6332147-5728-11eb-8a2c-c902a217e6a5&amp;idCarpeta=e01092c2-7d66-11ea-871d-cb574c2473a4</v>
      </c>
      <c r="D401" s="169" t="s">
        <v>79</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SCS-Registro de centros</v>
      </c>
      <c r="C402" s="145" t="str">
        <f>IF( ISBLANK('03.Muestra'!$E11),"",'03.Muestra'!$E11)</f>
        <v>https://www3.gobiernodecanarias.org/sanidad/scs/RegistroCentros/DoLoad</v>
      </c>
      <c r="D402" s="169" t="s">
        <v>79</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MiAutoTestCovid</v>
      </c>
      <c r="C403" s="145" t="str">
        <f>IF( ISBLANK('03.Muestra'!$E12),"",'03.Muestra'!$E12)</f>
        <v>https://www3.gobiernodecanarias.org/sanidad/scs/Miautotestcovid/</v>
      </c>
      <c r="D403" s="169" t="s">
        <v>82</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Informes epidemiológicos</v>
      </c>
      <c r="C404" s="145" t="str">
        <f>IF( ISBLANK('03.Muestra'!$E13),"",'03.Muestra'!$E13)</f>
        <v>https://www3.gobiernodecanarias.org/sanidad/scs/contenidoGenerico.jsp?idDocument=83670f95-f738-11ea-8b38-0997195c2925&amp;idCarpeta=e01092c2-7d66-11ea-871d-cb574c2473a4</v>
      </c>
      <c r="D404" s="169" t="s">
        <v>79</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Mapa Sanitario</v>
      </c>
      <c r="C405" s="145" t="str">
        <f>IF( ISBLANK('03.Muestra'!$E14),"",'03.Muestra'!$E14)</f>
        <v>https://www3.gobiernodecanarias.org/sanidad/scs/mapa.jsp?idDocument=f1272534-b1e0-11e0-8086-e35e241032d3&amp;idCarpeta=75cf3520-ab2b-11dd-970d-d73a0633ac17</v>
      </c>
      <c r="D405" s="169" t="s">
        <v>79</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ref="D403:D433" si="21">IF(AND(B406&lt;&gt;"",C406&lt;&gt;""),"N/T","")</f>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Servicio Canario de Salud</v>
      </c>
      <c r="C437" s="145" t="str">
        <f>IF( ISBLANK('03.Muestra'!$E8),"",'03.Muestra'!$E8)</f>
        <v>https://www3.gobiernodecanarias.org/sanidad/scs/</v>
      </c>
      <c r="D437" s="169" t="s">
        <v>82</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Profesionales</v>
      </c>
      <c r="C438" s="145" t="str">
        <f>IF( ISBLANK('03.Muestra'!$E9),"",'03.Muestra'!$E9)</f>
        <v>https://www3.gobiernodecanarias.org/sanidad/scs/tematica.jsp?idCarpeta=381a58ec-a15a-11e9-a502-d7333c007c29</v>
      </c>
      <c r="D438" s="169" t="s">
        <v>79</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1</v>
      </c>
      <c r="J438" s="152">
        <f ca="1">COUNTIF($D437:INDIRECT("$D" &amp;  SUM(ROW()-1,'03.Muestra'!$D$45)-1),J437)</f>
        <v>6</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Vacunación frente Covid-19</v>
      </c>
      <c r="C439" s="145" t="str">
        <f>IF( ISBLANK('03.Muestra'!$E10),"",'03.Muestra'!$E10)</f>
        <v>https://www3.gobiernodecanarias.org/sanidad/scs/contenidoGenerico.jsp?idDocument=c6332147-5728-11eb-8a2c-c902a217e6a5&amp;idCarpeta=e01092c2-7d66-11ea-871d-cb574c2473a4</v>
      </c>
      <c r="D439" s="169" t="s">
        <v>79</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SCS-Registro de centros</v>
      </c>
      <c r="C440" s="145" t="str">
        <f>IF( ISBLANK('03.Muestra'!$E11),"",'03.Muestra'!$E11)</f>
        <v>https://www3.gobiernodecanarias.org/sanidad/scs/RegistroCentros/DoLoad</v>
      </c>
      <c r="D440" s="169" t="s">
        <v>79</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MiAutoTestCovid</v>
      </c>
      <c r="C441" s="145" t="str">
        <f>IF( ISBLANK('03.Muestra'!$E12),"",'03.Muestra'!$E12)</f>
        <v>https://www3.gobiernodecanarias.org/sanidad/scs/Miautotestcovid/</v>
      </c>
      <c r="D441" s="169" t="s">
        <v>79</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Informes epidemiológicos</v>
      </c>
      <c r="C442" s="145" t="str">
        <f>IF( ISBLANK('03.Muestra'!$E13),"",'03.Muestra'!$E13)</f>
        <v>https://www3.gobiernodecanarias.org/sanidad/scs/contenidoGenerico.jsp?idDocument=83670f95-f738-11ea-8b38-0997195c2925&amp;idCarpeta=e01092c2-7d66-11ea-871d-cb574c2473a4</v>
      </c>
      <c r="D442" s="169" t="s">
        <v>79</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Mapa Sanitario</v>
      </c>
      <c r="C443" s="145" t="str">
        <f>IF( ISBLANK('03.Muestra'!$E14),"",'03.Muestra'!$E14)</f>
        <v>https://www3.gobiernodecanarias.org/sanidad/scs/mapa.jsp?idDocument=f1272534-b1e0-11e0-8086-e35e241032d3&amp;idCarpeta=75cf3520-ab2b-11dd-970d-d73a0633ac17</v>
      </c>
      <c r="D443" s="169" t="s">
        <v>79</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ref="D441:D471" si="23">IF(AND(B444&lt;&gt;"",C444&lt;&gt;""),"N/T","")</f>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Servicio Canario de Salud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Profesionales</v>
      </c>
      <c r="C476" s="145" t="str">
        <f>IF( ISBLANK('03.Muestra'!$E9),"",'03.Muestra'!$E9)</f>
        <v>https://www3.gobiernodecanarias.org/sanidad/scs/tematica.jsp?idCarpeta=381a58ec-a15a-11e9-a502-d7333c007c29</v>
      </c>
      <c r="D476" s="169" t="s">
        <v>79</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7</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Vacunación frente Covid-19</v>
      </c>
      <c r="C477" s="145" t="str">
        <f>IF( ISBLANK('03.Muestra'!$E10),"",'03.Muestra'!$E10)</f>
        <v>https://www3.gobiernodecanarias.org/sanidad/scs/contenidoGenerico.jsp?idDocument=c6332147-5728-11eb-8a2c-c902a217e6a5&amp;idCarpeta=e01092c2-7d66-11ea-871d-cb574c2473a4</v>
      </c>
      <c r="D477" s="169" t="s">
        <v>79</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SCS-Registro de centros</v>
      </c>
      <c r="C478" s="145" t="str">
        <f>IF( ISBLANK('03.Muestra'!$E11),"",'03.Muestra'!$E11)</f>
        <v>https://www3.gobiernodecanarias.org/sanidad/scs/RegistroCentros/DoLoad</v>
      </c>
      <c r="D478" s="169" t="s">
        <v>79</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MiAutoTestCovid</v>
      </c>
      <c r="C479" s="145" t="str">
        <f>IF( ISBLANK('03.Muestra'!$E12),"",'03.Muestra'!$E12)</f>
        <v>https://www3.gobiernodecanarias.org/sanidad/scs/Miautotestcovid/</v>
      </c>
      <c r="D479" s="169" t="s">
        <v>79</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Informes epidemiológicos</v>
      </c>
      <c r="C480" s="145" t="str">
        <f>IF( ISBLANK('03.Muestra'!$E13),"",'03.Muestra'!$E13)</f>
        <v>https://www3.gobiernodecanarias.org/sanidad/scs/contenidoGenerico.jsp?idDocument=83670f95-f738-11ea-8b38-0997195c2925&amp;idCarpeta=e01092c2-7d66-11ea-871d-cb574c2473a4</v>
      </c>
      <c r="D480" s="169" t="s">
        <v>79</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Mapa Sanitario</v>
      </c>
      <c r="C481" s="145" t="str">
        <f>IF( ISBLANK('03.Muestra'!$E14),"",'03.Muestra'!$E14)</f>
        <v>https://www3.gobiernodecanarias.org/sanidad/scs/mapa.jsp?idDocument=f1272534-b1e0-11e0-8086-e35e241032d3&amp;idCarpeta=75cf3520-ab2b-11dd-970d-d73a0633ac17</v>
      </c>
      <c r="D481" s="169" t="s">
        <v>79</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ref="D479:D509" si="25">IF(AND(B482&lt;&gt;"",C482&lt;&gt;""),"N/T","")</f>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Servicio Canario de Salud</v>
      </c>
      <c r="C513" s="145" t="str">
        <f>IF( ISBLANK('03.Muestra'!$E8),"",'03.Muestra'!$E8)</f>
        <v>https://www3.gobiernodecanarias.org/sanidad/scs/</v>
      </c>
      <c r="D513" s="169" t="s">
        <v>91</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Profesionales</v>
      </c>
      <c r="C514" s="145" t="str">
        <f>IF( ISBLANK('03.Muestra'!$E9),"",'03.Muestra'!$E9)</f>
        <v>https://www3.gobiernodecanarias.org/sanidad/scs/tematica.jsp?idCarpeta=381a58ec-a15a-11e9-a502-d7333c007c29</v>
      </c>
      <c r="D514" s="169" t="s">
        <v>91</v>
      </c>
      <c r="E514" s="138" t="str">
        <f t="shared" si="26"/>
        <v/>
      </c>
      <c r="F514" s="152">
        <f ca="1">COUNTIF($D513:INDIRECT("$D" &amp;  SUM(ROW()-1,'03.Muestra'!$D$45)-1),F513)</f>
        <v>0</v>
      </c>
      <c r="G514" s="152">
        <f ca="1">COUNTIF($D513:INDIRECT("$D" &amp;  SUM(ROW()-1,'03.Muestra'!$D$45)-1),G513)</f>
        <v>0</v>
      </c>
      <c r="H514" s="152">
        <f ca="1">COUNTIF($D513:INDIRECT("$D" &amp;  SUM(ROW()-1,'03.Muestra'!$D$45)-1),H513)</f>
        <v>7</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Vacunación frente Covid-19</v>
      </c>
      <c r="C515" s="145" t="str">
        <f>IF( ISBLANK('03.Muestra'!$E10),"",'03.Muestra'!$E10)</f>
        <v>https://www3.gobiernodecanarias.org/sanidad/scs/contenidoGenerico.jsp?idDocument=c6332147-5728-11eb-8a2c-c902a217e6a5&amp;idCarpeta=e01092c2-7d66-11ea-871d-cb574c2473a4</v>
      </c>
      <c r="D515" s="169" t="s">
        <v>91</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SCS-Registro de centros</v>
      </c>
      <c r="C516" s="145" t="str">
        <f>IF( ISBLANK('03.Muestra'!$E11),"",'03.Muestra'!$E11)</f>
        <v>https://www3.gobiernodecanarias.org/sanidad/scs/RegistroCentros/DoLoad</v>
      </c>
      <c r="D516" s="169" t="s">
        <v>91</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MiAutoTestCovid</v>
      </c>
      <c r="C517" s="145" t="str">
        <f>IF( ISBLANK('03.Muestra'!$E12),"",'03.Muestra'!$E12)</f>
        <v>https://www3.gobiernodecanarias.org/sanidad/scs/Miautotestcovid/</v>
      </c>
      <c r="D517" s="169" t="s">
        <v>91</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Informes epidemiológicos</v>
      </c>
      <c r="C518" s="145" t="str">
        <f>IF( ISBLANK('03.Muestra'!$E13),"",'03.Muestra'!$E13)</f>
        <v>https://www3.gobiernodecanarias.org/sanidad/scs/contenidoGenerico.jsp?idDocument=83670f95-f738-11ea-8b38-0997195c2925&amp;idCarpeta=e01092c2-7d66-11ea-871d-cb574c2473a4</v>
      </c>
      <c r="D518" s="169" t="s">
        <v>91</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Mapa Sanitario</v>
      </c>
      <c r="C519" s="145" t="str">
        <f>IF( ISBLANK('03.Muestra'!$E14),"",'03.Muestra'!$E14)</f>
        <v>https://www3.gobiernodecanarias.org/sanidad/scs/mapa.jsp?idDocument=f1272534-b1e0-11e0-8086-e35e241032d3&amp;idCarpeta=75cf3520-ab2b-11dd-970d-d73a0633ac17</v>
      </c>
      <c r="D519" s="169" t="s">
        <v>91</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ref="D517:D547" si="27">IF(AND(B520&lt;&gt;"",C520&lt;&gt;""),"N/T","")</f>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Servicio Canario de Salud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Profesionales</v>
      </c>
      <c r="C552" s="145" t="str">
        <f>IF( ISBLANK('03.Muestra'!$E9),"",'03.Muestra'!$E9)</f>
        <v>https://www3.gobiernodecanarias.org/sanidad/scs/tematica.jsp?idCarpeta=381a58ec-a15a-11e9-a502-d7333c007c29</v>
      </c>
      <c r="D552" s="169" t="s">
        <v>79</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7</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Vacunación frente Covid-19</v>
      </c>
      <c r="C553" s="145" t="str">
        <f>IF( ISBLANK('03.Muestra'!$E10),"",'03.Muestra'!$E10)</f>
        <v>https://www3.gobiernodecanarias.org/sanidad/scs/contenidoGenerico.jsp?idDocument=c6332147-5728-11eb-8a2c-c902a217e6a5&amp;idCarpeta=e01092c2-7d66-11ea-871d-cb574c2473a4</v>
      </c>
      <c r="D553" s="169" t="s">
        <v>79</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SCS-Registro de centros</v>
      </c>
      <c r="C554" s="145" t="str">
        <f>IF( ISBLANK('03.Muestra'!$E11),"",'03.Muestra'!$E11)</f>
        <v>https://www3.gobiernodecanarias.org/sanidad/scs/RegistroCentros/DoLoad</v>
      </c>
      <c r="D554" s="169" t="s">
        <v>79</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MiAutoTestCovid</v>
      </c>
      <c r="C555" s="145" t="str">
        <f>IF( ISBLANK('03.Muestra'!$E12),"",'03.Muestra'!$E12)</f>
        <v>https://www3.gobiernodecanarias.org/sanidad/scs/Miautotestcovid/</v>
      </c>
      <c r="D555" s="169" t="s">
        <v>79</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Informes epidemiológicos</v>
      </c>
      <c r="C556" s="145" t="str">
        <f>IF( ISBLANK('03.Muestra'!$E13),"",'03.Muestra'!$E13)</f>
        <v>https://www3.gobiernodecanarias.org/sanidad/scs/contenidoGenerico.jsp?idDocument=83670f95-f738-11ea-8b38-0997195c2925&amp;idCarpeta=e01092c2-7d66-11ea-871d-cb574c2473a4</v>
      </c>
      <c r="D556" s="169" t="s">
        <v>79</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Mapa Sanitario</v>
      </c>
      <c r="C557" s="145" t="str">
        <f>IF( ISBLANK('03.Muestra'!$E14),"",'03.Muestra'!$E14)</f>
        <v>https://www3.gobiernodecanarias.org/sanidad/scs/mapa.jsp?idDocument=f1272534-b1e0-11e0-8086-e35e241032d3&amp;idCarpeta=75cf3520-ab2b-11dd-970d-d73a0633ac17</v>
      </c>
      <c r="D557" s="169" t="s">
        <v>79</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ref="D555:D585" si="29">IF(AND(B558&lt;&gt;"",C558&lt;&gt;""),"N/T","")</f>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Servicio Canario de Salud</v>
      </c>
      <c r="C589" s="145" t="str">
        <f>IF( ISBLANK('03.Muestra'!$C8),"",'03.Muestra'!$E8)</f>
        <v>https://www3.gobiernodecanarias.org/sanidad/scs/</v>
      </c>
      <c r="D589" s="169" t="s">
        <v>82</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Profesionales</v>
      </c>
      <c r="C590" s="145" t="str">
        <f>IF( ISBLANK('03.Muestra'!$C9),"",'03.Muestra'!$E9)</f>
        <v>https://www3.gobiernodecanarias.org/sanidad/scs/tematica.jsp?idCarpeta=381a58ec-a15a-11e9-a502-d7333c007c29</v>
      </c>
      <c r="D590" s="169" t="s">
        <v>91</v>
      </c>
      <c r="E590" s="138" t="str">
        <f t="shared" si="30"/>
        <v/>
      </c>
      <c r="F590" s="152">
        <f ca="1">COUNTIF($D589:INDIRECT("$D" &amp;  SUM(ROW()-1,'03.Muestra'!$D$45)-1),F589)</f>
        <v>0</v>
      </c>
      <c r="G590" s="152">
        <f ca="1">COUNTIF($D589:INDIRECT("$D" &amp;  SUM(ROW()-1,'03.Muestra'!$D$45)-1),G589)</f>
        <v>0</v>
      </c>
      <c r="H590" s="152">
        <f ca="1">COUNTIF($D589:INDIRECT("$D" &amp;  SUM(ROW()-1,'03.Muestra'!$D$45)-1),H589)</f>
        <v>3</v>
      </c>
      <c r="I590" s="152">
        <f ca="1">COUNTIF($D589:INDIRECT("$D" &amp;  SUM(ROW()-1,'03.Muestra'!$D$45)-1),I589)</f>
        <v>2</v>
      </c>
      <c r="J590" s="152">
        <f ca="1">COUNTIF($D589:INDIRECT("$D" &amp;  SUM(ROW()-1,'03.Muestra'!$D$45)-1),J589)</f>
        <v>2</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Vacunación frente Covid-19</v>
      </c>
      <c r="C591" s="145" t="str">
        <f>IF( ISBLANK('03.Muestra'!$C10),"",'03.Muestra'!$E10)</f>
        <v>https://www3.gobiernodecanarias.org/sanidad/scs/contenidoGenerico.jsp?idDocument=c6332147-5728-11eb-8a2c-c902a217e6a5&amp;idCarpeta=e01092c2-7d66-11ea-871d-cb574c2473a4</v>
      </c>
      <c r="D591" s="169" t="s">
        <v>91</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SCS-Registro de centros</v>
      </c>
      <c r="C592" s="145" t="str">
        <f>IF( ISBLANK('03.Muestra'!$C11),"",'03.Muestra'!$E11)</f>
        <v>https://www3.gobiernodecanarias.org/sanidad/scs/RegistroCentros/DoLoad</v>
      </c>
      <c r="D592" s="169" t="s">
        <v>79</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MiAutoTestCovid</v>
      </c>
      <c r="C593" s="145" t="str">
        <f>IF( ISBLANK('03.Muestra'!$C12),"",'03.Muestra'!$E12)</f>
        <v>https://www3.gobiernodecanarias.org/sanidad/scs/Miautotestcovid/</v>
      </c>
      <c r="D593" s="169" t="s">
        <v>91</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Informes epidemiológicos</v>
      </c>
      <c r="C594" s="145" t="str">
        <f>IF( ISBLANK('03.Muestra'!$C13),"",'03.Muestra'!$E13)</f>
        <v>https://www3.gobiernodecanarias.org/sanidad/scs/contenidoGenerico.jsp?idDocument=83670f95-f738-11ea-8b38-0997195c2925&amp;idCarpeta=e01092c2-7d66-11ea-871d-cb574c2473a4</v>
      </c>
      <c r="D594" s="169" t="s">
        <v>82</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Mapa Sanitario</v>
      </c>
      <c r="C595" s="145" t="str">
        <f>IF( ISBLANK('03.Muestra'!$C14),"",'03.Muestra'!$E14)</f>
        <v>https://www3.gobiernodecanarias.org/sanidad/scs/mapa.jsp?idDocument=f1272534-b1e0-11e0-8086-e35e241032d3&amp;idCarpeta=75cf3520-ab2b-11dd-970d-d73a0633ac17</v>
      </c>
      <c r="D595" s="169" t="s">
        <v>79</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ref="D593:D623" si="31">IF(AND(B596&lt;&gt;"",C596&lt;&gt;""),"N/T","")</f>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1"/>
        <v/>
      </c>
      <c r="E601" s="138" t="str">
        <f t="shared" si="30"/>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1"/>
        <v/>
      </c>
      <c r="E602" s="138" t="str">
        <f t="shared" si="30"/>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1"/>
        <v/>
      </c>
      <c r="E603" s="138" t="str">
        <f t="shared" si="30"/>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1"/>
        <v/>
      </c>
      <c r="E604" s="138" t="str">
        <f t="shared" si="30"/>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1"/>
        <v/>
      </c>
      <c r="E605" s="138" t="str">
        <f t="shared" si="30"/>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1"/>
        <v/>
      </c>
      <c r="E606" s="138" t="str">
        <f t="shared" si="30"/>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1"/>
        <v/>
      </c>
      <c r="E607" s="138" t="str">
        <f t="shared" si="30"/>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1"/>
        <v/>
      </c>
      <c r="E608" s="138" t="str">
        <f t="shared" si="30"/>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1"/>
        <v/>
      </c>
      <c r="E609" s="138" t="str">
        <f t="shared" si="30"/>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1"/>
        <v/>
      </c>
      <c r="E610" s="138" t="str">
        <f t="shared" si="30"/>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1"/>
        <v/>
      </c>
      <c r="E611" s="138" t="str">
        <f t="shared" si="30"/>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Servicio Canario de Salud</v>
      </c>
      <c r="C627" s="145" t="str">
        <f>IF( ISBLANK('03.Muestra'!$E8),"",'03.Muestra'!$E8)</f>
        <v>https://www3.gobiernodecanarias.org/sanidad/scs/</v>
      </c>
      <c r="D627" s="169" t="s">
        <v>79</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Profesionales</v>
      </c>
      <c r="C628" s="145" t="str">
        <f>IF( ISBLANK('03.Muestra'!$E9),"",'03.Muestra'!$E9)</f>
        <v>https://www3.gobiernodecanarias.org/sanidad/scs/tematica.jsp?idCarpeta=381a58ec-a15a-11e9-a502-d7333c007c29</v>
      </c>
      <c r="D628" s="169" t="s">
        <v>79</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7</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Vacunación frente Covid-19</v>
      </c>
      <c r="C629" s="145" t="str">
        <f>IF( ISBLANK('03.Muestra'!$E10),"",'03.Muestra'!$E10)</f>
        <v>https://www3.gobiernodecanarias.org/sanidad/scs/contenidoGenerico.jsp?idDocument=c6332147-5728-11eb-8a2c-c902a217e6a5&amp;idCarpeta=e01092c2-7d66-11ea-871d-cb574c2473a4</v>
      </c>
      <c r="D629" s="169" t="s">
        <v>79</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SCS-Registro de centros</v>
      </c>
      <c r="C630" s="145" t="str">
        <f>IF( ISBLANK('03.Muestra'!$E11),"",'03.Muestra'!$E11)</f>
        <v>https://www3.gobiernodecanarias.org/sanidad/scs/RegistroCentros/DoLoad</v>
      </c>
      <c r="D630" s="169" t="s">
        <v>79</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MiAutoTestCovid</v>
      </c>
      <c r="C631" s="145" t="str">
        <f>IF( ISBLANK('03.Muestra'!$E12),"",'03.Muestra'!$E12)</f>
        <v>https://www3.gobiernodecanarias.org/sanidad/scs/Miautotestcovid/</v>
      </c>
      <c r="D631" s="169" t="s">
        <v>79</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Informes epidemiológicos</v>
      </c>
      <c r="C632" s="145" t="str">
        <f>IF( ISBLANK('03.Muestra'!$E13),"",'03.Muestra'!$E13)</f>
        <v>https://www3.gobiernodecanarias.org/sanidad/scs/contenidoGenerico.jsp?idDocument=83670f95-f738-11ea-8b38-0997195c2925&amp;idCarpeta=e01092c2-7d66-11ea-871d-cb574c2473a4</v>
      </c>
      <c r="D632" s="169" t="s">
        <v>79</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Mapa Sanitario</v>
      </c>
      <c r="C633" s="145" t="str">
        <f>IF( ISBLANK('03.Muestra'!$E14),"",'03.Muestra'!$E14)</f>
        <v>https://www3.gobiernodecanarias.org/sanidad/scs/mapa.jsp?idDocument=f1272534-b1e0-11e0-8086-e35e241032d3&amp;idCarpeta=75cf3520-ab2b-11dd-970d-d73a0633ac17</v>
      </c>
      <c r="D633" s="169" t="s">
        <v>79</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ref="D631:D661" si="33">IF(AND(B634&lt;&gt;"",C634&lt;&gt;""),"N/T","")</f>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589:D623 F19:J19 F57:J57 F95:J95 F133:J133 F171:J171 F209:J209 F247:J247 F285:J285 F323:J323 F361:J361 F399:J399 F437:J437 F475:J475 F513:J513 F551:J551 F589:J589 F627:J627 D19:D53 D57:D91 D95:D129 D133:D167 D171:D205 D209:D243 D247:D281 D285:D319 D323:D357 D361:D395 D399:D433 D437:D471 D475:D509 D513:D547 D551:D585 D627:D661">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150" zoomScaleNormal="90" workbookViewId="0">
      <selection activeCell="D367" sqref="D367"/>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1.83203125" style="14" customWidth="1"/>
    <col min="10" max="10" width="14.33203125" style="14" customWidth="1"/>
    <col min="11" max="11" width="13.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87" t="s">
        <v>73</v>
      </c>
      <c r="C11" s="188"/>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45</v>
      </c>
      <c r="H12" s="69">
        <f ca="1">IF(($G$15+$K$15)=0,0,G12/($G$15+$K$15))</f>
        <v>0.6428571428571429</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5</v>
      </c>
      <c r="H13" s="69">
        <f ca="1">IF(($G$15+$K$15)=0,0,G13/($G$15+$K$15))</f>
        <v>7.1428571428571425E-2</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20</v>
      </c>
      <c r="H14" s="69">
        <f ca="1">IF(($G$15+$K$15)=0,0,G14/($G$15+$K$15))</f>
        <v>0.2857142857142857</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70</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Servicio Canario de Salud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6</v>
      </c>
      <c r="K20" s="152">
        <f ca="1">IF('03.Muestra'!$D$45=0,0,COUNTBLANK($D19:INDIRECT("$D" &amp;  SUM(ROW()-1,'03.Muestra'!$D$45)-1)))</f>
        <v>0</v>
      </c>
      <c r="W20" s="19"/>
      <c r="X20" s="19"/>
      <c r="Y20" s="19"/>
    </row>
    <row r="21" spans="2:25"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W21" s="19"/>
      <c r="X21" s="19"/>
      <c r="Y21" s="19"/>
    </row>
    <row r="22" spans="2:25" ht="12" customHeight="1">
      <c r="B22" s="145" t="str">
        <f>IF( ISBLANK('03.Muestra'!$C11),"",'03.Muestra'!$C11)</f>
        <v>SCS-Registro de centros</v>
      </c>
      <c r="C22" s="145" t="str">
        <f>IF( ISBLANK('03.Muestra'!$E11),"",'03.Muestra'!$E11)</f>
        <v>https://www3.gobiernodecanarias.org/sanidad/scs/RegistroCentros/DoLoad</v>
      </c>
      <c r="D22" s="169" t="s">
        <v>82</v>
      </c>
      <c r="E22" s="138" t="str">
        <f t="shared" si="0"/>
        <v/>
      </c>
      <c r="F22" s="19"/>
      <c r="G22" s="19"/>
      <c r="H22" s="19"/>
      <c r="I22" s="19"/>
      <c r="J22" s="19"/>
      <c r="K22" s="153" t="s">
        <v>89</v>
      </c>
      <c r="L22" s="154" t="s">
        <v>90</v>
      </c>
      <c r="W22" s="19"/>
      <c r="X22" s="19"/>
    </row>
    <row r="23" spans="2:25" ht="12" customHeight="1">
      <c r="B23" s="145" t="str">
        <f>IF( ISBLANK('03.Muestra'!$C12),"",'03.Muestra'!$C12)</f>
        <v>MiAutoTestCovid</v>
      </c>
      <c r="C23" s="145" t="str">
        <f>IF( ISBLANK('03.Muestra'!$E12),"",'03.Muestra'!$E12)</f>
        <v>https://www3.gobiernodecanarias.org/sanidad/scs/Miautotestcovid/</v>
      </c>
      <c r="D23" s="169" t="s">
        <v>79</v>
      </c>
      <c r="E23" s="138" t="str">
        <f t="shared" si="0"/>
        <v/>
      </c>
      <c r="F23" s="155"/>
      <c r="G23" s="19"/>
      <c r="H23" s="19"/>
      <c r="I23" s="19"/>
      <c r="J23" s="19"/>
      <c r="K23" s="153" t="s">
        <v>91</v>
      </c>
      <c r="L23" s="154" t="s">
        <v>92</v>
      </c>
      <c r="W23" s="19"/>
      <c r="X23" s="19"/>
    </row>
    <row r="24" spans="2:25" ht="12" customHeight="1">
      <c r="B24" s="145" t="str">
        <f>IF( ISBLANK('03.Muestra'!$C13),"",'03.Muestra'!$C13)</f>
        <v>Informes epidemiológicos</v>
      </c>
      <c r="C24" s="145" t="str">
        <f>IF( ISBLANK('03.Muestra'!$E13),"",'03.Muestra'!$E13)</f>
        <v>https://www3.gobiernodecanarias.org/sanidad/scs/contenidoGenerico.jsp?idDocument=83670f95-f738-11ea-8b38-0997195c2925&amp;idCarpeta=e01092c2-7d66-11ea-871d-cb574c2473a4</v>
      </c>
      <c r="D24" s="169" t="s">
        <v>79</v>
      </c>
      <c r="E24" s="138" t="str">
        <f t="shared" si="0"/>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Mapa Sanitario</v>
      </c>
      <c r="C25" s="145" t="str">
        <f>IF( ISBLANK('03.Muestra'!$E14),"",'03.Muestra'!$E14)</f>
        <v>https://www3.gobiernodecanarias.org/sanidad/scs/mapa.jsp?idDocument=f1272534-b1e0-11e0-8086-e35e241032d3&amp;idCarpeta=75cf3520-ab2b-11dd-970d-d73a0633ac17</v>
      </c>
      <c r="D25" s="169" t="s">
        <v>79</v>
      </c>
      <c r="E25" s="138" t="str">
        <f t="shared" si="0"/>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ref="D23:D53" si="1">IF(AND(B26&lt;&gt;"",C26&lt;&gt;""),"N/T","")</f>
        <v/>
      </c>
      <c r="E26" s="138" t="str">
        <f t="shared" si="0"/>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1"/>
        <v/>
      </c>
      <c r="E27" s="138" t="str">
        <f t="shared" si="0"/>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1"/>
        <v/>
      </c>
      <c r="E28" s="138" t="str">
        <f t="shared" si="0"/>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79</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1</v>
      </c>
      <c r="J58" s="152">
        <f ca="1">COUNTIF($D57:INDIRECT("$D" &amp;  SUM(ROW()-1,'03.Muestra'!$D$45)-1),J57)</f>
        <v>6</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79</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82</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MiAutoTestCovid</v>
      </c>
      <c r="C61" s="145" t="str">
        <f>IF( ISBLANK('03.Muestra'!$E12),"",'03.Muestra'!$E12)</f>
        <v>https://www3.gobiernodecanarias.org/sanidad/scs/Miautotestcovid/</v>
      </c>
      <c r="D61" s="169" t="s">
        <v>79</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Informes epidemiológicos</v>
      </c>
      <c r="C62" s="145" t="str">
        <f>IF( ISBLANK('03.Muestra'!$E13),"",'03.Muestra'!$E13)</f>
        <v>https://www3.gobiernodecanarias.org/sanidad/scs/contenidoGenerico.jsp?idDocument=83670f95-f738-11ea-8b38-0997195c2925&amp;idCarpeta=e01092c2-7d66-11ea-871d-cb574c2473a4</v>
      </c>
      <c r="D62" s="169" t="s">
        <v>79</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Mapa Sanitario</v>
      </c>
      <c r="C63" s="145" t="str">
        <f>IF( ISBLANK('03.Muestra'!$E14),"",'03.Muestra'!$E14)</f>
        <v>https://www3.gobiernodecanarias.org/sanidad/scs/mapa.jsp?idDocument=f1272534-b1e0-11e0-8086-e35e241032d3&amp;idCarpeta=75cf3520-ab2b-11dd-970d-d73a0633ac17</v>
      </c>
      <c r="D63" s="169" t="s">
        <v>79</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ref="D61:D91" si="3">IF(AND(B64&lt;&gt;"",C64&lt;&gt;""),"N/T","")</f>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7</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79</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MiAutoTestCovid</v>
      </c>
      <c r="C99" s="145" t="str">
        <f>IF( ISBLANK('03.Muestra'!$E12),"",'03.Muestra'!$E12)</f>
        <v>https://www3.gobiernodecanarias.org/sanidad/scs/Miautotestcovid/</v>
      </c>
      <c r="D99" s="169" t="s">
        <v>79</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Informes epidemiológicos</v>
      </c>
      <c r="C100" s="145" t="str">
        <f>IF( ISBLANK('03.Muestra'!$E13),"",'03.Muestra'!$E13)</f>
        <v>https://www3.gobiernodecanarias.org/sanidad/scs/contenidoGenerico.jsp?idDocument=83670f95-f738-11ea-8b38-0997195c2925&amp;idCarpeta=e01092c2-7d66-11ea-871d-cb574c2473a4</v>
      </c>
      <c r="D100" s="169" t="s">
        <v>79</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Mapa Sanitario</v>
      </c>
      <c r="C101" s="145" t="str">
        <f>IF( ISBLANK('03.Muestra'!$E14),"",'03.Muestra'!$E14)</f>
        <v>https://www3.gobiernodecanarias.org/sanidad/scs/mapa.jsp?idDocument=f1272534-b1e0-11e0-8086-e35e241032d3&amp;idCarpeta=75cf3520-ab2b-11dd-970d-d73a0633ac17</v>
      </c>
      <c r="D101" s="169" t="s">
        <v>79</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ref="D99:D129" si="5">IF(AND(B102&lt;&gt;"",C102&lt;&gt;""),"N/T","")</f>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Servicio Canario de Salud</v>
      </c>
      <c r="C133" s="145" t="str">
        <f>IF( ISBLANK('03.Muestra'!$E8),"",'03.Muestra'!$E8)</f>
        <v>https://www3.gobiernodecanarias.org/sanidad/scs/</v>
      </c>
      <c r="D133" s="169" t="s">
        <v>82</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Profesionales</v>
      </c>
      <c r="C134" s="145" t="str">
        <f>IF( ISBLANK('03.Muestra'!$E9),"",'03.Muestra'!$E9)</f>
        <v>https://www3.gobiernodecanarias.org/sanidad/scs/tematica.jsp?idCarpeta=381a58ec-a15a-11e9-a502-d7333c007c29</v>
      </c>
      <c r="D134" s="169" t="s">
        <v>79</v>
      </c>
      <c r="E134" s="138" t="str">
        <f t="shared" si="6"/>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1</v>
      </c>
      <c r="J134" s="152">
        <f ca="1">COUNTIF($D133:INDIRECT("$D" &amp;  SUM(ROW()-1,'03.Muestra'!$D$45)-1),J133)</f>
        <v>6</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Vacunación frente Covid-19</v>
      </c>
      <c r="C135" s="145" t="str">
        <f>IF( ISBLANK('03.Muestra'!$E10),"",'03.Muestra'!$E10)</f>
        <v>https://www3.gobiernodecanarias.org/sanidad/scs/contenidoGenerico.jsp?idDocument=c6332147-5728-11eb-8a2c-c902a217e6a5&amp;idCarpeta=e01092c2-7d66-11ea-871d-cb574c2473a4</v>
      </c>
      <c r="D135" s="169" t="s">
        <v>79</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SCS-Registro de centros</v>
      </c>
      <c r="C136" s="145" t="str">
        <f>IF( ISBLANK('03.Muestra'!$E11),"",'03.Muestra'!$E11)</f>
        <v>https://www3.gobiernodecanarias.org/sanidad/scs/RegistroCentros/DoLoad</v>
      </c>
      <c r="D136" s="169" t="s">
        <v>79</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MiAutoTestCovid</v>
      </c>
      <c r="C137" s="145" t="str">
        <f>IF( ISBLANK('03.Muestra'!$E12),"",'03.Muestra'!$E12)</f>
        <v>https://www3.gobiernodecanarias.org/sanidad/scs/Miautotestcovid/</v>
      </c>
      <c r="D137" s="169" t="s">
        <v>79</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Informes epidemiológicos</v>
      </c>
      <c r="C138" s="145" t="str">
        <f>IF( ISBLANK('03.Muestra'!$E13),"",'03.Muestra'!$E13)</f>
        <v>https://www3.gobiernodecanarias.org/sanidad/scs/contenidoGenerico.jsp?idDocument=83670f95-f738-11ea-8b38-0997195c2925&amp;idCarpeta=e01092c2-7d66-11ea-871d-cb574c2473a4</v>
      </c>
      <c r="D138" s="169" t="s">
        <v>79</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Mapa Sanitario</v>
      </c>
      <c r="C139" s="145" t="str">
        <f>IF( ISBLANK('03.Muestra'!$E14),"",'03.Muestra'!$E14)</f>
        <v>https://www3.gobiernodecanarias.org/sanidad/scs/mapa.jsp?idDocument=f1272534-b1e0-11e0-8086-e35e241032d3&amp;idCarpeta=75cf3520-ab2b-11dd-970d-d73a0633ac17</v>
      </c>
      <c r="D139" s="169" t="s">
        <v>79</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ref="D137:D167" si="7">IF(AND(B140&lt;&gt;"",C140&lt;&gt;""),"N/T","")</f>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Servicio Canario de Salud</v>
      </c>
      <c r="C171" s="145" t="str">
        <f>IF( ISBLANK('03.Muestra'!$E8),"",'03.Muestra'!$E8)</f>
        <v>https://www3.gobiernodecanarias.org/sanidad/scs/</v>
      </c>
      <c r="D171" s="169" t="s">
        <v>79</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Profesionales</v>
      </c>
      <c r="C172" s="145" t="str">
        <f>IF( ISBLANK('03.Muestra'!$E9),"",'03.Muestra'!$E9)</f>
        <v>https://www3.gobiernodecanarias.org/sanidad/scs/tematica.jsp?idCarpeta=381a58ec-a15a-11e9-a502-d7333c007c29</v>
      </c>
      <c r="D172" s="169" t="s">
        <v>79</v>
      </c>
      <c r="E172" s="138" t="str">
        <f t="shared" si="8"/>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7</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Vacunación frente Covid-19</v>
      </c>
      <c r="C173" s="145" t="str">
        <f>IF( ISBLANK('03.Muestra'!$E10),"",'03.Muestra'!$E10)</f>
        <v>https://www3.gobiernodecanarias.org/sanidad/scs/contenidoGenerico.jsp?idDocument=c6332147-5728-11eb-8a2c-c902a217e6a5&amp;idCarpeta=e01092c2-7d66-11ea-871d-cb574c2473a4</v>
      </c>
      <c r="D173" s="169" t="s">
        <v>79</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SCS-Registro de centros</v>
      </c>
      <c r="C174" s="145" t="str">
        <f>IF( ISBLANK('03.Muestra'!$E11),"",'03.Muestra'!$E11)</f>
        <v>https://www3.gobiernodecanarias.org/sanidad/scs/RegistroCentros/DoLoad</v>
      </c>
      <c r="D174" s="169" t="s">
        <v>79</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MiAutoTestCovid</v>
      </c>
      <c r="C175" s="145" t="str">
        <f>IF( ISBLANK('03.Muestra'!$E12),"",'03.Muestra'!$E12)</f>
        <v>https://www3.gobiernodecanarias.org/sanidad/scs/Miautotestcovid/</v>
      </c>
      <c r="D175" s="169" t="s">
        <v>79</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Informes epidemiológicos</v>
      </c>
      <c r="C176" s="145" t="str">
        <f>IF( ISBLANK('03.Muestra'!$E13),"",'03.Muestra'!$E13)</f>
        <v>https://www3.gobiernodecanarias.org/sanidad/scs/contenidoGenerico.jsp?idDocument=83670f95-f738-11ea-8b38-0997195c2925&amp;idCarpeta=e01092c2-7d66-11ea-871d-cb574c2473a4</v>
      </c>
      <c r="D176" s="169" t="s">
        <v>79</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Mapa Sanitario</v>
      </c>
      <c r="C177" s="145" t="str">
        <f>IF( ISBLANK('03.Muestra'!$E14),"",'03.Muestra'!$E14)</f>
        <v>https://www3.gobiernodecanarias.org/sanidad/scs/mapa.jsp?idDocument=f1272534-b1e0-11e0-8086-e35e241032d3&amp;idCarpeta=75cf3520-ab2b-11dd-970d-d73a0633ac17</v>
      </c>
      <c r="D177" s="169" t="s">
        <v>79</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ref="D175:D205" si="9">IF(AND(B178&lt;&gt;"",C178&lt;&gt;""),"N/T","")</f>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Servicio Canario de Salud</v>
      </c>
      <c r="C209" s="145" t="str">
        <f>IF( ISBLANK('03.Muestra'!$E8),"",'03.Muestra'!$E8)</f>
        <v>https://www3.gobiernodecanarias.org/sanidad/scs/</v>
      </c>
      <c r="D209" s="169" t="s">
        <v>79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Profesionales</v>
      </c>
      <c r="C210" s="145" t="str">
        <f>IF( ISBLANK('03.Muestra'!$E9),"",'03.Muestra'!$E9)</f>
        <v>https://www3.gobiernodecanarias.org/sanidad/scs/tematica.jsp?idCarpeta=381a58ec-a15a-11e9-a502-d7333c007c29</v>
      </c>
      <c r="D210" s="169" t="s">
        <v>79</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7</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Vacunación frente Covid-19</v>
      </c>
      <c r="C211" s="145" t="str">
        <f>IF( ISBLANK('03.Muestra'!$E10),"",'03.Muestra'!$E10)</f>
        <v>https://www3.gobiernodecanarias.org/sanidad/scs/contenidoGenerico.jsp?idDocument=c6332147-5728-11eb-8a2c-c902a217e6a5&amp;idCarpeta=e01092c2-7d66-11ea-871d-cb574c2473a4</v>
      </c>
      <c r="D211" s="169" t="s">
        <v>79</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SCS-Registro de centros</v>
      </c>
      <c r="C212" s="145" t="str">
        <f>IF( ISBLANK('03.Muestra'!$E11),"",'03.Muestra'!$E11)</f>
        <v>https://www3.gobiernodecanarias.org/sanidad/scs/RegistroCentros/DoLoad</v>
      </c>
      <c r="D212" s="169" t="s">
        <v>79</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MiAutoTestCovid</v>
      </c>
      <c r="C213" s="145" t="str">
        <f>IF( ISBLANK('03.Muestra'!$E12),"",'03.Muestra'!$E12)</f>
        <v>https://www3.gobiernodecanarias.org/sanidad/scs/Miautotestcovid/</v>
      </c>
      <c r="D213" s="169" t="s">
        <v>79</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Informes epidemiológicos</v>
      </c>
      <c r="C214" s="145" t="str">
        <f>IF( ISBLANK('03.Muestra'!$E13),"",'03.Muestra'!$E13)</f>
        <v>https://www3.gobiernodecanarias.org/sanidad/scs/contenidoGenerico.jsp?idDocument=83670f95-f738-11ea-8b38-0997195c2925&amp;idCarpeta=e01092c2-7d66-11ea-871d-cb574c2473a4</v>
      </c>
      <c r="D214" s="169" t="s">
        <v>79</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Mapa Sanitario</v>
      </c>
      <c r="C215" s="145" t="str">
        <f>IF( ISBLANK('03.Muestra'!$E14),"",'03.Muestra'!$E14)</f>
        <v>https://www3.gobiernodecanarias.org/sanidad/scs/mapa.jsp?idDocument=f1272534-b1e0-11e0-8086-e35e241032d3&amp;idCarpeta=75cf3520-ab2b-11dd-970d-d73a0633ac17</v>
      </c>
      <c r="D215" s="169" t="s">
        <v>79</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ref="D213:D243" si="11">IF(AND(B216&lt;&gt;"",C216&lt;&gt;""),"N/T","")</f>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Servicio Canario de Salud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Profesionales</v>
      </c>
      <c r="C248" s="145" t="str">
        <f>IF( ISBLANK('03.Muestra'!$E9),"",'03.Muestra'!$E9)</f>
        <v>https://www3.gobiernodecanarias.org/sanidad/scs/tematica.jsp?idCarpeta=381a58ec-a15a-11e9-a502-d7333c007c29</v>
      </c>
      <c r="D248" s="169" t="s">
        <v>91</v>
      </c>
      <c r="E248" s="138" t="str">
        <f t="shared" si="12"/>
        <v/>
      </c>
      <c r="F248" s="152">
        <f ca="1">COUNTIF($D247:INDIRECT("$D" &amp;  SUM(ROW()-1,'03.Muestra'!$D$45)-1),F247)</f>
        <v>0</v>
      </c>
      <c r="G248" s="152">
        <f ca="1">COUNTIF($D247:INDIRECT("$D" &amp;  SUM(ROW()-1,'03.Muestra'!$D$45)-1),G247)</f>
        <v>0</v>
      </c>
      <c r="H248" s="152">
        <f ca="1">COUNTIF($D247:INDIRECT("$D" &amp;  SUM(ROW()-1,'03.Muestra'!$D$45)-1),H247)</f>
        <v>4</v>
      </c>
      <c r="I248" s="152">
        <f ca="1">COUNTIF($D247:INDIRECT("$D" &amp;  SUM(ROW()-1,'03.Muestra'!$D$45)-1),I247)</f>
        <v>0</v>
      </c>
      <c r="J248" s="152">
        <f ca="1">COUNTIF($D247:INDIRECT("$D" &amp;  SUM(ROW()-1,'03.Muestra'!$D$45)-1),J247)</f>
        <v>3</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Vacunación frente Covid-19</v>
      </c>
      <c r="C249" s="145" t="str">
        <f>IF( ISBLANK('03.Muestra'!$E10),"",'03.Muestra'!$E10)</f>
        <v>https://www3.gobiernodecanarias.org/sanidad/scs/contenidoGenerico.jsp?idDocument=c6332147-5728-11eb-8a2c-c902a217e6a5&amp;idCarpeta=e01092c2-7d66-11ea-871d-cb574c2473a4</v>
      </c>
      <c r="D249" s="169" t="s">
        <v>91</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SCS-Registro de centros</v>
      </c>
      <c r="C250" s="145" t="str">
        <f>IF( ISBLANK('03.Muestra'!$E11),"",'03.Muestra'!$E11)</f>
        <v>https://www3.gobiernodecanarias.org/sanidad/scs/RegistroCentros/DoLoad</v>
      </c>
      <c r="D250" s="169" t="s">
        <v>79</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MiAutoTestCovid</v>
      </c>
      <c r="C251" s="145" t="str">
        <f>IF( ISBLANK('03.Muestra'!$E12),"",'03.Muestra'!$E12)</f>
        <v>https://www3.gobiernodecanarias.org/sanidad/scs/Miautotestcovid/</v>
      </c>
      <c r="D251" s="169" t="s">
        <v>91</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Informes epidemiológicos</v>
      </c>
      <c r="C252" s="145" t="str">
        <f>IF( ISBLANK('03.Muestra'!$E13),"",'03.Muestra'!$E13)</f>
        <v>https://www3.gobiernodecanarias.org/sanidad/scs/contenidoGenerico.jsp?idDocument=83670f95-f738-11ea-8b38-0997195c2925&amp;idCarpeta=e01092c2-7d66-11ea-871d-cb574c2473a4</v>
      </c>
      <c r="D252" s="169" t="s">
        <v>91</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Mapa Sanitario</v>
      </c>
      <c r="C253" s="145" t="str">
        <f>IF( ISBLANK('03.Muestra'!$E14),"",'03.Muestra'!$E14)</f>
        <v>https://www3.gobiernodecanarias.org/sanidad/scs/mapa.jsp?idDocument=f1272534-b1e0-11e0-8086-e35e241032d3&amp;idCarpeta=75cf3520-ab2b-11dd-970d-d73a0633ac17</v>
      </c>
      <c r="D253" s="169" t="s">
        <v>79</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ref="D251:D281" si="13">IF(AND(B254&lt;&gt;"",C254&lt;&gt;""),"N/T","")</f>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Servicio Canario de Salud</v>
      </c>
      <c r="C285" s="145" t="str">
        <f>IF( ISBLANK('03.Muestra'!$E8),"",'03.Muestra'!$E8)</f>
        <v>https://www3.gobiernodecanarias.org/sanidad/scs/</v>
      </c>
      <c r="D285" s="169" t="s">
        <v>82</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Profesionales</v>
      </c>
      <c r="C286" s="145" t="str">
        <f>IF( ISBLANK('03.Muestra'!$E9),"",'03.Muestra'!$E9)</f>
        <v>https://www3.gobiernodecanarias.org/sanidad/scs/tematica.jsp?idCarpeta=381a58ec-a15a-11e9-a502-d7333c007c29</v>
      </c>
      <c r="D286" s="169" t="s">
        <v>91</v>
      </c>
      <c r="E286" s="138" t="str">
        <f t="shared" si="14"/>
        <v/>
      </c>
      <c r="F286" s="152">
        <f ca="1">COUNTIF($D285:INDIRECT("$D" &amp;  SUM(ROW()-1,'03.Muestra'!$D$45)-1),F285)</f>
        <v>0</v>
      </c>
      <c r="G286" s="152">
        <f ca="1">COUNTIF($D285:INDIRECT("$D" &amp;  SUM(ROW()-1,'03.Muestra'!$D$45)-1),G285)</f>
        <v>0</v>
      </c>
      <c r="H286" s="152">
        <f ca="1">COUNTIF($D285:INDIRECT("$D" &amp;  SUM(ROW()-1,'03.Muestra'!$D$45)-1),H285)</f>
        <v>3</v>
      </c>
      <c r="I286" s="152">
        <f ca="1">COUNTIF($D285:INDIRECT("$D" &amp;  SUM(ROW()-1,'03.Muestra'!$D$45)-1),I285)</f>
        <v>2</v>
      </c>
      <c r="J286" s="152">
        <f ca="1">COUNTIF($D285:INDIRECT("$D" &amp;  SUM(ROW()-1,'03.Muestra'!$D$45)-1),J285)</f>
        <v>2</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Vacunación frente Covid-19</v>
      </c>
      <c r="C287" s="145" t="str">
        <f>IF( ISBLANK('03.Muestra'!$E10),"",'03.Muestra'!$E10)</f>
        <v>https://www3.gobiernodecanarias.org/sanidad/scs/contenidoGenerico.jsp?idDocument=c6332147-5728-11eb-8a2c-c902a217e6a5&amp;idCarpeta=e01092c2-7d66-11ea-871d-cb574c2473a4</v>
      </c>
      <c r="D287" s="169" t="s">
        <v>91</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SCS-Registro de centros</v>
      </c>
      <c r="C288" s="145" t="str">
        <f>IF( ISBLANK('03.Muestra'!$E11),"",'03.Muestra'!$E11)</f>
        <v>https://www3.gobiernodecanarias.org/sanidad/scs/RegistroCentros/DoLoad</v>
      </c>
      <c r="D288" s="169" t="s">
        <v>79</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MiAutoTestCovid</v>
      </c>
      <c r="C289" s="145" t="str">
        <f>IF( ISBLANK('03.Muestra'!$E12),"",'03.Muestra'!$E12)</f>
        <v>https://www3.gobiernodecanarias.org/sanidad/scs/Miautotestcovid/</v>
      </c>
      <c r="D289" s="169" t="s">
        <v>91</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Informes epidemiológicos</v>
      </c>
      <c r="C290" s="145" t="str">
        <f>IF( ISBLANK('03.Muestra'!$E13),"",'03.Muestra'!$E13)</f>
        <v>https://www3.gobiernodecanarias.org/sanidad/scs/contenidoGenerico.jsp?idDocument=83670f95-f738-11ea-8b38-0997195c2925&amp;idCarpeta=e01092c2-7d66-11ea-871d-cb574c2473a4</v>
      </c>
      <c r="D290" s="169" t="s">
        <v>82</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Mapa Sanitario</v>
      </c>
      <c r="C291" s="145" t="str">
        <f>IF( ISBLANK('03.Muestra'!$E14),"",'03.Muestra'!$E14)</f>
        <v>https://www3.gobiernodecanarias.org/sanidad/scs/mapa.jsp?idDocument=f1272534-b1e0-11e0-8086-e35e241032d3&amp;idCarpeta=75cf3520-ab2b-11dd-970d-d73a0633ac17</v>
      </c>
      <c r="D291" s="169" t="s">
        <v>79</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ref="D289:D319" si="15">IF(AND(B292&lt;&gt;"",C292&lt;&gt;""),"N/T","")</f>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Servicio Canario de Salud</v>
      </c>
      <c r="C323" s="145" t="str">
        <f>IF( ISBLANK('03.Muestra'!$E8),"",'03.Muestra'!$E8)</f>
        <v>https://www3.gobiernodecanarias.org/sanidad/scs/</v>
      </c>
      <c r="D323" s="169" t="s">
        <v>91</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Profesionales</v>
      </c>
      <c r="C324" s="145" t="str">
        <f>IF( ISBLANK('03.Muestra'!$E9),"",'03.Muestra'!$E9)</f>
        <v>https://www3.gobiernodecanarias.org/sanidad/scs/tematica.jsp?idCarpeta=381a58ec-a15a-11e9-a502-d7333c007c29</v>
      </c>
      <c r="D324" s="169" t="s">
        <v>91</v>
      </c>
      <c r="E324" s="138" t="str">
        <f t="shared" si="16"/>
        <v/>
      </c>
      <c r="F324" s="152">
        <f ca="1">COUNTIF($D323:INDIRECT("$D" &amp;  SUM(ROW()-1,'03.Muestra'!$D$45)-1),F323)</f>
        <v>0</v>
      </c>
      <c r="G324" s="152">
        <f ca="1">COUNTIF($D323:INDIRECT("$D" &amp;  SUM(ROW()-1,'03.Muestra'!$D$45)-1),G323)</f>
        <v>0</v>
      </c>
      <c r="H324" s="152">
        <f ca="1">COUNTIF($D323:INDIRECT("$D" &amp;  SUM(ROW()-1,'03.Muestra'!$D$45)-1),H323)</f>
        <v>7</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Vacunación frente Covid-19</v>
      </c>
      <c r="C325" s="145" t="str">
        <f>IF( ISBLANK('03.Muestra'!$E10),"",'03.Muestra'!$E10)</f>
        <v>https://www3.gobiernodecanarias.org/sanidad/scs/contenidoGenerico.jsp?idDocument=c6332147-5728-11eb-8a2c-c902a217e6a5&amp;idCarpeta=e01092c2-7d66-11ea-871d-cb574c2473a4</v>
      </c>
      <c r="D325" s="169" t="s">
        <v>91</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SCS-Registro de centros</v>
      </c>
      <c r="C326" s="145" t="str">
        <f>IF( ISBLANK('03.Muestra'!$E11),"",'03.Muestra'!$E11)</f>
        <v>https://www3.gobiernodecanarias.org/sanidad/scs/RegistroCentros/DoLoad</v>
      </c>
      <c r="D326" s="169" t="s">
        <v>91</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MiAutoTestCovid</v>
      </c>
      <c r="C327" s="145" t="str">
        <f>IF( ISBLANK('03.Muestra'!$E12),"",'03.Muestra'!$E12)</f>
        <v>https://www3.gobiernodecanarias.org/sanidad/scs/Miautotestcovid/</v>
      </c>
      <c r="D327" s="169" t="s">
        <v>91</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Informes epidemiológicos</v>
      </c>
      <c r="C328" s="145" t="str">
        <f>IF( ISBLANK('03.Muestra'!$E13),"",'03.Muestra'!$E13)</f>
        <v>https://www3.gobiernodecanarias.org/sanidad/scs/contenidoGenerico.jsp?idDocument=83670f95-f738-11ea-8b38-0997195c2925&amp;idCarpeta=e01092c2-7d66-11ea-871d-cb574c2473a4</v>
      </c>
      <c r="D328" s="169" t="s">
        <v>91</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Mapa Sanitario</v>
      </c>
      <c r="C329" s="145" t="str">
        <f>IF( ISBLANK('03.Muestra'!$E14),"",'03.Muestra'!$E14)</f>
        <v>https://www3.gobiernodecanarias.org/sanidad/scs/mapa.jsp?idDocument=f1272534-b1e0-11e0-8086-e35e241032d3&amp;idCarpeta=75cf3520-ab2b-11dd-970d-d73a0633ac17</v>
      </c>
      <c r="D329" s="169" t="s">
        <v>91</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ref="D327:D357" si="17">IF(AND(B330&lt;&gt;"",C330&lt;&gt;""),"N/T","")</f>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Servicio Canario de Salud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Profesionales</v>
      </c>
      <c r="C362" s="145" t="str">
        <f>IF( ISBLANK('03.Muestra'!$E9),"",'03.Muestra'!$E9)</f>
        <v>https://www3.gobiernodecanarias.org/sanidad/scs/tematica.jsp?idCarpeta=381a58ec-a15a-11e9-a502-d7333c007c29</v>
      </c>
      <c r="D362" s="169" t="s">
        <v>91</v>
      </c>
      <c r="E362" s="138" t="str">
        <f t="shared" si="18"/>
        <v/>
      </c>
      <c r="F362" s="152">
        <f ca="1">COUNTIF($D361:INDIRECT("$D" &amp;  SUM(ROW()-1,'03.Muestra'!$D$45)-1),F361)</f>
        <v>0</v>
      </c>
      <c r="G362" s="152">
        <f ca="1">COUNTIF($D361:INDIRECT("$D" &amp;  SUM(ROW()-1,'03.Muestra'!$D$45)-1),G361)</f>
        <v>0</v>
      </c>
      <c r="H362" s="152">
        <f ca="1">COUNTIF($D361:INDIRECT("$D" &amp;  SUM(ROW()-1,'03.Muestra'!$D$45)-1),H361)</f>
        <v>6</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Vacunación frente Covid-19</v>
      </c>
      <c r="C363" s="145" t="str">
        <f>IF( ISBLANK('03.Muestra'!$E10),"",'03.Muestra'!$E10)</f>
        <v>https://www3.gobiernodecanarias.org/sanidad/scs/contenidoGenerico.jsp?idDocument=c6332147-5728-11eb-8a2c-c902a217e6a5&amp;idCarpeta=e01092c2-7d66-11ea-871d-cb574c2473a4</v>
      </c>
      <c r="D363" s="169" t="s">
        <v>91</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SCS-Registro de centros</v>
      </c>
      <c r="C364" s="145" t="str">
        <f>IF( ISBLANK('03.Muestra'!$E11),"",'03.Muestra'!$E11)</f>
        <v>https://www3.gobiernodecanarias.org/sanidad/scs/RegistroCentros/DoLoad</v>
      </c>
      <c r="D364" s="169" t="s">
        <v>91</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MiAutoTestCovid</v>
      </c>
      <c r="C365" s="145" t="str">
        <f>IF( ISBLANK('03.Muestra'!$E12),"",'03.Muestra'!$E12)</f>
        <v>https://www3.gobiernodecanarias.org/sanidad/scs/Miautotestcovid/</v>
      </c>
      <c r="D365" s="169" t="s">
        <v>91</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Informes epidemiológicos</v>
      </c>
      <c r="C366" s="145" t="str">
        <f>IF( ISBLANK('03.Muestra'!$E13),"",'03.Muestra'!$E13)</f>
        <v>https://www3.gobiernodecanarias.org/sanidad/scs/contenidoGenerico.jsp?idDocument=83670f95-f738-11ea-8b38-0997195c2925&amp;idCarpeta=e01092c2-7d66-11ea-871d-cb574c2473a4</v>
      </c>
      <c r="D366" s="169" t="s">
        <v>91</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Mapa Sanitario</v>
      </c>
      <c r="C367" s="145" t="str">
        <f>IF( ISBLANK('03.Muestra'!$E14),"",'03.Muestra'!$E14)</f>
        <v>https://www3.gobiernodecanarias.org/sanidad/scs/mapa.jsp?idDocument=f1272534-b1e0-11e0-8086-e35e241032d3&amp;idCarpeta=75cf3520-ab2b-11dd-970d-d73a0633ac17</v>
      </c>
      <c r="D367" s="169" t="s">
        <v>91</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ref="D365:D395" si="19">IF(AND(B368&lt;&gt;"",C368&lt;&gt;""),"N/T","")</f>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285:D319 F19:J19 F57:J57 F95:J95 F133:J133 F171:J171 F209:J209 F247:J247 F285:J285 F323:J323 F361:J361 D19:D53 D57:D91 D95:D129 D133:D167 D171:D205 D209:D243 D247:D281 D323:D357 D361:D395">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tabSelected="1" topLeftCell="A83" zoomScale="136" zoomScaleNormal="90" workbookViewId="0">
      <selection activeCell="D101" sqref="D101"/>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5" style="14" customWidth="1"/>
    <col min="24" max="24" width="11.83203125" style="14" customWidth="1"/>
    <col min="25" max="25" width="8"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87" t="s">
        <v>73</v>
      </c>
      <c r="C11" s="188"/>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10</v>
      </c>
      <c r="H12" s="69">
        <f ca="1">IF(($G$15+$K$15)=0,0,G12/($G$15+$K$15))</f>
        <v>0.47619047619047616</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5</v>
      </c>
      <c r="H13" s="69">
        <f ca="1">IF(($G$15+$K$15)=0,0,G13/($G$15+$K$15))</f>
        <v>0.23809523809523808</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6</v>
      </c>
      <c r="H14" s="69">
        <f ca="1">IF(($G$15+$K$15)=0,0,G14/($G$15+$K$15))</f>
        <v>0.2857142857142857</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21</v>
      </c>
      <c r="H15" s="71">
        <f ca="1">SUM(H12:H14)</f>
        <v>0.99999999999999989</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Servicio Canario de Salud</v>
      </c>
      <c r="C19" s="145" t="str">
        <f>IF( ISBLANK('03.Muestra'!$E8),"",'03.Muestra'!$E8)</f>
        <v>https://www3.gobiernodecanarias.org/sanidad/scs/</v>
      </c>
      <c r="D19" s="169" t="s">
        <v>82</v>
      </c>
      <c r="E19" s="138" t="str">
        <f t="shared" ref="E19:E53" si="0">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Profesionales</v>
      </c>
      <c r="C20" s="145" t="str">
        <f>IF( ISBLANK('03.Muestra'!$E9),"",'03.Muestra'!$E9)</f>
        <v>https://www3.gobiernodecanarias.org/sanidad/scs/tematica.jsp?idCarpeta=381a58ec-a15a-11e9-a502-d7333c007c29</v>
      </c>
      <c r="D20" s="169" t="s">
        <v>79</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3</v>
      </c>
      <c r="J20" s="152">
        <f ca="1">COUNTIF($D19:INDIRECT("$D" &amp;  SUM(ROW()-1,'03.Muestra'!$D$45)-1),J19)</f>
        <v>4</v>
      </c>
      <c r="K20" s="152">
        <f ca="1">IF('03.Muestra'!$D$45=0,0,COUNTBLANK($D19:INDIRECT("$D" &amp;  SUM(ROW()-1,'03.Muestra'!$D$45)-1)))</f>
        <v>0</v>
      </c>
      <c r="X20" s="19"/>
      <c r="Y20" s="19"/>
    </row>
    <row r="21" spans="2:35" ht="12" customHeight="1">
      <c r="B21" s="145" t="str">
        <f>IF( ISBLANK('03.Muestra'!$C10),"",'03.Muestra'!$C10)</f>
        <v>Vacunación frente Covid-19</v>
      </c>
      <c r="C21" s="145" t="str">
        <f>IF( ISBLANK('03.Muestra'!$E10),"",'03.Muestra'!$E10)</f>
        <v>https://www3.gobiernodecanarias.org/sanidad/scs/contenidoGenerico.jsp?idDocument=c6332147-5728-11eb-8a2c-c902a217e6a5&amp;idCarpeta=e01092c2-7d66-11ea-871d-cb574c2473a4</v>
      </c>
      <c r="D21" s="169" t="s">
        <v>79</v>
      </c>
      <c r="E21" s="138" t="str">
        <f t="shared" si="0"/>
        <v/>
      </c>
      <c r="F21" s="19"/>
      <c r="G21" s="19"/>
      <c r="H21" s="19"/>
      <c r="I21" s="19"/>
      <c r="J21" s="19"/>
      <c r="K21" s="19"/>
      <c r="X21" s="19"/>
      <c r="Y21" s="19"/>
    </row>
    <row r="22" spans="2:35" ht="12" customHeight="1">
      <c r="B22" s="145" t="str">
        <f>IF( ISBLANK('03.Muestra'!$C11),"",'03.Muestra'!$C11)</f>
        <v>SCS-Registro de centros</v>
      </c>
      <c r="C22" s="145" t="str">
        <f>IF( ISBLANK('03.Muestra'!$E11),"",'03.Muestra'!$E11)</f>
        <v>https://www3.gobiernodecanarias.org/sanidad/scs/RegistroCentros/DoLoad</v>
      </c>
      <c r="D22" s="169" t="s">
        <v>79</v>
      </c>
      <c r="E22" s="138" t="str">
        <f t="shared" si="0"/>
        <v/>
      </c>
      <c r="F22" s="19"/>
      <c r="G22" s="19"/>
      <c r="H22" s="19"/>
      <c r="I22" s="19"/>
      <c r="J22" s="19"/>
      <c r="K22" s="153" t="s">
        <v>89</v>
      </c>
      <c r="L22" s="154" t="s">
        <v>90</v>
      </c>
      <c r="X22" s="19"/>
      <c r="AI22" s="19"/>
    </row>
    <row r="23" spans="2:35" ht="12" customHeight="1">
      <c r="B23" s="145" t="str">
        <f>IF( ISBLANK('03.Muestra'!$C12),"",'03.Muestra'!$C12)</f>
        <v>MiAutoTestCovid</v>
      </c>
      <c r="C23" s="145" t="str">
        <f>IF( ISBLANK('03.Muestra'!$E12),"",'03.Muestra'!$E12)</f>
        <v>https://www3.gobiernodecanarias.org/sanidad/scs/Miautotestcovid/</v>
      </c>
      <c r="D23" s="169" t="s">
        <v>79</v>
      </c>
      <c r="E23" s="138" t="str">
        <f t="shared" si="0"/>
        <v/>
      </c>
      <c r="F23" s="155"/>
      <c r="G23" s="19"/>
      <c r="H23" s="19"/>
      <c r="I23" s="19"/>
      <c r="J23" s="19"/>
      <c r="K23" s="153" t="s">
        <v>91</v>
      </c>
      <c r="L23" s="154" t="s">
        <v>92</v>
      </c>
      <c r="X23" s="19"/>
      <c r="AI23" s="19"/>
    </row>
    <row r="24" spans="2:35" ht="12" customHeight="1">
      <c r="B24" s="145" t="str">
        <f>IF( ISBLANK('03.Muestra'!$C13),"",'03.Muestra'!$C13)</f>
        <v>Informes epidemiológicos</v>
      </c>
      <c r="C24" s="145" t="str">
        <f>IF( ISBLANK('03.Muestra'!$E13),"",'03.Muestra'!$E13)</f>
        <v>https://www3.gobiernodecanarias.org/sanidad/scs/contenidoGenerico.jsp?idDocument=83670f95-f738-11ea-8b38-0997195c2925&amp;idCarpeta=e01092c2-7d66-11ea-871d-cb574c2473a4</v>
      </c>
      <c r="D24" s="169" t="s">
        <v>82</v>
      </c>
      <c r="E24" s="138" t="str">
        <f t="shared" si="0"/>
        <v/>
      </c>
      <c r="F24" s="19"/>
      <c r="G24" s="19"/>
      <c r="H24" s="19"/>
      <c r="I24" s="19"/>
      <c r="J24" s="19"/>
      <c r="K24" s="153" t="s">
        <v>93</v>
      </c>
      <c r="L24" s="154" t="s">
        <v>94</v>
      </c>
      <c r="X24" s="19"/>
      <c r="AI24" s="19"/>
    </row>
    <row r="25" spans="2:35" ht="12" customHeight="1">
      <c r="B25" s="145" t="str">
        <f>IF( ISBLANK('03.Muestra'!$C14),"",'03.Muestra'!$C14)</f>
        <v>Mapa Sanitario</v>
      </c>
      <c r="C25" s="145" t="str">
        <f>IF( ISBLANK('03.Muestra'!$E14),"",'03.Muestra'!$E14)</f>
        <v>https://www3.gobiernodecanarias.org/sanidad/scs/mapa.jsp?idDocument=f1272534-b1e0-11e0-8086-e35e241032d3&amp;idCarpeta=75cf3520-ab2b-11dd-970d-d73a0633ac17</v>
      </c>
      <c r="D25" s="169" t="s">
        <v>82</v>
      </c>
      <c r="E25" s="138" t="str">
        <f t="shared" si="0"/>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ref="D23:D53" si="1">IF(AND(B26&lt;&gt;"",C26&lt;&gt;""),"N/T","")</f>
        <v/>
      </c>
      <c r="E26" s="138" t="str">
        <f t="shared" si="0"/>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Servicio Canario de Salud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Profesionales</v>
      </c>
      <c r="C58" s="145" t="str">
        <f>IF( ISBLANK('03.Muestra'!$E9),"",'03.Muestra'!$E9)</f>
        <v>https://www3.gobiernodecanarias.org/sanidad/scs/tematica.jsp?idCarpeta=381a58ec-a15a-11e9-a502-d7333c007c29</v>
      </c>
      <c r="D58" s="169" t="s">
        <v>91</v>
      </c>
      <c r="E58" s="138" t="str">
        <f t="shared" si="2"/>
        <v/>
      </c>
      <c r="F58" s="152">
        <f ca="1">COUNTIF($D57:INDIRECT("$D" &amp;  SUM(ROW()-1,'03.Muestra'!$D$45)-1),F57)</f>
        <v>0</v>
      </c>
      <c r="G58" s="152">
        <f ca="1">COUNTIF($D57:INDIRECT("$D" &amp;  SUM(ROW()-1,'03.Muestra'!$D$45)-1),G57)</f>
        <v>0</v>
      </c>
      <c r="H58" s="152">
        <f ca="1">COUNTIF($D57:INDIRECT("$D" &amp;  SUM(ROW()-1,'03.Muestra'!$D$45)-1),H57)</f>
        <v>5</v>
      </c>
      <c r="I58" s="152">
        <f ca="1">COUNTIF($D57:INDIRECT("$D" &amp;  SUM(ROW()-1,'03.Muestra'!$D$45)-1),I57)</f>
        <v>2</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Vacunación frente Covid-19</v>
      </c>
      <c r="C59" s="145" t="str">
        <f>IF( ISBLANK('03.Muestra'!$E10),"",'03.Muestra'!$E10)</f>
        <v>https://www3.gobiernodecanarias.org/sanidad/scs/contenidoGenerico.jsp?idDocument=c6332147-5728-11eb-8a2c-c902a217e6a5&amp;idCarpeta=e01092c2-7d66-11ea-871d-cb574c2473a4</v>
      </c>
      <c r="D59" s="169" t="s">
        <v>91</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SCS-Registro de centros</v>
      </c>
      <c r="C60" s="145" t="str">
        <f>IF( ISBLANK('03.Muestra'!$E11),"",'03.Muestra'!$E11)</f>
        <v>https://www3.gobiernodecanarias.org/sanidad/scs/RegistroCentros/DoLoad</v>
      </c>
      <c r="D60" s="169" t="s">
        <v>82</v>
      </c>
      <c r="E60" s="138" t="str">
        <f t="shared" si="2"/>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MiAutoTestCovid</v>
      </c>
      <c r="C61" s="145" t="str">
        <f>IF( ISBLANK('03.Muestra'!$E12),"",'03.Muestra'!$E12)</f>
        <v>https://www3.gobiernodecanarias.org/sanidad/scs/Miautotestcovid/</v>
      </c>
      <c r="D61" s="169" t="s">
        <v>91</v>
      </c>
      <c r="E61" s="138" t="str">
        <f t="shared" si="2"/>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Informes epidemiológicos</v>
      </c>
      <c r="C62" s="145" t="str">
        <f>IF( ISBLANK('03.Muestra'!$E13),"",'03.Muestra'!$E13)</f>
        <v>https://www3.gobiernodecanarias.org/sanidad/scs/contenidoGenerico.jsp?idDocument=83670f95-f738-11ea-8b38-0997195c2925&amp;idCarpeta=e01092c2-7d66-11ea-871d-cb574c2473a4</v>
      </c>
      <c r="D62" s="169" t="s">
        <v>82</v>
      </c>
      <c r="E62" s="138" t="str">
        <f t="shared" si="2"/>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Mapa Sanitario</v>
      </c>
      <c r="C63" s="145" t="str">
        <f>IF( ISBLANK('03.Muestra'!$E14),"",'03.Muestra'!$E14)</f>
        <v>https://www3.gobiernodecanarias.org/sanidad/scs/mapa.jsp?idDocument=f1272534-b1e0-11e0-8086-e35e241032d3&amp;idCarpeta=75cf3520-ab2b-11dd-970d-d73a0633ac17</v>
      </c>
      <c r="D63" s="169" t="s">
        <v>91</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ref="D61:D91" si="3">IF(AND(B64&lt;&gt;"",C64&lt;&gt;""),"N/T","")</f>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Servicio Canario de Salud</v>
      </c>
      <c r="C95" s="145" t="str">
        <f>IF( ISBLANK('03.Muestra'!$E8),"",'03.Muestra'!$E8)</f>
        <v>https://www3.gobiernodecanarias.org/sanidad/scs/</v>
      </c>
      <c r="D95" s="169" t="s">
        <v>79</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Profesionales</v>
      </c>
      <c r="C96" s="145" t="str">
        <f>IF( ISBLANK('03.Muestra'!$E9),"",'03.Muestra'!$E9)</f>
        <v>https://www3.gobiernodecanarias.org/sanidad/scs/tematica.jsp?idCarpeta=381a58ec-a15a-11e9-a502-d7333c007c29</v>
      </c>
      <c r="D96" s="169" t="s">
        <v>79</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6</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Vacunación frente Covid-19</v>
      </c>
      <c r="C97" s="145" t="str">
        <f>IF( ISBLANK('03.Muestra'!$E10),"",'03.Muestra'!$E10)</f>
        <v>https://www3.gobiernodecanarias.org/sanidad/scs/contenidoGenerico.jsp?idDocument=c6332147-5728-11eb-8a2c-c902a217e6a5&amp;idCarpeta=e01092c2-7d66-11ea-871d-cb574c2473a4</v>
      </c>
      <c r="D97" s="169" t="s">
        <v>79</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SCS-Registro de centros</v>
      </c>
      <c r="C98" s="145" t="str">
        <f>IF( ISBLANK('03.Muestra'!$E11),"",'03.Muestra'!$E11)</f>
        <v>https://www3.gobiernodecanarias.org/sanidad/scs/RegistroCentros/DoLoad</v>
      </c>
      <c r="D98" s="169" t="s">
        <v>91</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MiAutoTestCovid</v>
      </c>
      <c r="C99" s="145" t="str">
        <f>IF( ISBLANK('03.Muestra'!$E12),"",'03.Muestra'!$E12)</f>
        <v>https://www3.gobiernodecanarias.org/sanidad/scs/Miautotestcovid/</v>
      </c>
      <c r="D99" s="169" t="s">
        <v>79</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Informes epidemiológicos</v>
      </c>
      <c r="C100" s="145" t="str">
        <f>IF( ISBLANK('03.Muestra'!$E13),"",'03.Muestra'!$E13)</f>
        <v>https://www3.gobiernodecanarias.org/sanidad/scs/contenidoGenerico.jsp?idDocument=83670f95-f738-11ea-8b38-0997195c2925&amp;idCarpeta=e01092c2-7d66-11ea-871d-cb574c2473a4</v>
      </c>
      <c r="D100" s="169" t="s">
        <v>79</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Mapa Sanitario</v>
      </c>
      <c r="C101" s="145" t="str">
        <f>IF( ISBLANK('03.Muestra'!$E14),"",'03.Muestra'!$E14)</f>
        <v>https://www3.gobiernodecanarias.org/sanidad/scs/mapa.jsp?idDocument=f1272534-b1e0-11e0-8086-e35e241032d3&amp;idCarpeta=75cf3520-ab2b-11dd-970d-d73a0633ac17</v>
      </c>
      <c r="D101" s="169" t="s">
        <v>79</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ref="D99:D129" si="5">IF(AND(B102&lt;&gt;"",C102&lt;&gt;""),"N/T","")</f>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F19:J19 F57:J57 F95:J95 D19:D53 D57:D91 D95:D129">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 defaultRowHeight="13"/>
  <cols>
    <col min="1" max="1" width="7.83203125" style="14" customWidth="1"/>
    <col min="2" max="2" width="7.33203125" style="133" customWidth="1"/>
    <col min="3" max="3" width="45.83203125" style="14" customWidth="1"/>
    <col min="4" max="33" width="16.5" style="14" customWidth="1"/>
    <col min="34" max="34" width="16.83203125" style="14" customWidth="1"/>
    <col min="35" max="35" width="10.5" style="14" customWidth="1"/>
    <col min="36"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91" t="s">
        <v>151</v>
      </c>
      <c r="K6" s="191"/>
      <c r="L6" s="191"/>
      <c r="M6" s="86"/>
      <c r="N6" s="191" t="s">
        <v>152</v>
      </c>
      <c r="O6" s="191"/>
      <c r="P6" s="191"/>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87" t="s">
        <v>73</v>
      </c>
      <c r="C7" s="192"/>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93" t="s">
        <v>78</v>
      </c>
      <c r="C8" s="194"/>
      <c r="D8" s="60">
        <f>COUNTIF(D54:AG54,"CONFORME")</f>
        <v>15</v>
      </c>
      <c r="E8" s="60">
        <f>COUNTIF(D54:AG54,"NO CONFORME")</f>
        <v>9</v>
      </c>
      <c r="F8" s="61">
        <f>COUNTIF(D54:AG54,"N/A")</f>
        <v>6</v>
      </c>
      <c r="G8" s="61">
        <f>COUNTIF(D54:AG54,"ERROR")</f>
        <v>0</v>
      </c>
      <c r="H8" s="62">
        <f>COUNTIF(D54:AG54,"EN CURSO")</f>
        <v>0</v>
      </c>
      <c r="J8" s="68" t="s">
        <v>158</v>
      </c>
      <c r="K8" s="60">
        <f ca="1">COUNTIF( $D$19:INDIRECT("$AG$" &amp;  SUM(18,'03.Muestra'!$D$45)),"Pasa")+ COUNTIF($D$60:INDIRECT("$W$" &amp;  SUM(59,'03.Muestra'!$D$45)),"Pasa")</f>
        <v>232</v>
      </c>
      <c r="L8" s="69">
        <f ca="1">IF(($K$11+$O$11)=0,0,K8/($K$11+$O$11))</f>
        <v>0.66285714285714281</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93" t="s">
        <v>81</v>
      </c>
      <c r="C9" s="194"/>
      <c r="D9" s="60">
        <f>COUNTIF(D95:W95,"CONFORME")</f>
        <v>14</v>
      </c>
      <c r="E9" s="60">
        <f>COUNTIF(D95:W95,"NO CONFORME")</f>
        <v>3</v>
      </c>
      <c r="F9" s="61">
        <f>COUNTIF(D95:W95,"N/A")</f>
        <v>3</v>
      </c>
      <c r="G9" s="61">
        <f>COUNTIF(D95:W95,"ERROR")</f>
        <v>0</v>
      </c>
      <c r="H9" s="62">
        <f>COUNTIF(D95:W95,"EN CURSO")</f>
        <v>0</v>
      </c>
      <c r="J9" s="68" t="s">
        <v>82</v>
      </c>
      <c r="K9" s="60">
        <f ca="1">COUNTIF( $D$19:INDIRECT("$AG$" &amp;  SUM(18,'03.Muestra'!$D$45)),"Falla")+ COUNTIF($D$60:INDIRECT("$W$" &amp;  SUM(59,'03.Muestra'!$D$45)),"Falla")</f>
        <v>21</v>
      </c>
      <c r="L9" s="69">
        <f ca="1">IF(($K$11+$O$11)=0,0,K9/($K$11+$O$11))</f>
        <v>0.06</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9" t="s">
        <v>159</v>
      </c>
      <c r="C10" s="190"/>
      <c r="D10" s="63">
        <f>SUM(D8:D9)</f>
        <v>29</v>
      </c>
      <c r="E10" s="63">
        <f>SUM(E8:E9)</f>
        <v>12</v>
      </c>
      <c r="F10" s="63">
        <f>SUM(F8:F9)</f>
        <v>9</v>
      </c>
      <c r="G10" s="63">
        <f>SUM(G8:G9)</f>
        <v>0</v>
      </c>
      <c r="H10" s="64">
        <f>SUM(H8:H9)</f>
        <v>0</v>
      </c>
      <c r="J10" s="68" t="s">
        <v>85</v>
      </c>
      <c r="K10" s="60">
        <f ca="1">COUNTIF( $D$19:INDIRECT("$AG$" &amp;  SUM(18,'03.Muestra'!$D$45)),"N/A")+ COUNTIF($D$60:INDIRECT("$W$" &amp;  SUM(59,'03.Muestra'!$D$45)),"N/A")</f>
        <v>97</v>
      </c>
      <c r="L10" s="69">
        <f ca="1">IF(($K$11+$O$11)=0,0,K10/($K$11+$O$11))</f>
        <v>0.27714285714285714</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350</v>
      </c>
      <c r="L11" s="71">
        <f ca="1">SUM(L8:L10)</f>
        <v>1</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Parcialmente Conforme</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Servicio Canario de Salud</v>
      </c>
      <c r="C19" s="128" t="str">
        <f>IF( ISBLANK('03.Muestra'!$E8),"",'03.Muestra'!$E8)</f>
        <v>https://www3.gobiernodecanarias.org/sanidad/scs/</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Pasa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Pasa</v>
      </c>
      <c r="M19" s="129" t="str">
        <f>IF(ISBLANK('P2.Operable'!D19),"",'P2.Operable'!D19)</f>
        <v>Pasa</v>
      </c>
      <c r="N19" s="129" t="str">
        <f>IF(ISBLANK('P2.Operable'!D57),"",'P2.Operable'!D57)</f>
        <v>Pasa</v>
      </c>
      <c r="O19" s="129" t="str">
        <f>IF(ISBLANK('P2.Operable'!D95),"",'P2.Operable'!D95)</f>
        <v>Pasa</v>
      </c>
      <c r="P19" s="129" t="str">
        <f>IF(ISBLANK('P2.Operable'!D133),"",'P2.Operable'!D133)</f>
        <v>N/A</v>
      </c>
      <c r="Q19" s="129" t="str">
        <f>IF(ISBLANK('P2.Operable'!D171),"",'P2.Operable'!D171)</f>
        <v>N/A</v>
      </c>
      <c r="R19" s="129" t="str">
        <f>IF(ISBLANK('P2.Operable'!D209),"",'P2.Operable'!D209)</f>
        <v>Pasa</v>
      </c>
      <c r="S19" s="129" t="str">
        <f>IF(ISBLANK('P2.Operable'!D247),"",'P2.Operable'!D247)</f>
        <v>Pasa</v>
      </c>
      <c r="T19" s="129" t="str">
        <f>IF(ISBLANK('P2.Operable'!D285),"",'P2.Operable'!D285)</f>
        <v>Pasa</v>
      </c>
      <c r="U19" s="129" t="str">
        <f>IF(ISBLANK('P2.Operable'!D323),"",'P2.Operable'!D323)</f>
        <v>Pasa</v>
      </c>
      <c r="V19" s="129" t="str">
        <f>IF(ISBLANK('P2.Operable'!D361),"",'P2.Operable'!D361)</f>
        <v>Pasa</v>
      </c>
      <c r="W19" s="129" t="str">
        <f>IF(ISBLANK('P2.Operable'!D513),"",'P2.Operable'!D513)</f>
        <v>N/A</v>
      </c>
      <c r="X19" s="129" t="str">
        <f>IF(ISBLANK('P2.Operable'!D551),"",'P2.Operable'!D551)</f>
        <v>Pasa</v>
      </c>
      <c r="Y19" s="129" t="str">
        <f>IF(ISBLANK('P2.Operable'!D589),"",'P2.Operable'!D589)</f>
        <v>Falla</v>
      </c>
      <c r="Z19" s="129" t="str">
        <f>IF(ISBLANK('P2.Operable'!D627),"",'P2.Operable'!D627)</f>
        <v>Pasa</v>
      </c>
      <c r="AA19" s="129" t="str">
        <f>IF(ISBLANK('P3.Comprensible'!D19),"",'P3.Comprensible'!D19)</f>
        <v>Pasa</v>
      </c>
      <c r="AB19" s="129" t="str">
        <f>IF(ISBLANK('P3.Comprensible'!D95),"",'P3.Comprensible'!D95)</f>
        <v>Pasa</v>
      </c>
      <c r="AC19" s="129" t="str">
        <f>IF(ISBLANK('P3.Comprensible'!D133),"",'P3.Comprensible'!D133)</f>
        <v>Falla</v>
      </c>
      <c r="AD19" s="129" t="str">
        <f>IF(ISBLANK('P3.Comprensible'!D247),"",'P3.Comprensible'!D247)</f>
        <v>Pasa</v>
      </c>
      <c r="AE19" s="129" t="str">
        <f>IF(ISBLANK('P3.Comprensible'!D285),"",'P3.Comprensible'!D285)</f>
        <v>Falla</v>
      </c>
      <c r="AF19" s="129" t="str">
        <f>IF(ISBLANK('P4.Robusto'!D19),"",'P4.Robusto'!D19)</f>
        <v>Falla</v>
      </c>
      <c r="AG19" s="129" t="str">
        <f>IF(ISBLANK('P4.Robusto'!D57),"",'P4.Robusto'!D57)</f>
        <v>N/A</v>
      </c>
      <c r="AH19" s="42"/>
      <c r="AI19" s="40"/>
      <c r="AJ19" s="40"/>
      <c r="AK19" s="40"/>
    </row>
    <row r="20" spans="1:37" ht="20">
      <c r="A20" s="40"/>
      <c r="B20" s="127" t="str">
        <f>IF( ISBLANK('03.Muestra'!$C9),"",'03.Muestra'!$C9)</f>
        <v>Profesionales</v>
      </c>
      <c r="C20" s="128" t="str">
        <f>IF( ISBLANK('03.Muestra'!$E9),"",'03.Muestra'!$E9)</f>
        <v>https://www3.gobiernodecanarias.org/sanidad/scs/tematica.jsp?idCarpeta=381a58ec-a15a-11e9-a502-d7333c007c29</v>
      </c>
      <c r="D20" s="129" t="str">
        <f>IF(ISBLANK('P1.Perceptible'!D20),"",'P1.Perceptible'!D20)</f>
        <v>Pasa</v>
      </c>
      <c r="E20" s="129" t="str">
        <f>IF(ISBLANK('P1.Perceptible'!D58),"",'P1.Perceptible'!D58)</f>
        <v>N/A</v>
      </c>
      <c r="F20" s="129" t="str">
        <f>IF(ISBLANK('P1.Perceptible'!D96),"",'P1.Perceptible'!D96)</f>
        <v>N/A</v>
      </c>
      <c r="G20" s="129" t="str">
        <f>IF(ISBLANK('P1.Perceptible'!D134),"",'P1.Perceptible'!D134)</f>
        <v>N/A</v>
      </c>
      <c r="H20" s="129" t="str">
        <f>IF(ISBLANK('P1.Perceptible'!D248),"",'P1.Perceptible'!D248)</f>
        <v>Pasa</v>
      </c>
      <c r="I20" s="129" t="str">
        <f>IF(ISBLANK('P1.Perceptible'!D286),"",'P1.Perceptible'!D286)</f>
        <v>Pasa</v>
      </c>
      <c r="J20" s="129" t="str">
        <f>IF(ISBLANK('P1.Perceptible'!D324),"",'P1.Perceptible'!D324)</f>
        <v>Pasa</v>
      </c>
      <c r="K20" s="129" t="str">
        <f>IF(ISBLANK('P1.Perceptible'!D438),"",'P1.Perceptible'!D438)</f>
        <v>Pasa</v>
      </c>
      <c r="L20" s="129" t="str">
        <f>IF(ISBLANK('P1.Perceptible'!D476),"",'P1.Perceptible'!D476)</f>
        <v>Pasa</v>
      </c>
      <c r="M20" s="129" t="str">
        <f>IF(ISBLANK('P2.Operable'!D20),"",'P2.Operable'!D20)</f>
        <v>Pasa</v>
      </c>
      <c r="N20" s="129" t="str">
        <f>IF(ISBLANK('P2.Operable'!D58),"",'P2.Operable'!D58)</f>
        <v>Pasa</v>
      </c>
      <c r="O20" s="129" t="str">
        <f>IF(ISBLANK('P2.Operable'!D96),"",'P2.Operable'!D96)</f>
        <v>Pasa</v>
      </c>
      <c r="P20" s="129" t="str">
        <f>IF(ISBLANK('P2.Operable'!D134),"",'P2.Operable'!D134)</f>
        <v>N/A</v>
      </c>
      <c r="Q20" s="129" t="str">
        <f>IF(ISBLANK('P2.Operable'!D172),"",'P2.Operable'!D172)</f>
        <v>N/A</v>
      </c>
      <c r="R20" s="129" t="str">
        <f>IF(ISBLANK('P2.Operable'!D210),"",'P2.Operable'!D210)</f>
        <v>Pasa</v>
      </c>
      <c r="S20" s="129" t="str">
        <f>IF(ISBLANK('P2.Operable'!D248),"",'P2.Operable'!D248)</f>
        <v>Pasa</v>
      </c>
      <c r="T20" s="129" t="str">
        <f>IF(ISBLANK('P2.Operable'!D286),"",'P2.Operable'!D286)</f>
        <v>Pasa</v>
      </c>
      <c r="U20" s="129" t="str">
        <f>IF(ISBLANK('P2.Operable'!D324),"",'P2.Operable'!D324)</f>
        <v>Pasa</v>
      </c>
      <c r="V20" s="129" t="str">
        <f>IF(ISBLANK('P2.Operable'!D362),"",'P2.Operable'!D362)</f>
        <v>Pasa</v>
      </c>
      <c r="W20" s="129" t="str">
        <f>IF(ISBLANK('P2.Operable'!D514),"",'P2.Operable'!D514)</f>
        <v>N/A</v>
      </c>
      <c r="X20" s="129" t="str">
        <f>IF(ISBLANK('P2.Operable'!D552),"",'P2.Operable'!D552)</f>
        <v>Pasa</v>
      </c>
      <c r="Y20" s="129" t="str">
        <f>IF(ISBLANK('P2.Operable'!D590),"",'P2.Operable'!D590)</f>
        <v>N/A</v>
      </c>
      <c r="Z20" s="129" t="str">
        <f>IF(ISBLANK('P2.Operable'!D628),"",'P2.Operable'!D628)</f>
        <v>Pasa</v>
      </c>
      <c r="AA20" s="129" t="str">
        <f>IF(ISBLANK('P3.Comprensible'!D20),"",'P3.Comprensible'!D20)</f>
        <v>Pasa</v>
      </c>
      <c r="AB20" s="129" t="str">
        <f>IF(ISBLANK('P3.Comprensible'!D96),"",'P3.Comprensible'!D96)</f>
        <v>Pasa</v>
      </c>
      <c r="AC20" s="129" t="str">
        <f>IF(ISBLANK('P3.Comprensible'!D134),"",'P3.Comprensible'!D134)</f>
        <v>Pasa</v>
      </c>
      <c r="AD20" s="129" t="str">
        <f>IF(ISBLANK('P3.Comprensible'!D248),"",'P3.Comprensible'!D248)</f>
        <v>N/A</v>
      </c>
      <c r="AE20" s="129" t="str">
        <f>IF(ISBLANK('P3.Comprensible'!D286),"",'P3.Comprensible'!D286)</f>
        <v>N/A</v>
      </c>
      <c r="AF20" s="129" t="str">
        <f>IF(ISBLANK('P4.Robusto'!D20),"",'P4.Robusto'!D20)</f>
        <v>Pasa</v>
      </c>
      <c r="AG20" s="129" t="str">
        <f>IF(ISBLANK('P4.Robusto'!D58),"",'P4.Robusto'!D58)</f>
        <v>N/A</v>
      </c>
      <c r="AH20" s="130"/>
      <c r="AI20" s="40"/>
      <c r="AJ20" s="40"/>
      <c r="AK20" s="40"/>
    </row>
    <row r="21" spans="1:37" ht="20">
      <c r="A21" s="40"/>
      <c r="B21" s="127" t="str">
        <f>IF( ISBLANK('03.Muestra'!$C10),"",'03.Muestra'!$C10)</f>
        <v>Vacunación frente Covid-19</v>
      </c>
      <c r="C21" s="128" t="str">
        <f>IF( ISBLANK('03.Muestra'!$E10),"",'03.Muestra'!$E10)</f>
        <v>https://www3.gobiernodecanarias.org/sanidad/scs/contenidoGenerico.jsp?idDocument=c6332147-5728-11eb-8a2c-c902a217e6a5&amp;idCarpeta=e01092c2-7d66-11ea-871d-cb574c2473a4</v>
      </c>
      <c r="D21" s="129" t="str">
        <f>IF(ISBLANK('P1.Perceptible'!D21),"",'P1.Perceptible'!D21)</f>
        <v>Pasa</v>
      </c>
      <c r="E21" s="129" t="str">
        <f>IF(ISBLANK('P1.Perceptible'!D59),"",'P1.Perceptible'!D59)</f>
        <v>N/A</v>
      </c>
      <c r="F21" s="129" t="str">
        <f>IF(ISBLANK('P1.Perceptible'!D97),"",'P1.Perceptible'!D97)</f>
        <v>N/A</v>
      </c>
      <c r="G21" s="129" t="str">
        <f>IF(ISBLANK('P1.Perceptible'!D135),"",'P1.Perceptible'!D135)</f>
        <v>N/A</v>
      </c>
      <c r="H21" s="129" t="str">
        <f>IF(ISBLANK('P1.Perceptible'!D249),"",'P1.Perceptible'!D249)</f>
        <v>Falla</v>
      </c>
      <c r="I21" s="129" t="str">
        <f>IF(ISBLANK('P1.Perceptible'!D287),"",'P1.Perceptible'!D287)</f>
        <v>Pasa</v>
      </c>
      <c r="J21" s="129" t="str">
        <f>IF(ISBLANK('P1.Perceptible'!D325),"",'P1.Perceptible'!D325)</f>
        <v>Pasa</v>
      </c>
      <c r="K21" s="129" t="str">
        <f>IF(ISBLANK('P1.Perceptible'!D439),"",'P1.Perceptible'!D439)</f>
        <v>Pasa</v>
      </c>
      <c r="L21" s="129" t="str">
        <f>IF(ISBLANK('P1.Perceptible'!D477),"",'P1.Perceptible'!D477)</f>
        <v>Pasa</v>
      </c>
      <c r="M21" s="129" t="str">
        <f>IF(ISBLANK('P2.Operable'!D21),"",'P2.Operable'!D21)</f>
        <v>Pasa</v>
      </c>
      <c r="N21" s="129" t="str">
        <f>IF(ISBLANK('P2.Operable'!D59),"",'P2.Operable'!D59)</f>
        <v>Pasa</v>
      </c>
      <c r="O21" s="129" t="str">
        <f>IF(ISBLANK('P2.Operable'!D97),"",'P2.Operable'!D97)</f>
        <v>Pasa</v>
      </c>
      <c r="P21" s="129" t="str">
        <f>IF(ISBLANK('P2.Operable'!D135),"",'P2.Operable'!D135)</f>
        <v>N/A</v>
      </c>
      <c r="Q21" s="129" t="str">
        <f>IF(ISBLANK('P2.Operable'!D173),"",'P2.Operable'!D173)</f>
        <v>N/A</v>
      </c>
      <c r="R21" s="129" t="str">
        <f>IF(ISBLANK('P2.Operable'!D211),"",'P2.Operable'!D211)</f>
        <v>Pasa</v>
      </c>
      <c r="S21" s="129" t="str">
        <f>IF(ISBLANK('P2.Operable'!D249),"",'P2.Operable'!D249)</f>
        <v>Pasa</v>
      </c>
      <c r="T21" s="129" t="str">
        <f>IF(ISBLANK('P2.Operable'!D287),"",'P2.Operable'!D287)</f>
        <v>Pasa</v>
      </c>
      <c r="U21" s="129" t="str">
        <f>IF(ISBLANK('P2.Operable'!D325),"",'P2.Operable'!D325)</f>
        <v>Pasa</v>
      </c>
      <c r="V21" s="129" t="str">
        <f>IF(ISBLANK('P2.Operable'!D363),"",'P2.Operable'!D363)</f>
        <v>Pasa</v>
      </c>
      <c r="W21" s="129" t="str">
        <f>IF(ISBLANK('P2.Operable'!D515),"",'P2.Operable'!D515)</f>
        <v>N/A</v>
      </c>
      <c r="X21" s="129" t="str">
        <f>IF(ISBLANK('P2.Operable'!D553),"",'P2.Operable'!D553)</f>
        <v>Pasa</v>
      </c>
      <c r="Y21" s="129" t="str">
        <f>IF(ISBLANK('P2.Operable'!D591),"",'P2.Operable'!D591)</f>
        <v>N/A</v>
      </c>
      <c r="Z21" s="129" t="str">
        <f>IF(ISBLANK('P2.Operable'!D629),"",'P2.Operable'!D629)</f>
        <v>Pasa</v>
      </c>
      <c r="AA21" s="129" t="str">
        <f>IF(ISBLANK('P3.Comprensible'!D21),"",'P3.Comprensible'!D21)</f>
        <v>Pasa</v>
      </c>
      <c r="AB21" s="129" t="str">
        <f>IF(ISBLANK('P3.Comprensible'!D97),"",'P3.Comprensible'!D97)</f>
        <v>Pasa</v>
      </c>
      <c r="AC21" s="129" t="str">
        <f>IF(ISBLANK('P3.Comprensible'!D135),"",'P3.Comprensible'!D135)</f>
        <v>Pasa</v>
      </c>
      <c r="AD21" s="129" t="str">
        <f>IF(ISBLANK('P3.Comprensible'!D249),"",'P3.Comprensible'!D249)</f>
        <v>N/A</v>
      </c>
      <c r="AE21" s="129" t="str">
        <f>IF(ISBLANK('P3.Comprensible'!D287),"",'P3.Comprensible'!D287)</f>
        <v>N/A</v>
      </c>
      <c r="AF21" s="129" t="str">
        <f>IF(ISBLANK('P4.Robusto'!D21),"",'P4.Robusto'!D21)</f>
        <v>Pasa</v>
      </c>
      <c r="AG21" s="129" t="str">
        <f>IF(ISBLANK('P4.Robusto'!D59),"",'P4.Robusto'!D59)</f>
        <v>N/A</v>
      </c>
      <c r="AH21" s="130"/>
      <c r="AI21" s="40"/>
      <c r="AJ21" s="40"/>
      <c r="AK21" s="40"/>
    </row>
    <row r="22" spans="1:37" ht="20">
      <c r="A22" s="40"/>
      <c r="B22" s="127" t="str">
        <f>IF( ISBLANK('03.Muestra'!$C11),"",'03.Muestra'!$C11)</f>
        <v>SCS-Registro de centros</v>
      </c>
      <c r="C22" s="128" t="str">
        <f>IF( ISBLANK('03.Muestra'!$E11),"",'03.Muestra'!$E11)</f>
        <v>https://www3.gobiernodecanarias.org/sanidad/scs/RegistroCentros/DoLoad</v>
      </c>
      <c r="D22" s="129" t="str">
        <f>IF(ISBLANK('P1.Perceptible'!D22),"",'P1.Perceptible'!D22)</f>
        <v>Falla</v>
      </c>
      <c r="E22" s="129" t="str">
        <f>IF(ISBLANK('P1.Perceptible'!D60),"",'P1.Perceptible'!D60)</f>
        <v>N/A</v>
      </c>
      <c r="F22" s="129" t="str">
        <f>IF(ISBLANK('P1.Perceptible'!D98),"",'P1.Perceptible'!D98)</f>
        <v>N/A</v>
      </c>
      <c r="G22" s="129" t="str">
        <f>IF(ISBLANK('P1.Perceptible'!D136),"",'P1.Perceptible'!D136)</f>
        <v>N/A</v>
      </c>
      <c r="H22" s="129" t="str">
        <f>IF(ISBLANK('P1.Perceptible'!D250),"",'P1.Perceptible'!D250)</f>
        <v>Falla</v>
      </c>
      <c r="I22" s="129" t="str">
        <f>IF(ISBLANK('P1.Perceptible'!D288),"",'P1.Perceptible'!D288)</f>
        <v>Pasa</v>
      </c>
      <c r="J22" s="129" t="str">
        <f>IF(ISBLANK('P1.Perceptible'!D326),"",'P1.Perceptible'!D326)</f>
        <v>Pasa</v>
      </c>
      <c r="K22" s="129" t="str">
        <f>IF(ISBLANK('P1.Perceptible'!D440),"",'P1.Perceptible'!D440)</f>
        <v>Pasa</v>
      </c>
      <c r="L22" s="129" t="str">
        <f>IF(ISBLANK('P1.Perceptible'!D478),"",'P1.Perceptible'!D478)</f>
        <v>N/A</v>
      </c>
      <c r="M22" s="129" t="str">
        <f>IF(ISBLANK('P2.Operable'!D22),"",'P2.Operable'!D22)</f>
        <v>Pasa</v>
      </c>
      <c r="N22" s="129" t="str">
        <f>IF(ISBLANK('P2.Operable'!D60),"",'P2.Operable'!D60)</f>
        <v>Pasa</v>
      </c>
      <c r="O22" s="129" t="str">
        <f>IF(ISBLANK('P2.Operable'!D98),"",'P2.Operable'!D98)</f>
        <v>N/A</v>
      </c>
      <c r="P22" s="129" t="str">
        <f>IF(ISBLANK('P2.Operable'!D136),"",'P2.Operable'!D136)</f>
        <v>N/A</v>
      </c>
      <c r="Q22" s="129" t="str">
        <f>IF(ISBLANK('P2.Operable'!D174),"",'P2.Operable'!D174)</f>
        <v>N/A</v>
      </c>
      <c r="R22" s="129" t="str">
        <f>IF(ISBLANK('P2.Operable'!D212),"",'P2.Operable'!D212)</f>
        <v>Pasa</v>
      </c>
      <c r="S22" s="129" t="str">
        <f>IF(ISBLANK('P2.Operable'!D250),"",'P2.Operable'!D250)</f>
        <v>Pasa</v>
      </c>
      <c r="T22" s="129" t="str">
        <f>IF(ISBLANK('P2.Operable'!D288),"",'P2.Operable'!D288)</f>
        <v>Pasa</v>
      </c>
      <c r="U22" s="129" t="str">
        <f>IF(ISBLANK('P2.Operable'!D326),"",'P2.Operable'!D326)</f>
        <v>Pasa</v>
      </c>
      <c r="V22" s="129" t="str">
        <f>IF(ISBLANK('P2.Operable'!D364),"",'P2.Operable'!D364)</f>
        <v>N/A</v>
      </c>
      <c r="W22" s="129" t="str">
        <f>IF(ISBLANK('P2.Operable'!D516),"",'P2.Operable'!D516)</f>
        <v>N/A</v>
      </c>
      <c r="X22" s="129" t="str">
        <f>IF(ISBLANK('P2.Operable'!D554),"",'P2.Operable'!D554)</f>
        <v>Pasa</v>
      </c>
      <c r="Y22" s="129" t="str">
        <f>IF(ISBLANK('P2.Operable'!D592),"",'P2.Operable'!D592)</f>
        <v>Pasa</v>
      </c>
      <c r="Z22" s="129" t="str">
        <f>IF(ISBLANK('P2.Operable'!D630),"",'P2.Operable'!D630)</f>
        <v>Pasa</v>
      </c>
      <c r="AA22" s="129" t="str">
        <f>IF(ISBLANK('P3.Comprensible'!D22),"",'P3.Comprensible'!D22)</f>
        <v>Falla</v>
      </c>
      <c r="AB22" s="129" t="str">
        <f>IF(ISBLANK('P3.Comprensible'!D98),"",'P3.Comprensible'!D98)</f>
        <v>Pasa</v>
      </c>
      <c r="AC22" s="129" t="str">
        <f>IF(ISBLANK('P3.Comprensible'!D136),"",'P3.Comprensible'!D136)</f>
        <v>Pasa</v>
      </c>
      <c r="AD22" s="129" t="str">
        <f>IF(ISBLANK('P3.Comprensible'!D250),"",'P3.Comprensible'!D250)</f>
        <v>Pasa</v>
      </c>
      <c r="AE22" s="129" t="str">
        <f>IF(ISBLANK('P3.Comprensible'!D288),"",'P3.Comprensible'!D288)</f>
        <v>Pasa</v>
      </c>
      <c r="AF22" s="129" t="str">
        <f>IF(ISBLANK('P4.Robusto'!D22),"",'P4.Robusto'!D22)</f>
        <v>Pasa</v>
      </c>
      <c r="AG22" s="129" t="str">
        <f>IF(ISBLANK('P4.Robusto'!D60),"",'P4.Robusto'!D60)</f>
        <v>Falla</v>
      </c>
      <c r="AH22" s="130"/>
      <c r="AI22" s="40"/>
      <c r="AJ22" s="40"/>
      <c r="AK22" s="40"/>
    </row>
    <row r="23" spans="1:37" ht="20">
      <c r="A23" s="40"/>
      <c r="B23" s="127" t="str">
        <f>IF( ISBLANK('03.Muestra'!$C12),"",'03.Muestra'!$C12)</f>
        <v>MiAutoTestCovid</v>
      </c>
      <c r="C23" s="128" t="str">
        <f>IF( ISBLANK('03.Muestra'!$E12),"",'03.Muestra'!$E12)</f>
        <v>https://www3.gobiernodecanarias.org/sanidad/scs/Miautotestcovid/</v>
      </c>
      <c r="D23" s="129" t="str">
        <f>IF(ISBLANK('P1.Perceptible'!D23),"",'P1.Perceptible'!D23)</f>
        <v>Falla</v>
      </c>
      <c r="E23" s="129" t="str">
        <f>IF(ISBLANK('P1.Perceptible'!D61),"",'P1.Perceptible'!D61)</f>
        <v>N/A</v>
      </c>
      <c r="F23" s="129" t="str">
        <f>IF(ISBLANK('P1.Perceptible'!D99),"",'P1.Perceptible'!D99)</f>
        <v>N/A</v>
      </c>
      <c r="G23" s="129" t="str">
        <f>IF(ISBLANK('P1.Perceptible'!D137),"",'P1.Perceptible'!D137)</f>
        <v>N/A</v>
      </c>
      <c r="H23" s="129" t="str">
        <f>IF(ISBLANK('P1.Perceptible'!D251),"",'P1.Perceptible'!D251)</f>
        <v>Pasa</v>
      </c>
      <c r="I23" s="129" t="str">
        <f>IF(ISBLANK('P1.Perceptible'!D289),"",'P1.Perceptible'!D289)</f>
        <v>Pasa</v>
      </c>
      <c r="J23" s="129" t="str">
        <f>IF(ISBLANK('P1.Perceptible'!D327),"",'P1.Perceptible'!D327)</f>
        <v>Pasa</v>
      </c>
      <c r="K23" s="129" t="str">
        <f>IF(ISBLANK('P1.Perceptible'!D441),"",'P1.Perceptible'!D441)</f>
        <v>Pasa</v>
      </c>
      <c r="L23" s="129" t="str">
        <f>IF(ISBLANK('P1.Perceptible'!D479),"",'P1.Perceptible'!D479)</f>
        <v>N/A</v>
      </c>
      <c r="M23" s="129" t="str">
        <f>IF(ISBLANK('P2.Operable'!D23),"",'P2.Operable'!D23)</f>
        <v>Pasa</v>
      </c>
      <c r="N23" s="129" t="str">
        <f>IF(ISBLANK('P2.Operable'!D61),"",'P2.Operable'!D61)</f>
        <v>Pasa</v>
      </c>
      <c r="O23" s="129" t="str">
        <f>IF(ISBLANK('P2.Operable'!D99),"",'P2.Operable'!D99)</f>
        <v>N/A</v>
      </c>
      <c r="P23" s="129" t="str">
        <f>IF(ISBLANK('P2.Operable'!D137),"",'P2.Operable'!D137)</f>
        <v>N/A</v>
      </c>
      <c r="Q23" s="129" t="str">
        <f>IF(ISBLANK('P2.Operable'!D175),"",'P2.Operable'!D175)</f>
        <v>N/A</v>
      </c>
      <c r="R23" s="129" t="str">
        <f>IF(ISBLANK('P2.Operable'!D213),"",'P2.Operable'!D213)</f>
        <v>Pasa</v>
      </c>
      <c r="S23" s="129" t="str">
        <f>IF(ISBLANK('P2.Operable'!D251),"",'P2.Operable'!D251)</f>
        <v>Pasa</v>
      </c>
      <c r="T23" s="129" t="str">
        <f>IF(ISBLANK('P2.Operable'!D289),"",'P2.Operable'!D289)</f>
        <v>Pasa</v>
      </c>
      <c r="U23" s="129" t="str">
        <f>IF(ISBLANK('P2.Operable'!D327),"",'P2.Operable'!D327)</f>
        <v>Pasa</v>
      </c>
      <c r="V23" s="129" t="str">
        <f>IF(ISBLANK('P2.Operable'!D365),"",'P2.Operable'!D365)</f>
        <v>Pasa</v>
      </c>
      <c r="W23" s="129" t="str">
        <f>IF(ISBLANK('P2.Operable'!D517),"",'P2.Operable'!D517)</f>
        <v>N/A</v>
      </c>
      <c r="X23" s="129" t="str">
        <f>IF(ISBLANK('P2.Operable'!D555),"",'P2.Operable'!D555)</f>
        <v>Pasa</v>
      </c>
      <c r="Y23" s="129" t="str">
        <f>IF(ISBLANK('P2.Operable'!D593),"",'P2.Operable'!D593)</f>
        <v>N/A</v>
      </c>
      <c r="Z23" s="129" t="str">
        <f>IF(ISBLANK('P2.Operable'!D631),"",'P2.Operable'!D631)</f>
        <v>Pasa</v>
      </c>
      <c r="AA23" s="129" t="str">
        <f>IF(ISBLANK('P3.Comprensible'!D23),"",'P3.Comprensible'!D23)</f>
        <v>Pasa</v>
      </c>
      <c r="AB23" s="129" t="str">
        <f>IF(ISBLANK('P3.Comprensible'!D99),"",'P3.Comprensible'!D99)</f>
        <v>Pasa</v>
      </c>
      <c r="AC23" s="129" t="str">
        <f>IF(ISBLANK('P3.Comprensible'!D137),"",'P3.Comprensible'!D137)</f>
        <v>Pasa</v>
      </c>
      <c r="AD23" s="129" t="str">
        <f>IF(ISBLANK('P3.Comprensible'!D251),"",'P3.Comprensible'!D251)</f>
        <v>N/A</v>
      </c>
      <c r="AE23" s="129" t="str">
        <f>IF(ISBLANK('P3.Comprensible'!D289),"",'P3.Comprensible'!D289)</f>
        <v>N/A</v>
      </c>
      <c r="AF23" s="129" t="str">
        <f>IF(ISBLANK('P4.Robusto'!D23),"",'P4.Robusto'!D23)</f>
        <v>Pasa</v>
      </c>
      <c r="AG23" s="129" t="str">
        <f>IF(ISBLANK('P4.Robusto'!D61),"",'P4.Robusto'!D61)</f>
        <v>N/A</v>
      </c>
      <c r="AH23" s="130"/>
      <c r="AI23" s="40"/>
      <c r="AJ23" s="40"/>
      <c r="AK23" s="40"/>
    </row>
    <row r="24" spans="1:37" ht="20">
      <c r="A24" s="40"/>
      <c r="B24" s="127" t="str">
        <f>IF( ISBLANK('03.Muestra'!$C13),"",'03.Muestra'!$C13)</f>
        <v>Informes epidemiológicos</v>
      </c>
      <c r="C24" s="128" t="str">
        <f>IF( ISBLANK('03.Muestra'!$E13),"",'03.Muestra'!$E13)</f>
        <v>https://www3.gobiernodecanarias.org/sanidad/scs/contenidoGenerico.jsp?idDocument=83670f95-f738-11ea-8b38-0997195c2925&amp;idCarpeta=e01092c2-7d66-11ea-871d-cb574c2473a4</v>
      </c>
      <c r="D24" s="129" t="str">
        <f>IF(ISBLANK('P1.Perceptible'!D24),"",'P1.Perceptible'!D24)</f>
        <v>Falla</v>
      </c>
      <c r="E24" s="129" t="str">
        <f>IF(ISBLANK('P1.Perceptible'!D62),"",'P1.Perceptible'!D62)</f>
        <v>N/A</v>
      </c>
      <c r="F24" s="129" t="str">
        <f>IF(ISBLANK('P1.Perceptible'!D100),"",'P1.Perceptible'!D100)</f>
        <v>N/A</v>
      </c>
      <c r="G24" s="129" t="str">
        <f>IF(ISBLANK('P1.Perceptible'!D138),"",'P1.Perceptible'!D138)</f>
        <v>N/A</v>
      </c>
      <c r="H24" s="129" t="str">
        <f>IF(ISBLANK('P1.Perceptible'!D252),"",'P1.Perceptible'!D252)</f>
        <v>Falla</v>
      </c>
      <c r="I24" s="129" t="str">
        <f>IF(ISBLANK('P1.Perceptible'!D290),"",'P1.Perceptible'!D290)</f>
        <v>Pasa</v>
      </c>
      <c r="J24" s="129" t="str">
        <f>IF(ISBLANK('P1.Perceptible'!D328),"",'P1.Perceptible'!D328)</f>
        <v>Pasa</v>
      </c>
      <c r="K24" s="129" t="str">
        <f>IF(ISBLANK('P1.Perceptible'!D442),"",'P1.Perceptible'!D442)</f>
        <v>Pasa</v>
      </c>
      <c r="L24" s="129" t="str">
        <f>IF(ISBLANK('P1.Perceptible'!D480),"",'P1.Perceptible'!D480)</f>
        <v>Pasa</v>
      </c>
      <c r="M24" s="129" t="str">
        <f>IF(ISBLANK('P2.Operable'!D24),"",'P2.Operable'!D24)</f>
        <v>Pasa</v>
      </c>
      <c r="N24" s="129" t="str">
        <f>IF(ISBLANK('P2.Operable'!D62),"",'P2.Operable'!D62)</f>
        <v>Pasa</v>
      </c>
      <c r="O24" s="129" t="str">
        <f>IF(ISBLANK('P2.Operable'!D100),"",'P2.Operable'!D100)</f>
        <v>Pasa</v>
      </c>
      <c r="P24" s="129" t="str">
        <f>IF(ISBLANK('P2.Operable'!D138),"",'P2.Operable'!D138)</f>
        <v>N/A</v>
      </c>
      <c r="Q24" s="129" t="str">
        <f>IF(ISBLANK('P2.Operable'!D176),"",'P2.Operable'!D176)</f>
        <v>N/A</v>
      </c>
      <c r="R24" s="129" t="str">
        <f>IF(ISBLANK('P2.Operable'!D214),"",'P2.Operable'!D214)</f>
        <v>Pasa</v>
      </c>
      <c r="S24" s="129" t="str">
        <f>IF(ISBLANK('P2.Operable'!D252),"",'P2.Operable'!D252)</f>
        <v>Pasa</v>
      </c>
      <c r="T24" s="129" t="str">
        <f>IF(ISBLANK('P2.Operable'!D290),"",'P2.Operable'!D290)</f>
        <v>Pasa</v>
      </c>
      <c r="U24" s="129" t="str">
        <f>IF(ISBLANK('P2.Operable'!D328),"",'P2.Operable'!D328)</f>
        <v>Pasa</v>
      </c>
      <c r="V24" s="129" t="str">
        <f>IF(ISBLANK('P2.Operable'!D366),"",'P2.Operable'!D366)</f>
        <v>Pasa</v>
      </c>
      <c r="W24" s="129" t="str">
        <f>IF(ISBLANK('P2.Operable'!D518),"",'P2.Operable'!D518)</f>
        <v>N/A</v>
      </c>
      <c r="X24" s="129" t="str">
        <f>IF(ISBLANK('P2.Operable'!D556),"",'P2.Operable'!D556)</f>
        <v>Pasa</v>
      </c>
      <c r="Y24" s="129" t="str">
        <f>IF(ISBLANK('P2.Operable'!D594),"",'P2.Operable'!D594)</f>
        <v>Falla</v>
      </c>
      <c r="Z24" s="129" t="str">
        <f>IF(ISBLANK('P2.Operable'!D632),"",'P2.Operable'!D632)</f>
        <v>Pasa</v>
      </c>
      <c r="AA24" s="129" t="str">
        <f>IF(ISBLANK('P3.Comprensible'!D24),"",'P3.Comprensible'!D24)</f>
        <v>Pasa</v>
      </c>
      <c r="AB24" s="129" t="str">
        <f>IF(ISBLANK('P3.Comprensible'!D100),"",'P3.Comprensible'!D100)</f>
        <v>Pasa</v>
      </c>
      <c r="AC24" s="129" t="str">
        <f>IF(ISBLANK('P3.Comprensible'!D138),"",'P3.Comprensible'!D138)</f>
        <v>Pasa</v>
      </c>
      <c r="AD24" s="129" t="str">
        <f>IF(ISBLANK('P3.Comprensible'!D252),"",'P3.Comprensible'!D252)</f>
        <v>N/A</v>
      </c>
      <c r="AE24" s="129" t="str">
        <f>IF(ISBLANK('P3.Comprensible'!D290),"",'P3.Comprensible'!D290)</f>
        <v>Falla</v>
      </c>
      <c r="AF24" s="129" t="str">
        <f>IF(ISBLANK('P4.Robusto'!D24),"",'P4.Robusto'!D24)</f>
        <v>Falla</v>
      </c>
      <c r="AG24" s="129" t="str">
        <f>IF(ISBLANK('P4.Robusto'!D62),"",'P4.Robusto'!D62)</f>
        <v>Falla</v>
      </c>
      <c r="AH24" s="130"/>
      <c r="AI24" s="40"/>
      <c r="AJ24" s="40"/>
      <c r="AK24" s="40"/>
    </row>
    <row r="25" spans="1:37" ht="20">
      <c r="A25" s="40"/>
      <c r="B25" s="127" t="str">
        <f>IF( ISBLANK('03.Muestra'!$C14),"",'03.Muestra'!$C14)</f>
        <v>Mapa Sanitario</v>
      </c>
      <c r="C25" s="128" t="str">
        <f>IF( ISBLANK('03.Muestra'!$E14),"",'03.Muestra'!$E14)</f>
        <v>https://www3.gobiernodecanarias.org/sanidad/scs/mapa.jsp?idDocument=f1272534-b1e0-11e0-8086-e35e241032d3&amp;idCarpeta=75cf3520-ab2b-11dd-970d-d73a0633ac17</v>
      </c>
      <c r="D25" s="129" t="str">
        <f>IF(ISBLANK('P1.Perceptible'!D25),"",'P1.Perceptible'!D25)</f>
        <v>Pasa</v>
      </c>
      <c r="E25" s="129" t="str">
        <f>IF(ISBLANK('P1.Perceptible'!D63),"",'P1.Perceptible'!D63)</f>
        <v>N/A</v>
      </c>
      <c r="F25" s="129" t="str">
        <f>IF(ISBLANK('P1.Perceptible'!D101),"",'P1.Perceptible'!D101)</f>
        <v>N/A</v>
      </c>
      <c r="G25" s="129" t="str">
        <f>IF(ISBLANK('P1.Perceptible'!D139),"",'P1.Perceptible'!D139)</f>
        <v>N/A</v>
      </c>
      <c r="H25" s="129" t="str">
        <f>IF(ISBLANK('P1.Perceptible'!D253),"",'P1.Perceptible'!D253)</f>
        <v>Pasa</v>
      </c>
      <c r="I25" s="129" t="str">
        <f>IF(ISBLANK('P1.Perceptible'!D291),"",'P1.Perceptible'!D291)</f>
        <v>Pasa</v>
      </c>
      <c r="J25" s="129" t="str">
        <f>IF(ISBLANK('P1.Perceptible'!D329),"",'P1.Perceptible'!D329)</f>
        <v>Pasa</v>
      </c>
      <c r="K25" s="129" t="str">
        <f>IF(ISBLANK('P1.Perceptible'!D443),"",'P1.Perceptible'!D443)</f>
        <v>Pasa</v>
      </c>
      <c r="L25" s="129" t="str">
        <f>IF(ISBLANK('P1.Perceptible'!D481),"",'P1.Perceptible'!D481)</f>
        <v>N/A</v>
      </c>
      <c r="M25" s="129" t="str">
        <f>IF(ISBLANK('P2.Operable'!D25),"",'P2.Operable'!D25)</f>
        <v>Falla</v>
      </c>
      <c r="N25" s="129" t="str">
        <f>IF(ISBLANK('P2.Operable'!D63),"",'P2.Operable'!D63)</f>
        <v>Pasa</v>
      </c>
      <c r="O25" s="129" t="str">
        <f>IF(ISBLANK('P2.Operable'!D101),"",'P2.Operable'!D101)</f>
        <v>Pasa</v>
      </c>
      <c r="P25" s="129" t="str">
        <f>IF(ISBLANK('P2.Operable'!D139),"",'P2.Operable'!D139)</f>
        <v>N/A</v>
      </c>
      <c r="Q25" s="129" t="str">
        <f>IF(ISBLANK('P2.Operable'!D177),"",'P2.Operable'!D177)</f>
        <v>N/A</v>
      </c>
      <c r="R25" s="129" t="str">
        <f>IF(ISBLANK('P2.Operable'!D215),"",'P2.Operable'!D215)</f>
        <v>Pasa</v>
      </c>
      <c r="S25" s="129" t="str">
        <f>IF(ISBLANK('P2.Operable'!D253),"",'P2.Operable'!D253)</f>
        <v>Pasa</v>
      </c>
      <c r="T25" s="129" t="str">
        <f>IF(ISBLANK('P2.Operable'!D291),"",'P2.Operable'!D291)</f>
        <v>Pasa</v>
      </c>
      <c r="U25" s="129" t="str">
        <f>IF(ISBLANK('P2.Operable'!D329),"",'P2.Operable'!D329)</f>
        <v>Pasa</v>
      </c>
      <c r="V25" s="129" t="str">
        <f>IF(ISBLANK('P2.Operable'!D367),"",'P2.Operable'!D367)</f>
        <v>Pasa</v>
      </c>
      <c r="W25" s="129" t="str">
        <f>IF(ISBLANK('P2.Operable'!D519),"",'P2.Operable'!D519)</f>
        <v>N/A</v>
      </c>
      <c r="X25" s="129" t="str">
        <f>IF(ISBLANK('P2.Operable'!D557),"",'P2.Operable'!D557)</f>
        <v>Pasa</v>
      </c>
      <c r="Y25" s="129" t="str">
        <f>IF(ISBLANK('P2.Operable'!D595),"",'P2.Operable'!D595)</f>
        <v>Pasa</v>
      </c>
      <c r="Z25" s="129" t="str">
        <f>IF(ISBLANK('P2.Operable'!D633),"",'P2.Operable'!D633)</f>
        <v>Pasa</v>
      </c>
      <c r="AA25" s="129" t="str">
        <f>IF(ISBLANK('P3.Comprensible'!D25),"",'P3.Comprensible'!D25)</f>
        <v>Pasa</v>
      </c>
      <c r="AB25" s="129" t="str">
        <f>IF(ISBLANK('P3.Comprensible'!D101),"",'P3.Comprensible'!D101)</f>
        <v>Pasa</v>
      </c>
      <c r="AC25" s="129" t="str">
        <f>IF(ISBLANK('P3.Comprensible'!D139),"",'P3.Comprensible'!D139)</f>
        <v>Pasa</v>
      </c>
      <c r="AD25" s="129" t="str">
        <f>IF(ISBLANK('P3.Comprensible'!D253),"",'P3.Comprensible'!D253)</f>
        <v>Pasa</v>
      </c>
      <c r="AE25" s="129" t="str">
        <f>IF(ISBLANK('P3.Comprensible'!D291),"",'P3.Comprensible'!D291)</f>
        <v>Pasa</v>
      </c>
      <c r="AF25" s="129" t="str">
        <f>IF(ISBLANK('P4.Robusto'!D25),"",'P4.Robusto'!D25)</f>
        <v>Falla</v>
      </c>
      <c r="AG25" s="129" t="str">
        <f>IF(ISBLANK('P4.Robusto'!D63),"",'P4.Robusto'!D63)</f>
        <v>N/A</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NO CONFORME</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CONFORME</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N/A</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CONFORME</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NO CONFORME</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CONFORME</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NO CONFORME</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NO CONFORME</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NO CONFORME</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Servicio Canario de Salud</v>
      </c>
      <c r="C60" s="128" t="str">
        <f>IF( ISBLANK('03.Muestra'!$E8),"",'03.Muestra'!$E8)</f>
        <v>https://www3.gobiernodecanarias.org/sanidad/scs/</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Pasa</v>
      </c>
      <c r="I60" s="129" t="str">
        <f>IF( ISBLANK('P1.Perceptible'!D551),"",'P1.Perceptible'!D551)</f>
        <v>Pasa</v>
      </c>
      <c r="J60" s="129" t="str">
        <f>IF( ISBLANK('P1.Perceptible'!D589),"",'P1.Perceptible'!D589)</f>
        <v>Pasa</v>
      </c>
      <c r="K60" s="129" t="str">
        <f>IF( ISBLANK('P1.Perceptible'!D627),"",'P1.Perceptible'!D627)</f>
        <v>Pasa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Pasa</v>
      </c>
      <c r="P60" s="129" t="str">
        <f>IF( ISBLANK('P2.Operable'!D437),"",'P2.Operable'!D437)</f>
        <v>Falla</v>
      </c>
      <c r="Q60" s="129" t="str">
        <f>IF( ISBLANK('P2.Operable'!D475),"",'P2.Operable'!D475)</f>
        <v>Pasa</v>
      </c>
      <c r="R60" s="129" t="str">
        <f>IF( ISBLANK('P3.Comprensible'!D57),"",'P3.Comprensible'!D57)</f>
        <v>Pasa</v>
      </c>
      <c r="S60" s="129" t="str">
        <f>IF( ISBLANK('P3.Comprensible'!D171),"",'P3.Comprensible'!D171)</f>
        <v>Pasa</v>
      </c>
      <c r="T60" s="129" t="str">
        <f>IF( ISBLANK('P3.Comprensible'!D209),"",'P3.Comprensible'!D209)</f>
        <v>Pasa</v>
      </c>
      <c r="U60" s="129" t="str">
        <f>IF( ISBLANK('P3.Comprensible'!D323),"",'P3.Comprensible'!D323)</f>
        <v>N/A</v>
      </c>
      <c r="V60" s="129" t="str">
        <f>IF( ISBLANK('P3.Comprensible'!D361),"",'P3.Comprensible'!D361)</f>
        <v>Pasa</v>
      </c>
      <c r="W60" s="129" t="str">
        <f>IF(ISBLANK('P4.Robusto'!D95),"",'P4.Robusto'!D95)</f>
        <v>Pasa</v>
      </c>
      <c r="X60" s="42"/>
      <c r="Y60" s="40"/>
      <c r="Z60" s="40"/>
      <c r="AA60" s="40"/>
      <c r="AB60" s="40"/>
      <c r="AC60" s="40"/>
      <c r="AD60" s="40"/>
      <c r="AE60" s="40"/>
      <c r="AF60" s="40"/>
      <c r="AG60" s="40"/>
      <c r="AH60" s="40"/>
      <c r="AI60" s="40"/>
      <c r="AJ60" s="40"/>
      <c r="AK60" s="40"/>
    </row>
    <row r="61" spans="1:37" ht="20">
      <c r="A61" s="40"/>
      <c r="B61" s="127" t="str">
        <f>IF( ISBLANK('03.Muestra'!$C9),"",'03.Muestra'!$C9)</f>
        <v>Profesionales</v>
      </c>
      <c r="C61" s="128" t="str">
        <f>IF( ISBLANK('03.Muestra'!$E9),"",'03.Muestra'!$E9)</f>
        <v>https://www3.gobiernodecanarias.org/sanidad/scs/tematica.jsp?idCarpeta=381a58ec-a15a-11e9-a502-d7333c007c29</v>
      </c>
      <c r="D61" s="129" t="str">
        <f>IF( ISBLANK('P1.Perceptible'!D172),"",'P1.Perceptible'!D172)</f>
        <v>N/A</v>
      </c>
      <c r="E61" s="129" t="str">
        <f>IF( ISBLANK('P1.Perceptible'!D210),"",'P1.Perceptible'!D210)</f>
        <v>N/A</v>
      </c>
      <c r="F61" s="129" t="str">
        <f>IF( ISBLANK('P1.Perceptible'!D362),"",'P1.Perceptible'!D362)</f>
        <v>Pasa</v>
      </c>
      <c r="G61" s="129" t="str">
        <f>IF( ISBLANK('P1.Perceptible'!D400),"",'P1.Perceptible'!D400)</f>
        <v>N/A</v>
      </c>
      <c r="H61" s="129" t="str">
        <f>IF( ISBLANK('P1.Perceptible'!D514),"",'P1.Perceptible'!D514)</f>
        <v>Pasa</v>
      </c>
      <c r="I61" s="129" t="str">
        <f>IF( ISBLANK('P1.Perceptible'!D552),"",'P1.Perceptible'!D552)</f>
        <v>Pasa</v>
      </c>
      <c r="J61" s="129" t="str">
        <f>IF( ISBLANK('P1.Perceptible'!D590),"",'P1.Perceptible'!D590)</f>
        <v>Pasa</v>
      </c>
      <c r="K61" s="129" t="str">
        <f>IF( ISBLANK('P1.Perceptible'!D628),"",'P1.Perceptible'!D628)</f>
        <v>Pasa</v>
      </c>
      <c r="L61" s="129" t="str">
        <f>IF( ISBLANK('P1.Perceptible'!D666),"",'P1.Perceptible'!D666)</f>
        <v>Pasa</v>
      </c>
      <c r="M61" s="129" t="str">
        <f>IF( ISBLANK('P1.Perceptible'!D704),"",'P1.Perceptible'!D704)</f>
        <v>Pasa</v>
      </c>
      <c r="N61" s="129" t="str">
        <f>IF( ISBLANK('P1.Perceptible'!D743),"",'P1.Perceptible'!D743)</f>
        <v>Pasa</v>
      </c>
      <c r="O61" s="129" t="str">
        <f>IF( ISBLANK('P2.Operable'!D400),"",'P2.Operable'!D400)</f>
        <v>Pasa</v>
      </c>
      <c r="P61" s="129" t="str">
        <f>IF( ISBLANK('P2.Operable'!D438),"",'P2.Operable'!D438)</f>
        <v>Pasa</v>
      </c>
      <c r="Q61" s="129" t="str">
        <f>IF( ISBLANK('P2.Operable'!D476),"",'P2.Operable'!D476)</f>
        <v>Pasa</v>
      </c>
      <c r="R61" s="129" t="str">
        <f>IF( ISBLANK('P3.Comprensible'!D58),"",'P3.Comprensible'!D58)</f>
        <v>Pasa</v>
      </c>
      <c r="S61" s="129" t="str">
        <f>IF( ISBLANK('P3.Comprensible'!D172),"",'P3.Comprensible'!D172)</f>
        <v>Pasa</v>
      </c>
      <c r="T61" s="129" t="str">
        <f>IF( ISBLANK('P3.Comprensible'!D210),"",'P3.Comprensible'!D210)</f>
        <v>Pasa</v>
      </c>
      <c r="U61" s="129" t="str">
        <f>IF( ISBLANK('P3.Comprensible'!D324),"",'P3.Comprensible'!D324)</f>
        <v>N/A</v>
      </c>
      <c r="V61" s="129" t="str">
        <f>IF( ISBLANK('P3.Comprensible'!D362),"",'P3.Comprensible'!D362)</f>
        <v>N/A</v>
      </c>
      <c r="W61" s="129" t="str">
        <f>IF(ISBLANK('P4.Robusto'!D96),"",'P4.Robusto'!D96)</f>
        <v>Pasa</v>
      </c>
      <c r="X61" s="42"/>
      <c r="Y61" s="40"/>
      <c r="Z61" s="40"/>
      <c r="AA61" s="40"/>
      <c r="AB61" s="40"/>
      <c r="AC61" s="40"/>
      <c r="AD61" s="40"/>
      <c r="AE61" s="40"/>
      <c r="AF61" s="40"/>
      <c r="AG61" s="40"/>
      <c r="AH61" s="40"/>
      <c r="AI61" s="40"/>
      <c r="AJ61" s="40"/>
      <c r="AK61" s="40"/>
    </row>
    <row r="62" spans="1:37" ht="20">
      <c r="A62" s="40"/>
      <c r="B62" s="127" t="str">
        <f>IF( ISBLANK('03.Muestra'!$C10),"",'03.Muestra'!$C10)</f>
        <v>Vacunación frente Covid-19</v>
      </c>
      <c r="C62" s="128" t="str">
        <f>IF( ISBLANK('03.Muestra'!$E10),"",'03.Muestra'!$E10)</f>
        <v>https://www3.gobiernodecanarias.org/sanidad/scs/contenidoGenerico.jsp?idDocument=c6332147-5728-11eb-8a2c-c902a217e6a5&amp;idCarpeta=e01092c2-7d66-11ea-871d-cb574c2473a4</v>
      </c>
      <c r="D62" s="129" t="str">
        <f>IF( ISBLANK('P1.Perceptible'!D173),"",'P1.Perceptible'!D173)</f>
        <v>N/A</v>
      </c>
      <c r="E62" s="129" t="str">
        <f>IF( ISBLANK('P1.Perceptible'!D211),"",'P1.Perceptible'!D211)</f>
        <v>N/A</v>
      </c>
      <c r="F62" s="129" t="str">
        <f>IF( ISBLANK('P1.Perceptible'!D363),"",'P1.Perceptible'!D363)</f>
        <v>Pasa</v>
      </c>
      <c r="G62" s="129" t="str">
        <f>IF( ISBLANK('P1.Perceptible'!D401),"",'P1.Perceptible'!D401)</f>
        <v>N/A</v>
      </c>
      <c r="H62" s="129" t="str">
        <f>IF( ISBLANK('P1.Perceptible'!D515),"",'P1.Perceptible'!D515)</f>
        <v>Pasa</v>
      </c>
      <c r="I62" s="129" t="str">
        <f>IF( ISBLANK('P1.Perceptible'!D553),"",'P1.Perceptible'!D553)</f>
        <v>Pasa</v>
      </c>
      <c r="J62" s="129" t="str">
        <f>IF( ISBLANK('P1.Perceptible'!D591),"",'P1.Perceptible'!D591)</f>
        <v>Pasa</v>
      </c>
      <c r="K62" s="129" t="str">
        <f>IF( ISBLANK('P1.Perceptible'!D629),"",'P1.Perceptible'!D629)</f>
        <v>Pasa</v>
      </c>
      <c r="L62" s="129" t="str">
        <f>IF( ISBLANK('P1.Perceptible'!D667),"",'P1.Perceptible'!D667)</f>
        <v>Pasa</v>
      </c>
      <c r="M62" s="129" t="str">
        <f>IF( ISBLANK('P1.Perceptible'!D705),"",'P1.Perceptible'!D705)</f>
        <v>Pasa</v>
      </c>
      <c r="N62" s="129" t="str">
        <f>IF( ISBLANK('P1.Perceptible'!D744),"",'P1.Perceptible'!D744)</f>
        <v>Pasa</v>
      </c>
      <c r="O62" s="129" t="str">
        <f>IF( ISBLANK('P2.Operable'!D401),"",'P2.Operable'!D401)</f>
        <v>Pasa</v>
      </c>
      <c r="P62" s="129" t="str">
        <f>IF( ISBLANK('P2.Operable'!D439),"",'P2.Operable'!D439)</f>
        <v>Pasa</v>
      </c>
      <c r="Q62" s="129" t="str">
        <f>IF( ISBLANK('P2.Operable'!D477),"",'P2.Operable'!D477)</f>
        <v>Pasa</v>
      </c>
      <c r="R62" s="129" t="str">
        <f>IF( ISBLANK('P3.Comprensible'!D59),"",'P3.Comprensible'!D59)</f>
        <v>Pasa</v>
      </c>
      <c r="S62" s="129" t="str">
        <f>IF( ISBLANK('P3.Comprensible'!D173),"",'P3.Comprensible'!D173)</f>
        <v>Pasa</v>
      </c>
      <c r="T62" s="129" t="str">
        <f>IF( ISBLANK('P3.Comprensible'!D211),"",'P3.Comprensible'!D211)</f>
        <v>Pasa</v>
      </c>
      <c r="U62" s="129" t="str">
        <f>IF( ISBLANK('P3.Comprensible'!D325),"",'P3.Comprensible'!D325)</f>
        <v>N/A</v>
      </c>
      <c r="V62" s="129" t="str">
        <f>IF( ISBLANK('P3.Comprensible'!D363),"",'P3.Comprensible'!D363)</f>
        <v>N/A</v>
      </c>
      <c r="W62" s="129" t="str">
        <f>IF(ISBLANK('P4.Robusto'!D97),"",'P4.Robusto'!D97)</f>
        <v>Pasa</v>
      </c>
      <c r="X62" s="42"/>
      <c r="Y62" s="40"/>
      <c r="Z62" s="40"/>
      <c r="AA62" s="40"/>
      <c r="AB62" s="40"/>
      <c r="AC62" s="40"/>
      <c r="AD62" s="40"/>
      <c r="AE62" s="40"/>
      <c r="AF62" s="40"/>
      <c r="AG62" s="40"/>
      <c r="AH62" s="40"/>
      <c r="AI62" s="40"/>
      <c r="AJ62" s="40"/>
      <c r="AK62" s="40"/>
    </row>
    <row r="63" spans="1:37" ht="20">
      <c r="A63" s="40"/>
      <c r="B63" s="127" t="str">
        <f>IF( ISBLANK('03.Muestra'!$C11),"",'03.Muestra'!$C11)</f>
        <v>SCS-Registro de centros</v>
      </c>
      <c r="C63" s="128" t="str">
        <f>IF( ISBLANK('03.Muestra'!$E11),"",'03.Muestra'!$E11)</f>
        <v>https://www3.gobiernodecanarias.org/sanidad/scs/RegistroCentros/DoLoad</v>
      </c>
      <c r="D63" s="129" t="str">
        <f>IF( ISBLANK('P1.Perceptible'!D174),"",'P1.Perceptible'!D174)</f>
        <v>N/A</v>
      </c>
      <c r="E63" s="129" t="str">
        <f>IF( ISBLANK('P1.Perceptible'!D212),"",'P1.Perceptible'!D212)</f>
        <v>N/A</v>
      </c>
      <c r="F63" s="129" t="str">
        <f>IF( ISBLANK('P1.Perceptible'!D364),"",'P1.Perceptible'!D364)</f>
        <v>Pasa</v>
      </c>
      <c r="G63" s="129" t="str">
        <f>IF( ISBLANK('P1.Perceptible'!D402),"",'P1.Perceptible'!D402)</f>
        <v>Pasa</v>
      </c>
      <c r="H63" s="129" t="str">
        <f>IF( ISBLANK('P1.Perceptible'!D516),"",'P1.Perceptible'!D516)</f>
        <v>Pasa</v>
      </c>
      <c r="I63" s="129" t="str">
        <f>IF( ISBLANK('P1.Perceptible'!D554),"",'P1.Perceptible'!D554)</f>
        <v>Pasa</v>
      </c>
      <c r="J63" s="129" t="str">
        <f>IF( ISBLANK('P1.Perceptible'!D592),"",'P1.Perceptible'!D592)</f>
        <v>Pasa</v>
      </c>
      <c r="K63" s="129" t="str">
        <f>IF( ISBLANK('P1.Perceptible'!D630),"",'P1.Perceptible'!D630)</f>
        <v>Pasa</v>
      </c>
      <c r="L63" s="129" t="str">
        <f>IF( ISBLANK('P1.Perceptible'!D668),"",'P1.Perceptible'!D668)</f>
        <v>Pasa</v>
      </c>
      <c r="M63" s="129" t="str">
        <f>IF( ISBLANK('P1.Perceptible'!D706),"",'P1.Perceptible'!D706)</f>
        <v>Pasa</v>
      </c>
      <c r="N63" s="129" t="str">
        <f>IF( ISBLANK('P1.Perceptible'!D745),"",'P1.Perceptible'!D745)</f>
        <v>Pasa</v>
      </c>
      <c r="O63" s="129" t="str">
        <f>IF( ISBLANK('P2.Operable'!D402),"",'P2.Operable'!D402)</f>
        <v>Pasa</v>
      </c>
      <c r="P63" s="129" t="str">
        <f>IF( ISBLANK('P2.Operable'!D440),"",'P2.Operable'!D440)</f>
        <v>Pasa</v>
      </c>
      <c r="Q63" s="129" t="str">
        <f>IF( ISBLANK('P2.Operable'!D478),"",'P2.Operable'!D478)</f>
        <v>Pasa</v>
      </c>
      <c r="R63" s="129" t="str">
        <f>IF( ISBLANK('P3.Comprensible'!D60),"",'P3.Comprensible'!D60)</f>
        <v>Falla</v>
      </c>
      <c r="S63" s="129" t="str">
        <f>IF( ISBLANK('P3.Comprensible'!D174),"",'P3.Comprensible'!D174)</f>
        <v>Pasa</v>
      </c>
      <c r="T63" s="129" t="str">
        <f>IF( ISBLANK('P3.Comprensible'!D212),"",'P3.Comprensible'!D212)</f>
        <v>Pasa</v>
      </c>
      <c r="U63" s="129" t="str">
        <f>IF( ISBLANK('P3.Comprensible'!D326),"",'P3.Comprensible'!D326)</f>
        <v>N/A</v>
      </c>
      <c r="V63" s="129" t="str">
        <f>IF( ISBLANK('P3.Comprensible'!D364),"",'P3.Comprensible'!D364)</f>
        <v>N/A</v>
      </c>
      <c r="W63" s="129" t="str">
        <f>IF(ISBLANK('P4.Robusto'!D98),"",'P4.Robusto'!D98)</f>
        <v>N/A</v>
      </c>
      <c r="X63" s="42"/>
      <c r="Y63" s="40"/>
      <c r="Z63" s="40"/>
      <c r="AA63" s="40"/>
      <c r="AB63" s="40"/>
      <c r="AC63" s="40"/>
      <c r="AD63" s="40"/>
      <c r="AE63" s="40"/>
      <c r="AF63" s="40"/>
      <c r="AG63" s="40"/>
      <c r="AH63" s="40"/>
      <c r="AI63" s="40"/>
      <c r="AJ63" s="40"/>
      <c r="AK63" s="40"/>
    </row>
    <row r="64" spans="1:37" ht="20">
      <c r="A64" s="40"/>
      <c r="B64" s="127" t="str">
        <f>IF( ISBLANK('03.Muestra'!$C12),"",'03.Muestra'!$C12)</f>
        <v>MiAutoTestCovid</v>
      </c>
      <c r="C64" s="128" t="str">
        <f>IF( ISBLANK('03.Muestra'!$E12),"",'03.Muestra'!$E12)</f>
        <v>https://www3.gobiernodecanarias.org/sanidad/scs/Miautotestcovid/</v>
      </c>
      <c r="D64" s="129" t="str">
        <f>IF( ISBLANK('P1.Perceptible'!D175),"",'P1.Perceptible'!D175)</f>
        <v>N/A</v>
      </c>
      <c r="E64" s="129" t="str">
        <f>IF( ISBLANK('P1.Perceptible'!D213),"",'P1.Perceptible'!D213)</f>
        <v>N/A</v>
      </c>
      <c r="F64" s="129" t="str">
        <f>IF( ISBLANK('P1.Perceptible'!D365),"",'P1.Perceptible'!D365)</f>
        <v>Pasa</v>
      </c>
      <c r="G64" s="129" t="str">
        <f>IF( ISBLANK('P1.Perceptible'!D403),"",'P1.Perceptible'!D403)</f>
        <v>N/A</v>
      </c>
      <c r="H64" s="129" t="str">
        <f>IF( ISBLANK('P1.Perceptible'!D517),"",'P1.Perceptible'!D517)</f>
        <v>Pasa</v>
      </c>
      <c r="I64" s="129" t="str">
        <f>IF( ISBLANK('P1.Perceptible'!D555),"",'P1.Perceptible'!D555)</f>
        <v>Pasa</v>
      </c>
      <c r="J64" s="129" t="str">
        <f>IF( ISBLANK('P1.Perceptible'!D593),"",'P1.Perceptible'!D593)</f>
        <v>Pasa</v>
      </c>
      <c r="K64" s="129" t="str">
        <f>IF( ISBLANK('P1.Perceptible'!D631),"",'P1.Perceptible'!D631)</f>
        <v>Pasa</v>
      </c>
      <c r="L64" s="129" t="str">
        <f>IF( ISBLANK('P1.Perceptible'!D669),"",'P1.Perceptible'!D669)</f>
        <v>Pasa</v>
      </c>
      <c r="M64" s="129" t="str">
        <f>IF( ISBLANK('P1.Perceptible'!D707),"",'P1.Perceptible'!D707)</f>
        <v>Pasa</v>
      </c>
      <c r="N64" s="129" t="str">
        <f>IF( ISBLANK('P1.Perceptible'!D746),"",'P1.Perceptible'!D746)</f>
        <v>Pasa</v>
      </c>
      <c r="O64" s="129" t="str">
        <f>IF( ISBLANK('P2.Operable'!D403),"",'P2.Operable'!D403)</f>
        <v>Falla</v>
      </c>
      <c r="P64" s="129" t="str">
        <f>IF( ISBLANK('P2.Operable'!D441),"",'P2.Operable'!D441)</f>
        <v>Pasa</v>
      </c>
      <c r="Q64" s="129" t="str">
        <f>IF( ISBLANK('P2.Operable'!D479),"",'P2.Operable'!D479)</f>
        <v>Pasa</v>
      </c>
      <c r="R64" s="129" t="str">
        <f>IF( ISBLANK('P3.Comprensible'!D61),"",'P3.Comprensible'!D61)</f>
        <v>Pasa</v>
      </c>
      <c r="S64" s="129" t="str">
        <f>IF( ISBLANK('P3.Comprensible'!D175),"",'P3.Comprensible'!D175)</f>
        <v>Pasa</v>
      </c>
      <c r="T64" s="129" t="str">
        <f>IF( ISBLANK('P3.Comprensible'!D213),"",'P3.Comprensible'!D213)</f>
        <v>Pasa</v>
      </c>
      <c r="U64" s="129" t="str">
        <f>IF( ISBLANK('P3.Comprensible'!D327),"",'P3.Comprensible'!D327)</f>
        <v>N/A</v>
      </c>
      <c r="V64" s="129" t="str">
        <f>IF( ISBLANK('P3.Comprensible'!D365),"",'P3.Comprensible'!D365)</f>
        <v>N/A</v>
      </c>
      <c r="W64" s="129" t="str">
        <f>IF(ISBLANK('P4.Robusto'!D99),"",'P4.Robusto'!D99)</f>
        <v>Pasa</v>
      </c>
      <c r="X64" s="42"/>
      <c r="Y64" s="40"/>
      <c r="Z64" s="40"/>
      <c r="AA64" s="40"/>
      <c r="AB64" s="40"/>
      <c r="AC64" s="40"/>
      <c r="AD64" s="40"/>
      <c r="AE64" s="40"/>
      <c r="AF64" s="40"/>
      <c r="AG64" s="40"/>
      <c r="AH64" s="40"/>
      <c r="AI64" s="40"/>
      <c r="AJ64" s="40"/>
      <c r="AK64" s="40"/>
    </row>
    <row r="65" spans="1:37" ht="20">
      <c r="A65" s="40"/>
      <c r="B65" s="127" t="str">
        <f>IF( ISBLANK('03.Muestra'!$C13),"",'03.Muestra'!$C13)</f>
        <v>Informes epidemiológicos</v>
      </c>
      <c r="C65" s="128" t="str">
        <f>IF( ISBLANK('03.Muestra'!$E13),"",'03.Muestra'!$E13)</f>
        <v>https://www3.gobiernodecanarias.org/sanidad/scs/contenidoGenerico.jsp?idDocument=83670f95-f738-11ea-8b38-0997195c2925&amp;idCarpeta=e01092c2-7d66-11ea-871d-cb574c2473a4</v>
      </c>
      <c r="D65" s="129" t="str">
        <f>IF( ISBLANK('P1.Perceptible'!D176),"",'P1.Perceptible'!D176)</f>
        <v>N/A</v>
      </c>
      <c r="E65" s="129" t="str">
        <f>IF( ISBLANK('P1.Perceptible'!D214),"",'P1.Perceptible'!D214)</f>
        <v>N/A</v>
      </c>
      <c r="F65" s="129" t="str">
        <f>IF( ISBLANK('P1.Perceptible'!D366),"",'P1.Perceptible'!D366)</f>
        <v>Pasa</v>
      </c>
      <c r="G65" s="129" t="str">
        <f>IF( ISBLANK('P1.Perceptible'!D404),"",'P1.Perceptible'!D404)</f>
        <v>N/A</v>
      </c>
      <c r="H65" s="129" t="str">
        <f>IF( ISBLANK('P1.Perceptible'!D518),"",'P1.Perceptible'!D518)</f>
        <v>Pasa</v>
      </c>
      <c r="I65" s="129" t="str">
        <f>IF( ISBLANK('P1.Perceptible'!D556),"",'P1.Perceptible'!D556)</f>
        <v>Pasa</v>
      </c>
      <c r="J65" s="129" t="str">
        <f>IF( ISBLANK('P1.Perceptible'!D594),"",'P1.Perceptible'!D594)</f>
        <v>Pasa</v>
      </c>
      <c r="K65" s="129" t="str">
        <f>IF( ISBLANK('P1.Perceptible'!D632),"",'P1.Perceptible'!D632)</f>
        <v>Pasa</v>
      </c>
      <c r="L65" s="129" t="str">
        <f>IF( ISBLANK('P1.Perceptible'!D670),"",'P1.Perceptible'!D670)</f>
        <v>Pasa</v>
      </c>
      <c r="M65" s="129" t="str">
        <f>IF( ISBLANK('P1.Perceptible'!D708),"",'P1.Perceptible'!D708)</f>
        <v>Pasa</v>
      </c>
      <c r="N65" s="129" t="str">
        <f>IF( ISBLANK('P1.Perceptible'!D747),"",'P1.Perceptible'!D747)</f>
        <v>Pasa</v>
      </c>
      <c r="O65" s="129" t="str">
        <f>IF( ISBLANK('P2.Operable'!D404),"",'P2.Operable'!D404)</f>
        <v>Pasa</v>
      </c>
      <c r="P65" s="129" t="str">
        <f>IF( ISBLANK('P2.Operable'!D442),"",'P2.Operable'!D442)</f>
        <v>Pasa</v>
      </c>
      <c r="Q65" s="129" t="str">
        <f>IF( ISBLANK('P2.Operable'!D480),"",'P2.Operable'!D480)</f>
        <v>Pasa</v>
      </c>
      <c r="R65" s="129" t="str">
        <f>IF( ISBLANK('P3.Comprensible'!D62),"",'P3.Comprensible'!D62)</f>
        <v>Pasa</v>
      </c>
      <c r="S65" s="129" t="str">
        <f>IF( ISBLANK('P3.Comprensible'!D176),"",'P3.Comprensible'!D176)</f>
        <v>Pasa</v>
      </c>
      <c r="T65" s="129" t="str">
        <f>IF( ISBLANK('P3.Comprensible'!D214),"",'P3.Comprensible'!D214)</f>
        <v>Pasa</v>
      </c>
      <c r="U65" s="129" t="str">
        <f>IF( ISBLANK('P3.Comprensible'!D328),"",'P3.Comprensible'!D328)</f>
        <v>N/A</v>
      </c>
      <c r="V65" s="129" t="str">
        <f>IF( ISBLANK('P3.Comprensible'!D366),"",'P3.Comprensible'!D366)</f>
        <v>N/A</v>
      </c>
      <c r="W65" s="129" t="str">
        <f>IF(ISBLANK('P4.Robusto'!D100),"",'P4.Robusto'!D100)</f>
        <v>Pasa</v>
      </c>
      <c r="X65" s="42"/>
      <c r="Y65" s="40"/>
      <c r="Z65" s="40"/>
      <c r="AA65" s="40"/>
      <c r="AB65" s="40"/>
      <c r="AC65" s="40"/>
      <c r="AD65" s="40"/>
      <c r="AE65" s="40"/>
      <c r="AF65" s="40"/>
      <c r="AG65" s="40"/>
      <c r="AH65" s="40"/>
      <c r="AI65" s="40"/>
      <c r="AJ65" s="40"/>
      <c r="AK65" s="40"/>
    </row>
    <row r="66" spans="1:37" ht="20">
      <c r="A66" s="40"/>
      <c r="B66" s="127" t="str">
        <f>IF( ISBLANK('03.Muestra'!$C14),"",'03.Muestra'!$C14)</f>
        <v>Mapa Sanitario</v>
      </c>
      <c r="C66" s="128" t="str">
        <f>IF( ISBLANK('03.Muestra'!$E14),"",'03.Muestra'!$E14)</f>
        <v>https://www3.gobiernodecanarias.org/sanidad/scs/mapa.jsp?idDocument=f1272534-b1e0-11e0-8086-e35e241032d3&amp;idCarpeta=75cf3520-ab2b-11dd-970d-d73a0633ac17</v>
      </c>
      <c r="D66" s="129" t="str">
        <f>IF( ISBLANK('P1.Perceptible'!D177),"",'P1.Perceptible'!D177)</f>
        <v>N/A</v>
      </c>
      <c r="E66" s="129" t="str">
        <f>IF( ISBLANK('P1.Perceptible'!D215),"",'P1.Perceptible'!D215)</f>
        <v>N/A</v>
      </c>
      <c r="F66" s="129" t="str">
        <f>IF( ISBLANK('P1.Perceptible'!D367),"",'P1.Perceptible'!D367)</f>
        <v>Pasa</v>
      </c>
      <c r="G66" s="129" t="str">
        <f>IF( ISBLANK('P1.Perceptible'!D405),"",'P1.Perceptible'!D405)</f>
        <v>N/A</v>
      </c>
      <c r="H66" s="129" t="str">
        <f>IF( ISBLANK('P1.Perceptible'!D519),"",'P1.Perceptible'!D519)</f>
        <v>Pasa</v>
      </c>
      <c r="I66" s="129" t="str">
        <f>IF( ISBLANK('P1.Perceptible'!D557),"",'P1.Perceptible'!D557)</f>
        <v>Pasa</v>
      </c>
      <c r="J66" s="129" t="str">
        <f>IF( ISBLANK('P1.Perceptible'!D595),"",'P1.Perceptible'!D595)</f>
        <v>Pasa</v>
      </c>
      <c r="K66" s="129" t="str">
        <f>IF( ISBLANK('P1.Perceptible'!D633),"",'P1.Perceptible'!D633)</f>
        <v>Pasa</v>
      </c>
      <c r="L66" s="129" t="str">
        <f>IF( ISBLANK('P1.Perceptible'!D671),"",'P1.Perceptible'!D671)</f>
        <v>Pasa</v>
      </c>
      <c r="M66" s="129" t="str">
        <f>IF( ISBLANK('P1.Perceptible'!D709),"",'P1.Perceptible'!D709)</f>
        <v>Pasa</v>
      </c>
      <c r="N66" s="129" t="str">
        <f>IF( ISBLANK('P1.Perceptible'!D748),"",'P1.Perceptible'!D748)</f>
        <v>Pasa</v>
      </c>
      <c r="O66" s="129" t="str">
        <f>IF( ISBLANK('P2.Operable'!D405),"",'P2.Operable'!D405)</f>
        <v>Pasa</v>
      </c>
      <c r="P66" s="129" t="str">
        <f>IF( ISBLANK('P2.Operable'!D443),"",'P2.Operable'!D443)</f>
        <v>Pasa</v>
      </c>
      <c r="Q66" s="129" t="str">
        <f>IF( ISBLANK('P2.Operable'!D481),"",'P2.Operable'!D481)</f>
        <v>Pasa</v>
      </c>
      <c r="R66" s="129" t="str">
        <f>IF( ISBLANK('P3.Comprensible'!D63),"",'P3.Comprensible'!D63)</f>
        <v>Pasa</v>
      </c>
      <c r="S66" s="129" t="str">
        <f>IF( ISBLANK('P3.Comprensible'!D177),"",'P3.Comprensible'!D177)</f>
        <v>Pasa</v>
      </c>
      <c r="T66" s="129" t="str">
        <f>IF( ISBLANK('P3.Comprensible'!D215),"",'P3.Comprensible'!D215)</f>
        <v>Pasa</v>
      </c>
      <c r="U66" s="129" t="str">
        <f>IF( ISBLANK('P3.Comprensible'!D329),"",'P3.Comprensible'!D329)</f>
        <v>N/A</v>
      </c>
      <c r="V66" s="129" t="str">
        <f>IF( ISBLANK('P3.Comprensible'!D367),"",'P3.Comprensible'!D367)</f>
        <v>N/A</v>
      </c>
      <c r="W66" s="129" t="str">
        <f>IF(ISBLANK('P4.Robusto'!D101),"",'P4.Robusto'!D101)</f>
        <v>Pasa</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NO CONFORME</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NO CONFORME</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CONFORME</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 defaultRowHeight="13"/>
  <cols>
    <col min="1" max="1" width="3.83203125" customWidth="1"/>
    <col min="2" max="2" width="65.1640625" customWidth="1"/>
    <col min="3" max="3" width="16.33203125" customWidth="1"/>
    <col min="4" max="4" width="3.83203125" customWidth="1"/>
    <col min="5" max="5" width="14.5" customWidth="1"/>
    <col min="6" max="6" width="3.83203125" customWidth="1"/>
    <col min="7" max="7" width="33.1640625" customWidth="1"/>
    <col min="8" max="8" width="4" customWidth="1"/>
    <col min="9" max="9" width="15.5" customWidth="1"/>
    <col min="10" max="10" width="3.83203125" customWidth="1"/>
    <col min="11" max="11" width="4.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Servicio Canario de Salud</v>
      </c>
      <c r="B3" s="52" t="str">
        <f>RESULTADOS!C19</f>
        <v>https://www3.gobiernodecanarias.org/sanidad/scs/</v>
      </c>
      <c r="C3" s="38" t="str">
        <f>RESULTADOS!D19</f>
        <v>Pasa</v>
      </c>
      <c r="D3" s="38" t="str">
        <f>RESULTADOS!E19</f>
        <v>N/A</v>
      </c>
      <c r="E3" s="38" t="str">
        <f>RESULTADOS!F19</f>
        <v>N/A</v>
      </c>
      <c r="F3" s="38" t="str">
        <f>RESULTADOS!G19</f>
        <v>N/A</v>
      </c>
      <c r="G3" s="38" t="str">
        <f>RESULTADOS!H19</f>
        <v>Pasa</v>
      </c>
      <c r="H3" s="38" t="str">
        <f>RESULTADOS!I19</f>
        <v>Pasa</v>
      </c>
      <c r="I3" s="38" t="str">
        <f>RESULTADOS!J19</f>
        <v>Pasa</v>
      </c>
      <c r="J3" s="38" t="str">
        <f>RESULTADOS!K19</f>
        <v>Pasa</v>
      </c>
      <c r="K3" s="38" t="str">
        <f>RESULTADOS!L19</f>
        <v>Pasa</v>
      </c>
      <c r="L3" s="38" t="str">
        <f>RESULTADOS!M19</f>
        <v>Pasa</v>
      </c>
      <c r="M3" s="38" t="str">
        <f>RESULTADOS!N19</f>
        <v>Pasa</v>
      </c>
      <c r="N3" s="38" t="str">
        <f>RESULTADOS!O19</f>
        <v>Pasa</v>
      </c>
      <c r="O3" s="38" t="str">
        <f>RESULTADOS!P19</f>
        <v>N/A</v>
      </c>
      <c r="P3" s="38" t="str">
        <f>RESULTADOS!Q19</f>
        <v>N/A</v>
      </c>
      <c r="Q3" s="38" t="str">
        <f>RESULTADOS!R19</f>
        <v>Pasa</v>
      </c>
      <c r="R3" s="38" t="str">
        <f>RESULTADOS!S19</f>
        <v>Pasa</v>
      </c>
      <c r="S3" s="38" t="str">
        <f>RESULTADOS!T19</f>
        <v>Pasa</v>
      </c>
      <c r="T3" s="38" t="str">
        <f>RESULTADOS!U19</f>
        <v>Pasa</v>
      </c>
      <c r="U3" s="38" t="str">
        <f>RESULTADOS!V19</f>
        <v>Pasa</v>
      </c>
      <c r="V3" s="38" t="str">
        <f>RESULTADOS!W19</f>
        <v>N/A</v>
      </c>
      <c r="W3" s="38" t="str">
        <f>RESULTADOS!X19</f>
        <v>Pasa</v>
      </c>
      <c r="X3" s="38" t="str">
        <f>RESULTADOS!Y19</f>
        <v>Falla</v>
      </c>
      <c r="Y3" s="38" t="str">
        <f>RESULTADOS!Z19</f>
        <v>Pasa</v>
      </c>
      <c r="Z3" s="38" t="str">
        <f>RESULTADOS!AA19</f>
        <v>Pasa</v>
      </c>
      <c r="AA3" s="38" t="str">
        <f>RESULTADOS!AB19</f>
        <v>Pasa</v>
      </c>
      <c r="AB3" s="38" t="str">
        <f>RESULTADOS!AC19</f>
        <v>Falla</v>
      </c>
      <c r="AC3" s="38" t="str">
        <f>RESULTADOS!AD19</f>
        <v>Pasa</v>
      </c>
      <c r="AD3" s="38" t="str">
        <f>RESULTADOS!AE19</f>
        <v>Falla</v>
      </c>
      <c r="AE3" s="38" t="str">
        <f>RESULTADOS!AF19</f>
        <v>Falla</v>
      </c>
      <c r="AF3" s="38" t="str">
        <f>RESULTADOS!AG19</f>
        <v>N/A</v>
      </c>
      <c r="AG3" s="38">
        <f>RESULTADOS!AH19</f>
        <v>0</v>
      </c>
      <c r="AH3" s="38"/>
      <c r="AI3" s="53" t="str">
        <f>RESULTADOS!B60</f>
        <v>Servicio Canario de Salud</v>
      </c>
      <c r="AJ3" s="53" t="str">
        <f>RESULTADOS!C60</f>
        <v>https://www3.gobiernodecanarias.org/sanidad/scs/</v>
      </c>
      <c r="AK3" t="str">
        <f>RESULTADOS!D60</f>
        <v>N/A</v>
      </c>
      <c r="AL3" t="str">
        <f>RESULTADOS!E60</f>
        <v>N/A</v>
      </c>
      <c r="AM3" t="str">
        <f>RESULTADOS!F60</f>
        <v>Pasa</v>
      </c>
      <c r="AN3" t="str">
        <f>RESULTADOS!G60</f>
        <v>N/A</v>
      </c>
      <c r="AO3" t="str">
        <f>RESULTADOS!H60</f>
        <v>Pasa</v>
      </c>
      <c r="AP3" t="str">
        <f>RESULTADOS!I60</f>
        <v>Pasa</v>
      </c>
      <c r="AQ3" t="str">
        <f>RESULTADOS!J60</f>
        <v>Pasa</v>
      </c>
      <c r="AR3" t="str">
        <f>RESULTADOS!K60</f>
        <v>Pasa</v>
      </c>
      <c r="AS3" t="str">
        <f>RESULTADOS!L60</f>
        <v>Pasa</v>
      </c>
      <c r="AT3" t="str">
        <f>RESULTADOS!M60</f>
        <v>Pasa</v>
      </c>
      <c r="AU3" t="str">
        <f>RESULTADOS!N60</f>
        <v>Pasa</v>
      </c>
      <c r="AV3" t="str">
        <f>RESULTADOS!O60</f>
        <v>Pasa</v>
      </c>
      <c r="AW3" t="str">
        <f>RESULTADOS!P60</f>
        <v>Falla</v>
      </c>
      <c r="AX3" t="str">
        <f>RESULTADOS!Q60</f>
        <v>Pasa</v>
      </c>
      <c r="AY3" t="str">
        <f>RESULTADOS!R60</f>
        <v>Pasa</v>
      </c>
      <c r="AZ3" t="str">
        <f>RESULTADOS!S60</f>
        <v>Pasa</v>
      </c>
      <c r="BA3" t="str">
        <f>RESULTADOS!T60</f>
        <v>Pasa</v>
      </c>
      <c r="BB3" t="str">
        <f>RESULTADOS!U60</f>
        <v>N/A</v>
      </c>
      <c r="BC3" t="str">
        <f>RESULTADOS!V60</f>
        <v>Pasa</v>
      </c>
      <c r="BD3" t="str">
        <f>RESULTADOS!W60</f>
        <v>Pasa</v>
      </c>
      <c r="BE3">
        <f>RESULTADOS!X60</f>
        <v>0</v>
      </c>
    </row>
    <row r="4" spans="1:57">
      <c r="A4" s="52" t="str">
        <f>RESULTADOS!B20</f>
        <v>Profesionales</v>
      </c>
      <c r="B4" s="52" t="str">
        <f>RESULTADOS!C20</f>
        <v>https://www3.gobiernodecanarias.org/sanidad/scs/tematica.jsp?idCarpeta=381a58ec-a15a-11e9-a502-d7333c007c29</v>
      </c>
      <c r="C4" s="38" t="str">
        <f>RESULTADOS!D20</f>
        <v>Pasa</v>
      </c>
      <c r="D4" s="38" t="str">
        <f>RESULTADOS!E20</f>
        <v>N/A</v>
      </c>
      <c r="E4" s="38" t="str">
        <f>RESULTADOS!F20</f>
        <v>N/A</v>
      </c>
      <c r="F4" s="38" t="str">
        <f>RESULTADOS!G20</f>
        <v>N/A</v>
      </c>
      <c r="G4" s="38" t="str">
        <f>RESULTADOS!H20</f>
        <v>Pasa</v>
      </c>
      <c r="H4" s="38" t="str">
        <f>RESULTADOS!I20</f>
        <v>Pasa</v>
      </c>
      <c r="I4" s="38" t="str">
        <f>RESULTADOS!J20</f>
        <v>Pasa</v>
      </c>
      <c r="J4" s="38" t="str">
        <f>RESULTADOS!K20</f>
        <v>Pasa</v>
      </c>
      <c r="K4" s="38" t="str">
        <f>RESULTADOS!L20</f>
        <v>Pasa</v>
      </c>
      <c r="L4" s="38" t="str">
        <f>RESULTADOS!M20</f>
        <v>Pasa</v>
      </c>
      <c r="M4" s="38" t="str">
        <f>RESULTADOS!N20</f>
        <v>Pasa</v>
      </c>
      <c r="N4" s="38" t="str">
        <f>RESULTADOS!O20</f>
        <v>Pasa</v>
      </c>
      <c r="O4" s="38" t="str">
        <f>RESULTADOS!P20</f>
        <v>N/A</v>
      </c>
      <c r="P4" s="38" t="str">
        <f>RESULTADOS!Q20</f>
        <v>N/A</v>
      </c>
      <c r="Q4" s="38" t="str">
        <f>RESULTADOS!R20</f>
        <v>Pasa</v>
      </c>
      <c r="R4" s="38" t="str">
        <f>RESULTADOS!S20</f>
        <v>Pasa</v>
      </c>
      <c r="S4" s="38" t="str">
        <f>RESULTADOS!T20</f>
        <v>Pasa</v>
      </c>
      <c r="T4" s="38" t="str">
        <f>RESULTADOS!U20</f>
        <v>Pasa</v>
      </c>
      <c r="U4" s="38" t="str">
        <f>RESULTADOS!V20</f>
        <v>Pasa</v>
      </c>
      <c r="V4" s="38" t="str">
        <f>RESULTADOS!W20</f>
        <v>N/A</v>
      </c>
      <c r="W4" s="38" t="str">
        <f>RESULTADOS!X20</f>
        <v>Pasa</v>
      </c>
      <c r="X4" s="38" t="str">
        <f>RESULTADOS!Y20</f>
        <v>N/A</v>
      </c>
      <c r="Y4" s="38" t="str">
        <f>RESULTADOS!Z20</f>
        <v>Pasa</v>
      </c>
      <c r="Z4" s="38" t="str">
        <f>RESULTADOS!AA20</f>
        <v>Pasa</v>
      </c>
      <c r="AA4" s="38" t="str">
        <f>RESULTADOS!AB20</f>
        <v>Pasa</v>
      </c>
      <c r="AB4" s="38" t="str">
        <f>RESULTADOS!AC20</f>
        <v>Pasa</v>
      </c>
      <c r="AC4" s="38" t="str">
        <f>RESULTADOS!AD20</f>
        <v>N/A</v>
      </c>
      <c r="AD4" s="38" t="str">
        <f>RESULTADOS!AE20</f>
        <v>N/A</v>
      </c>
      <c r="AE4" s="38" t="str">
        <f>RESULTADOS!AF20</f>
        <v>Pasa</v>
      </c>
      <c r="AF4" s="38" t="str">
        <f>RESULTADOS!AG20</f>
        <v>N/A</v>
      </c>
      <c r="AG4" s="38">
        <f>RESULTADOS!AH20</f>
        <v>0</v>
      </c>
      <c r="AH4" s="38"/>
      <c r="AI4" s="53" t="str">
        <f>RESULTADOS!B61</f>
        <v>Profesionales</v>
      </c>
      <c r="AJ4" s="53" t="str">
        <f>RESULTADOS!C61</f>
        <v>https://www3.gobiernodecanarias.org/sanidad/scs/tematica.jsp?idCarpeta=381a58ec-a15a-11e9-a502-d7333c007c29</v>
      </c>
      <c r="AK4" t="str">
        <f>RESULTADOS!D61</f>
        <v>N/A</v>
      </c>
      <c r="AL4" t="str">
        <f>RESULTADOS!E61</f>
        <v>N/A</v>
      </c>
      <c r="AM4" t="str">
        <f>RESULTADOS!F61</f>
        <v>Pasa</v>
      </c>
      <c r="AN4" t="str">
        <f>RESULTADOS!G61</f>
        <v>N/A</v>
      </c>
      <c r="AO4" t="str">
        <f>RESULTADOS!H61</f>
        <v>Pasa</v>
      </c>
      <c r="AP4" t="str">
        <f>RESULTADOS!I61</f>
        <v>Pasa</v>
      </c>
      <c r="AQ4" t="str">
        <f>RESULTADOS!J61</f>
        <v>Pasa</v>
      </c>
      <c r="AR4" t="str">
        <f>RESULTADOS!K61</f>
        <v>Pasa</v>
      </c>
      <c r="AS4" t="str">
        <f>RESULTADOS!L61</f>
        <v>Pasa</v>
      </c>
      <c r="AT4" t="str">
        <f>RESULTADOS!M61</f>
        <v>Pasa</v>
      </c>
      <c r="AU4" t="str">
        <f>RESULTADOS!N61</f>
        <v>Pasa</v>
      </c>
      <c r="AV4" t="str">
        <f>RESULTADOS!O61</f>
        <v>Pasa</v>
      </c>
      <c r="AW4" t="str">
        <f>RESULTADOS!P61</f>
        <v>Pasa</v>
      </c>
      <c r="AX4" t="str">
        <f>RESULTADOS!Q61</f>
        <v>Pasa</v>
      </c>
      <c r="AY4" t="str">
        <f>RESULTADOS!R61</f>
        <v>Pasa</v>
      </c>
      <c r="AZ4" t="str">
        <f>RESULTADOS!S61</f>
        <v>Pasa</v>
      </c>
      <c r="BA4" t="str">
        <f>RESULTADOS!T61</f>
        <v>Pasa</v>
      </c>
      <c r="BB4" t="str">
        <f>RESULTADOS!U61</f>
        <v>N/A</v>
      </c>
      <c r="BC4" t="str">
        <f>RESULTADOS!V61</f>
        <v>N/A</v>
      </c>
      <c r="BD4" t="str">
        <f>RESULTADOS!W61</f>
        <v>Pasa</v>
      </c>
      <c r="BE4">
        <f>RESULTADOS!X61</f>
        <v>0</v>
      </c>
    </row>
    <row r="5" spans="1:57">
      <c r="A5" s="52" t="str">
        <f>RESULTADOS!B21</f>
        <v>Vacunación frente Covid-19</v>
      </c>
      <c r="B5" s="52" t="str">
        <f>RESULTADOS!C21</f>
        <v>https://www3.gobiernodecanarias.org/sanidad/scs/contenidoGenerico.jsp?idDocument=c6332147-5728-11eb-8a2c-c902a217e6a5&amp;idCarpeta=e01092c2-7d66-11ea-871d-cb574c2473a4</v>
      </c>
      <c r="C5" s="38" t="str">
        <f>RESULTADOS!D21</f>
        <v>Pasa</v>
      </c>
      <c r="D5" s="38" t="str">
        <f>RESULTADOS!E21</f>
        <v>N/A</v>
      </c>
      <c r="E5" s="38" t="str">
        <f>RESULTADOS!F21</f>
        <v>N/A</v>
      </c>
      <c r="F5" s="38" t="str">
        <f>RESULTADOS!G21</f>
        <v>N/A</v>
      </c>
      <c r="G5" s="38" t="str">
        <f>RESULTADOS!H21</f>
        <v>Falla</v>
      </c>
      <c r="H5" s="38" t="str">
        <f>RESULTADOS!I21</f>
        <v>Pasa</v>
      </c>
      <c r="I5" s="38" t="str">
        <f>RESULTADOS!J21</f>
        <v>Pasa</v>
      </c>
      <c r="J5" s="38" t="str">
        <f>RESULTADOS!K21</f>
        <v>Pasa</v>
      </c>
      <c r="K5" s="38" t="str">
        <f>RESULTADOS!L21</f>
        <v>Pasa</v>
      </c>
      <c r="L5" s="38" t="str">
        <f>RESULTADOS!M21</f>
        <v>Pasa</v>
      </c>
      <c r="M5" s="38" t="str">
        <f>RESULTADOS!N21</f>
        <v>Pasa</v>
      </c>
      <c r="N5" s="38" t="str">
        <f>RESULTADOS!O21</f>
        <v>Pasa</v>
      </c>
      <c r="O5" s="38" t="str">
        <f>RESULTADOS!P21</f>
        <v>N/A</v>
      </c>
      <c r="P5" s="38" t="str">
        <f>RESULTADOS!Q21</f>
        <v>N/A</v>
      </c>
      <c r="Q5" s="38" t="str">
        <f>RESULTADOS!R21</f>
        <v>Pasa</v>
      </c>
      <c r="R5" s="38" t="str">
        <f>RESULTADOS!S21</f>
        <v>Pasa</v>
      </c>
      <c r="S5" s="38" t="str">
        <f>RESULTADOS!T21</f>
        <v>Pasa</v>
      </c>
      <c r="T5" s="38" t="str">
        <f>RESULTADOS!U21</f>
        <v>Pasa</v>
      </c>
      <c r="U5" s="38" t="str">
        <f>RESULTADOS!V21</f>
        <v>Pasa</v>
      </c>
      <c r="V5" s="38" t="str">
        <f>RESULTADOS!W21</f>
        <v>N/A</v>
      </c>
      <c r="W5" s="38" t="str">
        <f>RESULTADOS!X21</f>
        <v>Pasa</v>
      </c>
      <c r="X5" s="38" t="str">
        <f>RESULTADOS!Y21</f>
        <v>N/A</v>
      </c>
      <c r="Y5" s="38" t="str">
        <f>RESULTADOS!Z21</f>
        <v>Pasa</v>
      </c>
      <c r="Z5" s="38" t="str">
        <f>RESULTADOS!AA21</f>
        <v>Pasa</v>
      </c>
      <c r="AA5" s="38" t="str">
        <f>RESULTADOS!AB21</f>
        <v>Pasa</v>
      </c>
      <c r="AB5" s="38" t="str">
        <f>RESULTADOS!AC21</f>
        <v>Pasa</v>
      </c>
      <c r="AC5" s="38" t="str">
        <f>RESULTADOS!AD21</f>
        <v>N/A</v>
      </c>
      <c r="AD5" s="38" t="str">
        <f>RESULTADOS!AE21</f>
        <v>N/A</v>
      </c>
      <c r="AE5" s="38" t="str">
        <f>RESULTADOS!AF21</f>
        <v>Pasa</v>
      </c>
      <c r="AF5" s="38" t="str">
        <f>RESULTADOS!AG21</f>
        <v>N/A</v>
      </c>
      <c r="AG5" s="38">
        <f>RESULTADOS!AH21</f>
        <v>0</v>
      </c>
      <c r="AH5" s="38"/>
      <c r="AI5" s="53" t="str">
        <f>RESULTADOS!B62</f>
        <v>Vacunación frente Covid-19</v>
      </c>
      <c r="AJ5" s="53" t="str">
        <f>RESULTADOS!C62</f>
        <v>https://www3.gobiernodecanarias.org/sanidad/scs/contenidoGenerico.jsp?idDocument=c6332147-5728-11eb-8a2c-c902a217e6a5&amp;idCarpeta=e01092c2-7d66-11ea-871d-cb574c2473a4</v>
      </c>
      <c r="AK5" t="str">
        <f>RESULTADOS!D62</f>
        <v>N/A</v>
      </c>
      <c r="AL5" t="str">
        <f>RESULTADOS!E62</f>
        <v>N/A</v>
      </c>
      <c r="AM5" t="str">
        <f>RESULTADOS!F62</f>
        <v>Pasa</v>
      </c>
      <c r="AN5" t="str">
        <f>RESULTADOS!G62</f>
        <v>N/A</v>
      </c>
      <c r="AO5" t="str">
        <f>RESULTADOS!H62</f>
        <v>Pasa</v>
      </c>
      <c r="AP5" t="str">
        <f>RESULTADOS!I62</f>
        <v>Pasa</v>
      </c>
      <c r="AQ5" t="str">
        <f>RESULTADOS!J62</f>
        <v>Pasa</v>
      </c>
      <c r="AR5" t="str">
        <f>RESULTADOS!K62</f>
        <v>Pasa</v>
      </c>
      <c r="AS5" t="str">
        <f>RESULTADOS!L62</f>
        <v>Pasa</v>
      </c>
      <c r="AT5" t="str">
        <f>RESULTADOS!M62</f>
        <v>Pasa</v>
      </c>
      <c r="AU5" t="str">
        <f>RESULTADOS!N62</f>
        <v>Pasa</v>
      </c>
      <c r="AV5" t="str">
        <f>RESULTADOS!O62</f>
        <v>Pasa</v>
      </c>
      <c r="AW5" t="str">
        <f>RESULTADOS!P62</f>
        <v>Pasa</v>
      </c>
      <c r="AX5" t="str">
        <f>RESULTADOS!Q62</f>
        <v>Pasa</v>
      </c>
      <c r="AY5" t="str">
        <f>RESULTADOS!R62</f>
        <v>Pasa</v>
      </c>
      <c r="AZ5" t="str">
        <f>RESULTADOS!S62</f>
        <v>Pasa</v>
      </c>
      <c r="BA5" t="str">
        <f>RESULTADOS!T62</f>
        <v>Pasa</v>
      </c>
      <c r="BB5" t="str">
        <f>RESULTADOS!U62</f>
        <v>N/A</v>
      </c>
      <c r="BC5" t="str">
        <f>RESULTADOS!V62</f>
        <v>N/A</v>
      </c>
      <c r="BD5" t="str">
        <f>RESULTADOS!W62</f>
        <v>Pasa</v>
      </c>
      <c r="BE5">
        <f>RESULTADOS!X62</f>
        <v>0</v>
      </c>
    </row>
    <row r="6" spans="1:57">
      <c r="A6" s="52" t="str">
        <f>RESULTADOS!B22</f>
        <v>SCS-Registro de centros</v>
      </c>
      <c r="B6" s="52" t="str">
        <f>RESULTADOS!C22</f>
        <v>https://www3.gobiernodecanarias.org/sanidad/scs/RegistroCentros/DoLoad</v>
      </c>
      <c r="C6" s="38" t="str">
        <f>RESULTADOS!D22</f>
        <v>Falla</v>
      </c>
      <c r="D6" s="38" t="str">
        <f>RESULTADOS!E22</f>
        <v>N/A</v>
      </c>
      <c r="E6" s="38" t="str">
        <f>RESULTADOS!F22</f>
        <v>N/A</v>
      </c>
      <c r="F6" s="38" t="str">
        <f>RESULTADOS!G22</f>
        <v>N/A</v>
      </c>
      <c r="G6" s="38" t="str">
        <f>RESULTADOS!H22</f>
        <v>Falla</v>
      </c>
      <c r="H6" s="38" t="str">
        <f>RESULTADOS!I22</f>
        <v>Pasa</v>
      </c>
      <c r="I6" s="38" t="str">
        <f>RESULTADOS!J22</f>
        <v>Pasa</v>
      </c>
      <c r="J6" s="38" t="str">
        <f>RESULTADOS!K22</f>
        <v>Pasa</v>
      </c>
      <c r="K6" s="38" t="str">
        <f>RESULTADOS!L22</f>
        <v>N/A</v>
      </c>
      <c r="L6" s="38" t="str">
        <f>RESULTADOS!M22</f>
        <v>Pasa</v>
      </c>
      <c r="M6" s="38" t="str">
        <f>RESULTADOS!N22</f>
        <v>Pasa</v>
      </c>
      <c r="N6" s="38" t="str">
        <f>RESULTADOS!O22</f>
        <v>N/A</v>
      </c>
      <c r="O6" s="38" t="str">
        <f>RESULTADOS!P22</f>
        <v>N/A</v>
      </c>
      <c r="P6" s="38" t="str">
        <f>RESULTADOS!Q22</f>
        <v>N/A</v>
      </c>
      <c r="Q6" s="38" t="str">
        <f>RESULTADOS!R22</f>
        <v>Pasa</v>
      </c>
      <c r="R6" s="38" t="str">
        <f>RESULTADOS!S22</f>
        <v>Pasa</v>
      </c>
      <c r="S6" s="38" t="str">
        <f>RESULTADOS!T22</f>
        <v>Pasa</v>
      </c>
      <c r="T6" s="38" t="str">
        <f>RESULTADOS!U22</f>
        <v>Pasa</v>
      </c>
      <c r="U6" s="38" t="str">
        <f>RESULTADOS!V22</f>
        <v>N/A</v>
      </c>
      <c r="V6" s="38" t="str">
        <f>RESULTADOS!W22</f>
        <v>N/A</v>
      </c>
      <c r="W6" s="38" t="str">
        <f>RESULTADOS!X22</f>
        <v>Pasa</v>
      </c>
      <c r="X6" s="38" t="str">
        <f>RESULTADOS!Y22</f>
        <v>Pasa</v>
      </c>
      <c r="Y6" s="38" t="str">
        <f>RESULTADOS!Z22</f>
        <v>Pasa</v>
      </c>
      <c r="Z6" s="38" t="str">
        <f>RESULTADOS!AA22</f>
        <v>Falla</v>
      </c>
      <c r="AA6" s="38" t="str">
        <f>RESULTADOS!AB22</f>
        <v>Pasa</v>
      </c>
      <c r="AB6" s="38" t="str">
        <f>RESULTADOS!AC22</f>
        <v>Pasa</v>
      </c>
      <c r="AC6" s="38" t="str">
        <f>RESULTADOS!AD22</f>
        <v>Pasa</v>
      </c>
      <c r="AD6" s="38" t="str">
        <f>RESULTADOS!AE22</f>
        <v>Pasa</v>
      </c>
      <c r="AE6" s="38" t="str">
        <f>RESULTADOS!AF22</f>
        <v>Pasa</v>
      </c>
      <c r="AF6" s="38" t="str">
        <f>RESULTADOS!AG22</f>
        <v>Falla</v>
      </c>
      <c r="AG6" s="38">
        <f>RESULTADOS!AH22</f>
        <v>0</v>
      </c>
      <c r="AH6" s="38"/>
      <c r="AI6" s="53" t="str">
        <f>RESULTADOS!B63</f>
        <v>SCS-Registro de centros</v>
      </c>
      <c r="AJ6" s="53" t="str">
        <f>RESULTADOS!C63</f>
        <v>https://www3.gobiernodecanarias.org/sanidad/scs/RegistroCentros/DoLoad</v>
      </c>
      <c r="AK6" t="str">
        <f>RESULTADOS!D63</f>
        <v>N/A</v>
      </c>
      <c r="AL6" t="str">
        <f>RESULTADOS!E63</f>
        <v>N/A</v>
      </c>
      <c r="AM6" t="str">
        <f>RESULTADOS!F63</f>
        <v>Pasa</v>
      </c>
      <c r="AN6" t="str">
        <f>RESULTADOS!G63</f>
        <v>Pasa</v>
      </c>
      <c r="AO6" t="str">
        <f>RESULTADOS!H63</f>
        <v>Pasa</v>
      </c>
      <c r="AP6" t="str">
        <f>RESULTADOS!I63</f>
        <v>Pasa</v>
      </c>
      <c r="AQ6" t="str">
        <f>RESULTADOS!J63</f>
        <v>Pasa</v>
      </c>
      <c r="AR6" t="str">
        <f>RESULTADOS!K63</f>
        <v>Pasa</v>
      </c>
      <c r="AS6" t="str">
        <f>RESULTADOS!L63</f>
        <v>Pasa</v>
      </c>
      <c r="AT6" t="str">
        <f>RESULTADOS!M63</f>
        <v>Pasa</v>
      </c>
      <c r="AU6" t="str">
        <f>RESULTADOS!N63</f>
        <v>Pasa</v>
      </c>
      <c r="AV6" t="str">
        <f>RESULTADOS!O63</f>
        <v>Pasa</v>
      </c>
      <c r="AW6" t="str">
        <f>RESULTADOS!P63</f>
        <v>Pasa</v>
      </c>
      <c r="AX6" t="str">
        <f>RESULTADOS!Q63</f>
        <v>Pasa</v>
      </c>
      <c r="AY6" t="str">
        <f>RESULTADOS!R63</f>
        <v>Falla</v>
      </c>
      <c r="AZ6" t="str">
        <f>RESULTADOS!S63</f>
        <v>Pasa</v>
      </c>
      <c r="BA6" t="str">
        <f>RESULTADOS!T63</f>
        <v>Pasa</v>
      </c>
      <c r="BB6" t="str">
        <f>RESULTADOS!U63</f>
        <v>N/A</v>
      </c>
      <c r="BC6" t="str">
        <f>RESULTADOS!V63</f>
        <v>N/A</v>
      </c>
      <c r="BD6" t="str">
        <f>RESULTADOS!W63</f>
        <v>N/A</v>
      </c>
      <c r="BE6">
        <f>RESULTADOS!X63</f>
        <v>0</v>
      </c>
    </row>
    <row r="7" spans="1:57">
      <c r="A7" s="52" t="str">
        <f>RESULTADOS!B23</f>
        <v>MiAutoTestCovid</v>
      </c>
      <c r="B7" s="52" t="str">
        <f>RESULTADOS!C23</f>
        <v>https://www3.gobiernodecanarias.org/sanidad/scs/Miautotestcovid/</v>
      </c>
      <c r="C7" s="38" t="str">
        <f>RESULTADOS!D23</f>
        <v>Falla</v>
      </c>
      <c r="D7" s="38" t="str">
        <f>RESULTADOS!E23</f>
        <v>N/A</v>
      </c>
      <c r="E7" s="38" t="str">
        <f>RESULTADOS!F23</f>
        <v>N/A</v>
      </c>
      <c r="F7" s="38" t="str">
        <f>RESULTADOS!G23</f>
        <v>N/A</v>
      </c>
      <c r="G7" s="38" t="str">
        <f>RESULTADOS!H23</f>
        <v>Pasa</v>
      </c>
      <c r="H7" s="38" t="str">
        <f>RESULTADOS!I23</f>
        <v>Pasa</v>
      </c>
      <c r="I7" s="38" t="str">
        <f>RESULTADOS!J23</f>
        <v>Pasa</v>
      </c>
      <c r="J7" s="38" t="str">
        <f>RESULTADOS!K23</f>
        <v>Pasa</v>
      </c>
      <c r="K7" s="38" t="str">
        <f>RESULTADOS!L23</f>
        <v>N/A</v>
      </c>
      <c r="L7" s="38" t="str">
        <f>RESULTADOS!M23</f>
        <v>Pasa</v>
      </c>
      <c r="M7" s="38" t="str">
        <f>RESULTADOS!N23</f>
        <v>Pasa</v>
      </c>
      <c r="N7" s="38" t="str">
        <f>RESULTADOS!O23</f>
        <v>N/A</v>
      </c>
      <c r="O7" s="38" t="str">
        <f>RESULTADOS!P23</f>
        <v>N/A</v>
      </c>
      <c r="P7" s="38" t="str">
        <f>RESULTADOS!Q23</f>
        <v>N/A</v>
      </c>
      <c r="Q7" s="38" t="str">
        <f>RESULTADOS!R23</f>
        <v>Pasa</v>
      </c>
      <c r="R7" s="38" t="str">
        <f>RESULTADOS!S23</f>
        <v>Pasa</v>
      </c>
      <c r="S7" s="38" t="str">
        <f>RESULTADOS!T23</f>
        <v>Pasa</v>
      </c>
      <c r="T7" s="38" t="str">
        <f>RESULTADOS!U23</f>
        <v>Pasa</v>
      </c>
      <c r="U7" s="38" t="str">
        <f>RESULTADOS!V23</f>
        <v>Pasa</v>
      </c>
      <c r="V7" s="38" t="str">
        <f>RESULTADOS!W23</f>
        <v>N/A</v>
      </c>
      <c r="W7" s="38" t="str">
        <f>RESULTADOS!X23</f>
        <v>Pasa</v>
      </c>
      <c r="X7" s="38" t="str">
        <f>RESULTADOS!Y23</f>
        <v>N/A</v>
      </c>
      <c r="Y7" s="38" t="str">
        <f>RESULTADOS!Z23</f>
        <v>Pasa</v>
      </c>
      <c r="Z7" s="38" t="str">
        <f>RESULTADOS!AA23</f>
        <v>Pasa</v>
      </c>
      <c r="AA7" s="38" t="str">
        <f>RESULTADOS!AB23</f>
        <v>Pasa</v>
      </c>
      <c r="AB7" s="38" t="str">
        <f>RESULTADOS!AC23</f>
        <v>Pasa</v>
      </c>
      <c r="AC7" s="38" t="str">
        <f>RESULTADOS!AD23</f>
        <v>N/A</v>
      </c>
      <c r="AD7" s="38" t="str">
        <f>RESULTADOS!AE23</f>
        <v>N/A</v>
      </c>
      <c r="AE7" s="38" t="str">
        <f>RESULTADOS!AF23</f>
        <v>Pasa</v>
      </c>
      <c r="AF7" s="38" t="str">
        <f>RESULTADOS!AG23</f>
        <v>N/A</v>
      </c>
      <c r="AG7" s="38">
        <f>RESULTADOS!AH23</f>
        <v>0</v>
      </c>
      <c r="AH7" s="38"/>
      <c r="AI7" s="53" t="str">
        <f>RESULTADOS!B64</f>
        <v>MiAutoTestCovid</v>
      </c>
      <c r="AJ7" s="53" t="str">
        <f>RESULTADOS!C64</f>
        <v>https://www3.gobiernodecanarias.org/sanidad/scs/Miautotestcovid/</v>
      </c>
      <c r="AK7" t="str">
        <f>RESULTADOS!D64</f>
        <v>N/A</v>
      </c>
      <c r="AL7" t="str">
        <f>RESULTADOS!E64</f>
        <v>N/A</v>
      </c>
      <c r="AM7" t="str">
        <f>RESULTADOS!F64</f>
        <v>Pasa</v>
      </c>
      <c r="AN7" t="str">
        <f>RESULTADOS!G64</f>
        <v>N/A</v>
      </c>
      <c r="AO7" t="str">
        <f>RESULTADOS!H64</f>
        <v>Pasa</v>
      </c>
      <c r="AP7" t="str">
        <f>RESULTADOS!I64</f>
        <v>Pasa</v>
      </c>
      <c r="AQ7" t="str">
        <f>RESULTADOS!J64</f>
        <v>Pasa</v>
      </c>
      <c r="AR7" t="str">
        <f>RESULTADOS!K64</f>
        <v>Pasa</v>
      </c>
      <c r="AS7" t="str">
        <f>RESULTADOS!L64</f>
        <v>Pasa</v>
      </c>
      <c r="AT7" t="str">
        <f>RESULTADOS!M64</f>
        <v>Pasa</v>
      </c>
      <c r="AU7" t="str">
        <f>RESULTADOS!N64</f>
        <v>Pasa</v>
      </c>
      <c r="AV7" t="str">
        <f>RESULTADOS!O64</f>
        <v>Falla</v>
      </c>
      <c r="AW7" t="str">
        <f>RESULTADOS!P64</f>
        <v>Pasa</v>
      </c>
      <c r="AX7" t="str">
        <f>RESULTADOS!Q64</f>
        <v>Pasa</v>
      </c>
      <c r="AY7" t="str">
        <f>RESULTADOS!R64</f>
        <v>Pasa</v>
      </c>
      <c r="AZ7" t="str">
        <f>RESULTADOS!S64</f>
        <v>Pasa</v>
      </c>
      <c r="BA7" t="str">
        <f>RESULTADOS!T64</f>
        <v>Pasa</v>
      </c>
      <c r="BB7" t="str">
        <f>RESULTADOS!U64</f>
        <v>N/A</v>
      </c>
      <c r="BC7" t="str">
        <f>RESULTADOS!V64</f>
        <v>N/A</v>
      </c>
      <c r="BD7" t="str">
        <f>RESULTADOS!W64</f>
        <v>Pasa</v>
      </c>
      <c r="BE7">
        <f>RESULTADOS!X64</f>
        <v>0</v>
      </c>
    </row>
    <row r="8" spans="1:57">
      <c r="A8" s="52" t="str">
        <f>RESULTADOS!B24</f>
        <v>Informes epidemiológicos</v>
      </c>
      <c r="B8" s="52" t="str">
        <f>RESULTADOS!C24</f>
        <v>https://www3.gobiernodecanarias.org/sanidad/scs/contenidoGenerico.jsp?idDocument=83670f95-f738-11ea-8b38-0997195c2925&amp;idCarpeta=e01092c2-7d66-11ea-871d-cb574c2473a4</v>
      </c>
      <c r="C8" s="52" t="str">
        <f>RESULTADOS!D24</f>
        <v>Falla</v>
      </c>
      <c r="D8" s="38" t="str">
        <f>RESULTADOS!E24</f>
        <v>N/A</v>
      </c>
      <c r="E8" s="38" t="str">
        <f>RESULTADOS!F24</f>
        <v>N/A</v>
      </c>
      <c r="F8" s="38" t="str">
        <f>RESULTADOS!G24</f>
        <v>N/A</v>
      </c>
      <c r="G8" s="38" t="str">
        <f>RESULTADOS!H24</f>
        <v>Falla</v>
      </c>
      <c r="H8" s="38" t="str">
        <f>RESULTADOS!I24</f>
        <v>Pasa</v>
      </c>
      <c r="I8" s="38" t="str">
        <f>RESULTADOS!J24</f>
        <v>Pasa</v>
      </c>
      <c r="J8" s="38" t="str">
        <f>RESULTADOS!K24</f>
        <v>Pasa</v>
      </c>
      <c r="K8" s="38" t="str">
        <f>RESULTADOS!L24</f>
        <v>Pasa</v>
      </c>
      <c r="L8" s="38" t="str">
        <f>RESULTADOS!M24</f>
        <v>Pasa</v>
      </c>
      <c r="M8" s="38" t="str">
        <f>RESULTADOS!N24</f>
        <v>Pasa</v>
      </c>
      <c r="N8" s="38" t="str">
        <f>RESULTADOS!O24</f>
        <v>Pasa</v>
      </c>
      <c r="O8" s="38" t="str">
        <f>RESULTADOS!P24</f>
        <v>N/A</v>
      </c>
      <c r="P8" s="38" t="str">
        <f>RESULTADOS!Q24</f>
        <v>N/A</v>
      </c>
      <c r="Q8" s="38" t="str">
        <f>RESULTADOS!R24</f>
        <v>Pasa</v>
      </c>
      <c r="R8" s="38" t="str">
        <f>RESULTADOS!S24</f>
        <v>Pasa</v>
      </c>
      <c r="S8" s="38" t="str">
        <f>RESULTADOS!T24</f>
        <v>Pasa</v>
      </c>
      <c r="T8" s="38" t="str">
        <f>RESULTADOS!U24</f>
        <v>Pasa</v>
      </c>
      <c r="U8" s="38" t="str">
        <f>RESULTADOS!V24</f>
        <v>Pasa</v>
      </c>
      <c r="V8" s="38" t="str">
        <f>RESULTADOS!W24</f>
        <v>N/A</v>
      </c>
      <c r="W8" s="38" t="str">
        <f>RESULTADOS!X24</f>
        <v>Pasa</v>
      </c>
      <c r="X8" s="38" t="str">
        <f>RESULTADOS!Y24</f>
        <v>Falla</v>
      </c>
      <c r="Y8" s="38" t="str">
        <f>RESULTADOS!Z24</f>
        <v>Pasa</v>
      </c>
      <c r="Z8" s="38" t="str">
        <f>RESULTADOS!AA24</f>
        <v>Pasa</v>
      </c>
      <c r="AA8" s="38" t="str">
        <f>RESULTADOS!AB24</f>
        <v>Pasa</v>
      </c>
      <c r="AB8" s="38" t="str">
        <f>RESULTADOS!AC24</f>
        <v>Pasa</v>
      </c>
      <c r="AC8" s="38" t="str">
        <f>RESULTADOS!AD24</f>
        <v>N/A</v>
      </c>
      <c r="AD8" s="38" t="str">
        <f>RESULTADOS!AE24</f>
        <v>Falla</v>
      </c>
      <c r="AE8" s="38" t="str">
        <f>RESULTADOS!AF24</f>
        <v>Falla</v>
      </c>
      <c r="AF8" s="38" t="str">
        <f>RESULTADOS!AG24</f>
        <v>Falla</v>
      </c>
      <c r="AG8" s="38">
        <f>RESULTADOS!AH24</f>
        <v>0</v>
      </c>
      <c r="AH8" s="38"/>
      <c r="AI8" s="53" t="str">
        <f>RESULTADOS!B65</f>
        <v>Informes epidemiológicos</v>
      </c>
      <c r="AJ8" s="53" t="str">
        <f>RESULTADOS!C65</f>
        <v>https://www3.gobiernodecanarias.org/sanidad/scs/contenidoGenerico.jsp?idDocument=83670f95-f738-11ea-8b38-0997195c2925&amp;idCarpeta=e01092c2-7d66-11ea-871d-cb574c2473a4</v>
      </c>
      <c r="AK8" t="str">
        <f>RESULTADOS!D65</f>
        <v>N/A</v>
      </c>
      <c r="AL8" t="str">
        <f>RESULTADOS!E65</f>
        <v>N/A</v>
      </c>
      <c r="AM8" t="str">
        <f>RESULTADOS!F65</f>
        <v>Pasa</v>
      </c>
      <c r="AN8" t="str">
        <f>RESULTADOS!G65</f>
        <v>N/A</v>
      </c>
      <c r="AO8" t="str">
        <f>RESULTADOS!H65</f>
        <v>Pasa</v>
      </c>
      <c r="AP8" t="str">
        <f>RESULTADOS!I65</f>
        <v>Pasa</v>
      </c>
      <c r="AQ8" t="str">
        <f>RESULTADOS!J65</f>
        <v>Pasa</v>
      </c>
      <c r="AR8" t="str">
        <f>RESULTADOS!K65</f>
        <v>Pasa</v>
      </c>
      <c r="AS8" t="str">
        <f>RESULTADOS!L65</f>
        <v>Pasa</v>
      </c>
      <c r="AT8" t="str">
        <f>RESULTADOS!M65</f>
        <v>Pasa</v>
      </c>
      <c r="AU8" t="str">
        <f>RESULTADOS!N65</f>
        <v>Pasa</v>
      </c>
      <c r="AV8" t="str">
        <f>RESULTADOS!O65</f>
        <v>Pasa</v>
      </c>
      <c r="AW8" t="str">
        <f>RESULTADOS!P65</f>
        <v>Pasa</v>
      </c>
      <c r="AX8" t="str">
        <f>RESULTADOS!Q65</f>
        <v>Pasa</v>
      </c>
      <c r="AY8" t="str">
        <f>RESULTADOS!R65</f>
        <v>Pasa</v>
      </c>
      <c r="AZ8" t="str">
        <f>RESULTADOS!S65</f>
        <v>Pasa</v>
      </c>
      <c r="BA8" t="str">
        <f>RESULTADOS!T65</f>
        <v>Pasa</v>
      </c>
      <c r="BB8" t="str">
        <f>RESULTADOS!U65</f>
        <v>N/A</v>
      </c>
      <c r="BC8" t="str">
        <f>RESULTADOS!V65</f>
        <v>N/A</v>
      </c>
      <c r="BD8" t="str">
        <f>RESULTADOS!W65</f>
        <v>Pasa</v>
      </c>
      <c r="BE8">
        <f>RESULTADOS!X65</f>
        <v>0</v>
      </c>
    </row>
    <row r="9" spans="1:57">
      <c r="A9" s="52" t="str">
        <f>RESULTADOS!B25</f>
        <v>Mapa Sanitario</v>
      </c>
      <c r="B9" s="52" t="str">
        <f>RESULTADOS!C25</f>
        <v>https://www3.gobiernodecanarias.org/sanidad/scs/mapa.jsp?idDocument=f1272534-b1e0-11e0-8086-e35e241032d3&amp;idCarpeta=75cf3520-ab2b-11dd-970d-d73a0633ac17</v>
      </c>
      <c r="C9" s="38" t="str">
        <f>RESULTADOS!D25</f>
        <v>Pasa</v>
      </c>
      <c r="D9" s="38" t="str">
        <f>RESULTADOS!E25</f>
        <v>N/A</v>
      </c>
      <c r="E9" s="38" t="str">
        <f>RESULTADOS!F25</f>
        <v>N/A</v>
      </c>
      <c r="F9" s="38" t="str">
        <f>RESULTADOS!G25</f>
        <v>N/A</v>
      </c>
      <c r="G9" s="38" t="str">
        <f>RESULTADOS!H25</f>
        <v>Pasa</v>
      </c>
      <c r="H9" s="38" t="str">
        <f>RESULTADOS!I25</f>
        <v>Pasa</v>
      </c>
      <c r="I9" s="38" t="str">
        <f>RESULTADOS!J25</f>
        <v>Pasa</v>
      </c>
      <c r="J9" s="38" t="str">
        <f>RESULTADOS!K25</f>
        <v>Pasa</v>
      </c>
      <c r="K9" s="38" t="str">
        <f>RESULTADOS!L25</f>
        <v>N/A</v>
      </c>
      <c r="L9" s="38" t="str">
        <f>RESULTADOS!M25</f>
        <v>Falla</v>
      </c>
      <c r="M9" s="38" t="str">
        <f>RESULTADOS!N25</f>
        <v>Pasa</v>
      </c>
      <c r="N9" s="38" t="str">
        <f>RESULTADOS!O25</f>
        <v>Pasa</v>
      </c>
      <c r="O9" s="38" t="str">
        <f>RESULTADOS!P25</f>
        <v>N/A</v>
      </c>
      <c r="P9" s="38" t="str">
        <f>RESULTADOS!Q25</f>
        <v>N/A</v>
      </c>
      <c r="Q9" s="38" t="str">
        <f>RESULTADOS!R25</f>
        <v>Pasa</v>
      </c>
      <c r="R9" s="38" t="str">
        <f>RESULTADOS!S25</f>
        <v>Pasa</v>
      </c>
      <c r="S9" s="38" t="str">
        <f>RESULTADOS!T25</f>
        <v>Pasa</v>
      </c>
      <c r="T9" s="38" t="str">
        <f>RESULTADOS!U25</f>
        <v>Pasa</v>
      </c>
      <c r="U9" s="38" t="str">
        <f>RESULTADOS!V25</f>
        <v>Pasa</v>
      </c>
      <c r="V9" s="38" t="str">
        <f>RESULTADOS!W25</f>
        <v>N/A</v>
      </c>
      <c r="W9" s="38" t="str">
        <f>RESULTADOS!X25</f>
        <v>Pasa</v>
      </c>
      <c r="X9" s="38" t="str">
        <f>RESULTADOS!Y25</f>
        <v>Pasa</v>
      </c>
      <c r="Y9" s="38" t="str">
        <f>RESULTADOS!Z25</f>
        <v>Pasa</v>
      </c>
      <c r="Z9" s="38" t="str">
        <f>RESULTADOS!AA25</f>
        <v>Pasa</v>
      </c>
      <c r="AA9" s="38" t="str">
        <f>RESULTADOS!AB25</f>
        <v>Pasa</v>
      </c>
      <c r="AB9" s="38" t="str">
        <f>RESULTADOS!AC25</f>
        <v>Pasa</v>
      </c>
      <c r="AC9" s="38" t="str">
        <f>RESULTADOS!AD25</f>
        <v>Pasa</v>
      </c>
      <c r="AD9" s="38" t="str">
        <f>RESULTADOS!AE25</f>
        <v>Pasa</v>
      </c>
      <c r="AE9" s="38" t="str">
        <f>RESULTADOS!AF25</f>
        <v>Falla</v>
      </c>
      <c r="AF9" s="38" t="str">
        <f>RESULTADOS!AG25</f>
        <v>N/A</v>
      </c>
      <c r="AG9" s="38">
        <f>RESULTADOS!AH25</f>
        <v>0</v>
      </c>
      <c r="AH9" s="38"/>
      <c r="AI9" s="53" t="str">
        <f>RESULTADOS!B66</f>
        <v>Mapa Sanitario</v>
      </c>
      <c r="AJ9" s="53" t="str">
        <f>RESULTADOS!C66</f>
        <v>https://www3.gobiernodecanarias.org/sanidad/scs/mapa.jsp?idDocument=f1272534-b1e0-11e0-8086-e35e241032d3&amp;idCarpeta=75cf3520-ab2b-11dd-970d-d73a0633ac17</v>
      </c>
      <c r="AK9" t="str">
        <f>RESULTADOS!D66</f>
        <v>N/A</v>
      </c>
      <c r="AL9" t="str">
        <f>RESULTADOS!E66</f>
        <v>N/A</v>
      </c>
      <c r="AM9" t="str">
        <f>RESULTADOS!F66</f>
        <v>Pasa</v>
      </c>
      <c r="AN9" t="str">
        <f>RESULTADOS!G66</f>
        <v>N/A</v>
      </c>
      <c r="AO9" t="str">
        <f>RESULTADOS!H66</f>
        <v>Pasa</v>
      </c>
      <c r="AP9" t="str">
        <f>RESULTADOS!I66</f>
        <v>Pasa</v>
      </c>
      <c r="AQ9" t="str">
        <f>RESULTADOS!J66</f>
        <v>Pasa</v>
      </c>
      <c r="AR9" t="str">
        <f>RESULTADOS!K66</f>
        <v>Pasa</v>
      </c>
      <c r="AS9" t="str">
        <f>RESULTADOS!L66</f>
        <v>Pasa</v>
      </c>
      <c r="AT9" t="str">
        <f>RESULTADOS!M66</f>
        <v>Pasa</v>
      </c>
      <c r="AU9" t="str">
        <f>RESULTADOS!N66</f>
        <v>Pasa</v>
      </c>
      <c r="AV9" t="str">
        <f>RESULTADOS!O66</f>
        <v>Pasa</v>
      </c>
      <c r="AW9" t="str">
        <f>RESULTADOS!P66</f>
        <v>Pasa</v>
      </c>
      <c r="AX9" t="str">
        <f>RESULTADOS!Q66</f>
        <v>Pasa</v>
      </c>
      <c r="AY9" t="str">
        <f>RESULTADOS!R66</f>
        <v>Pasa</v>
      </c>
      <c r="AZ9" t="str">
        <f>RESULTADOS!S66</f>
        <v>Pasa</v>
      </c>
      <c r="BA9" t="str">
        <f>RESULTADOS!T66</f>
        <v>Pasa</v>
      </c>
      <c r="BB9" t="str">
        <f>RESULTADOS!U66</f>
        <v>N/A</v>
      </c>
      <c r="BC9" t="str">
        <f>RESULTADOS!V66</f>
        <v>N/A</v>
      </c>
      <c r="BD9" t="str">
        <f>RESULTADOS!W66</f>
        <v>Pasa</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NO CONFORME</v>
      </c>
      <c r="D23" s="38" t="str">
        <f>RESULTADOS!E54</f>
        <v>N/A</v>
      </c>
      <c r="E23" s="38" t="str">
        <f>RESULTADOS!F54</f>
        <v>N/A</v>
      </c>
      <c r="F23" s="38" t="str">
        <f>RESULTADOS!G54</f>
        <v>N/A</v>
      </c>
      <c r="G23" s="38" t="str">
        <f>RESULTADOS!H54</f>
        <v>NO CONFORME</v>
      </c>
      <c r="H23" s="38" t="str">
        <f>RESULTADOS!I54</f>
        <v>CONFORME</v>
      </c>
      <c r="I23" s="38" t="str">
        <f>RESULTADOS!J54</f>
        <v>CONFORME</v>
      </c>
      <c r="J23" s="38" t="str">
        <f>RESULTADOS!K54</f>
        <v>CONFORME</v>
      </c>
      <c r="K23" s="38" t="str">
        <f>RESULTADOS!L54</f>
        <v>CONFORME</v>
      </c>
      <c r="L23" s="38" t="str">
        <f>RESULTADOS!M54</f>
        <v>NO CONFORME</v>
      </c>
      <c r="M23" s="38" t="str">
        <f>RESULTADOS!N54</f>
        <v>CONFORME</v>
      </c>
      <c r="N23" s="38" t="str">
        <f>RESULTADOS!O54</f>
        <v>CONFORME</v>
      </c>
      <c r="O23" s="38" t="str">
        <f>RESULTADOS!P54</f>
        <v>N/A</v>
      </c>
      <c r="P23" s="38" t="str">
        <f>RESULTADOS!Q54</f>
        <v>N/A</v>
      </c>
      <c r="Q23" s="38" t="str">
        <f>RESULTADOS!R54</f>
        <v>CONFORME</v>
      </c>
      <c r="R23" s="38" t="str">
        <f>RESULTADOS!S54</f>
        <v>CONFORME</v>
      </c>
      <c r="S23" s="38" t="str">
        <f>RESULTADOS!T54</f>
        <v>CONFORME</v>
      </c>
      <c r="T23" s="38" t="str">
        <f>RESULTADOS!U54</f>
        <v>CONFORME</v>
      </c>
      <c r="U23" s="38" t="str">
        <f>RESULTADOS!V54</f>
        <v>CONFORME</v>
      </c>
      <c r="V23" s="38" t="str">
        <f>RESULTADOS!W54</f>
        <v>N/A</v>
      </c>
      <c r="W23" s="38" t="str">
        <f>RESULTADOS!X54</f>
        <v>CONFORME</v>
      </c>
      <c r="X23" s="38" t="str">
        <f>RESULTADOS!Y54</f>
        <v>NO CONFORME</v>
      </c>
      <c r="Y23" s="38" t="str">
        <f>RESULTADOS!Z54</f>
        <v>CONFORME</v>
      </c>
      <c r="Z23" s="38" t="str">
        <f>RESULTADOS!AA54</f>
        <v>NO CONFORME</v>
      </c>
      <c r="AA23" s="38" t="str">
        <f>RESULTADOS!AB54</f>
        <v>CONFORME</v>
      </c>
      <c r="AB23" s="38" t="str">
        <f>RESULTADOS!AC54</f>
        <v>NO CONFORME</v>
      </c>
      <c r="AC23" s="38" t="str">
        <f>RESULTADOS!AD54</f>
        <v>CONFORME</v>
      </c>
      <c r="AD23" s="38" t="str">
        <f>RESULTADOS!AE54</f>
        <v>NO CONFORME</v>
      </c>
      <c r="AE23" s="38" t="str">
        <f>RESULTADOS!AF54</f>
        <v>NO CONFORME</v>
      </c>
      <c r="AF23" s="38" t="str">
        <f>RESULTADOS!AG54</f>
        <v>NO CONFORME</v>
      </c>
      <c r="AG23" s="38">
        <f>RESULTADOS!D11</f>
        <v>0</v>
      </c>
      <c r="AH23" s="38"/>
      <c r="AI23">
        <f>RESULTADOS!B95</f>
        <v>0</v>
      </c>
      <c r="AJ23" t="str">
        <f>RESULTADOS!C95</f>
        <v>SITIO WEB</v>
      </c>
      <c r="AK23" t="str">
        <f>RESULTADOS!D95</f>
        <v>N/A</v>
      </c>
      <c r="AL23" t="str">
        <f>RESULTADOS!E95</f>
        <v>N/A</v>
      </c>
      <c r="AM23" t="str">
        <f>RESULTADOS!F95</f>
        <v>CONFORME</v>
      </c>
      <c r="AN23" t="str">
        <f>RESULTADOS!G95</f>
        <v>CONFORME</v>
      </c>
      <c r="AO23" t="str">
        <f>RESULTADOS!H95</f>
        <v>CONFORME</v>
      </c>
      <c r="AP23" t="str">
        <f>RESULTADOS!I95</f>
        <v>CONFORME</v>
      </c>
      <c r="AQ23" t="str">
        <f>RESULTADOS!J95</f>
        <v>CONFORME</v>
      </c>
      <c r="AR23" t="str">
        <f>RESULTADOS!K95</f>
        <v>CONFORME</v>
      </c>
      <c r="AS23" t="str">
        <f>RESULTADOS!L95</f>
        <v>CONFORME</v>
      </c>
      <c r="AT23" t="str">
        <f>RESULTADOS!M95</f>
        <v>CONFORME</v>
      </c>
      <c r="AU23" t="str">
        <f>RESULTADOS!N95</f>
        <v>CONFORME</v>
      </c>
      <c r="AV23" t="str">
        <f>RESULTADOS!O95</f>
        <v>NO CONFORME</v>
      </c>
      <c r="AW23" t="str">
        <f>RESULTADOS!P95</f>
        <v>NO CONFORME</v>
      </c>
      <c r="AX23" t="str">
        <f>RESULTADOS!Q95</f>
        <v>CONFORME</v>
      </c>
      <c r="AY23" t="str">
        <f>RESULTADOS!R95</f>
        <v>NO CONFORME</v>
      </c>
      <c r="AZ23" t="str">
        <f>RESULTADOS!S95</f>
        <v>CONFORME</v>
      </c>
      <c r="BA23" t="str">
        <f>RESULTADOS!T95</f>
        <v>CONFORME</v>
      </c>
      <c r="BB23" t="str">
        <f>RESULTADOS!U95</f>
        <v>N/A</v>
      </c>
      <c r="BC23" t="str">
        <f>RESULTADOS!V95</f>
        <v>CONFORME</v>
      </c>
      <c r="BD23" t="str">
        <f>RESULTADOS!W95</f>
        <v>CONFORME</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t="str">
        <f>'01.Definición de ámbito'!C27</f>
        <v>https://www3.gobiernodecanarias.org/sanidad/scs/</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Servicio Canario de Salud</v>
      </c>
      <c r="B31" s="52" t="str">
        <f>'03.Muestra'!D8</f>
        <v>Página inicio</v>
      </c>
      <c r="C31" s="52" t="str">
        <f>'03.Muestra'!E8</f>
        <v>https://www3.gobiernodecanarias.org/sanidad/scs/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t="str">
        <f>'03.Muestra'!C9</f>
        <v>Profesionales</v>
      </c>
      <c r="B32" s="52" t="str">
        <f>'03.Muestra'!D9</f>
        <v>Servicio / Proceso</v>
      </c>
      <c r="C32" s="52" t="str">
        <f>'03.Muestra'!E9</f>
        <v>https://www3.gobiernodecanarias.org/sanidad/scs/tematica.jsp?idCarpeta=381a58ec-a15a-11e9-a502-d7333c007c29</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t="str">
        <f>'03.Muestra'!C10</f>
        <v>Vacunación frente Covid-19</v>
      </c>
      <c r="B33" s="52" t="str">
        <f>'03.Muestra'!D10</f>
        <v>Servicio / Proceso</v>
      </c>
      <c r="C33" s="52" t="str">
        <f>'03.Muestra'!E10</f>
        <v>https://www3.gobiernodecanarias.org/sanidad/scs/contenidoGenerico.jsp?idDocument=c6332147-5728-11eb-8a2c-c902a217e6a5&amp;idCarpeta=e01092c2-7d66-11ea-871d-cb574c2473a4</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t="str">
        <f>'03.Muestra'!C11</f>
        <v>SCS-Registro de centros</v>
      </c>
      <c r="B34" s="52" t="str">
        <f>'03.Muestra'!D11</f>
        <v>Servicio / Proceso</v>
      </c>
      <c r="C34" s="52" t="str">
        <f>'03.Muestra'!E11</f>
        <v>https://www3.gobiernodecanarias.org/sanidad/scs/RegistroCentros/DoLoad</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t="str">
        <f>'03.Muestra'!C12</f>
        <v>MiAutoTestCovid</v>
      </c>
      <c r="B35" s="52" t="str">
        <f>'03.Muestra'!D12</f>
        <v>Servicio / Proceso</v>
      </c>
      <c r="C35" s="52" t="str">
        <f>'03.Muestra'!E12</f>
        <v>https://www3.gobiernodecanarias.org/sanidad/scs/Miautotestcovid/</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t="str">
        <f>'03.Muestra'!C13</f>
        <v>Informes epidemiológicos</v>
      </c>
      <c r="B36" s="52" t="str">
        <f>'03.Muestra'!D13</f>
        <v>Servicio / Proceso</v>
      </c>
      <c r="C36" s="52" t="str">
        <f>'03.Muestra'!E13</f>
        <v>https://www3.gobiernodecanarias.org/sanidad/scs/contenidoGenerico.jsp?idDocument=83670f95-f738-11ea-8b38-0997195c2925&amp;idCarpeta=e01092c2-7d66-11ea-871d-cb574c2473a4</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t="str">
        <f>'03.Muestra'!C14</f>
        <v>Mapa Sanitario</v>
      </c>
      <c r="B37" s="52" t="str">
        <f>'03.Muestra'!D14</f>
        <v>Mapa web</v>
      </c>
      <c r="C37" s="52" t="str">
        <f>'03.Muestra'!E14</f>
        <v>https://www3.gobiernodecanarias.org/sanidad/scs/mapa.jsp?idDocument=f1272534-b1e0-11e0-8086-e35e241032d3&amp;idCarpeta=75cf3520-ab2b-11dd-970d-d73a0633ac17</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2022-05-07T11:51:00Z</dcterms:modified>
  <dc:language>es-ES</dc:language>
</cp:coreProperties>
</file>