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4500" yWindow="0" windowWidth="27040" windowHeight="29200" tabRatio="500"/>
  </bookViews>
  <sheets>
    <sheet name="Zoom Calcs" sheetId="1" r:id="rId1"/>
    <sheet name="Shee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2" i="1" l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N154" i="1"/>
  <c r="O154" i="1"/>
  <c r="P154" i="1"/>
  <c r="Q154" i="1"/>
  <c r="R154" i="1"/>
  <c r="S154" i="1"/>
  <c r="T154" i="1"/>
  <c r="U154" i="1"/>
  <c r="N155" i="1"/>
  <c r="O155" i="1"/>
  <c r="P155" i="1"/>
  <c r="Q155" i="1"/>
  <c r="R155" i="1"/>
  <c r="S155" i="1"/>
  <c r="T155" i="1"/>
  <c r="U155" i="1"/>
  <c r="N156" i="1"/>
  <c r="O156" i="1"/>
  <c r="P156" i="1"/>
  <c r="Q156" i="1"/>
  <c r="R156" i="1"/>
  <c r="S156" i="1"/>
  <c r="T156" i="1"/>
  <c r="U156" i="1"/>
  <c r="N157" i="1"/>
  <c r="O157" i="1"/>
  <c r="P157" i="1"/>
  <c r="Q157" i="1"/>
  <c r="R157" i="1"/>
  <c r="S157" i="1"/>
  <c r="T157" i="1"/>
  <c r="U157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G154" i="1"/>
  <c r="H154" i="1"/>
  <c r="I154" i="1"/>
  <c r="F154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F84" i="1"/>
  <c r="G84" i="1"/>
  <c r="L84" i="1"/>
  <c r="M84" i="1"/>
  <c r="F85" i="1"/>
  <c r="G85" i="1"/>
  <c r="L85" i="1"/>
  <c r="M85" i="1"/>
  <c r="F86" i="1"/>
  <c r="G86" i="1"/>
  <c r="L86" i="1"/>
  <c r="M86" i="1"/>
  <c r="F87" i="1"/>
  <c r="G87" i="1"/>
  <c r="H87" i="1"/>
  <c r="I87" i="1"/>
  <c r="J87" i="1"/>
  <c r="K87" i="1"/>
  <c r="L87" i="1"/>
  <c r="M87" i="1"/>
  <c r="F88" i="1"/>
  <c r="G88" i="1"/>
  <c r="H88" i="1"/>
  <c r="I88" i="1"/>
  <c r="J88" i="1"/>
  <c r="K88" i="1"/>
  <c r="L88" i="1"/>
  <c r="M88" i="1"/>
  <c r="F89" i="1"/>
  <c r="G89" i="1"/>
  <c r="H89" i="1"/>
  <c r="I89" i="1"/>
  <c r="J89" i="1"/>
  <c r="K89" i="1"/>
  <c r="L89" i="1"/>
  <c r="M89" i="1"/>
  <c r="F90" i="1"/>
  <c r="G90" i="1"/>
  <c r="H90" i="1"/>
  <c r="I90" i="1"/>
  <c r="J90" i="1"/>
  <c r="K90" i="1"/>
  <c r="L90" i="1"/>
  <c r="M90" i="1"/>
  <c r="G83" i="1"/>
  <c r="L83" i="1"/>
  <c r="M83" i="1"/>
  <c r="F83" i="1"/>
  <c r="F78" i="1"/>
  <c r="G78" i="1"/>
  <c r="H78" i="1"/>
  <c r="I78" i="1"/>
  <c r="F79" i="1"/>
  <c r="G79" i="1"/>
  <c r="H79" i="1"/>
  <c r="I79" i="1"/>
  <c r="F81" i="1"/>
  <c r="G81" i="1"/>
  <c r="H81" i="1"/>
  <c r="I81" i="1"/>
  <c r="F80" i="1"/>
  <c r="H80" i="1"/>
  <c r="I80" i="1"/>
  <c r="G80" i="1"/>
  <c r="G47" i="1"/>
  <c r="G45" i="1"/>
  <c r="G46" i="1"/>
  <c r="Q59" i="1"/>
  <c r="Q60" i="1"/>
  <c r="Q61" i="1"/>
  <c r="Q62" i="1"/>
  <c r="Q63" i="1"/>
  <c r="Q64" i="1"/>
  <c r="Q65" i="1"/>
  <c r="Q66" i="1"/>
  <c r="Q58" i="1"/>
  <c r="P59" i="1"/>
  <c r="P60" i="1"/>
  <c r="P61" i="1"/>
  <c r="P62" i="1"/>
  <c r="P63" i="1"/>
  <c r="P64" i="1"/>
  <c r="P65" i="1"/>
  <c r="P66" i="1"/>
  <c r="P58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G51" i="1"/>
  <c r="G50" i="1"/>
  <c r="N43" i="1"/>
  <c r="N44" i="1"/>
  <c r="N45" i="1"/>
  <c r="N46" i="1"/>
  <c r="N47" i="1"/>
  <c r="N48" i="1"/>
  <c r="G56" i="1"/>
  <c r="G55" i="1"/>
  <c r="G54" i="1"/>
  <c r="F37" i="1"/>
  <c r="G49" i="1"/>
  <c r="G52" i="1"/>
  <c r="G53" i="1"/>
  <c r="N37" i="1"/>
  <c r="N38" i="1"/>
  <c r="N39" i="1"/>
  <c r="N40" i="1"/>
  <c r="N41" i="1"/>
  <c r="N42" i="1"/>
  <c r="N32" i="1"/>
  <c r="N33" i="1"/>
  <c r="N34" i="1"/>
  <c r="N35" i="1"/>
  <c r="N36" i="1"/>
  <c r="N31" i="1"/>
  <c r="G48" i="1"/>
  <c r="F35" i="1"/>
  <c r="F36" i="1"/>
  <c r="F32" i="1"/>
  <c r="F33" i="1"/>
  <c r="F34" i="1"/>
  <c r="F31" i="1"/>
</calcChain>
</file>

<file path=xl/sharedStrings.xml><?xml version="1.0" encoding="utf-8"?>
<sst xmlns="http://schemas.openxmlformats.org/spreadsheetml/2006/main" count="155" uniqueCount="110">
  <si>
    <t>0,0</t>
  </si>
  <si>
    <t>1,0</t>
  </si>
  <si>
    <t>1,1</t>
  </si>
  <si>
    <t>0,1</t>
  </si>
  <si>
    <t>0.3, 0.3</t>
  </si>
  <si>
    <t>0.3, 0.6</t>
  </si>
  <si>
    <t>0.6, 0.6</t>
  </si>
  <si>
    <t>0.6, 0.3</t>
  </si>
  <si>
    <t>width</t>
  </si>
  <si>
    <t>height</t>
  </si>
  <si>
    <t>0, 0</t>
  </si>
  <si>
    <t>Actual Image</t>
  </si>
  <si>
    <t>Virtual Space</t>
  </si>
  <si>
    <t>256 * 2 ^ level</t>
  </si>
  <si>
    <t>Pixels availabe at level (total coverage)</t>
  </si>
  <si>
    <t>Level</t>
  </si>
  <si>
    <t>Manual Count</t>
  </si>
  <si>
    <t>Level at which we have enough pixels for image (total coverage)</t>
  </si>
  <si>
    <t>Zoom Calcs</t>
  </si>
  <si>
    <t>By inspection level = 2 for 1000 pixels</t>
  </si>
  <si>
    <t>Pixel Count</t>
  </si>
  <si>
    <t>Required Level</t>
  </si>
  <si>
    <t>Calculated roundup( log( Pixel Count / 256, 2)  )</t>
  </si>
  <si>
    <t>Non total coverage</t>
  </si>
  <si>
    <t>Level at which we have enough pixels for image (30% coverage e.g. 0.6-0.3)</t>
  </si>
  <si>
    <t>* 0.3</t>
  </si>
  <si>
    <t>By inspection level = 4 for 1000 pixels</t>
  </si>
  <si>
    <t>500, 1000</t>
  </si>
  <si>
    <t>Calculated =ROUNDUP( LOG( Pixel Count / ( tileSize * percentageWidth), 2), 0)</t>
  </si>
  <si>
    <t>Burner</t>
  </si>
  <si>
    <t>LayerService</t>
  </si>
  <si>
    <t>REST</t>
  </si>
  <si>
    <t>Queue</t>
  </si>
  <si>
    <t>-&gt;</t>
  </si>
  <si>
    <t>TileDown</t>
  </si>
  <si>
    <t>InvalidatorListener</t>
  </si>
  <si>
    <t>ImageMagick</t>
  </si>
  <si>
    <t xml:space="preserve">Invalidation Areas </t>
  </si>
  <si>
    <t>Copying</t>
  </si>
  <si>
    <t>Copying between 2 different levels</t>
  </si>
  <si>
    <t>Source Level</t>
  </si>
  <si>
    <t>DestinationLevel</t>
  </si>
  <si>
    <t>startX</t>
  </si>
  <si>
    <t>destX</t>
  </si>
  <si>
    <t>destTileX</t>
  </si>
  <si>
    <t>srcTileX</t>
  </si>
  <si>
    <t>x</t>
  </si>
  <si>
    <t>y</t>
  </si>
  <si>
    <t>level</t>
  </si>
  <si>
    <t>2,0</t>
  </si>
  <si>
    <t>3,0</t>
  </si>
  <si>
    <t>2,1</t>
  </si>
  <si>
    <t>3,1</t>
  </si>
  <si>
    <t>0,2</t>
  </si>
  <si>
    <t>1,2</t>
  </si>
  <si>
    <t>2,2</t>
  </si>
  <si>
    <t>3,2</t>
  </si>
  <si>
    <t>0,3</t>
  </si>
  <si>
    <t>1,3</t>
  </si>
  <si>
    <t>2,3</t>
  </si>
  <si>
    <t>3,3</t>
  </si>
  <si>
    <t>4,0</t>
  </si>
  <si>
    <t>5,0</t>
  </si>
  <si>
    <t>6,0</t>
  </si>
  <si>
    <t>7,0</t>
  </si>
  <si>
    <t>4,1</t>
  </si>
  <si>
    <t>5,1</t>
  </si>
  <si>
    <t>6,1</t>
  </si>
  <si>
    <t>7,1</t>
  </si>
  <si>
    <t>4,2</t>
  </si>
  <si>
    <t>5,2</t>
  </si>
  <si>
    <t>6,2</t>
  </si>
  <si>
    <t>7,2</t>
  </si>
  <si>
    <t>4,3</t>
  </si>
  <si>
    <t>5,3</t>
  </si>
  <si>
    <t>6,3</t>
  </si>
  <si>
    <t>7,3</t>
  </si>
  <si>
    <t>0,4</t>
  </si>
  <si>
    <t>1,4</t>
  </si>
  <si>
    <t>2,4</t>
  </si>
  <si>
    <t>3,4</t>
  </si>
  <si>
    <t>4,4</t>
  </si>
  <si>
    <t>5,4</t>
  </si>
  <si>
    <t>6,4</t>
  </si>
  <si>
    <t>7,4</t>
  </si>
  <si>
    <t>0,5</t>
  </si>
  <si>
    <t>1,5</t>
  </si>
  <si>
    <t>2,5</t>
  </si>
  <si>
    <t>3,5</t>
  </si>
  <si>
    <t>4,5</t>
  </si>
  <si>
    <t>5,5</t>
  </si>
  <si>
    <t>6,5</t>
  </si>
  <si>
    <t>7,5</t>
  </si>
  <si>
    <t>0,6</t>
  </si>
  <si>
    <t>1,6</t>
  </si>
  <si>
    <t>2,6</t>
  </si>
  <si>
    <t>3,6</t>
  </si>
  <si>
    <t>4,6</t>
  </si>
  <si>
    <t>5,6</t>
  </si>
  <si>
    <t>6,6</t>
  </si>
  <si>
    <t>7,6</t>
  </si>
  <si>
    <t>0,7</t>
  </si>
  <si>
    <t>1,7</t>
  </si>
  <si>
    <t>2,7</t>
  </si>
  <si>
    <t>3,7</t>
  </si>
  <si>
    <t>4,7</t>
  </si>
  <si>
    <t>5,7</t>
  </si>
  <si>
    <t>6,7</t>
  </si>
  <si>
    <t>7,7</t>
  </si>
  <si>
    <t>Copying a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</si>
</sst>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"/>
      <scheme val="minor"/>
    </font>
    <font>
      <sz val="24"/>
      <color theme="1"/>
      <name val="Calibri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</borders>
  <cellStyleXfs count="6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2" fillId="3" borderId="0" xfId="2"/>
    <xf numFmtId="0" fontId="1" fillId="2" borderId="0" xfId="1"/>
    <xf numFmtId="0" fontId="5" fillId="0" borderId="0" xfId="0" applyFont="1"/>
    <xf numFmtId="0" fontId="4" fillId="5" borderId="2" xfId="4"/>
    <xf numFmtId="0" fontId="8" fillId="0" borderId="0" xfId="0" applyFont="1"/>
    <xf numFmtId="0" fontId="3" fillId="4" borderId="0" xfId="3" applyBorder="1"/>
    <xf numFmtId="0" fontId="3" fillId="4" borderId="6" xfId="3" applyBorder="1"/>
    <xf numFmtId="0" fontId="3" fillId="4" borderId="7" xfId="3" applyBorder="1"/>
    <xf numFmtId="0" fontId="3" fillId="4" borderId="8" xfId="3" applyBorder="1"/>
    <xf numFmtId="0" fontId="3" fillId="4" borderId="9" xfId="3" applyBorder="1"/>
    <xf numFmtId="0" fontId="3" fillId="4" borderId="10" xfId="3" applyBorder="1"/>
    <xf numFmtId="0" fontId="3" fillId="4" borderId="11" xfId="3" applyBorder="1"/>
    <xf numFmtId="0" fontId="3" fillId="4" borderId="12" xfId="3" applyBorder="1"/>
    <xf numFmtId="0" fontId="3" fillId="4" borderId="13" xfId="3" applyBorder="1" applyAlignment="1">
      <alignment horizontal="right"/>
    </xf>
    <xf numFmtId="0" fontId="3" fillId="4" borderId="3" xfId="3" applyBorder="1" applyAlignment="1">
      <alignment vertical="top"/>
    </xf>
    <xf numFmtId="0" fontId="3" fillId="4" borderId="4" xfId="3" applyBorder="1"/>
    <xf numFmtId="0" fontId="3" fillId="4" borderId="5" xfId="3" applyBorder="1" applyAlignment="1">
      <alignment horizontal="right"/>
    </xf>
    <xf numFmtId="0" fontId="0" fillId="0" borderId="0" xfId="0" quotePrefix="1" applyAlignment="1">
      <alignment horizontal="center"/>
    </xf>
    <xf numFmtId="0" fontId="9" fillId="0" borderId="0" xfId="0" applyFont="1"/>
    <xf numFmtId="0" fontId="3" fillId="4" borderId="14" xfId="3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3" applyBorder="1" applyAlignment="1">
      <alignment horizontal="center"/>
    </xf>
    <xf numFmtId="0" fontId="3" fillId="4" borderId="6" xfId="3" applyBorder="1" applyAlignment="1">
      <alignment horizontal="center"/>
    </xf>
    <xf numFmtId="0" fontId="3" fillId="4" borderId="8" xfId="3" applyBorder="1" applyAlignment="1">
      <alignment horizontal="center"/>
    </xf>
    <xf numFmtId="0" fontId="3" fillId="4" borderId="11" xfId="3" applyBorder="1" applyAlignment="1">
      <alignment horizontal="center"/>
    </xf>
    <xf numFmtId="0" fontId="3" fillId="4" borderId="13" xfId="3" applyBorder="1" applyAlignment="1">
      <alignment horizontal="center"/>
    </xf>
    <xf numFmtId="0" fontId="3" fillId="4" borderId="7" xfId="3" applyBorder="1" applyAlignment="1">
      <alignment horizontal="center"/>
    </xf>
    <xf numFmtId="0" fontId="3" fillId="4" borderId="9" xfId="3" applyBorder="1" applyAlignment="1">
      <alignment horizontal="center"/>
    </xf>
    <xf numFmtId="0" fontId="3" fillId="4" borderId="10" xfId="3" applyBorder="1" applyAlignment="1">
      <alignment horizontal="center"/>
    </xf>
    <xf numFmtId="0" fontId="3" fillId="4" borderId="12" xfId="3" applyBorder="1" applyAlignment="1">
      <alignment horizontal="center"/>
    </xf>
    <xf numFmtId="0" fontId="3" fillId="4" borderId="15" xfId="3" applyBorder="1" applyAlignment="1">
      <alignment horizontal="center"/>
    </xf>
    <xf numFmtId="0" fontId="3" fillId="4" borderId="16" xfId="3" applyBorder="1" applyAlignment="1">
      <alignment horizontal="center"/>
    </xf>
    <xf numFmtId="0" fontId="3" fillId="4" borderId="17" xfId="3" applyBorder="1" applyAlignment="1">
      <alignment horizontal="center"/>
    </xf>
    <xf numFmtId="0" fontId="3" fillId="4" borderId="18" xfId="3" applyBorder="1" applyAlignment="1">
      <alignment horizontal="center"/>
    </xf>
    <xf numFmtId="0" fontId="3" fillId="4" borderId="19" xfId="3" applyBorder="1" applyAlignment="1">
      <alignment horizontal="center"/>
    </xf>
    <xf numFmtId="0" fontId="3" fillId="4" borderId="20" xfId="3" applyBorder="1" applyAlignment="1">
      <alignment horizontal="center"/>
    </xf>
    <xf numFmtId="0" fontId="3" fillId="4" borderId="21" xfId="3" applyBorder="1" applyAlignment="1">
      <alignment horizontal="center"/>
    </xf>
    <xf numFmtId="0" fontId="3" fillId="4" borderId="22" xfId="3" applyBorder="1" applyAlignment="1">
      <alignment horizontal="center"/>
    </xf>
    <xf numFmtId="0" fontId="3" fillId="4" borderId="23" xfId="3" applyBorder="1" applyAlignment="1">
      <alignment horizontal="center"/>
    </xf>
    <xf numFmtId="0" fontId="3" fillId="4" borderId="24" xfId="3" applyBorder="1" applyAlignment="1">
      <alignment horizontal="center"/>
    </xf>
    <xf numFmtId="0" fontId="3" fillId="4" borderId="25" xfId="3" applyBorder="1" applyAlignment="1">
      <alignment horizontal="center"/>
    </xf>
    <xf numFmtId="0" fontId="3" fillId="4" borderId="26" xfId="3" applyBorder="1" applyAlignment="1">
      <alignment horizontal="center"/>
    </xf>
    <xf numFmtId="0" fontId="3" fillId="4" borderId="27" xfId="3" applyBorder="1" applyAlignment="1">
      <alignment horizontal="center"/>
    </xf>
    <xf numFmtId="0" fontId="3" fillId="4" borderId="28" xfId="3" applyBorder="1" applyAlignment="1">
      <alignment horizontal="center"/>
    </xf>
    <xf numFmtId="0" fontId="3" fillId="4" borderId="29" xfId="3" applyBorder="1" applyAlignment="1">
      <alignment horizontal="center"/>
    </xf>
    <xf numFmtId="0" fontId="3" fillId="4" borderId="30" xfId="3" applyBorder="1" applyAlignment="1">
      <alignment horizontal="center"/>
    </xf>
    <xf numFmtId="0" fontId="3" fillId="4" borderId="31" xfId="3" applyBorder="1" applyAlignment="1">
      <alignment horizontal="center"/>
    </xf>
    <xf numFmtId="0" fontId="3" fillId="4" borderId="32" xfId="3" applyBorder="1" applyAlignment="1">
      <alignment horizontal="center"/>
    </xf>
    <xf numFmtId="0" fontId="3" fillId="4" borderId="33" xfId="3" applyBorder="1" applyAlignment="1">
      <alignment horizontal="center"/>
    </xf>
    <xf numFmtId="0" fontId="3" fillId="4" borderId="34" xfId="3" applyBorder="1" applyAlignment="1">
      <alignment horizontal="center"/>
    </xf>
    <xf numFmtId="0" fontId="3" fillId="4" borderId="35" xfId="3" applyBorder="1" applyAlignment="1">
      <alignment horizontal="center"/>
    </xf>
    <xf numFmtId="0" fontId="3" fillId="4" borderId="36" xfId="3" applyBorder="1" applyAlignment="1">
      <alignment horizontal="center"/>
    </xf>
    <xf numFmtId="0" fontId="3" fillId="4" borderId="37" xfId="3" applyBorder="1" applyAlignment="1">
      <alignment horizontal="center"/>
    </xf>
    <xf numFmtId="0" fontId="3" fillId="4" borderId="38" xfId="3" applyBorder="1" applyAlignment="1">
      <alignment horizontal="center"/>
    </xf>
    <xf numFmtId="0" fontId="3" fillId="4" borderId="39" xfId="3" applyBorder="1" applyAlignment="1">
      <alignment horizontal="center"/>
    </xf>
    <xf numFmtId="0" fontId="3" fillId="4" borderId="40" xfId="3" applyBorder="1" applyAlignment="1">
      <alignment horizontal="center"/>
    </xf>
    <xf numFmtId="0" fontId="3" fillId="4" borderId="41" xfId="3" applyBorder="1" applyAlignment="1">
      <alignment horizontal="center"/>
    </xf>
    <xf numFmtId="0" fontId="3" fillId="4" borderId="42" xfId="3" applyBorder="1" applyAlignment="1">
      <alignment horizontal="center"/>
    </xf>
    <xf numFmtId="0" fontId="3" fillId="4" borderId="43" xfId="3" applyBorder="1" applyAlignment="1">
      <alignment horizontal="center"/>
    </xf>
    <xf numFmtId="0" fontId="3" fillId="4" borderId="44" xfId="3" applyBorder="1" applyAlignment="1">
      <alignment horizontal="center"/>
    </xf>
    <xf numFmtId="0" fontId="3" fillId="4" borderId="45" xfId="3" applyBorder="1" applyAlignment="1">
      <alignment horizontal="center"/>
    </xf>
    <xf numFmtId="0" fontId="3" fillId="4" borderId="46" xfId="3" applyBorder="1" applyAlignment="1">
      <alignment horizontal="center"/>
    </xf>
    <xf numFmtId="0" fontId="3" fillId="4" borderId="47" xfId="3" applyBorder="1" applyAlignment="1">
      <alignment horizontal="center"/>
    </xf>
    <xf numFmtId="0" fontId="3" fillId="4" borderId="48" xfId="3" applyBorder="1" applyAlignment="1">
      <alignment horizontal="center"/>
    </xf>
    <xf numFmtId="0" fontId="3" fillId="4" borderId="49" xfId="3" applyBorder="1" applyAlignment="1">
      <alignment horizontal="center"/>
    </xf>
    <xf numFmtId="0" fontId="3" fillId="4" borderId="50" xfId="3" applyBorder="1" applyAlignment="1">
      <alignment horizontal="center"/>
    </xf>
    <xf numFmtId="0" fontId="3" fillId="4" borderId="51" xfId="3" applyBorder="1" applyAlignment="1">
      <alignment horizontal="center"/>
    </xf>
    <xf numFmtId="0" fontId="0" fillId="0" borderId="0" xfId="0" quotePrefix="1"/>
    <xf numFmtId="0" fontId="1" fillId="2" borderId="16" xfId="1" applyBorder="1" applyAlignment="1">
      <alignment horizontal="center"/>
    </xf>
    <xf numFmtId="0" fontId="3" fillId="4" borderId="1" xfId="3" applyAlignment="1">
      <alignment horizontal="center"/>
    </xf>
    <xf numFmtId="0" fontId="1" fillId="2" borderId="1" xfId="1" applyBorder="1" applyAlignment="1">
      <alignment horizontal="center"/>
    </xf>
    <xf numFmtId="0" fontId="4" fillId="5" borderId="2" xfId="4" applyAlignment="1">
      <alignment horizontal="center"/>
    </xf>
  </cellXfs>
  <cellStyles count="65">
    <cellStyle name="Calculation" xfId="3" builtinId="22"/>
    <cellStyle name="Check Cell" xfId="4" builtinId="2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Good" xfId="1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eutral" xfId="2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4AC73EE-BDC1-384B-8549-50C34A039332}" type="doc">
      <dgm:prSet loTypeId="urn:microsoft.com/office/officeart/2005/8/layout/pyramid1" loCatId="" qsTypeId="urn:microsoft.com/office/officeart/2005/8/quickstyle/simple4" qsCatId="simple" csTypeId="urn:microsoft.com/office/officeart/2005/8/colors/accent1_2" csCatId="accent1" phldr="1"/>
      <dgm:spPr/>
    </dgm:pt>
    <dgm:pt modelId="{8CEDD984-2F92-F04E-A5F1-EDA24992D79B}">
      <dgm:prSet phldrT="[Text]"/>
      <dgm:spPr/>
      <dgm:t>
        <a:bodyPr/>
        <a:lstStyle/>
        <a:p>
          <a:endParaRPr lang="en-US"/>
        </a:p>
      </dgm:t>
    </dgm:pt>
    <dgm:pt modelId="{3E2FB207-8794-FB4C-83E7-E292E1527B17}" type="parTrans" cxnId="{FBC10F71-79CE-BF4F-88E1-8B338B96B46B}">
      <dgm:prSet/>
      <dgm:spPr/>
      <dgm:t>
        <a:bodyPr/>
        <a:lstStyle/>
        <a:p>
          <a:endParaRPr lang="en-US"/>
        </a:p>
      </dgm:t>
    </dgm:pt>
    <dgm:pt modelId="{8D13B74C-F147-5E48-A9EE-99A8DEF81680}" type="sibTrans" cxnId="{FBC10F71-79CE-BF4F-88E1-8B338B96B46B}">
      <dgm:prSet/>
      <dgm:spPr/>
      <dgm:t>
        <a:bodyPr/>
        <a:lstStyle/>
        <a:p>
          <a:endParaRPr lang="en-US"/>
        </a:p>
      </dgm:t>
    </dgm:pt>
    <dgm:pt modelId="{56FF6EDA-C426-1947-B0BC-F1FD5537EBDA}">
      <dgm:prSet phldrT="[Text]"/>
      <dgm:spPr/>
      <dgm:t>
        <a:bodyPr/>
        <a:lstStyle/>
        <a:p>
          <a:endParaRPr lang="en-US"/>
        </a:p>
      </dgm:t>
    </dgm:pt>
    <dgm:pt modelId="{5000B324-3AC6-1F41-8AB5-AABFB7D0ED29}" type="parTrans" cxnId="{66A42066-B451-454A-9279-174191947194}">
      <dgm:prSet/>
      <dgm:spPr/>
      <dgm:t>
        <a:bodyPr/>
        <a:lstStyle/>
        <a:p>
          <a:endParaRPr lang="en-US"/>
        </a:p>
      </dgm:t>
    </dgm:pt>
    <dgm:pt modelId="{C1E293B3-FF0A-014F-8AA8-96F38A4F635E}" type="sibTrans" cxnId="{66A42066-B451-454A-9279-174191947194}">
      <dgm:prSet/>
      <dgm:spPr/>
      <dgm:t>
        <a:bodyPr/>
        <a:lstStyle/>
        <a:p>
          <a:endParaRPr lang="en-US"/>
        </a:p>
      </dgm:t>
    </dgm:pt>
    <dgm:pt modelId="{B0F469D0-E918-4548-B12D-78E42CFB4EEC}" type="pres">
      <dgm:prSet presAssocID="{04AC73EE-BDC1-384B-8549-50C34A039332}" presName="Name0" presStyleCnt="0">
        <dgm:presLayoutVars>
          <dgm:dir/>
          <dgm:animLvl val="lvl"/>
          <dgm:resizeHandles val="exact"/>
        </dgm:presLayoutVars>
      </dgm:prSet>
      <dgm:spPr/>
    </dgm:pt>
    <dgm:pt modelId="{9EDDC16C-73EC-244E-B38F-FB8AB47B4531}" type="pres">
      <dgm:prSet presAssocID="{8CEDD984-2F92-F04E-A5F1-EDA24992D79B}" presName="Name8" presStyleCnt="0"/>
      <dgm:spPr/>
    </dgm:pt>
    <dgm:pt modelId="{805B12C5-67F2-8D44-BCE2-81C3E276B345}" type="pres">
      <dgm:prSet presAssocID="{8CEDD984-2F92-F04E-A5F1-EDA24992D79B}" presName="level" presStyleLbl="node1" presStyleIdx="0" presStyleCnt="2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07F8D39-CEB8-D94E-ADA0-B5DAB91CE6D4}" type="pres">
      <dgm:prSet presAssocID="{8CEDD984-2F92-F04E-A5F1-EDA24992D79B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628CF50-1581-EB43-9DB0-03667E910889}" type="pres">
      <dgm:prSet presAssocID="{56FF6EDA-C426-1947-B0BC-F1FD5537EBDA}" presName="Name8" presStyleCnt="0"/>
      <dgm:spPr/>
    </dgm:pt>
    <dgm:pt modelId="{9232989E-0F4A-AB4A-8BAB-169A02E5342D}" type="pres">
      <dgm:prSet presAssocID="{56FF6EDA-C426-1947-B0BC-F1FD5537EBDA}" presName="level" presStyleLbl="node1" presStyleIdx="1" presStyleCnt="2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0A702D6B-CA8B-B244-9C86-E8C458B7DD73}" type="pres">
      <dgm:prSet presAssocID="{56FF6EDA-C426-1947-B0BC-F1FD5537EBDA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DC49B343-FFD4-C344-8DE0-9E7C12EF24F3}" type="presOf" srcId="{8CEDD984-2F92-F04E-A5F1-EDA24992D79B}" destId="{807F8D39-CEB8-D94E-ADA0-B5DAB91CE6D4}" srcOrd="1" destOrd="0" presId="urn:microsoft.com/office/officeart/2005/8/layout/pyramid1"/>
    <dgm:cxn modelId="{66949C84-460B-D943-A58D-EE3123AABE5D}" type="presOf" srcId="{04AC73EE-BDC1-384B-8549-50C34A039332}" destId="{B0F469D0-E918-4548-B12D-78E42CFB4EEC}" srcOrd="0" destOrd="0" presId="urn:microsoft.com/office/officeart/2005/8/layout/pyramid1"/>
    <dgm:cxn modelId="{677C22A1-2074-5F43-9B90-B81494DDEDCC}" type="presOf" srcId="{56FF6EDA-C426-1947-B0BC-F1FD5537EBDA}" destId="{0A702D6B-CA8B-B244-9C86-E8C458B7DD73}" srcOrd="1" destOrd="0" presId="urn:microsoft.com/office/officeart/2005/8/layout/pyramid1"/>
    <dgm:cxn modelId="{66A42066-B451-454A-9279-174191947194}" srcId="{04AC73EE-BDC1-384B-8549-50C34A039332}" destId="{56FF6EDA-C426-1947-B0BC-F1FD5537EBDA}" srcOrd="1" destOrd="0" parTransId="{5000B324-3AC6-1F41-8AB5-AABFB7D0ED29}" sibTransId="{C1E293B3-FF0A-014F-8AA8-96F38A4F635E}"/>
    <dgm:cxn modelId="{FBC10F71-79CE-BF4F-88E1-8B338B96B46B}" srcId="{04AC73EE-BDC1-384B-8549-50C34A039332}" destId="{8CEDD984-2F92-F04E-A5F1-EDA24992D79B}" srcOrd="0" destOrd="0" parTransId="{3E2FB207-8794-FB4C-83E7-E292E1527B17}" sibTransId="{8D13B74C-F147-5E48-A9EE-99A8DEF81680}"/>
    <dgm:cxn modelId="{7E214855-F841-9947-B6BB-A46919CC396C}" type="presOf" srcId="{8CEDD984-2F92-F04E-A5F1-EDA24992D79B}" destId="{805B12C5-67F2-8D44-BCE2-81C3E276B345}" srcOrd="0" destOrd="0" presId="urn:microsoft.com/office/officeart/2005/8/layout/pyramid1"/>
    <dgm:cxn modelId="{C76569C1-3390-FC4B-B69A-66DA483086C6}" type="presOf" srcId="{56FF6EDA-C426-1947-B0BC-F1FD5537EBDA}" destId="{9232989E-0F4A-AB4A-8BAB-169A02E5342D}" srcOrd="0" destOrd="0" presId="urn:microsoft.com/office/officeart/2005/8/layout/pyramid1"/>
    <dgm:cxn modelId="{BFF5AC6C-478C-CB4C-97BB-F09CA583524A}" type="presParOf" srcId="{B0F469D0-E918-4548-B12D-78E42CFB4EEC}" destId="{9EDDC16C-73EC-244E-B38F-FB8AB47B4531}" srcOrd="0" destOrd="0" presId="urn:microsoft.com/office/officeart/2005/8/layout/pyramid1"/>
    <dgm:cxn modelId="{F48048B7-DE82-8543-9DB0-D880E2BE5858}" type="presParOf" srcId="{9EDDC16C-73EC-244E-B38F-FB8AB47B4531}" destId="{805B12C5-67F2-8D44-BCE2-81C3E276B345}" srcOrd="0" destOrd="0" presId="urn:microsoft.com/office/officeart/2005/8/layout/pyramid1"/>
    <dgm:cxn modelId="{A4BCA4E4-6E9C-7A4E-AC9C-80C3348B8835}" type="presParOf" srcId="{9EDDC16C-73EC-244E-B38F-FB8AB47B4531}" destId="{807F8D39-CEB8-D94E-ADA0-B5DAB91CE6D4}" srcOrd="1" destOrd="0" presId="urn:microsoft.com/office/officeart/2005/8/layout/pyramid1"/>
    <dgm:cxn modelId="{7C9B31DE-AE26-4643-981C-A622722F79B6}" type="presParOf" srcId="{B0F469D0-E918-4548-B12D-78E42CFB4EEC}" destId="{A628CF50-1581-EB43-9DB0-03667E910889}" srcOrd="1" destOrd="0" presId="urn:microsoft.com/office/officeart/2005/8/layout/pyramid1"/>
    <dgm:cxn modelId="{BB564081-0240-E640-A783-FCD80F0B2ACF}" type="presParOf" srcId="{A628CF50-1581-EB43-9DB0-03667E910889}" destId="{9232989E-0F4A-AB4A-8BAB-169A02E5342D}" srcOrd="0" destOrd="0" presId="urn:microsoft.com/office/officeart/2005/8/layout/pyramid1"/>
    <dgm:cxn modelId="{183496A7-176A-524C-BC69-64F3153C90D4}" type="presParOf" srcId="{A628CF50-1581-EB43-9DB0-03667E910889}" destId="{0A702D6B-CA8B-B244-9C86-E8C458B7DD73}" srcOrd="1" destOrd="0" presId="urn:microsoft.com/office/officeart/2005/8/layout/pyramid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473421F-A8D3-4A43-A5CE-656210C4905C}" type="doc">
      <dgm:prSet loTypeId="urn:microsoft.com/office/officeart/2005/8/layout/pyramid1" loCatId="" qsTypeId="urn:microsoft.com/office/officeart/2005/8/quickstyle/simple4" qsCatId="simple" csTypeId="urn:microsoft.com/office/officeart/2005/8/colors/accent1_2" csCatId="accent1" phldr="1"/>
      <dgm:spPr/>
    </dgm:pt>
    <dgm:pt modelId="{E04DD675-0C89-ED41-9D34-B1DA75C31CCE}">
      <dgm:prSet phldrT="[Text]"/>
      <dgm:spPr/>
      <dgm:t>
        <a:bodyPr/>
        <a:lstStyle/>
        <a:p>
          <a:endParaRPr lang="en-US"/>
        </a:p>
        <a:p>
          <a:endParaRPr lang="en-US"/>
        </a:p>
      </dgm:t>
    </dgm:pt>
    <dgm:pt modelId="{E1945D7B-C2E1-E544-BC61-B206E64CFCAC}" type="parTrans" cxnId="{8FA3FC3C-8008-2B45-9B05-65CDC6EA4E3A}">
      <dgm:prSet/>
      <dgm:spPr/>
      <dgm:t>
        <a:bodyPr/>
        <a:lstStyle/>
        <a:p>
          <a:endParaRPr lang="en-US"/>
        </a:p>
      </dgm:t>
    </dgm:pt>
    <dgm:pt modelId="{FF526742-BE9D-FF41-A689-A982EAC0E82F}" type="sibTrans" cxnId="{8FA3FC3C-8008-2B45-9B05-65CDC6EA4E3A}">
      <dgm:prSet/>
      <dgm:spPr/>
      <dgm:t>
        <a:bodyPr/>
        <a:lstStyle/>
        <a:p>
          <a:endParaRPr lang="en-US"/>
        </a:p>
      </dgm:t>
    </dgm:pt>
    <dgm:pt modelId="{8EE2FE12-BD10-6442-A42B-1EF1715AF6BB}">
      <dgm:prSet phldrT="[Text]"/>
      <dgm:spPr/>
      <dgm:t>
        <a:bodyPr/>
        <a:lstStyle/>
        <a:p>
          <a:endParaRPr lang="en-US"/>
        </a:p>
        <a:p>
          <a:endParaRPr lang="en-US"/>
        </a:p>
      </dgm:t>
    </dgm:pt>
    <dgm:pt modelId="{3169BE33-D13D-C947-AAE2-88C0FA38B575}" type="parTrans" cxnId="{72EBB228-0D27-3240-95C6-8CB8C0915E9E}">
      <dgm:prSet/>
      <dgm:spPr/>
      <dgm:t>
        <a:bodyPr/>
        <a:lstStyle/>
        <a:p>
          <a:endParaRPr lang="en-US"/>
        </a:p>
      </dgm:t>
    </dgm:pt>
    <dgm:pt modelId="{602C8988-6DD5-D145-94B7-FA95D9A45563}" type="sibTrans" cxnId="{72EBB228-0D27-3240-95C6-8CB8C0915E9E}">
      <dgm:prSet/>
      <dgm:spPr/>
      <dgm:t>
        <a:bodyPr/>
        <a:lstStyle/>
        <a:p>
          <a:endParaRPr lang="en-US"/>
        </a:p>
      </dgm:t>
    </dgm:pt>
    <dgm:pt modelId="{F3E58A83-AE87-2743-8A8E-DF058391B41B}" type="pres">
      <dgm:prSet presAssocID="{D473421F-A8D3-4A43-A5CE-656210C4905C}" presName="Name0" presStyleCnt="0">
        <dgm:presLayoutVars>
          <dgm:dir/>
          <dgm:animLvl val="lvl"/>
          <dgm:resizeHandles val="exact"/>
        </dgm:presLayoutVars>
      </dgm:prSet>
      <dgm:spPr/>
    </dgm:pt>
    <dgm:pt modelId="{E1992E6B-46E3-EC49-A5F7-85E602B7D22F}" type="pres">
      <dgm:prSet presAssocID="{E04DD675-0C89-ED41-9D34-B1DA75C31CCE}" presName="Name8" presStyleCnt="0"/>
      <dgm:spPr/>
    </dgm:pt>
    <dgm:pt modelId="{E2A376BB-F5AE-7F4A-838F-B60DE8C91898}" type="pres">
      <dgm:prSet presAssocID="{E04DD675-0C89-ED41-9D34-B1DA75C31CCE}" presName="level" presStyleLbl="node1" presStyleIdx="0" presStyleCnt="2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5DF3CB97-E24D-994F-BF96-FECCDB7FC9A8}" type="pres">
      <dgm:prSet presAssocID="{E04DD675-0C89-ED41-9D34-B1DA75C31CCE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9AA9C140-3F9A-8649-8EE8-70453A632372}" type="pres">
      <dgm:prSet presAssocID="{8EE2FE12-BD10-6442-A42B-1EF1715AF6BB}" presName="Name8" presStyleCnt="0"/>
      <dgm:spPr/>
    </dgm:pt>
    <dgm:pt modelId="{30E4E314-A92F-904C-B115-6A05ED29629A}" type="pres">
      <dgm:prSet presAssocID="{8EE2FE12-BD10-6442-A42B-1EF1715AF6BB}" presName="level" presStyleLbl="node1" presStyleIdx="1" presStyleCnt="2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BCE80ADE-2EAB-D146-B1E8-CED790E579DA}" type="pres">
      <dgm:prSet presAssocID="{8EE2FE12-BD10-6442-A42B-1EF1715AF6BB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F365A452-D5D2-954A-8FF9-ED26A02DDF61}" type="presOf" srcId="{D473421F-A8D3-4A43-A5CE-656210C4905C}" destId="{F3E58A83-AE87-2743-8A8E-DF058391B41B}" srcOrd="0" destOrd="0" presId="urn:microsoft.com/office/officeart/2005/8/layout/pyramid1"/>
    <dgm:cxn modelId="{8506E437-73CB-7641-A5EF-B52856B5741B}" type="presOf" srcId="{8EE2FE12-BD10-6442-A42B-1EF1715AF6BB}" destId="{BCE80ADE-2EAB-D146-B1E8-CED790E579DA}" srcOrd="1" destOrd="0" presId="urn:microsoft.com/office/officeart/2005/8/layout/pyramid1"/>
    <dgm:cxn modelId="{8FA3FC3C-8008-2B45-9B05-65CDC6EA4E3A}" srcId="{D473421F-A8D3-4A43-A5CE-656210C4905C}" destId="{E04DD675-0C89-ED41-9D34-B1DA75C31CCE}" srcOrd="0" destOrd="0" parTransId="{E1945D7B-C2E1-E544-BC61-B206E64CFCAC}" sibTransId="{FF526742-BE9D-FF41-A689-A982EAC0E82F}"/>
    <dgm:cxn modelId="{200E03B5-C40B-EA4F-A61E-D686DB9E0406}" type="presOf" srcId="{E04DD675-0C89-ED41-9D34-B1DA75C31CCE}" destId="{E2A376BB-F5AE-7F4A-838F-B60DE8C91898}" srcOrd="0" destOrd="0" presId="urn:microsoft.com/office/officeart/2005/8/layout/pyramid1"/>
    <dgm:cxn modelId="{9C25B6C4-E2D3-B249-A1FA-CFC601247890}" type="presOf" srcId="{E04DD675-0C89-ED41-9D34-B1DA75C31CCE}" destId="{5DF3CB97-E24D-994F-BF96-FECCDB7FC9A8}" srcOrd="1" destOrd="0" presId="urn:microsoft.com/office/officeart/2005/8/layout/pyramid1"/>
    <dgm:cxn modelId="{817B8982-B679-824F-8EEC-D676CD582C6B}" type="presOf" srcId="{8EE2FE12-BD10-6442-A42B-1EF1715AF6BB}" destId="{30E4E314-A92F-904C-B115-6A05ED29629A}" srcOrd="0" destOrd="0" presId="urn:microsoft.com/office/officeart/2005/8/layout/pyramid1"/>
    <dgm:cxn modelId="{72EBB228-0D27-3240-95C6-8CB8C0915E9E}" srcId="{D473421F-A8D3-4A43-A5CE-656210C4905C}" destId="{8EE2FE12-BD10-6442-A42B-1EF1715AF6BB}" srcOrd="1" destOrd="0" parTransId="{3169BE33-D13D-C947-AAE2-88C0FA38B575}" sibTransId="{602C8988-6DD5-D145-94B7-FA95D9A45563}"/>
    <dgm:cxn modelId="{05C696C6-C8B8-1E4F-86DD-0E17C232F0AB}" type="presParOf" srcId="{F3E58A83-AE87-2743-8A8E-DF058391B41B}" destId="{E1992E6B-46E3-EC49-A5F7-85E602B7D22F}" srcOrd="0" destOrd="0" presId="urn:microsoft.com/office/officeart/2005/8/layout/pyramid1"/>
    <dgm:cxn modelId="{D0624A07-45DE-1E40-8745-88B3AB851465}" type="presParOf" srcId="{E1992E6B-46E3-EC49-A5F7-85E602B7D22F}" destId="{E2A376BB-F5AE-7F4A-838F-B60DE8C91898}" srcOrd="0" destOrd="0" presId="urn:microsoft.com/office/officeart/2005/8/layout/pyramid1"/>
    <dgm:cxn modelId="{D1AE2833-7903-FE4D-AD38-B9EABED3A7CE}" type="presParOf" srcId="{E1992E6B-46E3-EC49-A5F7-85E602B7D22F}" destId="{5DF3CB97-E24D-994F-BF96-FECCDB7FC9A8}" srcOrd="1" destOrd="0" presId="urn:microsoft.com/office/officeart/2005/8/layout/pyramid1"/>
    <dgm:cxn modelId="{17ADAA64-A1E0-B140-A2C4-A3D70C8DBB5E}" type="presParOf" srcId="{F3E58A83-AE87-2743-8A8E-DF058391B41B}" destId="{9AA9C140-3F9A-8649-8EE8-70453A632372}" srcOrd="1" destOrd="0" presId="urn:microsoft.com/office/officeart/2005/8/layout/pyramid1"/>
    <dgm:cxn modelId="{8950EECD-81AE-1F42-9549-7923673A4495}" type="presParOf" srcId="{9AA9C140-3F9A-8649-8EE8-70453A632372}" destId="{30E4E314-A92F-904C-B115-6A05ED29629A}" srcOrd="0" destOrd="0" presId="urn:microsoft.com/office/officeart/2005/8/layout/pyramid1"/>
    <dgm:cxn modelId="{E31AA20D-960A-394B-9996-ADBA5C441BD1}" type="presParOf" srcId="{9AA9C140-3F9A-8649-8EE8-70453A632372}" destId="{BCE80ADE-2EAB-D146-B1E8-CED790E579DA}" srcOrd="1" destOrd="0" presId="urn:microsoft.com/office/officeart/2005/8/layout/pyramid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05B12C5-67F2-8D44-BCE2-81C3E276B345}">
      <dsp:nvSpPr>
        <dsp:cNvPr id="0" name=""/>
        <dsp:cNvSpPr/>
      </dsp:nvSpPr>
      <dsp:spPr>
        <a:xfrm>
          <a:off x="304800" y="0"/>
          <a:ext cx="609600" cy="571500"/>
        </a:xfrm>
        <a:prstGeom prst="trapezoid">
          <a:avLst>
            <a:gd name="adj" fmla="val 53333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3180" tIns="43180" rIns="43180" bIns="43180" numCol="1" spcCol="1270" anchor="ctr" anchorCtr="0">
          <a:noAutofit/>
        </a:bodyPr>
        <a:lstStyle/>
        <a:p>
          <a:pPr lvl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400" kern="1200"/>
        </a:p>
      </dsp:txBody>
      <dsp:txXfrm>
        <a:off x="304800" y="0"/>
        <a:ext cx="609600" cy="571500"/>
      </dsp:txXfrm>
    </dsp:sp>
    <dsp:sp modelId="{9232989E-0F4A-AB4A-8BAB-169A02E5342D}">
      <dsp:nvSpPr>
        <dsp:cNvPr id="0" name=""/>
        <dsp:cNvSpPr/>
      </dsp:nvSpPr>
      <dsp:spPr>
        <a:xfrm>
          <a:off x="0" y="571500"/>
          <a:ext cx="1219200" cy="571500"/>
        </a:xfrm>
        <a:prstGeom prst="trapezoid">
          <a:avLst>
            <a:gd name="adj" fmla="val 53333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43180" tIns="43180" rIns="43180" bIns="43180" numCol="1" spcCol="1270" anchor="ctr" anchorCtr="0">
          <a:noAutofit/>
        </a:bodyPr>
        <a:lstStyle/>
        <a:p>
          <a:pPr lvl="0" algn="ctr" defTabSz="15113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400" kern="1200"/>
        </a:p>
      </dsp:txBody>
      <dsp:txXfrm>
        <a:off x="213359" y="571500"/>
        <a:ext cx="792480" cy="571500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2A376BB-F5AE-7F4A-838F-B60DE8C91898}">
      <dsp:nvSpPr>
        <dsp:cNvPr id="0" name=""/>
        <dsp:cNvSpPr/>
      </dsp:nvSpPr>
      <dsp:spPr>
        <a:xfrm>
          <a:off x="92075" y="0"/>
          <a:ext cx="184150" cy="190500"/>
        </a:xfrm>
        <a:prstGeom prst="trapezoid">
          <a:avLst>
            <a:gd name="adj" fmla="val 5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92075" y="0"/>
        <a:ext cx="184150" cy="190500"/>
      </dsp:txXfrm>
    </dsp:sp>
    <dsp:sp modelId="{30E4E314-A92F-904C-B115-6A05ED29629A}">
      <dsp:nvSpPr>
        <dsp:cNvPr id="0" name=""/>
        <dsp:cNvSpPr/>
      </dsp:nvSpPr>
      <dsp:spPr>
        <a:xfrm>
          <a:off x="0" y="190499"/>
          <a:ext cx="368300" cy="190500"/>
        </a:xfrm>
        <a:prstGeom prst="trapezoid">
          <a:avLst>
            <a:gd name="adj" fmla="val 48333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tint val="100000"/>
                <a:shade val="100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tint val="50000"/>
                <a:shade val="100000"/>
                <a:satMod val="350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500" kern="1200"/>
        </a:p>
      </dsp:txBody>
      <dsp:txXfrm>
        <a:off x="64452" y="190499"/>
        <a:ext cx="239395" cy="19050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1">
  <dgm:title val=""/>
  <dgm:desc val=""/>
  <dgm:catLst>
    <dgm:cat type="pyramid" pri="1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B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B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yramid1">
  <dgm:title val=""/>
  <dgm:desc val=""/>
  <dgm:catLst>
    <dgm:cat type="pyramid" pri="1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B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B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4" Type="http://schemas.openxmlformats.org/officeDocument/2006/relationships/diagramColors" Target="../diagrams/colors1.xml"/><Relationship Id="rId5" Type="http://schemas.microsoft.com/office/2007/relationships/diagramDrawing" Target="../diagrams/drawing1.xml"/><Relationship Id="rId6" Type="http://schemas.openxmlformats.org/officeDocument/2006/relationships/diagramData" Target="../diagrams/data2.xml"/><Relationship Id="rId7" Type="http://schemas.openxmlformats.org/officeDocument/2006/relationships/diagramLayout" Target="../diagrams/layout2.xml"/><Relationship Id="rId8" Type="http://schemas.openxmlformats.org/officeDocument/2006/relationships/diagramQuickStyle" Target="../diagrams/quickStyle2.xml"/><Relationship Id="rId9" Type="http://schemas.openxmlformats.org/officeDocument/2006/relationships/diagramColors" Target="../diagrams/colors2.xml"/><Relationship Id="rId10" Type="http://schemas.microsoft.com/office/2007/relationships/diagramDrawing" Target="../diagrams/drawing2.xml"/><Relationship Id="rId1" Type="http://schemas.openxmlformats.org/officeDocument/2006/relationships/diagramData" Target="../diagrams/data1.xml"/><Relationship Id="rId2" Type="http://schemas.openxmlformats.org/officeDocument/2006/relationships/diagramLayout" Target="../diagrams/layou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10</xdr:row>
      <xdr:rowOff>165100</xdr:rowOff>
    </xdr:from>
    <xdr:to>
      <xdr:col>10</xdr:col>
      <xdr:colOff>177800</xdr:colOff>
      <xdr:row>16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4</xdr:col>
      <xdr:colOff>228600</xdr:colOff>
      <xdr:row>10</xdr:row>
      <xdr:rowOff>177800</xdr:rowOff>
    </xdr:from>
    <xdr:to>
      <xdr:col>4</xdr:col>
      <xdr:colOff>596900</xdr:colOff>
      <xdr:row>12</xdr:row>
      <xdr:rowOff>177800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469900</xdr:colOff>
          <xdr:row>5</xdr:row>
          <xdr:rowOff>101600</xdr:rowOff>
        </xdr:from>
        <xdr:to>
          <xdr:col>22</xdr:col>
          <xdr:colOff>381000</xdr:colOff>
          <xdr:row>49</xdr:row>
          <xdr:rowOff>0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'Zoom Calcs'!$B$131:$V$171" spid="_x0000_s206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95400" y="1054100"/>
              <a:ext cx="17246600" cy="82804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19050">
              <a:solidFill>
                <a:srgbClr val="000000" mc:Ignorable="a14" a14:legacySpreadsheetColorIndex="64"/>
              </a:solidFill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69"/>
  <sheetViews>
    <sheetView tabSelected="1" workbookViewId="0">
      <selection activeCell="H4" sqref="H4"/>
    </sheetView>
  </sheetViews>
  <sheetFormatPr baseColWidth="10" defaultRowHeight="15" x14ac:dyDescent="0"/>
  <cols>
    <col min="1" max="1" width="3.83203125" customWidth="1"/>
    <col min="2" max="2" width="5.6640625" customWidth="1"/>
    <col min="13" max="13" width="14.6640625" customWidth="1"/>
  </cols>
  <sheetData>
    <row r="2" spans="2:24" ht="28">
      <c r="B2" s="5" t="s">
        <v>18</v>
      </c>
    </row>
    <row r="4" spans="2:24">
      <c r="V4" t="s">
        <v>31</v>
      </c>
      <c r="W4" t="s">
        <v>32</v>
      </c>
    </row>
    <row r="5" spans="2:24">
      <c r="C5" s="3" t="s">
        <v>12</v>
      </c>
      <c r="D5" s="3"/>
      <c r="E5" s="3"/>
      <c r="F5" s="3"/>
      <c r="G5" s="3"/>
      <c r="H5" s="3"/>
      <c r="I5" s="3" t="s">
        <v>11</v>
      </c>
    </row>
    <row r="6" spans="2:24" ht="16" thickBot="1">
      <c r="V6" t="s">
        <v>30</v>
      </c>
    </row>
    <row r="7" spans="2:24">
      <c r="C7" s="1" t="s">
        <v>0</v>
      </c>
      <c r="D7" s="1"/>
      <c r="E7" s="1"/>
      <c r="F7" s="1"/>
      <c r="G7" s="1" t="s">
        <v>1</v>
      </c>
      <c r="I7" s="7" t="s">
        <v>10</v>
      </c>
      <c r="J7" s="8"/>
      <c r="K7" s="9"/>
    </row>
    <row r="8" spans="2:24">
      <c r="C8" s="1"/>
      <c r="D8" s="1"/>
      <c r="E8" s="1"/>
      <c r="F8" s="1"/>
      <c r="G8" s="1"/>
      <c r="I8" s="10"/>
      <c r="J8" s="6"/>
      <c r="K8" s="11"/>
    </row>
    <row r="9" spans="2:24" ht="16" thickBot="1">
      <c r="C9" s="1"/>
      <c r="D9" s="1"/>
      <c r="E9" s="1"/>
      <c r="F9" s="1"/>
      <c r="G9" s="1"/>
      <c r="I9" s="10"/>
      <c r="J9" s="6"/>
      <c r="K9" s="11"/>
    </row>
    <row r="10" spans="2:24">
      <c r="C10" s="1"/>
      <c r="D10" s="2" t="s">
        <v>4</v>
      </c>
      <c r="E10" s="15" t="s">
        <v>0</v>
      </c>
      <c r="F10" s="2" t="s">
        <v>7</v>
      </c>
      <c r="G10" s="1"/>
      <c r="I10" s="10"/>
      <c r="J10" s="6"/>
      <c r="K10" s="11"/>
      <c r="V10" t="s">
        <v>29</v>
      </c>
      <c r="W10" s="18" t="s">
        <v>33</v>
      </c>
      <c r="X10" t="s">
        <v>36</v>
      </c>
    </row>
    <row r="11" spans="2:24">
      <c r="C11" s="1"/>
      <c r="D11" s="2"/>
      <c r="E11" s="16"/>
      <c r="F11" s="2"/>
      <c r="G11" s="1"/>
      <c r="I11" s="10"/>
      <c r="J11" s="6"/>
      <c r="K11" s="11"/>
    </row>
    <row r="12" spans="2:24">
      <c r="C12" s="1"/>
      <c r="D12" s="2"/>
      <c r="E12" s="16"/>
      <c r="F12" s="2"/>
      <c r="G12" s="1"/>
      <c r="I12" s="10"/>
      <c r="J12" s="6"/>
      <c r="K12" s="11"/>
      <c r="V12" t="s">
        <v>34</v>
      </c>
    </row>
    <row r="13" spans="2:24">
      <c r="C13" s="1"/>
      <c r="D13" s="2"/>
      <c r="E13" s="16"/>
      <c r="F13" s="2"/>
      <c r="G13" s="1"/>
      <c r="I13" s="10"/>
      <c r="J13" s="6"/>
      <c r="K13" s="11"/>
    </row>
    <row r="14" spans="2:24">
      <c r="C14" s="1"/>
      <c r="D14" s="2"/>
      <c r="E14" s="16"/>
      <c r="F14" s="2"/>
      <c r="G14" s="1"/>
      <c r="I14" s="10"/>
      <c r="J14" s="6"/>
      <c r="K14" s="11"/>
      <c r="V14" t="s">
        <v>35</v>
      </c>
    </row>
    <row r="15" spans="2:24" ht="16" thickBot="1">
      <c r="C15" s="1"/>
      <c r="D15" s="2" t="s">
        <v>5</v>
      </c>
      <c r="E15" s="17" t="s">
        <v>27</v>
      </c>
      <c r="F15" s="2" t="s">
        <v>6</v>
      </c>
      <c r="G15" s="1"/>
      <c r="I15" s="10"/>
      <c r="J15" s="6"/>
      <c r="K15" s="11"/>
    </row>
    <row r="16" spans="2:24">
      <c r="C16" s="1"/>
      <c r="D16" s="1"/>
      <c r="E16" s="1"/>
      <c r="F16" s="1"/>
      <c r="G16" s="1"/>
      <c r="I16" s="10"/>
      <c r="J16" s="6"/>
      <c r="K16" s="11"/>
    </row>
    <row r="17" spans="3:16">
      <c r="C17" s="1"/>
      <c r="D17" s="1"/>
      <c r="E17" s="1"/>
      <c r="F17" s="1"/>
      <c r="G17" s="1"/>
      <c r="I17" s="10"/>
      <c r="J17" s="6"/>
      <c r="K17" s="11"/>
    </row>
    <row r="18" spans="3:16">
      <c r="C18" s="1"/>
      <c r="D18" s="1"/>
      <c r="E18" s="1"/>
      <c r="F18" s="1"/>
      <c r="G18" s="1"/>
      <c r="I18" s="10"/>
      <c r="J18" s="6"/>
      <c r="K18" s="11"/>
    </row>
    <row r="19" spans="3:16">
      <c r="C19" s="1" t="s">
        <v>3</v>
      </c>
      <c r="D19" s="1"/>
      <c r="E19" s="1"/>
      <c r="F19" s="1"/>
      <c r="G19" s="1" t="s">
        <v>2</v>
      </c>
      <c r="I19" s="10"/>
      <c r="J19" s="6"/>
      <c r="K19" s="11"/>
    </row>
    <row r="20" spans="3:16">
      <c r="I20" s="10"/>
      <c r="J20" s="6"/>
      <c r="K20" s="11"/>
    </row>
    <row r="21" spans="3:16">
      <c r="D21" s="2" t="s">
        <v>8</v>
      </c>
      <c r="E21" s="2">
        <v>0.3</v>
      </c>
      <c r="I21" s="10"/>
      <c r="J21" s="6"/>
      <c r="K21" s="11"/>
    </row>
    <row r="22" spans="3:16">
      <c r="D22" s="2" t="s">
        <v>9</v>
      </c>
      <c r="E22" s="2">
        <v>0.3</v>
      </c>
      <c r="I22" s="10"/>
      <c r="J22" s="6"/>
      <c r="K22" s="11"/>
    </row>
    <row r="23" spans="3:16" ht="16" thickBot="1">
      <c r="I23" s="12"/>
      <c r="J23" s="13"/>
      <c r="K23" s="14" t="s">
        <v>27</v>
      </c>
    </row>
    <row r="28" spans="3:16">
      <c r="C28" s="3" t="s">
        <v>14</v>
      </c>
      <c r="L28" s="3" t="s">
        <v>23</v>
      </c>
    </row>
    <row r="29" spans="3:16" ht="16" thickBot="1"/>
    <row r="30" spans="3:16" ht="17" thickTop="1" thickBot="1">
      <c r="C30" s="4" t="s">
        <v>15</v>
      </c>
      <c r="D30" s="4" t="s">
        <v>16</v>
      </c>
      <c r="E30" s="4"/>
      <c r="F30" s="4" t="s">
        <v>13</v>
      </c>
      <c r="G30" s="4"/>
      <c r="L30" s="4" t="s">
        <v>15</v>
      </c>
      <c r="M30" s="4" t="s">
        <v>16</v>
      </c>
      <c r="N30" s="4" t="s">
        <v>25</v>
      </c>
      <c r="O30" s="4"/>
      <c r="P30" s="4"/>
    </row>
    <row r="31" spans="3:16" ht="17" thickTop="1" thickBot="1">
      <c r="C31" s="4">
        <v>0</v>
      </c>
      <c r="D31" s="4">
        <v>256</v>
      </c>
      <c r="E31" s="4"/>
      <c r="F31" s="4">
        <f>256*POWER( 2, C31)</f>
        <v>256</v>
      </c>
      <c r="G31" s="4"/>
      <c r="L31" s="4">
        <v>0</v>
      </c>
      <c r="M31" s="4">
        <v>256</v>
      </c>
      <c r="N31" s="4">
        <f>M31*0.3</f>
        <v>76.8</v>
      </c>
      <c r="O31" s="4"/>
      <c r="P31" s="4"/>
    </row>
    <row r="32" spans="3:16" ht="17" thickTop="1" thickBot="1">
      <c r="C32" s="4">
        <v>1</v>
      </c>
      <c r="D32" s="4">
        <v>512</v>
      </c>
      <c r="E32" s="4"/>
      <c r="F32" s="4">
        <f t="shared" ref="F32:F33" si="0">256*POWER( 2, C32)</f>
        <v>512</v>
      </c>
      <c r="G32" s="4"/>
      <c r="L32" s="4">
        <v>1</v>
      </c>
      <c r="M32" s="4">
        <f>M31*2</f>
        <v>512</v>
      </c>
      <c r="N32" s="4">
        <f t="shared" ref="N32:N46" si="1">M32*0.3</f>
        <v>153.6</v>
      </c>
      <c r="O32" s="4"/>
      <c r="P32" s="4"/>
    </row>
    <row r="33" spans="3:16" ht="17" thickTop="1" thickBot="1">
      <c r="C33" s="4">
        <v>2</v>
      </c>
      <c r="D33" s="4">
        <v>1024</v>
      </c>
      <c r="E33" s="4"/>
      <c r="F33" s="4">
        <f t="shared" si="0"/>
        <v>1024</v>
      </c>
      <c r="G33" s="4"/>
      <c r="L33" s="4">
        <v>2</v>
      </c>
      <c r="M33" s="4">
        <f t="shared" ref="M33:M46" si="2">M32*2</f>
        <v>1024</v>
      </c>
      <c r="N33" s="4">
        <f t="shared" si="1"/>
        <v>307.2</v>
      </c>
      <c r="O33" s="4"/>
      <c r="P33" s="4"/>
    </row>
    <row r="34" spans="3:16" ht="17" thickTop="1" thickBot="1">
      <c r="C34" s="4">
        <v>3</v>
      </c>
      <c r="D34" s="4">
        <v>2048</v>
      </c>
      <c r="E34" s="4"/>
      <c r="F34" s="4">
        <f>256*POWER( 2, C34)</f>
        <v>2048</v>
      </c>
      <c r="G34" s="4"/>
      <c r="L34" s="4">
        <v>3</v>
      </c>
      <c r="M34" s="4">
        <f t="shared" si="2"/>
        <v>2048</v>
      </c>
      <c r="N34" s="4">
        <f t="shared" si="1"/>
        <v>614.4</v>
      </c>
      <c r="O34" s="4"/>
      <c r="P34" s="4"/>
    </row>
    <row r="35" spans="3:16" ht="17" thickTop="1" thickBot="1">
      <c r="C35" s="4">
        <v>4</v>
      </c>
      <c r="D35" s="4">
        <v>4096</v>
      </c>
      <c r="E35" s="4"/>
      <c r="F35" s="4">
        <f t="shared" ref="F35:F36" si="3">256*POWER( 2, C35)</f>
        <v>4096</v>
      </c>
      <c r="G35" s="4"/>
      <c r="L35" s="4">
        <v>4</v>
      </c>
      <c r="M35" s="4">
        <f t="shared" si="2"/>
        <v>4096</v>
      </c>
      <c r="N35" s="4">
        <f t="shared" si="1"/>
        <v>1228.8</v>
      </c>
      <c r="O35" s="4"/>
      <c r="P35" s="4"/>
    </row>
    <row r="36" spans="3:16" ht="17" thickTop="1" thickBot="1">
      <c r="C36" s="4">
        <v>5</v>
      </c>
      <c r="D36" s="4">
        <v>8192</v>
      </c>
      <c r="E36" s="4"/>
      <c r="F36" s="4">
        <f t="shared" si="3"/>
        <v>8192</v>
      </c>
      <c r="G36" s="4"/>
      <c r="L36" s="4">
        <v>5</v>
      </c>
      <c r="M36" s="4">
        <f t="shared" si="2"/>
        <v>8192</v>
      </c>
      <c r="N36" s="4">
        <f t="shared" si="1"/>
        <v>2457.6</v>
      </c>
      <c r="O36" s="4"/>
      <c r="P36" s="4"/>
    </row>
    <row r="37" spans="3:16" ht="17" thickTop="1" thickBot="1">
      <c r="C37" s="4">
        <v>6</v>
      </c>
      <c r="D37" s="4">
        <v>16384</v>
      </c>
      <c r="E37" s="4"/>
      <c r="F37" s="4">
        <f t="shared" ref="F37" si="4">256*POWER( 2, C37)</f>
        <v>16384</v>
      </c>
      <c r="G37" s="4"/>
      <c r="L37" s="4">
        <v>6</v>
      </c>
      <c r="M37" s="4">
        <f t="shared" si="2"/>
        <v>16384</v>
      </c>
      <c r="N37" s="4">
        <f t="shared" si="1"/>
        <v>4915.2</v>
      </c>
      <c r="O37" s="4"/>
      <c r="P37" s="4"/>
    </row>
    <row r="38" spans="3:16" ht="17" thickTop="1" thickBot="1">
      <c r="L38" s="4">
        <v>7</v>
      </c>
      <c r="M38" s="4">
        <f t="shared" si="2"/>
        <v>32768</v>
      </c>
      <c r="N38" s="4">
        <f t="shared" si="1"/>
        <v>9830.4</v>
      </c>
      <c r="O38" s="4"/>
      <c r="P38" s="4"/>
    </row>
    <row r="39" spans="3:16" ht="17" thickTop="1" thickBot="1">
      <c r="C39" s="3" t="s">
        <v>17</v>
      </c>
      <c r="L39" s="4">
        <v>8</v>
      </c>
      <c r="M39" s="4">
        <f t="shared" si="2"/>
        <v>65536</v>
      </c>
      <c r="N39" s="4">
        <f t="shared" si="1"/>
        <v>19660.8</v>
      </c>
      <c r="O39" s="4"/>
      <c r="P39" s="4"/>
    </row>
    <row r="40" spans="3:16" ht="17" thickTop="1" thickBot="1">
      <c r="L40" s="4">
        <v>9</v>
      </c>
      <c r="M40" s="4">
        <f t="shared" si="2"/>
        <v>131072</v>
      </c>
      <c r="N40" s="4">
        <f t="shared" si="1"/>
        <v>39321.599999999999</v>
      </c>
      <c r="O40" s="4"/>
      <c r="P40" s="4"/>
    </row>
    <row r="41" spans="3:16" ht="17" thickTop="1" thickBot="1">
      <c r="C41" t="s">
        <v>19</v>
      </c>
      <c r="L41" s="4">
        <v>10</v>
      </c>
      <c r="M41" s="4">
        <f t="shared" si="2"/>
        <v>262144</v>
      </c>
      <c r="N41" s="4">
        <f t="shared" si="1"/>
        <v>78643.199999999997</v>
      </c>
      <c r="O41" s="4"/>
      <c r="P41" s="4"/>
    </row>
    <row r="42" spans="3:16" ht="17" thickTop="1" thickBot="1">
      <c r="L42" s="4">
        <v>11</v>
      </c>
      <c r="M42" s="4">
        <f t="shared" si="2"/>
        <v>524288</v>
      </c>
      <c r="N42" s="4">
        <f t="shared" si="1"/>
        <v>157286.39999999999</v>
      </c>
      <c r="O42" s="4"/>
      <c r="P42" s="4"/>
    </row>
    <row r="43" spans="3:16" ht="17" thickTop="1" thickBot="1">
      <c r="C43" s="3" t="s">
        <v>20</v>
      </c>
      <c r="E43" s="3" t="s">
        <v>21</v>
      </c>
      <c r="G43" s="3" t="s">
        <v>22</v>
      </c>
      <c r="L43" s="4">
        <v>12</v>
      </c>
      <c r="M43" s="4">
        <f t="shared" si="2"/>
        <v>1048576</v>
      </c>
      <c r="N43" s="4">
        <f t="shared" si="1"/>
        <v>314572.79999999999</v>
      </c>
      <c r="O43" s="4"/>
      <c r="P43" s="4"/>
    </row>
    <row r="44" spans="3:16" ht="17" thickTop="1" thickBot="1">
      <c r="L44" s="4">
        <v>13</v>
      </c>
      <c r="M44" s="4">
        <f t="shared" si="2"/>
        <v>2097152</v>
      </c>
      <c r="N44" s="4">
        <f t="shared" si="1"/>
        <v>629145.59999999998</v>
      </c>
      <c r="O44" s="4"/>
      <c r="P44" s="4"/>
    </row>
    <row r="45" spans="3:16" ht="17" thickTop="1" thickBot="1">
      <c r="C45">
        <v>0</v>
      </c>
      <c r="E45">
        <v>0</v>
      </c>
      <c r="G45" t="e">
        <f t="shared" ref="G45:G46" si="5">ROUNDUP( LOG( C45/256, 2), 0)</f>
        <v>#NUM!</v>
      </c>
      <c r="L45" s="4">
        <v>14</v>
      </c>
      <c r="M45" s="4">
        <f t="shared" si="2"/>
        <v>4194304</v>
      </c>
      <c r="N45" s="4">
        <f t="shared" si="1"/>
        <v>1258291.2</v>
      </c>
      <c r="O45" s="4"/>
      <c r="P45" s="4"/>
    </row>
    <row r="46" spans="3:16" ht="17" thickTop="1" thickBot="1">
      <c r="C46">
        <v>250</v>
      </c>
      <c r="E46">
        <v>0</v>
      </c>
      <c r="G46">
        <f t="shared" si="5"/>
        <v>-1</v>
      </c>
      <c r="L46" s="4">
        <v>15</v>
      </c>
      <c r="M46" s="4">
        <f t="shared" si="2"/>
        <v>8388608</v>
      </c>
      <c r="N46" s="4">
        <f t="shared" si="1"/>
        <v>2516582.3999999999</v>
      </c>
      <c r="O46" s="4"/>
      <c r="P46" s="4"/>
    </row>
    <row r="47" spans="3:16" ht="17" thickTop="1" thickBot="1">
      <c r="C47">
        <v>500</v>
      </c>
      <c r="E47">
        <v>1</v>
      </c>
      <c r="G47">
        <f t="shared" ref="G47" si="6">ROUNDUP( LOG( C47/256, 2), 0)</f>
        <v>1</v>
      </c>
      <c r="L47" s="4">
        <v>16</v>
      </c>
      <c r="M47" s="4">
        <f>M46*2</f>
        <v>16777216</v>
      </c>
      <c r="N47" s="4">
        <f>M47*0.3</f>
        <v>5033164.7999999998</v>
      </c>
      <c r="O47" s="4"/>
      <c r="P47" s="4"/>
    </row>
    <row r="48" spans="3:16" ht="17" thickTop="1" thickBot="1">
      <c r="C48">
        <v>1000</v>
      </c>
      <c r="E48">
        <v>2</v>
      </c>
      <c r="G48">
        <f>ROUNDUP( LOG( C48/256, 2), 0)</f>
        <v>2</v>
      </c>
      <c r="L48" s="4">
        <v>17</v>
      </c>
      <c r="M48" s="4">
        <f>M47*2</f>
        <v>33554432</v>
      </c>
      <c r="N48" s="4">
        <f>M48*0.3</f>
        <v>10066329.6</v>
      </c>
      <c r="O48" s="4"/>
      <c r="P48" s="4"/>
    </row>
    <row r="49" spans="3:17" ht="17" thickTop="1" thickBot="1">
      <c r="C49">
        <v>3000</v>
      </c>
      <c r="E49">
        <v>4</v>
      </c>
      <c r="G49">
        <f t="shared" ref="G49:G50" si="7">ROUNDUP( LOG( C49/256, 2), 0)</f>
        <v>4</v>
      </c>
      <c r="O49" s="4"/>
      <c r="P49" s="4"/>
    </row>
    <row r="50" spans="3:17" ht="16" thickTop="1">
      <c r="C50">
        <v>4000</v>
      </c>
      <c r="E50">
        <v>4</v>
      </c>
      <c r="G50">
        <f t="shared" si="7"/>
        <v>4</v>
      </c>
    </row>
    <row r="51" spans="3:17">
      <c r="C51">
        <v>5000</v>
      </c>
      <c r="E51">
        <v>5</v>
      </c>
      <c r="G51">
        <f t="shared" ref="G51" si="8">ROUNDUP( LOG( C51/256, 2), 0)</f>
        <v>5</v>
      </c>
    </row>
    <row r="52" spans="3:17">
      <c r="C52">
        <v>6000</v>
      </c>
      <c r="E52">
        <v>5</v>
      </c>
      <c r="G52">
        <f>ROUNDUP( LOG( C52/256, 2), 0)</f>
        <v>5</v>
      </c>
      <c r="L52" s="3" t="s">
        <v>24</v>
      </c>
    </row>
    <row r="53" spans="3:17">
      <c r="C53">
        <v>7000</v>
      </c>
      <c r="E53">
        <v>5</v>
      </c>
      <c r="G53">
        <f>ROUNDUP( LOG( C53/256, 2), 0)</f>
        <v>5</v>
      </c>
    </row>
    <row r="54" spans="3:17">
      <c r="C54">
        <v>8000</v>
      </c>
      <c r="E54">
        <v>5</v>
      </c>
      <c r="G54">
        <f>ROUNDUP( LOG( C54/256, 2), 0)</f>
        <v>5</v>
      </c>
      <c r="L54" t="s">
        <v>26</v>
      </c>
    </row>
    <row r="55" spans="3:17">
      <c r="C55">
        <v>9000</v>
      </c>
      <c r="E55">
        <v>6</v>
      </c>
      <c r="G55">
        <f>ROUNDUP( LOG( C55/256, 2), 0)</f>
        <v>6</v>
      </c>
    </row>
    <row r="56" spans="3:17">
      <c r="C56">
        <v>14000</v>
      </c>
      <c r="E56">
        <v>6</v>
      </c>
      <c r="G56">
        <f>ROUNDUP( LOG( C56/256, 2), 0)</f>
        <v>6</v>
      </c>
      <c r="L56" s="3" t="s">
        <v>20</v>
      </c>
      <c r="N56" s="3" t="s">
        <v>21</v>
      </c>
      <c r="P56" s="3" t="s">
        <v>28</v>
      </c>
    </row>
    <row r="58" spans="3:17">
      <c r="L58">
        <v>1000</v>
      </c>
      <c r="N58">
        <v>4</v>
      </c>
      <c r="P58">
        <f>ROUNDUP( LOG( L58/256/0.3, 2), 0)</f>
        <v>4</v>
      </c>
      <c r="Q58">
        <f>ROUNDUP( LOG( L58/(256*0.3), 2), 0)</f>
        <v>4</v>
      </c>
    </row>
    <row r="59" spans="3:17">
      <c r="L59">
        <v>3000</v>
      </c>
      <c r="N59">
        <v>6</v>
      </c>
      <c r="P59">
        <f t="shared" ref="P59:P66" si="9">ROUNDUP( LOG( L59/256/0.3, 2), 0)</f>
        <v>6</v>
      </c>
      <c r="Q59">
        <f t="shared" ref="Q59:Q66" si="10">ROUNDUP( LOG( L59/(256*0.3), 2), 0)</f>
        <v>6</v>
      </c>
    </row>
    <row r="60" spans="3:17">
      <c r="L60">
        <v>4000</v>
      </c>
      <c r="N60">
        <v>6</v>
      </c>
      <c r="P60">
        <f t="shared" si="9"/>
        <v>6</v>
      </c>
      <c r="Q60">
        <f t="shared" si="10"/>
        <v>6</v>
      </c>
    </row>
    <row r="61" spans="3:17">
      <c r="L61">
        <v>5000</v>
      </c>
      <c r="N61">
        <v>7</v>
      </c>
      <c r="P61">
        <f t="shared" si="9"/>
        <v>7</v>
      </c>
      <c r="Q61">
        <f t="shared" si="10"/>
        <v>7</v>
      </c>
    </row>
    <row r="62" spans="3:17">
      <c r="L62">
        <v>6000</v>
      </c>
      <c r="N62">
        <v>7</v>
      </c>
      <c r="P62">
        <f t="shared" si="9"/>
        <v>7</v>
      </c>
      <c r="Q62">
        <f t="shared" si="10"/>
        <v>7</v>
      </c>
    </row>
    <row r="63" spans="3:17">
      <c r="L63">
        <v>7000</v>
      </c>
      <c r="N63">
        <v>7</v>
      </c>
      <c r="P63">
        <f t="shared" si="9"/>
        <v>7</v>
      </c>
      <c r="Q63">
        <f t="shared" si="10"/>
        <v>7</v>
      </c>
    </row>
    <row r="64" spans="3:17">
      <c r="L64">
        <v>8000</v>
      </c>
      <c r="N64">
        <v>7</v>
      </c>
      <c r="P64">
        <f t="shared" si="9"/>
        <v>7</v>
      </c>
      <c r="Q64">
        <f t="shared" si="10"/>
        <v>7</v>
      </c>
    </row>
    <row r="65" spans="3:17">
      <c r="L65">
        <v>9000</v>
      </c>
      <c r="N65">
        <v>7</v>
      </c>
      <c r="P65">
        <f t="shared" si="9"/>
        <v>7</v>
      </c>
      <c r="Q65">
        <f t="shared" si="10"/>
        <v>7</v>
      </c>
    </row>
    <row r="66" spans="3:17">
      <c r="L66">
        <v>14000</v>
      </c>
      <c r="N66">
        <v>8</v>
      </c>
      <c r="P66">
        <f t="shared" si="9"/>
        <v>8</v>
      </c>
      <c r="Q66">
        <f t="shared" si="10"/>
        <v>8</v>
      </c>
    </row>
    <row r="71" spans="3:17" ht="30">
      <c r="C71" s="19" t="s">
        <v>37</v>
      </c>
    </row>
    <row r="72" spans="3:17" ht="16" thickBot="1"/>
    <row r="73" spans="3:17" ht="16" thickBot="1">
      <c r="C73" s="3" t="s">
        <v>15</v>
      </c>
      <c r="D73" s="3">
        <v>0</v>
      </c>
      <c r="F73" s="20" t="s">
        <v>0</v>
      </c>
      <c r="G73" s="21"/>
      <c r="H73" s="21"/>
      <c r="I73" s="21"/>
      <c r="J73" s="21"/>
      <c r="K73" s="21"/>
      <c r="L73" s="21"/>
      <c r="M73" s="21"/>
    </row>
    <row r="74" spans="3:17" ht="16" thickBot="1">
      <c r="C74" s="3"/>
      <c r="D74" s="3"/>
      <c r="F74" s="21"/>
      <c r="G74" s="21"/>
      <c r="H74" s="21"/>
      <c r="I74" s="21"/>
      <c r="J74" s="21"/>
      <c r="K74" s="21"/>
      <c r="L74" s="21"/>
      <c r="M74" s="21"/>
    </row>
    <row r="75" spans="3:17">
      <c r="C75" s="3" t="s">
        <v>15</v>
      </c>
      <c r="D75" s="3">
        <v>1</v>
      </c>
      <c r="F75" s="38" t="s">
        <v>0</v>
      </c>
      <c r="G75" s="39" t="s">
        <v>1</v>
      </c>
      <c r="H75" s="21"/>
      <c r="I75" s="21"/>
      <c r="J75" s="21"/>
      <c r="K75" s="21"/>
      <c r="L75" s="21"/>
      <c r="M75" s="21"/>
    </row>
    <row r="76" spans="3:17" ht="16" thickBot="1">
      <c r="C76" s="3"/>
      <c r="D76" s="3"/>
      <c r="F76" s="40" t="s">
        <v>3</v>
      </c>
      <c r="G76" s="41" t="s">
        <v>2</v>
      </c>
      <c r="H76" s="21"/>
      <c r="I76" s="21"/>
      <c r="J76" s="21"/>
      <c r="K76" s="21"/>
      <c r="L76" s="21"/>
      <c r="M76" s="21"/>
    </row>
    <row r="77" spans="3:17" ht="16" thickBot="1">
      <c r="C77" s="3"/>
      <c r="D77" s="3"/>
      <c r="F77" s="21"/>
      <c r="G77" s="21"/>
      <c r="H77" s="21"/>
      <c r="I77" s="21"/>
      <c r="J77" s="21"/>
      <c r="K77" s="21"/>
      <c r="L77" s="21"/>
      <c r="M77" s="21"/>
    </row>
    <row r="78" spans="3:17">
      <c r="C78" s="3" t="s">
        <v>15</v>
      </c>
      <c r="D78" s="3">
        <v>2</v>
      </c>
      <c r="F78" s="42" t="str">
        <f t="shared" ref="F78:G81" si="11" xml:space="preserve"> COLUMN()-COLUMN( $F$78) &amp; "," &amp;ROW()-ROW( $F$78)</f>
        <v>0,0</v>
      </c>
      <c r="G78" s="43" t="str">
        <f t="shared" si="11"/>
        <v>1,0</v>
      </c>
      <c r="H78" s="46" t="str">
        <f t="shared" ref="H78:I81" si="12" xml:space="preserve"> COLUMN()-COLUMN( $F$78) &amp; "," &amp;ROW()-ROW( $F$78)</f>
        <v>2,0</v>
      </c>
      <c r="I78" s="47" t="str">
        <f t="shared" si="12"/>
        <v>3,0</v>
      </c>
      <c r="J78" s="21"/>
      <c r="K78" s="21"/>
      <c r="L78" s="21"/>
      <c r="M78" s="21"/>
    </row>
    <row r="79" spans="3:17">
      <c r="C79" s="3"/>
      <c r="D79" s="3"/>
      <c r="F79" s="44" t="str">
        <f t="shared" si="11"/>
        <v>0,1</v>
      </c>
      <c r="G79" s="45" t="str">
        <f t="shared" si="11"/>
        <v>1,1</v>
      </c>
      <c r="H79" s="48" t="str">
        <f t="shared" si="12"/>
        <v>2,1</v>
      </c>
      <c r="I79" s="49" t="str">
        <f t="shared" si="12"/>
        <v>3,1</v>
      </c>
      <c r="J79" s="21"/>
      <c r="K79" s="21"/>
      <c r="L79" s="21"/>
      <c r="M79" s="21"/>
    </row>
    <row r="80" spans="3:17">
      <c r="C80" s="3"/>
      <c r="D80" s="3"/>
      <c r="F80" s="50" t="str">
        <f t="shared" si="11"/>
        <v>0,2</v>
      </c>
      <c r="G80" s="51" t="str">
        <f t="shared" si="11"/>
        <v>1,2</v>
      </c>
      <c r="H80" s="54" t="str">
        <f t="shared" si="12"/>
        <v>2,2</v>
      </c>
      <c r="I80" s="55" t="str">
        <f t="shared" si="12"/>
        <v>3,2</v>
      </c>
      <c r="J80" s="21"/>
      <c r="K80" s="21"/>
      <c r="L80" s="21"/>
      <c r="M80" s="21"/>
    </row>
    <row r="81" spans="3:13" ht="16" thickBot="1">
      <c r="C81" s="3"/>
      <c r="D81" s="3"/>
      <c r="F81" s="52" t="str">
        <f t="shared" si="11"/>
        <v>0,3</v>
      </c>
      <c r="G81" s="53" t="str">
        <f t="shared" si="11"/>
        <v>1,3</v>
      </c>
      <c r="H81" s="56" t="str">
        <f t="shared" si="12"/>
        <v>2,3</v>
      </c>
      <c r="I81" s="57" t="str">
        <f t="shared" si="12"/>
        <v>3,3</v>
      </c>
      <c r="J81" s="21"/>
      <c r="K81" s="21"/>
      <c r="L81" s="21"/>
      <c r="M81" s="21"/>
    </row>
    <row r="82" spans="3:13" ht="16" thickBot="1">
      <c r="C82" s="3"/>
      <c r="D82" s="3"/>
      <c r="F82" s="21"/>
      <c r="G82" s="21"/>
      <c r="H82" s="21"/>
      <c r="I82" s="21"/>
      <c r="J82" s="21"/>
      <c r="K82" s="21"/>
      <c r="L82" s="21"/>
      <c r="M82" s="21"/>
    </row>
    <row r="83" spans="3:13">
      <c r="C83" s="3" t="s">
        <v>15</v>
      </c>
      <c r="D83" s="3">
        <v>3</v>
      </c>
      <c r="F83" s="23" t="str">
        <f xml:space="preserve"> COLUMN()-COLUMN( $F$83) &amp; "," &amp;ROW()-ROW( $F$83)</f>
        <v>0,0</v>
      </c>
      <c r="G83" s="27" t="str">
        <f t="shared" ref="G83:M90" si="13" xml:space="preserve"> COLUMN()-COLUMN( $F$83) &amp; "," &amp;ROW()-ROW( $F$83)</f>
        <v>1,0</v>
      </c>
      <c r="H83" s="63" t="str">
        <f t="shared" si="13"/>
        <v>2,0</v>
      </c>
      <c r="I83" s="27" t="str">
        <f t="shared" si="13"/>
        <v>3,0</v>
      </c>
      <c r="J83" s="31" t="str">
        <f t="shared" si="13"/>
        <v>4,0</v>
      </c>
      <c r="K83" s="27" t="str">
        <f t="shared" si="13"/>
        <v>5,0</v>
      </c>
      <c r="L83" s="63" t="str">
        <f t="shared" si="13"/>
        <v>6,0</v>
      </c>
      <c r="M83" s="24" t="str">
        <f t="shared" si="13"/>
        <v>7,0</v>
      </c>
    </row>
    <row r="84" spans="3:13">
      <c r="F84" s="58" t="str">
        <f t="shared" ref="F84:F90" si="14" xml:space="preserve"> COLUMN()-COLUMN( $F$83) &amp; "," &amp;ROW()-ROW( $F$83)</f>
        <v>0,1</v>
      </c>
      <c r="G84" s="59" t="str">
        <f t="shared" si="13"/>
        <v>1,1</v>
      </c>
      <c r="H84" s="64" t="str">
        <f t="shared" si="13"/>
        <v>2,1</v>
      </c>
      <c r="I84" s="59" t="str">
        <f t="shared" si="13"/>
        <v>3,1</v>
      </c>
      <c r="J84" s="60" t="str">
        <f t="shared" si="13"/>
        <v>4,1</v>
      </c>
      <c r="K84" s="59" t="str">
        <f t="shared" si="13"/>
        <v>5,1</v>
      </c>
      <c r="L84" s="64" t="str">
        <f t="shared" si="13"/>
        <v>6,1</v>
      </c>
      <c r="M84" s="61" t="str">
        <f t="shared" si="13"/>
        <v>7,1</v>
      </c>
    </row>
    <row r="85" spans="3:13">
      <c r="F85" s="62" t="str">
        <f t="shared" si="14"/>
        <v>0,2</v>
      </c>
      <c r="G85" s="22" t="str">
        <f t="shared" si="13"/>
        <v>1,2</v>
      </c>
      <c r="H85" s="65" t="str">
        <f t="shared" si="13"/>
        <v>2,2</v>
      </c>
      <c r="I85" s="22" t="str">
        <f t="shared" si="13"/>
        <v>3,2</v>
      </c>
      <c r="J85" s="32" t="str">
        <f t="shared" si="13"/>
        <v>4,2</v>
      </c>
      <c r="K85" s="22" t="str">
        <f t="shared" si="13"/>
        <v>5,2</v>
      </c>
      <c r="L85" s="65" t="str">
        <f t="shared" si="13"/>
        <v>6,2</v>
      </c>
      <c r="M85" s="29" t="str">
        <f t="shared" si="13"/>
        <v>7,2</v>
      </c>
    </row>
    <row r="86" spans="3:13">
      <c r="F86" s="34" t="str">
        <f t="shared" si="14"/>
        <v>0,3</v>
      </c>
      <c r="G86" s="35" t="str">
        <f t="shared" si="13"/>
        <v>1,3</v>
      </c>
      <c r="H86" s="66" t="str">
        <f t="shared" si="13"/>
        <v>2,3</v>
      </c>
      <c r="I86" s="35" t="str">
        <f t="shared" si="13"/>
        <v>3,3</v>
      </c>
      <c r="J86" s="36" t="str">
        <f t="shared" si="13"/>
        <v>4,3</v>
      </c>
      <c r="K86" s="35" t="str">
        <f t="shared" si="13"/>
        <v>5,3</v>
      </c>
      <c r="L86" s="66" t="str">
        <f t="shared" si="13"/>
        <v>6,3</v>
      </c>
      <c r="M86" s="37" t="str">
        <f t="shared" si="13"/>
        <v>7,3</v>
      </c>
    </row>
    <row r="87" spans="3:13">
      <c r="F87" s="28" t="str">
        <f t="shared" si="14"/>
        <v>0,4</v>
      </c>
      <c r="G87" s="22" t="str">
        <f t="shared" si="13"/>
        <v>1,4</v>
      </c>
      <c r="H87" s="65" t="str">
        <f t="shared" si="13"/>
        <v>2,4</v>
      </c>
      <c r="I87" s="22" t="str">
        <f t="shared" si="13"/>
        <v>3,4</v>
      </c>
      <c r="J87" s="32" t="str">
        <f t="shared" si="13"/>
        <v>4,4</v>
      </c>
      <c r="K87" s="22" t="str">
        <f t="shared" si="13"/>
        <v>5,4</v>
      </c>
      <c r="L87" s="65" t="str">
        <f t="shared" si="13"/>
        <v>6,4</v>
      </c>
      <c r="M87" s="29" t="str">
        <f t="shared" si="13"/>
        <v>7,4</v>
      </c>
    </row>
    <row r="88" spans="3:13">
      <c r="F88" s="58" t="str">
        <f t="shared" si="14"/>
        <v>0,5</v>
      </c>
      <c r="G88" s="59" t="str">
        <f t="shared" si="13"/>
        <v>1,5</v>
      </c>
      <c r="H88" s="64" t="str">
        <f t="shared" si="13"/>
        <v>2,5</v>
      </c>
      <c r="I88" s="59" t="str">
        <f t="shared" si="13"/>
        <v>3,5</v>
      </c>
      <c r="J88" s="60" t="str">
        <f t="shared" si="13"/>
        <v>4,5</v>
      </c>
      <c r="K88" s="59" t="str">
        <f t="shared" si="13"/>
        <v>5,5</v>
      </c>
      <c r="L88" s="64" t="str">
        <f t="shared" si="13"/>
        <v>6,5</v>
      </c>
      <c r="M88" s="61" t="str">
        <f t="shared" si="13"/>
        <v>7,5</v>
      </c>
    </row>
    <row r="89" spans="3:13">
      <c r="F89" s="28" t="str">
        <f t="shared" si="14"/>
        <v>0,6</v>
      </c>
      <c r="G89" s="22" t="str">
        <f t="shared" si="13"/>
        <v>1,6</v>
      </c>
      <c r="H89" s="65" t="str">
        <f t="shared" si="13"/>
        <v>2,6</v>
      </c>
      <c r="I89" s="22" t="str">
        <f t="shared" si="13"/>
        <v>3,6</v>
      </c>
      <c r="J89" s="32" t="str">
        <f t="shared" si="13"/>
        <v>4,6</v>
      </c>
      <c r="K89" s="22" t="str">
        <f t="shared" si="13"/>
        <v>5,6</v>
      </c>
      <c r="L89" s="65" t="str">
        <f t="shared" si="13"/>
        <v>6,6</v>
      </c>
      <c r="M89" s="29" t="str">
        <f t="shared" si="13"/>
        <v>7,6</v>
      </c>
    </row>
    <row r="90" spans="3:13" ht="16" thickBot="1">
      <c r="F90" s="25" t="str">
        <f t="shared" si="14"/>
        <v>0,7</v>
      </c>
      <c r="G90" s="30" t="str">
        <f t="shared" si="13"/>
        <v>1,7</v>
      </c>
      <c r="H90" s="67" t="str">
        <f t="shared" si="13"/>
        <v>2,7</v>
      </c>
      <c r="I90" s="30" t="str">
        <f t="shared" si="13"/>
        <v>3,7</v>
      </c>
      <c r="J90" s="33" t="str">
        <f t="shared" si="13"/>
        <v>4,7</v>
      </c>
      <c r="K90" s="30" t="str">
        <f t="shared" si="13"/>
        <v>5,7</v>
      </c>
      <c r="L90" s="67" t="str">
        <f t="shared" si="13"/>
        <v>6,7</v>
      </c>
      <c r="M90" s="26" t="str">
        <f t="shared" si="13"/>
        <v>7,7</v>
      </c>
    </row>
    <row r="96" spans="3:13" ht="30">
      <c r="C96" s="19" t="s">
        <v>38</v>
      </c>
    </row>
    <row r="99" spans="3:18">
      <c r="C99" t="s">
        <v>39</v>
      </c>
    </row>
    <row r="101" spans="3:18">
      <c r="C101" t="s">
        <v>40</v>
      </c>
      <c r="E101" t="s">
        <v>41</v>
      </c>
      <c r="G101" t="s">
        <v>42</v>
      </c>
      <c r="H101" t="s">
        <v>43</v>
      </c>
      <c r="J101" t="s">
        <v>45</v>
      </c>
      <c r="K101" t="s">
        <v>44</v>
      </c>
      <c r="M101" s="1" t="s">
        <v>48</v>
      </c>
      <c r="N101" t="s">
        <v>46</v>
      </c>
      <c r="O101" t="s">
        <v>47</v>
      </c>
    </row>
    <row r="102" spans="3:18">
      <c r="M102" s="1">
        <v>1</v>
      </c>
      <c r="N102">
        <v>1</v>
      </c>
      <c r="O102">
        <v>0</v>
      </c>
      <c r="Q102">
        <v>2</v>
      </c>
      <c r="R102">
        <v>2</v>
      </c>
    </row>
    <row r="103" spans="3:18">
      <c r="C103">
        <v>5</v>
      </c>
      <c r="E103">
        <v>5</v>
      </c>
      <c r="G103">
        <v>5</v>
      </c>
      <c r="H103">
        <v>8</v>
      </c>
      <c r="I103" s="68"/>
      <c r="J103">
        <v>10</v>
      </c>
      <c r="K103">
        <v>13</v>
      </c>
      <c r="M103" s="1"/>
      <c r="Q103">
        <v>3</v>
      </c>
      <c r="R103">
        <v>2</v>
      </c>
    </row>
    <row r="104" spans="3:18">
      <c r="I104" s="68"/>
      <c r="M104" s="1"/>
    </row>
    <row r="105" spans="3:18">
      <c r="M105" s="1"/>
      <c r="Q105">
        <v>2</v>
      </c>
      <c r="R105">
        <v>3</v>
      </c>
    </row>
    <row r="106" spans="3:18">
      <c r="C106">
        <v>5</v>
      </c>
      <c r="E106">
        <v>6</v>
      </c>
      <c r="G106">
        <v>5</v>
      </c>
      <c r="H106">
        <v>8</v>
      </c>
      <c r="J106">
        <v>10</v>
      </c>
      <c r="M106" s="1"/>
      <c r="Q106">
        <v>3</v>
      </c>
      <c r="R106">
        <v>3</v>
      </c>
    </row>
    <row r="107" spans="3:18">
      <c r="M107" s="1"/>
    </row>
    <row r="108" spans="3:18">
      <c r="M108" s="1"/>
    </row>
    <row r="109" spans="3:18">
      <c r="M109" s="1">
        <v>2</v>
      </c>
      <c r="N109">
        <v>2</v>
      </c>
      <c r="O109">
        <v>2</v>
      </c>
      <c r="Q109">
        <v>4</v>
      </c>
      <c r="R109">
        <v>4</v>
      </c>
    </row>
    <row r="110" spans="3:18">
      <c r="M110" s="1"/>
      <c r="Q110">
        <v>5</v>
      </c>
      <c r="R110">
        <v>4</v>
      </c>
    </row>
    <row r="111" spans="3:18">
      <c r="M111" s="1"/>
      <c r="Q111">
        <v>6</v>
      </c>
      <c r="R111">
        <v>4</v>
      </c>
    </row>
    <row r="112" spans="3:18">
      <c r="M112" s="1"/>
      <c r="Q112">
        <v>7</v>
      </c>
      <c r="R112">
        <v>4</v>
      </c>
    </row>
    <row r="113" spans="13:18">
      <c r="M113" s="1"/>
    </row>
    <row r="114" spans="13:18">
      <c r="M114" s="1">
        <v>2</v>
      </c>
      <c r="N114">
        <v>3</v>
      </c>
      <c r="O114">
        <v>2</v>
      </c>
      <c r="Q114">
        <v>4</v>
      </c>
      <c r="R114">
        <v>5</v>
      </c>
    </row>
    <row r="115" spans="13:18">
      <c r="M115" s="1"/>
      <c r="Q115">
        <v>5</v>
      </c>
      <c r="R115">
        <v>5</v>
      </c>
    </row>
    <row r="116" spans="13:18">
      <c r="M116" s="1"/>
      <c r="Q116">
        <v>6</v>
      </c>
      <c r="R116">
        <v>5</v>
      </c>
    </row>
    <row r="117" spans="13:18">
      <c r="M117" s="1"/>
      <c r="Q117">
        <v>7</v>
      </c>
      <c r="R117">
        <v>5</v>
      </c>
    </row>
    <row r="118" spans="13:18">
      <c r="M118" s="1"/>
    </row>
    <row r="119" spans="13:18">
      <c r="M119" s="1">
        <v>2</v>
      </c>
      <c r="N119">
        <v>2</v>
      </c>
      <c r="O119">
        <v>3</v>
      </c>
      <c r="Q119">
        <v>4</v>
      </c>
      <c r="R119">
        <v>6</v>
      </c>
    </row>
    <row r="120" spans="13:18">
      <c r="M120" s="1"/>
      <c r="Q120">
        <v>5</v>
      </c>
      <c r="R120">
        <v>6</v>
      </c>
    </row>
    <row r="121" spans="13:18">
      <c r="M121" s="1"/>
      <c r="Q121">
        <v>6</v>
      </c>
      <c r="R121">
        <v>6</v>
      </c>
    </row>
    <row r="122" spans="13:18">
      <c r="M122" s="1"/>
      <c r="Q122">
        <v>7</v>
      </c>
      <c r="R122">
        <v>6</v>
      </c>
    </row>
    <row r="123" spans="13:18">
      <c r="M123" s="1"/>
    </row>
    <row r="124" spans="13:18">
      <c r="M124" s="1">
        <v>2</v>
      </c>
      <c r="N124">
        <v>3</v>
      </c>
      <c r="O124">
        <v>3</v>
      </c>
      <c r="Q124">
        <v>4</v>
      </c>
      <c r="R124">
        <v>7</v>
      </c>
    </row>
    <row r="125" spans="13:18">
      <c r="Q125">
        <v>5</v>
      </c>
      <c r="R125">
        <v>7</v>
      </c>
    </row>
    <row r="126" spans="13:18">
      <c r="Q126">
        <v>6</v>
      </c>
      <c r="R126">
        <v>7</v>
      </c>
    </row>
    <row r="127" spans="13:18">
      <c r="Q127">
        <v>7</v>
      </c>
      <c r="R127">
        <v>7</v>
      </c>
    </row>
    <row r="132" spans="3:13" ht="30">
      <c r="C132" s="19" t="s">
        <v>109</v>
      </c>
    </row>
    <row r="133" spans="3:13" ht="16" thickBot="1"/>
    <row r="134" spans="3:13" ht="16" thickBot="1">
      <c r="C134" s="3" t="s">
        <v>15</v>
      </c>
      <c r="D134" s="3">
        <v>0</v>
      </c>
      <c r="F134" s="20" t="s">
        <v>0</v>
      </c>
      <c r="G134" s="21"/>
      <c r="H134" s="21"/>
      <c r="I134" s="21"/>
      <c r="J134" s="21"/>
      <c r="K134" s="21"/>
      <c r="L134" s="21"/>
      <c r="M134" s="21"/>
    </row>
    <row r="135" spans="3:13" ht="16" thickBot="1">
      <c r="C135" s="3"/>
      <c r="D135" s="3"/>
      <c r="F135" s="21"/>
      <c r="G135" s="21"/>
      <c r="H135" s="21"/>
      <c r="I135" s="21"/>
      <c r="J135" s="21"/>
      <c r="K135" s="21"/>
      <c r="L135" s="21"/>
      <c r="M135" s="21"/>
    </row>
    <row r="136" spans="3:13">
      <c r="C136" s="3" t="s">
        <v>15</v>
      </c>
      <c r="D136" s="3">
        <v>1</v>
      </c>
      <c r="F136" s="38" t="s">
        <v>0</v>
      </c>
      <c r="G136" s="71" t="s">
        <v>1</v>
      </c>
      <c r="H136" s="21"/>
      <c r="I136" s="21"/>
      <c r="J136" s="21"/>
      <c r="K136" s="21"/>
      <c r="L136" s="21"/>
      <c r="M136" s="21"/>
    </row>
    <row r="137" spans="3:13" ht="16" thickBot="1">
      <c r="C137" s="3"/>
      <c r="D137" s="3"/>
      <c r="F137" s="40" t="s">
        <v>3</v>
      </c>
      <c r="G137" s="41" t="s">
        <v>2</v>
      </c>
      <c r="H137" s="21"/>
      <c r="I137" s="21"/>
      <c r="J137" s="21"/>
      <c r="K137" s="21"/>
      <c r="L137" s="21"/>
      <c r="M137" s="21"/>
    </row>
    <row r="138" spans="3:13" ht="16" thickBot="1">
      <c r="C138" s="3"/>
      <c r="D138" s="3"/>
      <c r="F138" s="21"/>
      <c r="G138" s="21"/>
      <c r="H138" s="21"/>
      <c r="I138" s="21"/>
      <c r="J138" s="21"/>
      <c r="K138" s="21"/>
      <c r="L138" s="21"/>
      <c r="M138" s="21"/>
    </row>
    <row r="139" spans="3:13" ht="17" thickTop="1" thickBot="1">
      <c r="C139" s="3" t="s">
        <v>15</v>
      </c>
      <c r="D139" s="3">
        <v>2</v>
      </c>
      <c r="F139" s="42" t="s">
        <v>0</v>
      </c>
      <c r="G139" s="43" t="s">
        <v>1</v>
      </c>
      <c r="H139" s="72" t="s">
        <v>49</v>
      </c>
      <c r="I139" s="4" t="s">
        <v>50</v>
      </c>
      <c r="J139" s="21"/>
      <c r="K139" s="21"/>
      <c r="L139" s="21"/>
      <c r="M139" s="21"/>
    </row>
    <row r="140" spans="3:13" ht="17" thickTop="1" thickBot="1">
      <c r="C140" s="3"/>
      <c r="D140" s="3"/>
      <c r="F140" s="44" t="s">
        <v>3</v>
      </c>
      <c r="G140" s="45" t="s">
        <v>2</v>
      </c>
      <c r="H140" s="72" t="s">
        <v>51</v>
      </c>
      <c r="I140" s="4" t="s">
        <v>52</v>
      </c>
      <c r="J140" s="21"/>
      <c r="K140" s="21"/>
      <c r="L140" s="21"/>
      <c r="M140" s="21"/>
    </row>
    <row r="141" spans="3:13" ht="16" thickTop="1">
      <c r="C141" s="3"/>
      <c r="D141" s="3"/>
      <c r="F141" s="50" t="s">
        <v>53</v>
      </c>
      <c r="G141" s="51" t="s">
        <v>54</v>
      </c>
      <c r="H141" s="54" t="s">
        <v>55</v>
      </c>
      <c r="I141" s="55" t="s">
        <v>56</v>
      </c>
      <c r="J141" s="21"/>
      <c r="K141" s="21"/>
      <c r="L141" s="21"/>
      <c r="M141" s="21"/>
    </row>
    <row r="142" spans="3:13" ht="16" thickBot="1">
      <c r="C142" s="3"/>
      <c r="D142" s="3"/>
      <c r="F142" s="52" t="s">
        <v>57</v>
      </c>
      <c r="G142" s="53" t="s">
        <v>58</v>
      </c>
      <c r="H142" s="56" t="s">
        <v>59</v>
      </c>
      <c r="I142" s="57" t="s">
        <v>60</v>
      </c>
      <c r="J142" s="21"/>
      <c r="K142" s="21"/>
      <c r="L142" s="21"/>
      <c r="M142" s="21"/>
    </row>
    <row r="143" spans="3:13" ht="16" thickBot="1">
      <c r="C143" s="3"/>
      <c r="D143" s="3"/>
      <c r="F143" s="21"/>
      <c r="G143" s="21"/>
      <c r="H143" s="21"/>
      <c r="I143" s="21"/>
      <c r="J143" s="21"/>
      <c r="K143" s="21"/>
      <c r="L143" s="21"/>
      <c r="M143" s="21"/>
    </row>
    <row r="144" spans="3:13">
      <c r="C144" s="3" t="s">
        <v>15</v>
      </c>
      <c r="D144" s="3">
        <v>3</v>
      </c>
      <c r="F144" s="23" t="s">
        <v>0</v>
      </c>
      <c r="G144" s="27" t="s">
        <v>1</v>
      </c>
      <c r="H144" s="63" t="s">
        <v>49</v>
      </c>
      <c r="I144" s="27" t="s">
        <v>50</v>
      </c>
      <c r="J144" s="31" t="s">
        <v>61</v>
      </c>
      <c r="K144" s="27" t="s">
        <v>62</v>
      </c>
      <c r="L144" s="63" t="s">
        <v>63</v>
      </c>
      <c r="M144" s="24" t="s">
        <v>64</v>
      </c>
    </row>
    <row r="145" spans="3:21">
      <c r="F145" s="58" t="s">
        <v>3</v>
      </c>
      <c r="G145" s="59" t="s">
        <v>2</v>
      </c>
      <c r="H145" s="64" t="s">
        <v>51</v>
      </c>
      <c r="I145" s="59" t="s">
        <v>52</v>
      </c>
      <c r="J145" s="60" t="s">
        <v>65</v>
      </c>
      <c r="K145" s="59" t="s">
        <v>66</v>
      </c>
      <c r="L145" s="64" t="s">
        <v>67</v>
      </c>
      <c r="M145" s="61" t="s">
        <v>68</v>
      </c>
    </row>
    <row r="146" spans="3:21">
      <c r="F146" s="62" t="s">
        <v>53</v>
      </c>
      <c r="G146" s="22" t="s">
        <v>54</v>
      </c>
      <c r="H146" s="65" t="s">
        <v>55</v>
      </c>
      <c r="I146" s="22" t="s">
        <v>56</v>
      </c>
      <c r="J146" s="32" t="s">
        <v>69</v>
      </c>
      <c r="K146" s="22" t="s">
        <v>70</v>
      </c>
      <c r="L146" s="65" t="s">
        <v>71</v>
      </c>
      <c r="M146" s="29" t="s">
        <v>72</v>
      </c>
    </row>
    <row r="147" spans="3:21">
      <c r="F147" s="34" t="s">
        <v>57</v>
      </c>
      <c r="G147" s="35" t="s">
        <v>58</v>
      </c>
      <c r="H147" s="66" t="s">
        <v>59</v>
      </c>
      <c r="I147" s="35" t="s">
        <v>60</v>
      </c>
      <c r="J147" s="36" t="s">
        <v>73</v>
      </c>
      <c r="K147" s="35" t="s">
        <v>74</v>
      </c>
      <c r="L147" s="66" t="s">
        <v>75</v>
      </c>
      <c r="M147" s="37" t="s">
        <v>76</v>
      </c>
    </row>
    <row r="148" spans="3:21">
      <c r="F148" s="28" t="s">
        <v>77</v>
      </c>
      <c r="G148" s="22" t="s">
        <v>78</v>
      </c>
      <c r="H148" s="65" t="s">
        <v>79</v>
      </c>
      <c r="I148" s="22" t="s">
        <v>80</v>
      </c>
      <c r="J148" s="69" t="s">
        <v>81</v>
      </c>
      <c r="K148" s="22" t="s">
        <v>82</v>
      </c>
      <c r="L148" s="65" t="s">
        <v>83</v>
      </c>
      <c r="M148" s="29" t="s">
        <v>84</v>
      </c>
    </row>
    <row r="149" spans="3:21">
      <c r="F149" s="58" t="s">
        <v>85</v>
      </c>
      <c r="G149" s="59" t="s">
        <v>86</v>
      </c>
      <c r="H149" s="64" t="s">
        <v>87</v>
      </c>
      <c r="I149" s="59" t="s">
        <v>88</v>
      </c>
      <c r="J149" s="60" t="s">
        <v>89</v>
      </c>
      <c r="K149" s="59" t="s">
        <v>90</v>
      </c>
      <c r="L149" s="64" t="s">
        <v>91</v>
      </c>
      <c r="M149" s="61" t="s">
        <v>92</v>
      </c>
    </row>
    <row r="150" spans="3:21">
      <c r="F150" s="28" t="s">
        <v>93</v>
      </c>
      <c r="G150" s="22" t="s">
        <v>94</v>
      </c>
      <c r="H150" s="65" t="s">
        <v>95</v>
      </c>
      <c r="I150" s="22" t="s">
        <v>96</v>
      </c>
      <c r="J150" s="32" t="s">
        <v>97</v>
      </c>
      <c r="K150" s="22" t="s">
        <v>98</v>
      </c>
      <c r="L150" s="65" t="s">
        <v>99</v>
      </c>
      <c r="M150" s="29" t="s">
        <v>100</v>
      </c>
    </row>
    <row r="151" spans="3:21" ht="16" thickBot="1">
      <c r="F151" s="25" t="s">
        <v>101</v>
      </c>
      <c r="G151" s="30" t="s">
        <v>102</v>
      </c>
      <c r="H151" s="67" t="s">
        <v>103</v>
      </c>
      <c r="I151" s="30" t="s">
        <v>104</v>
      </c>
      <c r="J151" s="33" t="s">
        <v>105</v>
      </c>
      <c r="K151" s="30" t="s">
        <v>106</v>
      </c>
      <c r="L151" s="67" t="s">
        <v>107</v>
      </c>
      <c r="M151" s="26" t="s">
        <v>108</v>
      </c>
    </row>
    <row r="153" spans="3:21" ht="16" thickBot="1"/>
    <row r="154" spans="3:21">
      <c r="C154" s="3" t="s">
        <v>15</v>
      </c>
      <c r="D154" s="3">
        <v>4</v>
      </c>
      <c r="F154" s="23" t="str">
        <f xml:space="preserve"> COLUMN()-COLUMN( $F$154) &amp; "," &amp;ROW()-ROW( $F$154)</f>
        <v>0,0</v>
      </c>
      <c r="G154" s="27" t="str">
        <f t="shared" ref="G154:U169" si="15" xml:space="preserve"> COLUMN()-COLUMN( $F$154) &amp; "," &amp;ROW()-ROW( $F$154)</f>
        <v>1,0</v>
      </c>
      <c r="H154" s="63" t="str">
        <f t="shared" si="15"/>
        <v>2,0</v>
      </c>
      <c r="I154" s="27" t="str">
        <f t="shared" si="15"/>
        <v>3,0</v>
      </c>
      <c r="J154" s="31" t="str">
        <f xml:space="preserve"> COLUMN()-COLUMN( $F$154) &amp; "," &amp;ROW()-ROW( $F$154)</f>
        <v>4,0</v>
      </c>
      <c r="K154" s="27" t="str">
        <f t="shared" si="15"/>
        <v>5,0</v>
      </c>
      <c r="L154" s="63" t="str">
        <f t="shared" si="15"/>
        <v>6,0</v>
      </c>
      <c r="M154" s="24" t="str">
        <f t="shared" si="15"/>
        <v>7,0</v>
      </c>
      <c r="N154" s="23" t="str">
        <f xml:space="preserve"> COLUMN()-COLUMN( $F$154) &amp; "," &amp;ROW()-ROW( $F$154)</f>
        <v>8,0</v>
      </c>
      <c r="O154" s="27" t="str">
        <f t="shared" si="15"/>
        <v>9,0</v>
      </c>
      <c r="P154" s="63" t="str">
        <f t="shared" si="15"/>
        <v>10,0</v>
      </c>
      <c r="Q154" s="27" t="str">
        <f t="shared" si="15"/>
        <v>11,0</v>
      </c>
      <c r="R154" s="31" t="str">
        <f xml:space="preserve"> COLUMN()-COLUMN( $F$154) &amp; "," &amp;ROW()-ROW( $F$154)</f>
        <v>12,0</v>
      </c>
      <c r="S154" s="27" t="str">
        <f t="shared" si="15"/>
        <v>13,0</v>
      </c>
      <c r="T154" s="63" t="str">
        <f t="shared" si="15"/>
        <v>14,0</v>
      </c>
      <c r="U154" s="24" t="str">
        <f t="shared" si="15"/>
        <v>15,0</v>
      </c>
    </row>
    <row r="155" spans="3:21">
      <c r="F155" s="58" t="str">
        <f t="shared" ref="F155:F169" si="16" xml:space="preserve"> COLUMN()-COLUMN( $F$154) &amp; "," &amp;ROW()-ROW( $F$154)</f>
        <v>0,1</v>
      </c>
      <c r="G155" s="59" t="str">
        <f t="shared" si="15"/>
        <v>1,1</v>
      </c>
      <c r="H155" s="64" t="str">
        <f t="shared" si="15"/>
        <v>2,1</v>
      </c>
      <c r="I155" s="59" t="str">
        <f t="shared" si="15"/>
        <v>3,1</v>
      </c>
      <c r="J155" s="60" t="str">
        <f t="shared" si="15"/>
        <v>4,1</v>
      </c>
      <c r="K155" s="59" t="str">
        <f t="shared" si="15"/>
        <v>5,1</v>
      </c>
      <c r="L155" s="64" t="str">
        <f t="shared" si="15"/>
        <v>6,1</v>
      </c>
      <c r="M155" s="61" t="str">
        <f t="shared" si="15"/>
        <v>7,1</v>
      </c>
      <c r="N155" s="58" t="str">
        <f t="shared" si="15"/>
        <v>8,1</v>
      </c>
      <c r="O155" s="59" t="str">
        <f t="shared" si="15"/>
        <v>9,1</v>
      </c>
      <c r="P155" s="64" t="str">
        <f t="shared" si="15"/>
        <v>10,1</v>
      </c>
      <c r="Q155" s="59" t="str">
        <f t="shared" si="15"/>
        <v>11,1</v>
      </c>
      <c r="R155" s="60" t="str">
        <f t="shared" si="15"/>
        <v>12,1</v>
      </c>
      <c r="S155" s="59" t="str">
        <f t="shared" si="15"/>
        <v>13,1</v>
      </c>
      <c r="T155" s="64" t="str">
        <f t="shared" si="15"/>
        <v>14,1</v>
      </c>
      <c r="U155" s="61" t="str">
        <f t="shared" si="15"/>
        <v>15,1</v>
      </c>
    </row>
    <row r="156" spans="3:21">
      <c r="F156" s="62" t="str">
        <f t="shared" si="16"/>
        <v>0,2</v>
      </c>
      <c r="G156" s="22" t="str">
        <f t="shared" si="15"/>
        <v>1,2</v>
      </c>
      <c r="H156" s="65" t="str">
        <f t="shared" si="15"/>
        <v>2,2</v>
      </c>
      <c r="I156" s="22" t="str">
        <f t="shared" si="15"/>
        <v>3,2</v>
      </c>
      <c r="J156" s="32" t="str">
        <f t="shared" si="15"/>
        <v>4,2</v>
      </c>
      <c r="K156" s="22" t="str">
        <f t="shared" si="15"/>
        <v>5,2</v>
      </c>
      <c r="L156" s="65" t="str">
        <f t="shared" si="15"/>
        <v>6,2</v>
      </c>
      <c r="M156" s="29" t="str">
        <f t="shared" si="15"/>
        <v>7,2</v>
      </c>
      <c r="N156" s="62" t="str">
        <f t="shared" si="15"/>
        <v>8,2</v>
      </c>
      <c r="O156" s="22" t="str">
        <f t="shared" si="15"/>
        <v>9,2</v>
      </c>
      <c r="P156" s="65" t="str">
        <f t="shared" si="15"/>
        <v>10,2</v>
      </c>
      <c r="Q156" s="22" t="str">
        <f t="shared" si="15"/>
        <v>11,2</v>
      </c>
      <c r="R156" s="32" t="str">
        <f t="shared" si="15"/>
        <v>12,2</v>
      </c>
      <c r="S156" s="22" t="str">
        <f t="shared" si="15"/>
        <v>13,2</v>
      </c>
      <c r="T156" s="65" t="str">
        <f t="shared" si="15"/>
        <v>14,2</v>
      </c>
      <c r="U156" s="29" t="str">
        <f t="shared" si="15"/>
        <v>15,2</v>
      </c>
    </row>
    <row r="157" spans="3:21">
      <c r="F157" s="34" t="str">
        <f t="shared" si="16"/>
        <v>0,3</v>
      </c>
      <c r="G157" s="35" t="str">
        <f t="shared" si="15"/>
        <v>1,3</v>
      </c>
      <c r="H157" s="66" t="str">
        <f t="shared" si="15"/>
        <v>2,3</v>
      </c>
      <c r="I157" s="35" t="str">
        <f t="shared" si="15"/>
        <v>3,3</v>
      </c>
      <c r="J157" s="36" t="str">
        <f t="shared" si="15"/>
        <v>4,3</v>
      </c>
      <c r="K157" s="35" t="str">
        <f t="shared" si="15"/>
        <v>5,3</v>
      </c>
      <c r="L157" s="66" t="str">
        <f t="shared" si="15"/>
        <v>6,3</v>
      </c>
      <c r="M157" s="37" t="str">
        <f t="shared" si="15"/>
        <v>7,3</v>
      </c>
      <c r="N157" s="34" t="str">
        <f t="shared" si="15"/>
        <v>8,3</v>
      </c>
      <c r="O157" s="35" t="str">
        <f t="shared" si="15"/>
        <v>9,3</v>
      </c>
      <c r="P157" s="66" t="str">
        <f t="shared" si="15"/>
        <v>10,3</v>
      </c>
      <c r="Q157" s="35" t="str">
        <f t="shared" si="15"/>
        <v>11,3</v>
      </c>
      <c r="R157" s="36" t="str">
        <f t="shared" si="15"/>
        <v>12,3</v>
      </c>
      <c r="S157" s="35" t="str">
        <f t="shared" si="15"/>
        <v>13,3</v>
      </c>
      <c r="T157" s="66" t="str">
        <f t="shared" si="15"/>
        <v>14,3</v>
      </c>
      <c r="U157" s="37" t="str">
        <f t="shared" si="15"/>
        <v>15,3</v>
      </c>
    </row>
    <row r="158" spans="3:21">
      <c r="F158" s="28" t="str">
        <f xml:space="preserve"> COLUMN()-COLUMN( $F$154) &amp; "," &amp;ROW()-ROW( $F$154)</f>
        <v>0,4</v>
      </c>
      <c r="G158" s="22" t="str">
        <f t="shared" si="15"/>
        <v>1,4</v>
      </c>
      <c r="H158" s="65" t="str">
        <f t="shared" si="15"/>
        <v>2,4</v>
      </c>
      <c r="I158" s="22" t="str">
        <f t="shared" si="15"/>
        <v>3,4</v>
      </c>
      <c r="J158" s="70" t="str">
        <f xml:space="preserve"> COLUMN()-COLUMN( $F$154) &amp; "," &amp;ROW()-ROW( $F$154)</f>
        <v>4,4</v>
      </c>
      <c r="K158" s="22" t="str">
        <f t="shared" si="15"/>
        <v>5,4</v>
      </c>
      <c r="L158" s="65" t="str">
        <f t="shared" si="15"/>
        <v>6,4</v>
      </c>
      <c r="M158" s="29" t="str">
        <f t="shared" si="15"/>
        <v>7,4</v>
      </c>
      <c r="N158" s="28" t="str">
        <f xml:space="preserve"> COLUMN()-COLUMN( $F$154) &amp; "," &amp;ROW()-ROW( $F$154)</f>
        <v>8,4</v>
      </c>
      <c r="O158" s="22" t="str">
        <f t="shared" si="15"/>
        <v>9,4</v>
      </c>
      <c r="P158" s="65" t="str">
        <f t="shared" si="15"/>
        <v>10,4</v>
      </c>
      <c r="Q158" s="22" t="str">
        <f t="shared" si="15"/>
        <v>11,4</v>
      </c>
      <c r="R158" s="70" t="str">
        <f xml:space="preserve"> COLUMN()-COLUMN( $F$154) &amp; "," &amp;ROW()-ROW( $F$154)</f>
        <v>12,4</v>
      </c>
      <c r="S158" s="22" t="str">
        <f t="shared" si="15"/>
        <v>13,4</v>
      </c>
      <c r="T158" s="65" t="str">
        <f t="shared" si="15"/>
        <v>14,4</v>
      </c>
      <c r="U158" s="29" t="str">
        <f t="shared" si="15"/>
        <v>15,4</v>
      </c>
    </row>
    <row r="159" spans="3:21">
      <c r="F159" s="58" t="str">
        <f t="shared" si="16"/>
        <v>0,5</v>
      </c>
      <c r="G159" s="59" t="str">
        <f t="shared" si="15"/>
        <v>1,5</v>
      </c>
      <c r="H159" s="64" t="str">
        <f t="shared" si="15"/>
        <v>2,5</v>
      </c>
      <c r="I159" s="59" t="str">
        <f t="shared" si="15"/>
        <v>3,5</v>
      </c>
      <c r="J159" s="60" t="str">
        <f t="shared" si="15"/>
        <v>4,5</v>
      </c>
      <c r="K159" s="59" t="str">
        <f t="shared" si="15"/>
        <v>5,5</v>
      </c>
      <c r="L159" s="64" t="str">
        <f t="shared" si="15"/>
        <v>6,5</v>
      </c>
      <c r="M159" s="61" t="str">
        <f t="shared" si="15"/>
        <v>7,5</v>
      </c>
      <c r="N159" s="58" t="str">
        <f t="shared" si="15"/>
        <v>8,5</v>
      </c>
      <c r="O159" s="59" t="str">
        <f t="shared" si="15"/>
        <v>9,5</v>
      </c>
      <c r="P159" s="64" t="str">
        <f t="shared" si="15"/>
        <v>10,5</v>
      </c>
      <c r="Q159" s="59" t="str">
        <f t="shared" si="15"/>
        <v>11,5</v>
      </c>
      <c r="R159" s="60" t="str">
        <f t="shared" si="15"/>
        <v>12,5</v>
      </c>
      <c r="S159" s="59" t="str">
        <f t="shared" si="15"/>
        <v>13,5</v>
      </c>
      <c r="T159" s="64" t="str">
        <f t="shared" si="15"/>
        <v>14,5</v>
      </c>
      <c r="U159" s="61" t="str">
        <f t="shared" si="15"/>
        <v>15,5</v>
      </c>
    </row>
    <row r="160" spans="3:21">
      <c r="F160" s="28" t="str">
        <f t="shared" si="16"/>
        <v>0,6</v>
      </c>
      <c r="G160" s="22" t="str">
        <f t="shared" si="15"/>
        <v>1,6</v>
      </c>
      <c r="H160" s="65" t="str">
        <f t="shared" si="15"/>
        <v>2,6</v>
      </c>
      <c r="I160" s="22" t="str">
        <f t="shared" si="15"/>
        <v>3,6</v>
      </c>
      <c r="J160" s="32" t="str">
        <f t="shared" si="15"/>
        <v>4,6</v>
      </c>
      <c r="K160" s="22" t="str">
        <f t="shared" si="15"/>
        <v>5,6</v>
      </c>
      <c r="L160" s="65" t="str">
        <f t="shared" si="15"/>
        <v>6,6</v>
      </c>
      <c r="M160" s="29" t="str">
        <f t="shared" si="15"/>
        <v>7,6</v>
      </c>
      <c r="N160" s="28" t="str">
        <f t="shared" si="15"/>
        <v>8,6</v>
      </c>
      <c r="O160" s="22" t="str">
        <f t="shared" si="15"/>
        <v>9,6</v>
      </c>
      <c r="P160" s="65" t="str">
        <f t="shared" si="15"/>
        <v>10,6</v>
      </c>
      <c r="Q160" s="22" t="str">
        <f t="shared" si="15"/>
        <v>11,6</v>
      </c>
      <c r="R160" s="32" t="str">
        <f t="shared" si="15"/>
        <v>12,6</v>
      </c>
      <c r="S160" s="22" t="str">
        <f t="shared" si="15"/>
        <v>13,6</v>
      </c>
      <c r="T160" s="65" t="str">
        <f t="shared" si="15"/>
        <v>14,6</v>
      </c>
      <c r="U160" s="29" t="str">
        <f t="shared" si="15"/>
        <v>15,6</v>
      </c>
    </row>
    <row r="161" spans="6:21" ht="16" thickBot="1">
      <c r="F161" s="25" t="str">
        <f t="shared" si="16"/>
        <v>0,7</v>
      </c>
      <c r="G161" s="30" t="str">
        <f t="shared" si="15"/>
        <v>1,7</v>
      </c>
      <c r="H161" s="67" t="str">
        <f t="shared" si="15"/>
        <v>2,7</v>
      </c>
      <c r="I161" s="30" t="str">
        <f t="shared" si="15"/>
        <v>3,7</v>
      </c>
      <c r="J161" s="33" t="str">
        <f t="shared" si="15"/>
        <v>4,7</v>
      </c>
      <c r="K161" s="30" t="str">
        <f t="shared" si="15"/>
        <v>5,7</v>
      </c>
      <c r="L161" s="67" t="str">
        <f t="shared" si="15"/>
        <v>6,7</v>
      </c>
      <c r="M161" s="26" t="str">
        <f t="shared" si="15"/>
        <v>7,7</v>
      </c>
      <c r="N161" s="25" t="str">
        <f t="shared" si="15"/>
        <v>8,7</v>
      </c>
      <c r="O161" s="30" t="str">
        <f t="shared" si="15"/>
        <v>9,7</v>
      </c>
      <c r="P161" s="67" t="str">
        <f t="shared" si="15"/>
        <v>10,7</v>
      </c>
      <c r="Q161" s="30" t="str">
        <f t="shared" si="15"/>
        <v>11,7</v>
      </c>
      <c r="R161" s="33" t="str">
        <f t="shared" si="15"/>
        <v>12,7</v>
      </c>
      <c r="S161" s="30" t="str">
        <f t="shared" si="15"/>
        <v>13,7</v>
      </c>
      <c r="T161" s="67" t="str">
        <f t="shared" si="15"/>
        <v>14,7</v>
      </c>
      <c r="U161" s="26" t="str">
        <f t="shared" si="15"/>
        <v>15,7</v>
      </c>
    </row>
    <row r="162" spans="6:21" ht="17" thickTop="1" thickBot="1">
      <c r="F162" s="23" t="str">
        <f xml:space="preserve"> COLUMN()-COLUMN( $F$154) &amp; "," &amp;ROW()-ROW( $F$154)</f>
        <v>0,8</v>
      </c>
      <c r="G162" s="27" t="str">
        <f t="shared" si="15"/>
        <v>1,8</v>
      </c>
      <c r="H162" s="63" t="str">
        <f t="shared" si="15"/>
        <v>2,8</v>
      </c>
      <c r="I162" s="27" t="str">
        <f t="shared" si="15"/>
        <v>3,8</v>
      </c>
      <c r="J162" s="31" t="str">
        <f xml:space="preserve"> COLUMN()-COLUMN( $F$154) &amp; "," &amp;ROW()-ROW( $F$154)</f>
        <v>4,8</v>
      </c>
      <c r="K162" s="27" t="str">
        <f t="shared" si="15"/>
        <v>5,8</v>
      </c>
      <c r="L162" s="63" t="str">
        <f t="shared" si="15"/>
        <v>6,8</v>
      </c>
      <c r="M162" s="24" t="str">
        <f t="shared" si="15"/>
        <v>7,8</v>
      </c>
      <c r="N162" s="72" t="str">
        <f xml:space="preserve"> COLUMN()-COLUMN( $F$154) &amp; "," &amp;ROW()-ROW( $F$154)</f>
        <v>8,8</v>
      </c>
      <c r="O162" s="72" t="str">
        <f t="shared" si="15"/>
        <v>9,8</v>
      </c>
      <c r="P162" s="63" t="str">
        <f t="shared" si="15"/>
        <v>10,8</v>
      </c>
      <c r="Q162" s="27" t="str">
        <f t="shared" si="15"/>
        <v>11,8</v>
      </c>
      <c r="R162" s="31" t="str">
        <f xml:space="preserve"> COLUMN()-COLUMN( $F$154) &amp; "," &amp;ROW()-ROW( $F$154)</f>
        <v>12,8</v>
      </c>
      <c r="S162" s="27" t="str">
        <f t="shared" si="15"/>
        <v>13,8</v>
      </c>
      <c r="T162" s="63" t="str">
        <f t="shared" si="15"/>
        <v>14,8</v>
      </c>
      <c r="U162" s="24" t="str">
        <f t="shared" si="15"/>
        <v>15,8</v>
      </c>
    </row>
    <row r="163" spans="6:21" ht="17" thickTop="1" thickBot="1">
      <c r="F163" s="58" t="str">
        <f t="shared" si="16"/>
        <v>0,9</v>
      </c>
      <c r="G163" s="59" t="str">
        <f t="shared" si="15"/>
        <v>1,9</v>
      </c>
      <c r="H163" s="64" t="str">
        <f t="shared" si="15"/>
        <v>2,9</v>
      </c>
      <c r="I163" s="59" t="str">
        <f t="shared" si="15"/>
        <v>3,9</v>
      </c>
      <c r="J163" s="60" t="str">
        <f t="shared" si="15"/>
        <v>4,9</v>
      </c>
      <c r="K163" s="59" t="str">
        <f t="shared" si="15"/>
        <v>5,9</v>
      </c>
      <c r="L163" s="64" t="str">
        <f t="shared" si="15"/>
        <v>6,9</v>
      </c>
      <c r="M163" s="61" t="str">
        <f t="shared" si="15"/>
        <v>7,9</v>
      </c>
      <c r="N163" s="72" t="str">
        <f t="shared" si="15"/>
        <v>8,9</v>
      </c>
      <c r="O163" s="72" t="str">
        <f t="shared" si="15"/>
        <v>9,9</v>
      </c>
      <c r="P163" s="64" t="str">
        <f t="shared" si="15"/>
        <v>10,9</v>
      </c>
      <c r="Q163" s="59" t="str">
        <f t="shared" si="15"/>
        <v>11,9</v>
      </c>
      <c r="R163" s="60" t="str">
        <f t="shared" si="15"/>
        <v>12,9</v>
      </c>
      <c r="S163" s="59" t="str">
        <f t="shared" si="15"/>
        <v>13,9</v>
      </c>
      <c r="T163" s="64" t="str">
        <f t="shared" si="15"/>
        <v>14,9</v>
      </c>
      <c r="U163" s="61" t="str">
        <f t="shared" si="15"/>
        <v>15,9</v>
      </c>
    </row>
    <row r="164" spans="6:21" ht="16" thickTop="1">
      <c r="F164" s="62" t="str">
        <f t="shared" si="16"/>
        <v>0,10</v>
      </c>
      <c r="G164" s="22" t="str">
        <f t="shared" si="15"/>
        <v>1,10</v>
      </c>
      <c r="H164" s="65" t="str">
        <f t="shared" si="15"/>
        <v>2,10</v>
      </c>
      <c r="I164" s="22" t="str">
        <f t="shared" si="15"/>
        <v>3,10</v>
      </c>
      <c r="J164" s="32" t="str">
        <f t="shared" si="15"/>
        <v>4,10</v>
      </c>
      <c r="K164" s="22" t="str">
        <f t="shared" si="15"/>
        <v>5,10</v>
      </c>
      <c r="L164" s="65" t="str">
        <f t="shared" si="15"/>
        <v>6,10</v>
      </c>
      <c r="M164" s="29" t="str">
        <f t="shared" si="15"/>
        <v>7,10</v>
      </c>
      <c r="N164" s="62" t="str">
        <f t="shared" si="15"/>
        <v>8,10</v>
      </c>
      <c r="O164" s="22" t="str">
        <f t="shared" si="15"/>
        <v>9,10</v>
      </c>
      <c r="P164" s="65" t="str">
        <f t="shared" si="15"/>
        <v>10,10</v>
      </c>
      <c r="Q164" s="22" t="str">
        <f t="shared" si="15"/>
        <v>11,10</v>
      </c>
      <c r="R164" s="32" t="str">
        <f t="shared" si="15"/>
        <v>12,10</v>
      </c>
      <c r="S164" s="22" t="str">
        <f t="shared" si="15"/>
        <v>13,10</v>
      </c>
      <c r="T164" s="65" t="str">
        <f t="shared" si="15"/>
        <v>14,10</v>
      </c>
      <c r="U164" s="29" t="str">
        <f t="shared" si="15"/>
        <v>15,10</v>
      </c>
    </row>
    <row r="165" spans="6:21">
      <c r="F165" s="34" t="str">
        <f t="shared" si="16"/>
        <v>0,11</v>
      </c>
      <c r="G165" s="35" t="str">
        <f t="shared" si="15"/>
        <v>1,11</v>
      </c>
      <c r="H165" s="66" t="str">
        <f t="shared" si="15"/>
        <v>2,11</v>
      </c>
      <c r="I165" s="35" t="str">
        <f t="shared" si="15"/>
        <v>3,11</v>
      </c>
      <c r="J165" s="36" t="str">
        <f t="shared" si="15"/>
        <v>4,11</v>
      </c>
      <c r="K165" s="35" t="str">
        <f t="shared" si="15"/>
        <v>5,11</v>
      </c>
      <c r="L165" s="66" t="str">
        <f t="shared" si="15"/>
        <v>6,11</v>
      </c>
      <c r="M165" s="37" t="str">
        <f t="shared" si="15"/>
        <v>7,11</v>
      </c>
      <c r="N165" s="34" t="str">
        <f t="shared" si="15"/>
        <v>8,11</v>
      </c>
      <c r="O165" s="35" t="str">
        <f t="shared" si="15"/>
        <v>9,11</v>
      </c>
      <c r="P165" s="66" t="str">
        <f t="shared" si="15"/>
        <v>10,11</v>
      </c>
      <c r="Q165" s="35" t="str">
        <f t="shared" si="15"/>
        <v>11,11</v>
      </c>
      <c r="R165" s="36" t="str">
        <f t="shared" si="15"/>
        <v>12,11</v>
      </c>
      <c r="S165" s="35" t="str">
        <f t="shared" si="15"/>
        <v>13,11</v>
      </c>
      <c r="T165" s="66" t="str">
        <f t="shared" si="15"/>
        <v>14,11</v>
      </c>
      <c r="U165" s="37" t="str">
        <f t="shared" si="15"/>
        <v>15,11</v>
      </c>
    </row>
    <row r="166" spans="6:21">
      <c r="F166" s="28" t="str">
        <f xml:space="preserve"> COLUMN()-COLUMN( $F$154) &amp; "," &amp;ROW()-ROW( $F$154)</f>
        <v>0,12</v>
      </c>
      <c r="G166" s="22" t="str">
        <f t="shared" si="15"/>
        <v>1,12</v>
      </c>
      <c r="H166" s="65" t="str">
        <f t="shared" si="15"/>
        <v>2,12</v>
      </c>
      <c r="I166" s="22" t="str">
        <f t="shared" si="15"/>
        <v>3,12</v>
      </c>
      <c r="J166" s="70" t="str">
        <f xml:space="preserve"> COLUMN()-COLUMN( $F$154) &amp; "," &amp;ROW()-ROW( $F$154)</f>
        <v>4,12</v>
      </c>
      <c r="K166" s="22" t="str">
        <f t="shared" si="15"/>
        <v>5,12</v>
      </c>
      <c r="L166" s="65" t="str">
        <f t="shared" si="15"/>
        <v>6,12</v>
      </c>
      <c r="M166" s="29" t="str">
        <f t="shared" si="15"/>
        <v>7,12</v>
      </c>
      <c r="N166" s="28" t="str">
        <f xml:space="preserve"> COLUMN()-COLUMN( $F$154) &amp; "," &amp;ROW()-ROW( $F$154)</f>
        <v>8,12</v>
      </c>
      <c r="O166" s="22" t="str">
        <f t="shared" si="15"/>
        <v>9,12</v>
      </c>
      <c r="P166" s="65" t="str">
        <f t="shared" si="15"/>
        <v>10,12</v>
      </c>
      <c r="Q166" s="22" t="str">
        <f t="shared" si="15"/>
        <v>11,12</v>
      </c>
      <c r="R166" s="70" t="str">
        <f xml:space="preserve"> COLUMN()-COLUMN( $F$154) &amp; "," &amp;ROW()-ROW( $F$154)</f>
        <v>12,12</v>
      </c>
      <c r="S166" s="22" t="str">
        <f t="shared" si="15"/>
        <v>13,12</v>
      </c>
      <c r="T166" s="65" t="str">
        <f t="shared" si="15"/>
        <v>14,12</v>
      </c>
      <c r="U166" s="29" t="str">
        <f t="shared" si="15"/>
        <v>15,12</v>
      </c>
    </row>
    <row r="167" spans="6:21">
      <c r="F167" s="58" t="str">
        <f t="shared" si="16"/>
        <v>0,13</v>
      </c>
      <c r="G167" s="59" t="str">
        <f t="shared" si="15"/>
        <v>1,13</v>
      </c>
      <c r="H167" s="64" t="str">
        <f t="shared" si="15"/>
        <v>2,13</v>
      </c>
      <c r="I167" s="59" t="str">
        <f t="shared" si="15"/>
        <v>3,13</v>
      </c>
      <c r="J167" s="60" t="str">
        <f t="shared" si="15"/>
        <v>4,13</v>
      </c>
      <c r="K167" s="59" t="str">
        <f t="shared" si="15"/>
        <v>5,13</v>
      </c>
      <c r="L167" s="64" t="str">
        <f t="shared" si="15"/>
        <v>6,13</v>
      </c>
      <c r="M167" s="61" t="str">
        <f t="shared" si="15"/>
        <v>7,13</v>
      </c>
      <c r="N167" s="58" t="str">
        <f t="shared" si="15"/>
        <v>8,13</v>
      </c>
      <c r="O167" s="59" t="str">
        <f t="shared" si="15"/>
        <v>9,13</v>
      </c>
      <c r="P167" s="64" t="str">
        <f t="shared" si="15"/>
        <v>10,13</v>
      </c>
      <c r="Q167" s="59" t="str">
        <f t="shared" si="15"/>
        <v>11,13</v>
      </c>
      <c r="R167" s="60" t="str">
        <f t="shared" si="15"/>
        <v>12,13</v>
      </c>
      <c r="S167" s="59" t="str">
        <f t="shared" si="15"/>
        <v>13,13</v>
      </c>
      <c r="T167" s="64" t="str">
        <f t="shared" si="15"/>
        <v>14,13</v>
      </c>
      <c r="U167" s="61" t="str">
        <f t="shared" si="15"/>
        <v>15,13</v>
      </c>
    </row>
    <row r="168" spans="6:21">
      <c r="F168" s="28" t="str">
        <f t="shared" si="16"/>
        <v>0,14</v>
      </c>
      <c r="G168" s="22" t="str">
        <f t="shared" si="15"/>
        <v>1,14</v>
      </c>
      <c r="H168" s="65" t="str">
        <f t="shared" si="15"/>
        <v>2,14</v>
      </c>
      <c r="I168" s="22" t="str">
        <f t="shared" si="15"/>
        <v>3,14</v>
      </c>
      <c r="J168" s="32" t="str">
        <f t="shared" si="15"/>
        <v>4,14</v>
      </c>
      <c r="K168" s="22" t="str">
        <f t="shared" si="15"/>
        <v>5,14</v>
      </c>
      <c r="L168" s="65" t="str">
        <f t="shared" si="15"/>
        <v>6,14</v>
      </c>
      <c r="M168" s="29" t="str">
        <f t="shared" si="15"/>
        <v>7,14</v>
      </c>
      <c r="N168" s="28" t="str">
        <f t="shared" si="15"/>
        <v>8,14</v>
      </c>
      <c r="O168" s="22" t="str">
        <f t="shared" si="15"/>
        <v>9,14</v>
      </c>
      <c r="P168" s="65" t="str">
        <f t="shared" si="15"/>
        <v>10,14</v>
      </c>
      <c r="Q168" s="22" t="str">
        <f t="shared" si="15"/>
        <v>11,14</v>
      </c>
      <c r="R168" s="32" t="str">
        <f t="shared" si="15"/>
        <v>12,14</v>
      </c>
      <c r="S168" s="22" t="str">
        <f t="shared" si="15"/>
        <v>13,14</v>
      </c>
      <c r="T168" s="65" t="str">
        <f t="shared" si="15"/>
        <v>14,14</v>
      </c>
      <c r="U168" s="29" t="str">
        <f t="shared" si="15"/>
        <v>15,14</v>
      </c>
    </row>
    <row r="169" spans="6:21" ht="16" thickBot="1">
      <c r="F169" s="25" t="str">
        <f t="shared" si="16"/>
        <v>0,15</v>
      </c>
      <c r="G169" s="30" t="str">
        <f t="shared" si="15"/>
        <v>1,15</v>
      </c>
      <c r="H169" s="67" t="str">
        <f t="shared" si="15"/>
        <v>2,15</v>
      </c>
      <c r="I169" s="30" t="str">
        <f t="shared" si="15"/>
        <v>3,15</v>
      </c>
      <c r="J169" s="33" t="str">
        <f t="shared" si="15"/>
        <v>4,15</v>
      </c>
      <c r="K169" s="30" t="str">
        <f t="shared" si="15"/>
        <v>5,15</v>
      </c>
      <c r="L169" s="67" t="str">
        <f t="shared" si="15"/>
        <v>6,15</v>
      </c>
      <c r="M169" s="26" t="str">
        <f t="shared" si="15"/>
        <v>7,15</v>
      </c>
      <c r="N169" s="25" t="str">
        <f t="shared" si="15"/>
        <v>8,15</v>
      </c>
      <c r="O169" s="30" t="str">
        <f t="shared" si="15"/>
        <v>9,15</v>
      </c>
      <c r="P169" s="67" t="str">
        <f t="shared" si="15"/>
        <v>10,15</v>
      </c>
      <c r="Q169" s="30" t="str">
        <f t="shared" si="15"/>
        <v>11,15</v>
      </c>
      <c r="R169" s="33" t="str">
        <f t="shared" si="15"/>
        <v>12,15</v>
      </c>
      <c r="S169" s="30" t="str">
        <f t="shared" si="15"/>
        <v>13,15</v>
      </c>
      <c r="T169" s="67" t="str">
        <f t="shared" si="15"/>
        <v>14,15</v>
      </c>
      <c r="U169" s="26" t="str">
        <f t="shared" si="15"/>
        <v>15,15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10" type="noConversion"/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Zoom Calcs</vt:lpstr>
      <vt:lpstr>Sheet1</vt:lpstr>
    </vt:vector>
  </TitlesOfParts>
  <Company>Contextual Systems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 Davies</dc:creator>
  <cp:lastModifiedBy>Alun Davies</cp:lastModifiedBy>
  <dcterms:created xsi:type="dcterms:W3CDTF">2018-02-14T03:26:16Z</dcterms:created>
  <dcterms:modified xsi:type="dcterms:W3CDTF">2018-04-28T13:58:49Z</dcterms:modified>
</cp:coreProperties>
</file>