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30671/git/conciletime/files/"/>
    </mc:Choice>
  </mc:AlternateContent>
  <xr:revisionPtr revIDLastSave="0" documentId="13_ncr:1_{EF2DF08E-EA5C-1B4C-B375-1B418DE03F58}" xr6:coauthVersionLast="43" xr6:coauthVersionMax="43" xr10:uidLastSave="{00000000-0000-0000-0000-000000000000}"/>
  <bookViews>
    <workbookView xWindow="3160" yWindow="4020" windowWidth="27240" windowHeight="16440" xr2:uid="{05C21B70-CAF6-6F43-AC10-0C6D2326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7" i="1"/>
  <c r="D36" i="1"/>
  <c r="D26" i="1" l="1"/>
  <c r="D25" i="1"/>
  <c r="D33" i="1" s="1"/>
  <c r="D4" i="1" s="1"/>
  <c r="E4" i="1" s="1"/>
  <c r="C25" i="1"/>
  <c r="C33" i="1" s="1"/>
  <c r="D3" i="1" s="1"/>
  <c r="E3" i="1" s="1"/>
  <c r="C26" i="1"/>
  <c r="D27" i="1"/>
  <c r="C22" i="1"/>
  <c r="D22" i="1" s="1"/>
  <c r="A3" i="1"/>
  <c r="B3" i="1" s="1"/>
  <c r="B25" i="1"/>
  <c r="B33" i="1" s="1"/>
  <c r="D2" i="1" s="1"/>
  <c r="E2" i="1" s="1"/>
  <c r="F2" i="1" s="1"/>
  <c r="B2" i="1"/>
  <c r="F3" i="1" l="1"/>
  <c r="F4" i="1" s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s="1"/>
</calcChain>
</file>

<file path=xl/sharedStrings.xml><?xml version="1.0" encoding="utf-8"?>
<sst xmlns="http://schemas.openxmlformats.org/spreadsheetml/2006/main" count="26" uniqueCount="26">
  <si>
    <t>Start Date</t>
  </si>
  <si>
    <t>End Date</t>
  </si>
  <si>
    <t>Income</t>
  </si>
  <si>
    <t>Expense</t>
  </si>
  <si>
    <t>Net</t>
  </si>
  <si>
    <t>Founder Wages</t>
  </si>
  <si>
    <t>Contractors</t>
  </si>
  <si>
    <t>Domain Name</t>
  </si>
  <si>
    <t>SSL Certs</t>
  </si>
  <si>
    <t>PartnerEdge</t>
  </si>
  <si>
    <t>Cash</t>
  </si>
  <si>
    <t>Capital Investment:</t>
  </si>
  <si>
    <t>Expense Item</t>
  </si>
  <si>
    <t>Hosting</t>
  </si>
  <si>
    <t>Rent</t>
  </si>
  <si>
    <t>Electric</t>
  </si>
  <si>
    <t>Other</t>
  </si>
  <si>
    <t>https://smallbiztrends.com/2008/11/the-size-of-angel-investments.html</t>
  </si>
  <si>
    <t>Total Monthly</t>
  </si>
  <si>
    <t>Hosting Item</t>
  </si>
  <si>
    <t>See the Partner Internal Pricing Guide for specific capabilities of various plans https://partneredge.sap.com/en/library/assets/partnership/sales/order_license/pl_pl_part_price_list.html</t>
  </si>
  <si>
    <t>8006193 HANA</t>
  </si>
  <si>
    <t>8005565 Starter</t>
  </si>
  <si>
    <t>Total Hosting</t>
  </si>
  <si>
    <t>Convert to $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</si>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</sst>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&quot;$&quot;#,##0.00;[Red]&quot;$&quot;#,##0.00"/>
    <numFmt numFmtId="166" formatCode="[$-409]mmm\-yy;@"/>
    <numFmt numFmtId="167" formatCode="#,##0.00;[Red]#,##0.00"/>
    <numFmt numFmtId="173" formatCode="[$€-2]\ #,##0.00"/>
    <numFmt numFmtId="174" formatCode="#,##0;[Red]#,##0"/>
    <numFmt numFmtId="175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2" fillId="0" borderId="0" xfId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Sheet1!$C$2:$C$19</c:f>
              <c:numCache>
                <c:formatCode>"$"#,##0.00;[Red]"$"#,##0.00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7941-9EED-CB79EDD3953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Sheet1!$D$2:$D$20</c:f>
              <c:numCache>
                <c:formatCode>"$"#,##0.00;[Red]"$"#,##0.00</c:formatCode>
                <c:ptCount val="19"/>
                <c:pt idx="0">
                  <c:v>1.0141666666666667</c:v>
                </c:pt>
                <c:pt idx="1">
                  <c:v>25.680000000000003</c:v>
                </c:pt>
                <c:pt idx="2">
                  <c:v>473.80250000000001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7941-9EED-CB79EDD3953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Sheet1!$F$2:$F$19</c:f>
              <c:numCache>
                <c:formatCode>"$"#,##0.00;[Red]"$"#,##0.00</c:formatCode>
                <c:ptCount val="18"/>
                <c:pt idx="0">
                  <c:v>9998.9858333333341</c:v>
                </c:pt>
                <c:pt idx="1">
                  <c:v>9978.3058333333338</c:v>
                </c:pt>
                <c:pt idx="2">
                  <c:v>9514.503333333334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E-7941-9EED-CB79EDD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06256"/>
        <c:axId val="914207888"/>
      </c:lineChart>
      <c:dateAx>
        <c:axId val="9142062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888"/>
        <c:crosses val="autoZero"/>
        <c:auto val="1"/>
        <c:lblOffset val="100"/>
        <c:baseTimeUnit val="months"/>
      </c:dateAx>
      <c:valAx>
        <c:axId val="914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17</xdr:col>
      <xdr:colOff>800100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4402-493B-3F40-8FDC-DCD1BBE9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mallbiztrends.com/2008/11/the-size-of-angel-invest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D06-F746-C84A-A421-7270833F093A}">
  <dimension ref="A1:F41"/>
  <sheetViews>
    <sheetView tabSelected="1" workbookViewId="0">
      <selection activeCell="C42" sqref="C42"/>
    </sheetView>
  </sheetViews>
  <sheetFormatPr baseColWidth="10" defaultRowHeight="16" x14ac:dyDescent="0.2"/>
  <cols>
    <col min="1" max="1" width="18.33203125" style="1" customWidth="1"/>
    <col min="2" max="2" width="15.1640625" style="1" customWidth="1"/>
    <col min="3" max="3" width="10.83203125" style="2"/>
    <col min="4" max="4" width="11.1640625" customWidth="1"/>
  </cols>
  <sheetData>
    <row r="1" spans="1:6" s="7" customFormat="1" x14ac:dyDescent="0.2">
      <c r="A1" s="6" t="s">
        <v>0</v>
      </c>
      <c r="B1" s="6" t="s">
        <v>1</v>
      </c>
      <c r="C1" s="8" t="s">
        <v>2</v>
      </c>
      <c r="D1" s="7" t="s">
        <v>3</v>
      </c>
      <c r="E1" s="7" t="s">
        <v>4</v>
      </c>
      <c r="F1" s="7" t="s">
        <v>10</v>
      </c>
    </row>
    <row r="2" spans="1:6" x14ac:dyDescent="0.2">
      <c r="A2" s="10">
        <v>43647</v>
      </c>
      <c r="B2" s="1">
        <f t="shared" ref="B2:B19" si="0">DATE(YEAR(A2),MONTH(A2)+1,1)-1</f>
        <v>43677</v>
      </c>
      <c r="C2" s="2">
        <v>0</v>
      </c>
      <c r="D2" s="2">
        <f>B33</f>
        <v>1.0141666666666667</v>
      </c>
      <c r="E2" s="2">
        <f>(C2-D2)</f>
        <v>-1.0141666666666667</v>
      </c>
      <c r="F2" s="2">
        <f>(B21+E2)</f>
        <v>9998.9858333333341</v>
      </c>
    </row>
    <row r="3" spans="1:6" x14ac:dyDescent="0.2">
      <c r="A3" s="10">
        <f t="shared" ref="A3:A19" si="1">DATE(YEAR(A2),MONTH(A2)+1,1)</f>
        <v>43678</v>
      </c>
      <c r="B3" s="1">
        <f t="shared" si="0"/>
        <v>43708</v>
      </c>
      <c r="C3" s="2">
        <v>5</v>
      </c>
      <c r="D3" s="2">
        <f>C33</f>
        <v>25.680000000000003</v>
      </c>
      <c r="E3" s="2">
        <f>(C3-D3)</f>
        <v>-20.680000000000003</v>
      </c>
      <c r="F3" s="2">
        <f>(F2+E3)</f>
        <v>9978.3058333333338</v>
      </c>
    </row>
    <row r="4" spans="1:6" x14ac:dyDescent="0.2">
      <c r="A4" s="10">
        <f t="shared" si="1"/>
        <v>43709</v>
      </c>
      <c r="B4" s="1">
        <f t="shared" si="0"/>
        <v>43738</v>
      </c>
      <c r="C4" s="2">
        <v>10</v>
      </c>
      <c r="D4" s="2">
        <f>D33</f>
        <v>473.80250000000001</v>
      </c>
      <c r="E4" s="2">
        <f>(C4-D4)</f>
        <v>-463.80250000000001</v>
      </c>
      <c r="F4" s="2">
        <f>(F3+E4)</f>
        <v>9514.503333333334</v>
      </c>
    </row>
    <row r="5" spans="1:6" x14ac:dyDescent="0.2">
      <c r="A5" s="10">
        <f t="shared" si="1"/>
        <v>43739</v>
      </c>
      <c r="B5" s="1">
        <f t="shared" si="0"/>
        <v>43769</v>
      </c>
    </row>
    <row r="6" spans="1:6" x14ac:dyDescent="0.2">
      <c r="A6" s="10">
        <f t="shared" si="1"/>
        <v>43770</v>
      </c>
      <c r="B6" s="1">
        <f t="shared" si="0"/>
        <v>43799</v>
      </c>
    </row>
    <row r="7" spans="1:6" x14ac:dyDescent="0.2">
      <c r="A7" s="10">
        <f t="shared" si="1"/>
        <v>43800</v>
      </c>
      <c r="B7" s="1">
        <f t="shared" si="0"/>
        <v>43830</v>
      </c>
    </row>
    <row r="8" spans="1:6" x14ac:dyDescent="0.2">
      <c r="A8" s="10">
        <f t="shared" si="1"/>
        <v>43831</v>
      </c>
      <c r="B8" s="1">
        <f t="shared" si="0"/>
        <v>43861</v>
      </c>
    </row>
    <row r="9" spans="1:6" x14ac:dyDescent="0.2">
      <c r="A9" s="10">
        <f t="shared" si="1"/>
        <v>43862</v>
      </c>
      <c r="B9" s="1">
        <f t="shared" si="0"/>
        <v>43890</v>
      </c>
    </row>
    <row r="10" spans="1:6" x14ac:dyDescent="0.2">
      <c r="A10" s="10">
        <f t="shared" si="1"/>
        <v>43891</v>
      </c>
      <c r="B10" s="1">
        <f t="shared" si="0"/>
        <v>43921</v>
      </c>
    </row>
    <row r="11" spans="1:6" x14ac:dyDescent="0.2">
      <c r="A11" s="10">
        <f t="shared" si="1"/>
        <v>43922</v>
      </c>
      <c r="B11" s="1">
        <f t="shared" si="0"/>
        <v>43951</v>
      </c>
    </row>
    <row r="12" spans="1:6" x14ac:dyDescent="0.2">
      <c r="A12" s="10">
        <f t="shared" si="1"/>
        <v>43952</v>
      </c>
      <c r="B12" s="1">
        <f t="shared" si="0"/>
        <v>43982</v>
      </c>
    </row>
    <row r="13" spans="1:6" x14ac:dyDescent="0.2">
      <c r="A13" s="10">
        <f t="shared" si="1"/>
        <v>43983</v>
      </c>
      <c r="B13" s="1">
        <f t="shared" si="0"/>
        <v>44012</v>
      </c>
    </row>
    <row r="14" spans="1:6" x14ac:dyDescent="0.2">
      <c r="A14" s="10">
        <f t="shared" si="1"/>
        <v>44013</v>
      </c>
      <c r="B14" s="1">
        <f t="shared" si="0"/>
        <v>44043</v>
      </c>
    </row>
    <row r="15" spans="1:6" x14ac:dyDescent="0.2">
      <c r="A15" s="10">
        <f t="shared" si="1"/>
        <v>44044</v>
      </c>
      <c r="B15" s="1">
        <f t="shared" si="0"/>
        <v>44074</v>
      </c>
    </row>
    <row r="16" spans="1:6" x14ac:dyDescent="0.2">
      <c r="A16" s="10">
        <f t="shared" si="1"/>
        <v>44075</v>
      </c>
      <c r="B16" s="1">
        <f t="shared" si="0"/>
        <v>44104</v>
      </c>
    </row>
    <row r="17" spans="1:5" x14ac:dyDescent="0.2">
      <c r="A17" s="10">
        <f t="shared" si="1"/>
        <v>44105</v>
      </c>
      <c r="B17" s="1">
        <f t="shared" si="0"/>
        <v>44135</v>
      </c>
    </row>
    <row r="18" spans="1:5" x14ac:dyDescent="0.2">
      <c r="A18" s="10">
        <f t="shared" si="1"/>
        <v>44136</v>
      </c>
      <c r="B18" s="1">
        <f t="shared" si="0"/>
        <v>44165</v>
      </c>
    </row>
    <row r="19" spans="1:5" x14ac:dyDescent="0.2">
      <c r="A19" s="10">
        <f t="shared" si="1"/>
        <v>44166</v>
      </c>
      <c r="B19" s="1">
        <f t="shared" si="0"/>
        <v>44196</v>
      </c>
      <c r="D19" s="2"/>
    </row>
    <row r="20" spans="1:5" s="3" customFormat="1" x14ac:dyDescent="0.2">
      <c r="B20" s="4"/>
      <c r="C20" s="4"/>
    </row>
    <row r="21" spans="1:5" x14ac:dyDescent="0.2">
      <c r="A21" t="s">
        <v>11</v>
      </c>
      <c r="B21" s="2">
        <v>10000</v>
      </c>
      <c r="C21" s="12" t="s">
        <v>17</v>
      </c>
    </row>
    <row r="22" spans="1:5" s="5" customFormat="1" x14ac:dyDescent="0.2">
      <c r="A22" s="5" t="s">
        <v>12</v>
      </c>
      <c r="B22" s="9">
        <v>43647</v>
      </c>
      <c r="C22" s="9">
        <f>DATE(YEAR(B22),MONTH(B22)+1,1)</f>
        <v>43678</v>
      </c>
      <c r="D22" s="9">
        <f>DATE(YEAR(C22),MONTH(C22)+1,1)</f>
        <v>43709</v>
      </c>
    </row>
    <row r="23" spans="1:5" x14ac:dyDescent="0.2">
      <c r="A23" t="s">
        <v>5</v>
      </c>
      <c r="B23" s="2">
        <v>0</v>
      </c>
      <c r="C23" s="11">
        <v>0</v>
      </c>
      <c r="D23" s="2">
        <v>0</v>
      </c>
    </row>
    <row r="24" spans="1:5" x14ac:dyDescent="0.2">
      <c r="A24" t="s">
        <v>6</v>
      </c>
      <c r="B24" s="2">
        <v>0</v>
      </c>
      <c r="C24" s="11">
        <v>0</v>
      </c>
      <c r="D24" s="2">
        <v>0</v>
      </c>
    </row>
    <row r="25" spans="1:5" x14ac:dyDescent="0.2">
      <c r="A25" t="s">
        <v>7</v>
      </c>
      <c r="B25" s="2">
        <f>(12.17/12)</f>
        <v>1.0141666666666667</v>
      </c>
      <c r="C25" s="11">
        <f>(12.17/12)</f>
        <v>1.0141666666666667</v>
      </c>
      <c r="D25" s="2">
        <f>(12.17/12)</f>
        <v>1.0141666666666667</v>
      </c>
    </row>
    <row r="26" spans="1:5" x14ac:dyDescent="0.2">
      <c r="A26" t="s">
        <v>8</v>
      </c>
      <c r="B26" s="2">
        <v>0</v>
      </c>
      <c r="C26" s="11">
        <f>(295.99/12)</f>
        <v>24.665833333333335</v>
      </c>
      <c r="D26" s="11">
        <f>(295.99/12)</f>
        <v>24.665833333333335</v>
      </c>
    </row>
    <row r="27" spans="1:5" x14ac:dyDescent="0.2">
      <c r="A27" t="s">
        <v>9</v>
      </c>
      <c r="B27" s="2">
        <v>0</v>
      </c>
      <c r="C27" s="11">
        <v>0</v>
      </c>
      <c r="D27" s="2">
        <f>(2228.91/12)</f>
        <v>185.74249999999998</v>
      </c>
      <c r="E27" s="2"/>
    </row>
    <row r="28" spans="1:5" x14ac:dyDescent="0.2">
      <c r="A28" s="1" t="s">
        <v>13</v>
      </c>
      <c r="B28" s="2">
        <v>0</v>
      </c>
      <c r="C28" s="2">
        <v>0</v>
      </c>
      <c r="D28" s="2">
        <v>262.38</v>
      </c>
    </row>
    <row r="29" spans="1:5" x14ac:dyDescent="0.2">
      <c r="A29" s="1" t="s">
        <v>14</v>
      </c>
      <c r="B29" s="2">
        <v>0</v>
      </c>
      <c r="C29" s="2">
        <v>0</v>
      </c>
      <c r="D29" s="2">
        <v>0</v>
      </c>
    </row>
    <row r="30" spans="1:5" x14ac:dyDescent="0.2">
      <c r="A30" s="1" t="s">
        <v>15</v>
      </c>
      <c r="B30" s="2">
        <v>0</v>
      </c>
      <c r="C30" s="2">
        <v>0</v>
      </c>
      <c r="D30" s="2">
        <v>0</v>
      </c>
    </row>
    <row r="31" spans="1:5" x14ac:dyDescent="0.2">
      <c r="A31" s="1" t="s">
        <v>16</v>
      </c>
      <c r="B31" s="2">
        <v>0</v>
      </c>
      <c r="C31" s="2">
        <v>0</v>
      </c>
      <c r="D31" s="2">
        <v>0</v>
      </c>
    </row>
    <row r="33" spans="1:4" x14ac:dyDescent="0.2">
      <c r="A33" s="1" t="s">
        <v>18</v>
      </c>
      <c r="B33" s="2">
        <f>SUM(B23:B32)</f>
        <v>1.0141666666666667</v>
      </c>
      <c r="C33" s="2">
        <f>SUM(C23:C32)</f>
        <v>25.680000000000003</v>
      </c>
      <c r="D33" s="2">
        <f>SUM(D23:D32)</f>
        <v>473.80250000000001</v>
      </c>
    </row>
    <row r="35" spans="1:4" x14ac:dyDescent="0.2">
      <c r="A35" s="1" t="s">
        <v>19</v>
      </c>
      <c r="B35" s="1" t="s">
        <v>20</v>
      </c>
    </row>
    <row r="36" spans="1:4" x14ac:dyDescent="0.2">
      <c r="A36" t="s">
        <v>22</v>
      </c>
      <c r="B36" s="13">
        <v>89</v>
      </c>
      <c r="C36" s="14">
        <v>1</v>
      </c>
      <c r="D36" s="13">
        <f>(B36*C36)</f>
        <v>89</v>
      </c>
    </row>
    <row r="37" spans="1:4" x14ac:dyDescent="0.2">
      <c r="A37" t="s">
        <v>21</v>
      </c>
      <c r="B37" s="13">
        <v>72.5</v>
      </c>
      <c r="C37" s="14">
        <v>2</v>
      </c>
      <c r="D37" s="13">
        <f>(B37*C37)</f>
        <v>145</v>
      </c>
    </row>
    <row r="38" spans="1:4" x14ac:dyDescent="0.2">
      <c r="C38" s="14"/>
      <c r="D38" s="13"/>
    </row>
    <row r="39" spans="1:4" x14ac:dyDescent="0.2">
      <c r="A39" s="1" t="s">
        <v>23</v>
      </c>
      <c r="D39" s="13">
        <f>SUM(D36:D38)</f>
        <v>234</v>
      </c>
    </row>
    <row r="40" spans="1:4" x14ac:dyDescent="0.2">
      <c r="C40" s="2" t="s">
        <v>24</v>
      </c>
      <c r="D40">
        <v>1.1213</v>
      </c>
    </row>
    <row r="41" spans="1:4" x14ac:dyDescent="0.2">
      <c r="C41" s="2" t="s">
        <v>25</v>
      </c>
      <c r="D41" s="15">
        <f>(D39*D40)</f>
        <v>262.38419999999996</v>
      </c>
    </row>
  </sheetData>
  <hyperlinks>
    <hyperlink ref="C21" r:id="rId1" xr:uid="{2D226A04-E9FB-7547-B750-A2814795FBF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2019-07-25T19:19:56Z</dcterms:created>
  <dcterms:modified xsi:type="dcterms:W3CDTF">2019-08-20T13:31:09Z</dcterms:modified>
</cp:coreProperties>
</file>