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Curse\matProg\lab1\"/>
    </mc:Choice>
  </mc:AlternateContent>
  <xr:revisionPtr revIDLastSave="0" documentId="13_ncr:1_{C0CB3E9A-40F5-4FAF-9A85-A4B1731ABC26}" xr6:coauthVersionLast="47" xr6:coauthVersionMax="47" xr10:uidLastSave="{00000000-0000-0000-0000-000000000000}"/>
  <bookViews>
    <workbookView xWindow="-108" yWindow="-108" windowWidth="23256" windowHeight="12456" activeTab="3" xr2:uid="{EAFD007A-575F-4FB5-BBEC-F59A199A83B3}"/>
  </bookViews>
  <sheets>
    <sheet name="Отчет о результатах 1" sheetId="5" r:id="rId1"/>
    <sheet name="Отчет об устойчивости 1" sheetId="6" r:id="rId2"/>
    <sheet name="Отчет о пределах 1" sheetId="7" r:id="rId3"/>
    <sheet name="Лист1" sheetId="1" r:id="rId4"/>
  </sheets>
  <definedNames>
    <definedName name="solver_adj" localSheetId="3" hidden="1">Лист1!$C$107:$D$107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Лист1!$E$111</definedName>
    <definedName name="solver_lhs2" localSheetId="3" hidden="1">Лист1!$E$112</definedName>
    <definedName name="solver_lhs3" localSheetId="3" hidden="1">Лист1!$E$113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Лист1!$E$108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Лист1!$G$111</definedName>
    <definedName name="solver_rhs2" localSheetId="3" hidden="1">Лист1!$G$112</definedName>
    <definedName name="solver_rhs3" localSheetId="3" hidden="1">Лист1!$G$113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0" i="1" l="1"/>
  <c r="J89" i="1"/>
  <c r="F119" i="1"/>
  <c r="F123" i="1"/>
  <c r="F122" i="1"/>
  <c r="J91" i="1"/>
  <c r="I91" i="1"/>
  <c r="F89" i="1"/>
  <c r="E89" i="1"/>
  <c r="K82" i="1"/>
  <c r="I83" i="1"/>
  <c r="I81" i="1"/>
  <c r="G83" i="1"/>
  <c r="G91" i="1" s="1"/>
  <c r="G81" i="1"/>
  <c r="I89" i="1" s="1"/>
  <c r="E83" i="1"/>
  <c r="E91" i="1" s="1"/>
  <c r="E81" i="1"/>
  <c r="K81" i="1" s="1"/>
  <c r="E82" i="1"/>
  <c r="E90" i="1" s="1"/>
  <c r="E112" i="1"/>
  <c r="E113" i="1"/>
  <c r="E111" i="1"/>
  <c r="E108" i="1"/>
  <c r="K83" i="1" l="1"/>
  <c r="F90" i="1"/>
  <c r="I90" i="1"/>
</calcChain>
</file>

<file path=xl/sharedStrings.xml><?xml version="1.0" encoding="utf-8"?>
<sst xmlns="http://schemas.openxmlformats.org/spreadsheetml/2006/main" count="280" uniqueCount="141">
  <si>
    <t>Вариант 17</t>
  </si>
  <si>
    <t>Запасы потребляемых ресурсов, затраты их в течение месяца и объемы выпуска готовой</t>
  </si>
  <si>
    <t>продукции при каждой технологии за тот же период приведены в таблице</t>
  </si>
  <si>
    <t>На предприятии освоены две технологии производства основной продукции.</t>
  </si>
  <si>
    <t>Ресурсы</t>
  </si>
  <si>
    <t>Запас ресурса</t>
  </si>
  <si>
    <t>Расход ресурса при технологии</t>
  </si>
  <si>
    <t>№1</t>
  </si>
  <si>
    <t>№2</t>
  </si>
  <si>
    <t>P1</t>
  </si>
  <si>
    <t>P2</t>
  </si>
  <si>
    <t>P3</t>
  </si>
  <si>
    <t>Прибыль, ден. ед.</t>
  </si>
  <si>
    <t>Коэффициенты целевой функции Сj</t>
  </si>
  <si>
    <t>переменные</t>
  </si>
  <si>
    <t>X1</t>
  </si>
  <si>
    <t>X2</t>
  </si>
  <si>
    <t>Знак неравенств</t>
  </si>
  <si>
    <t>-&gt; max</t>
  </si>
  <si>
    <t>bi</t>
  </si>
  <si>
    <t>y1</t>
  </si>
  <si>
    <t>&lt;=</t>
  </si>
  <si>
    <t>y2</t>
  </si>
  <si>
    <t>y3</t>
  </si>
  <si>
    <t>x1&gt;=0</t>
  </si>
  <si>
    <t>x2&gt;=0</t>
  </si>
  <si>
    <t>z(x) = 7*x1+3*x2 -&gt; max</t>
  </si>
  <si>
    <t>2*x1+4*x2 &lt;= 34</t>
  </si>
  <si>
    <t>4*x1+x2 &lt;= 16</t>
  </si>
  <si>
    <t>2*x1+3*x2 &lt;= 22</t>
  </si>
  <si>
    <t>4*y1 + y2 + 3*y3 &gt;= 3</t>
  </si>
  <si>
    <t>2*y1 + 4*y2 + 2*y3 &gt;= 7</t>
  </si>
  <si>
    <t>f(y) = 34*y1 + 16*y2 + 22*y3 -&gt; min</t>
  </si>
  <si>
    <t>имя</t>
  </si>
  <si>
    <t>знач</t>
  </si>
  <si>
    <t>коэф.цел.ф</t>
  </si>
  <si>
    <t>x1</t>
  </si>
  <si>
    <t>x2</t>
  </si>
  <si>
    <t>-значение целевой функции</t>
  </si>
  <si>
    <t>ПЕРЕМЕННЫЕ</t>
  </si>
  <si>
    <t>ОГРАНИЧЕНИЯ</t>
  </si>
  <si>
    <t>вид</t>
  </si>
  <si>
    <t>знак</t>
  </si>
  <si>
    <t>лев. ч.</t>
  </si>
  <si>
    <t>пр. ч.</t>
  </si>
  <si>
    <t>x1&gt;=0 , x2&gt;=0</t>
  </si>
  <si>
    <t>grad F = {7,3}</t>
  </si>
  <si>
    <t>Графический метод</t>
  </si>
  <si>
    <t>Симплекс метод</t>
  </si>
  <si>
    <t>2*x1+4*x2+x3 = 34</t>
  </si>
  <si>
    <t>2*x1+3*x2+x5 = 22</t>
  </si>
  <si>
    <t>4*x1+x2+x4 = 16</t>
  </si>
  <si>
    <t>Номер итерации</t>
  </si>
  <si>
    <t>БП</t>
  </si>
  <si>
    <t>Сб</t>
  </si>
  <si>
    <t>b</t>
  </si>
  <si>
    <t>x3</t>
  </si>
  <si>
    <t>x4</t>
  </si>
  <si>
    <t>x5</t>
  </si>
  <si>
    <t>Оценки</t>
  </si>
  <si>
    <t>∆0</t>
  </si>
  <si>
    <t>∆1</t>
  </si>
  <si>
    <t>∆2</t>
  </si>
  <si>
    <t>∆3</t>
  </si>
  <si>
    <t>∆4</t>
  </si>
  <si>
    <t>∆5</t>
  </si>
  <si>
    <t>Симплексные отношения</t>
  </si>
  <si>
    <t>34/2= 17</t>
  </si>
  <si>
    <t>16/4=4</t>
  </si>
  <si>
    <t>22/2=11</t>
  </si>
  <si>
    <t>z</t>
  </si>
  <si>
    <t>Z(max) = 7*2,6+3*5,6 = 35</t>
  </si>
  <si>
    <t>max = {2,6;5,6}</t>
  </si>
  <si>
    <t>--&gt;</t>
  </si>
  <si>
    <t>Оптимальный план выпуска продукции: x* = (2,6; 5,6; 6,4; 0, 0)</t>
  </si>
  <si>
    <t>Технологии №1 и №2 не являются убыточными по ресурсам</t>
  </si>
  <si>
    <t>Поиск решения</t>
  </si>
  <si>
    <t>Оценка ресурсов: y* = (0; 1,5; 0,5; 0; 0)</t>
  </si>
  <si>
    <t>Microsoft Excel 16.0 Отчет о результатах</t>
  </si>
  <si>
    <t>Лист: [lab1.xlsx]Лист1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</si>
  <si>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</si>
  <si>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</si>
  <si>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</si>
  <si>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</si>
  <si>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</si>
  <si>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</si>
  <si>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</si>
  <si>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</si>
  <si>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</si>
  <si>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</si>
  <si>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</si>
  <si>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</si>
  <si>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</si>
  <si>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</si>
  <si>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</si>
  <si>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</si>
  <si>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</si>
  <si>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</si>
  <si>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</si>
  <si>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$E$108</t>
  </si>
  <si>
    <t>коэф.цел.ф y3</t>
  </si>
  <si>
    <t>$C$107</t>
  </si>
  <si>
    <t>знач x1</t>
  </si>
  <si>
    <t>Продолжить</t>
  </si>
  <si>
    <t>$D$107</t>
  </si>
  <si>
    <t>знач x2</t>
  </si>
  <si>
    <t>$E$111</t>
  </si>
  <si>
    <t>P1 лев. ч.</t>
  </si>
  <si>
    <t>$E$111&lt;=$G$111</t>
  </si>
  <si>
    <t>Без привязки</t>
  </si>
  <si>
    <t>$E$112</t>
  </si>
  <si>
    <t>P2 лев. ч.</t>
  </si>
  <si>
    <t>$E$112&lt;=$G$112</t>
  </si>
  <si>
    <t>Привязка</t>
  </si>
  <si>
    <t>$E$113</t>
  </si>
  <si>
    <t>P3 лев. ч.</t>
  </si>
  <si>
    <t>$E$113&lt;=$G$113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</si>
  <si>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</si>
  <si>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</si>
  <si>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</si>
  <si>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</si>
  <si>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</si>
  <si>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</si>
  <si>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</si>
  <si>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</si>
  <si>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</si>
  <si>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</si>
  <si>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</si>
  <si>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</si>
  <si>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</si>
  <si>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</si>
  <si>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</si>
  <si>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</si>
  <si>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</si>
  <si>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</si>
  <si>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</si>
  <si>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</si>
  <si>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Отчет создан: 02.10.2024 23:41:17</t>
  </si>
  <si>
    <t>Время решения: 0 секунд.</t>
  </si>
  <si>
    <t>x1&gt;=0 , x2&gt;=0, x3&gt;=0, x4&gt;=0, x5&gt;=0</t>
  </si>
  <si>
    <t>z(x) = 7*x1+3*x2+0*x3+0*x4+0*x5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</si>
</sst>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indexed="1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2" borderId="1" xfId="0" applyNumberFormat="1" applyFill="1" applyBorder="1"/>
    <xf numFmtId="1" fontId="0" fillId="4" borderId="1" xfId="0" applyNumberFormat="1" applyFill="1" applyBorder="1"/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9" xfId="0" applyBorder="1"/>
    <xf numFmtId="0" fontId="0" fillId="0" borderId="9" xfId="0" applyBorder="1"/>
    <xf numFmtId="0" fontId="0" fillId="0" borderId="8" xfId="0" quotePrefix="1" applyBorder="1"/>
    <xf numFmtId="0" fontId="0" fillId="0" borderId="0" xfId="0" quotePrefix="1"/>
    <xf numFmtId="0" fontId="0" fillId="0" borderId="19" xfId="0" quotePrefix="1" applyBorder="1"/>
    <xf numFmtId="0" fontId="1" fillId="0" borderId="0" xfId="0" applyFont="1"/>
    <xf numFmtId="0" fontId="0" fillId="0" borderId="17" xfId="0" applyBorder="1"/>
    <xf numFmtId="0" fontId="4" fillId="0" borderId="16" xfId="0" applyFont="1" applyBorder="1" applyAlignment="1">
      <alignment horizontal="center"/>
    </xf>
    <xf numFmtId="0" fontId="0" fillId="0" borderId="18" xfId="0" applyBorder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19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26</xdr:row>
      <xdr:rowOff>45720</xdr:rowOff>
    </xdr:from>
    <xdr:to>
      <xdr:col>5</xdr:col>
      <xdr:colOff>487712</xdr:colOff>
      <xdr:row>54</xdr:row>
      <xdr:rowOff>152853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BC7D6B9-A05D-EBA9-C73B-52CF40CEB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5158740"/>
          <a:ext cx="5540220" cy="5227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41C80-2F6C-4EAC-BE02-05BF749382D1}">
  <dimension ref="A1:G29"/>
  <sheetViews>
    <sheetView showGridLines="0" topLeftCell="A5" workbookViewId="0"/>
  </sheetViews>
  <sheetFormatPr defaultRowHeight="14.4" x14ac:dyDescent="0.3"/>
  <cols>
    <col min="1" max="1" width="2.33203125" customWidth="1"/>
    <col min="2" max="2" width="7.21875" bestFit="1" customWidth="1"/>
    <col min="3" max="3" width="12.886718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bestFit="1" customWidth="1"/>
  </cols>
  <sheetData>
    <row r="1" spans="1:5" x14ac:dyDescent="0.3">
      <c r="A1" s="23" t="s">
        <v>78</v>
      </c>
    </row>
    <row r="2" spans="1:5" x14ac:dyDescent="0.3">
      <c r="A2" s="23" t="s">
        <v>79</v>
      </c>
    </row>
    <row r="3" spans="1:5" x14ac:dyDescent="0.3">
      <c r="A3" s="23" t="s">
        <v>137</v>
      </c>
    </row>
    <row r="4" spans="1:5" x14ac:dyDescent="0.3">
      <c r="A4" s="23" t="s">
        <v>80</v>
      </c>
    </row>
    <row r="5" spans="1:5" x14ac:dyDescent="0.3">
      <c r="A5" s="23" t="s">
        <v>81</v>
      </c>
    </row>
    <row r="6" spans="1:5" x14ac:dyDescent="0.3">
      <c r="A6" s="23"/>
      <c r="B6" t="s">
        <v>82</v>
      </c>
    </row>
    <row r="7" spans="1:5" x14ac:dyDescent="0.3">
      <c r="A7" s="23"/>
      <c r="B7" t="s">
        <v>138</v>
      </c>
    </row>
    <row r="8" spans="1:5" x14ac:dyDescent="0.3">
      <c r="A8" s="23"/>
      <c r="B8" t="s">
        <v>83</v>
      </c>
    </row>
    <row r="9" spans="1:5" x14ac:dyDescent="0.3">
      <c r="A9" s="23" t="s">
        <v>84</v>
      </c>
    </row>
    <row r="10" spans="1:5" x14ac:dyDescent="0.3">
      <c r="B10" t="s">
        <v>85</v>
      </c>
    </row>
    <row r="11" spans="1:5" x14ac:dyDescent="0.3">
      <c r="B11" t="s">
        <v>86</v>
      </c>
    </row>
    <row r="14" spans="1:5" ht="15" thickBot="1" x14ac:dyDescent="0.35">
      <c r="A14" t="s">
        <v>87</v>
      </c>
    </row>
    <row r="15" spans="1:5" ht="15" thickBot="1" x14ac:dyDescent="0.35">
      <c r="B15" s="25" t="s">
        <v>88</v>
      </c>
      <c r="C15" s="25" t="s">
        <v>89</v>
      </c>
      <c r="D15" s="25" t="s">
        <v>90</v>
      </c>
      <c r="E15" s="25" t="s">
        <v>91</v>
      </c>
    </row>
    <row r="16" spans="1:5" ht="15" thickBot="1" x14ac:dyDescent="0.35">
      <c r="B16" s="24" t="s">
        <v>99</v>
      </c>
      <c r="C16" s="24" t="s">
        <v>100</v>
      </c>
      <c r="D16" s="24">
        <v>0</v>
      </c>
      <c r="E16" s="24">
        <v>35</v>
      </c>
    </row>
    <row r="19" spans="1:7" ht="15" thickBot="1" x14ac:dyDescent="0.35">
      <c r="A19" t="s">
        <v>92</v>
      </c>
    </row>
    <row r="20" spans="1:7" ht="15" thickBot="1" x14ac:dyDescent="0.35">
      <c r="B20" s="25" t="s">
        <v>88</v>
      </c>
      <c r="C20" s="25" t="s">
        <v>89</v>
      </c>
      <c r="D20" s="25" t="s">
        <v>90</v>
      </c>
      <c r="E20" s="25" t="s">
        <v>91</v>
      </c>
      <c r="F20" s="25" t="s">
        <v>93</v>
      </c>
    </row>
    <row r="21" spans="1:7" x14ac:dyDescent="0.3">
      <c r="B21" s="26" t="s">
        <v>101</v>
      </c>
      <c r="C21" s="26" t="s">
        <v>102</v>
      </c>
      <c r="D21" s="26">
        <v>0</v>
      </c>
      <c r="E21" s="26">
        <v>2.5999999999999996</v>
      </c>
      <c r="F21" s="26" t="s">
        <v>103</v>
      </c>
    </row>
    <row r="22" spans="1:7" ht="15" thickBot="1" x14ac:dyDescent="0.35">
      <c r="B22" s="24" t="s">
        <v>104</v>
      </c>
      <c r="C22" s="24" t="s">
        <v>105</v>
      </c>
      <c r="D22" s="24">
        <v>0</v>
      </c>
      <c r="E22" s="24">
        <v>5.6000000000000005</v>
      </c>
      <c r="F22" s="24" t="s">
        <v>103</v>
      </c>
    </row>
    <row r="25" spans="1:7" ht="15" thickBot="1" x14ac:dyDescent="0.35">
      <c r="A25" t="s">
        <v>94</v>
      </c>
    </row>
    <row r="26" spans="1:7" ht="15" thickBot="1" x14ac:dyDescent="0.35">
      <c r="B26" s="25" t="s">
        <v>88</v>
      </c>
      <c r="C26" s="25" t="s">
        <v>89</v>
      </c>
      <c r="D26" s="25" t="s">
        <v>95</v>
      </c>
      <c r="E26" s="25" t="s">
        <v>96</v>
      </c>
      <c r="F26" s="25" t="s">
        <v>97</v>
      </c>
      <c r="G26" s="25" t="s">
        <v>98</v>
      </c>
    </row>
    <row r="27" spans="1:7" x14ac:dyDescent="0.3">
      <c r="B27" s="26" t="s">
        <v>106</v>
      </c>
      <c r="C27" s="26" t="s">
        <v>107</v>
      </c>
      <c r="D27" s="26">
        <v>27.6</v>
      </c>
      <c r="E27" s="26" t="s">
        <v>108</v>
      </c>
      <c r="F27" s="26" t="s">
        <v>109</v>
      </c>
      <c r="G27" s="26">
        <v>6.3999999999999986</v>
      </c>
    </row>
    <row r="28" spans="1:7" x14ac:dyDescent="0.3">
      <c r="B28" s="26" t="s">
        <v>110</v>
      </c>
      <c r="C28" s="26" t="s">
        <v>111</v>
      </c>
      <c r="D28" s="26">
        <v>16</v>
      </c>
      <c r="E28" s="26" t="s">
        <v>112</v>
      </c>
      <c r="F28" s="26" t="s">
        <v>113</v>
      </c>
      <c r="G28" s="26">
        <v>0</v>
      </c>
    </row>
    <row r="29" spans="1:7" ht="15" thickBot="1" x14ac:dyDescent="0.35">
      <c r="B29" s="24" t="s">
        <v>114</v>
      </c>
      <c r="C29" s="24" t="s">
        <v>115</v>
      </c>
      <c r="D29" s="24">
        <v>22</v>
      </c>
      <c r="E29" s="24" t="s">
        <v>116</v>
      </c>
      <c r="F29" s="24" t="s">
        <v>113</v>
      </c>
      <c r="G29" s="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BF66-517C-4389-937C-86DF8AC4B25A}">
  <dimension ref="A1:H17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8.88671875" bestFit="1" customWidth="1"/>
    <col min="4" max="4" width="14.6640625" bestFit="1" customWidth="1"/>
    <col min="5" max="5" width="11.33203125" bestFit="1" customWidth="1"/>
    <col min="6" max="6" width="16.5546875" bestFit="1" customWidth="1"/>
    <col min="7" max="7" width="12" bestFit="1" customWidth="1"/>
    <col min="8" max="8" width="12.44140625" bestFit="1" customWidth="1"/>
  </cols>
  <sheetData>
    <row r="1" spans="1:8" x14ac:dyDescent="0.3">
      <c r="A1" s="23" t="s">
        <v>117</v>
      </c>
    </row>
    <row r="2" spans="1:8" x14ac:dyDescent="0.3">
      <c r="A2" s="23" t="s">
        <v>79</v>
      </c>
    </row>
    <row r="3" spans="1:8" x14ac:dyDescent="0.3">
      <c r="A3" s="23" t="s">
        <v>137</v>
      </c>
    </row>
    <row r="6" spans="1:8" ht="15" thickBot="1" x14ac:dyDescent="0.35">
      <c r="A6" t="s">
        <v>92</v>
      </c>
    </row>
    <row r="7" spans="1:8" x14ac:dyDescent="0.3">
      <c r="B7" s="27"/>
      <c r="C7" s="27"/>
      <c r="D7" s="27" t="s">
        <v>118</v>
      </c>
      <c r="E7" s="27" t="s">
        <v>120</v>
      </c>
      <c r="F7" s="27" t="s">
        <v>122</v>
      </c>
      <c r="G7" s="27" t="s">
        <v>124</v>
      </c>
      <c r="H7" s="27" t="s">
        <v>124</v>
      </c>
    </row>
    <row r="8" spans="1:8" ht="15" thickBot="1" x14ac:dyDescent="0.35">
      <c r="B8" s="28" t="s">
        <v>88</v>
      </c>
      <c r="C8" s="28" t="s">
        <v>89</v>
      </c>
      <c r="D8" s="28" t="s">
        <v>119</v>
      </c>
      <c r="E8" s="28" t="s">
        <v>121</v>
      </c>
      <c r="F8" s="28" t="s">
        <v>123</v>
      </c>
      <c r="G8" s="28" t="s">
        <v>125</v>
      </c>
      <c r="H8" s="28" t="s">
        <v>126</v>
      </c>
    </row>
    <row r="9" spans="1:8" x14ac:dyDescent="0.3">
      <c r="B9" s="26" t="s">
        <v>101</v>
      </c>
      <c r="C9" s="26" t="s">
        <v>102</v>
      </c>
      <c r="D9" s="26">
        <v>2.5999999999999996</v>
      </c>
      <c r="E9" s="26">
        <v>0</v>
      </c>
      <c r="F9" s="26">
        <v>7</v>
      </c>
      <c r="G9" s="26">
        <v>5</v>
      </c>
      <c r="H9" s="26">
        <v>5</v>
      </c>
    </row>
    <row r="10" spans="1:8" ht="15" thickBot="1" x14ac:dyDescent="0.35">
      <c r="B10" s="24" t="s">
        <v>104</v>
      </c>
      <c r="C10" s="24" t="s">
        <v>105</v>
      </c>
      <c r="D10" s="24">
        <v>5.6000000000000005</v>
      </c>
      <c r="E10" s="24">
        <v>0</v>
      </c>
      <c r="F10" s="24">
        <v>3</v>
      </c>
      <c r="G10" s="24">
        <v>7.5</v>
      </c>
      <c r="H10" s="24">
        <v>1.25</v>
      </c>
    </row>
    <row r="12" spans="1:8" ht="15" thickBot="1" x14ac:dyDescent="0.35">
      <c r="A12" t="s">
        <v>94</v>
      </c>
    </row>
    <row r="13" spans="1:8" x14ac:dyDescent="0.3">
      <c r="B13" s="27"/>
      <c r="C13" s="27"/>
      <c r="D13" s="27" t="s">
        <v>118</v>
      </c>
      <c r="E13" s="27" t="s">
        <v>127</v>
      </c>
      <c r="F13" s="27" t="s">
        <v>129</v>
      </c>
      <c r="G13" s="27" t="s">
        <v>124</v>
      </c>
      <c r="H13" s="27" t="s">
        <v>124</v>
      </c>
    </row>
    <row r="14" spans="1:8" ht="15" thickBot="1" x14ac:dyDescent="0.35">
      <c r="B14" s="28" t="s">
        <v>88</v>
      </c>
      <c r="C14" s="28" t="s">
        <v>89</v>
      </c>
      <c r="D14" s="28" t="s">
        <v>119</v>
      </c>
      <c r="E14" s="28" t="s">
        <v>128</v>
      </c>
      <c r="F14" s="28" t="s">
        <v>130</v>
      </c>
      <c r="G14" s="28" t="s">
        <v>125</v>
      </c>
      <c r="H14" s="28" t="s">
        <v>126</v>
      </c>
    </row>
    <row r="15" spans="1:8" x14ac:dyDescent="0.3">
      <c r="B15" s="26" t="s">
        <v>106</v>
      </c>
      <c r="C15" s="26" t="s">
        <v>107</v>
      </c>
      <c r="D15" s="26">
        <v>27.6</v>
      </c>
      <c r="E15" s="26">
        <v>0</v>
      </c>
      <c r="F15" s="26">
        <v>34</v>
      </c>
      <c r="G15" s="26">
        <v>1E+30</v>
      </c>
      <c r="H15" s="26">
        <v>6.3999999999999986</v>
      </c>
    </row>
    <row r="16" spans="1:8" x14ac:dyDescent="0.3">
      <c r="B16" s="26" t="s">
        <v>110</v>
      </c>
      <c r="C16" s="26" t="s">
        <v>111</v>
      </c>
      <c r="D16" s="26">
        <v>16</v>
      </c>
      <c r="E16" s="26">
        <v>1.5</v>
      </c>
      <c r="F16" s="26">
        <v>16</v>
      </c>
      <c r="G16" s="26">
        <v>28</v>
      </c>
      <c r="H16" s="26">
        <v>8.6666666666666661</v>
      </c>
    </row>
    <row r="17" spans="2:8" ht="15" thickBot="1" x14ac:dyDescent="0.35">
      <c r="B17" s="24" t="s">
        <v>114</v>
      </c>
      <c r="C17" s="24" t="s">
        <v>115</v>
      </c>
      <c r="D17" s="24">
        <v>22</v>
      </c>
      <c r="E17" s="24">
        <v>0.5</v>
      </c>
      <c r="F17" s="24">
        <v>22</v>
      </c>
      <c r="G17" s="24">
        <v>4.5714285714285703</v>
      </c>
      <c r="H17" s="24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B8B1-F8BE-4881-B84C-DC2F76E7C365}">
  <dimension ref="A1:J14"/>
  <sheetViews>
    <sheetView showGridLines="0" workbookViewId="0">
      <selection activeCell="G7" sqref="G7"/>
    </sheetView>
  </sheetViews>
  <sheetFormatPr defaultRowHeight="14.4" x14ac:dyDescent="0.3"/>
  <cols>
    <col min="1" max="1" width="2.33203125" customWidth="1"/>
    <col min="2" max="2" width="7.21875" bestFit="1" customWidth="1"/>
    <col min="3" max="3" width="12" bestFit="1" customWidth="1"/>
    <col min="4" max="4" width="9.33203125" bestFit="1" customWidth="1"/>
    <col min="5" max="5" width="2.33203125" customWidth="1"/>
    <col min="6" max="6" width="8.109375" bestFit="1" customWidth="1"/>
    <col min="7" max="7" width="16.5546875" bestFit="1" customWidth="1"/>
    <col min="8" max="8" width="2.33203125" customWidth="1"/>
    <col min="9" max="9" width="8.44140625" bestFit="1" customWidth="1"/>
    <col min="10" max="10" width="16.5546875" bestFit="1" customWidth="1"/>
  </cols>
  <sheetData>
    <row r="1" spans="1:10" x14ac:dyDescent="0.3">
      <c r="A1" s="23" t="s">
        <v>131</v>
      </c>
    </row>
    <row r="2" spans="1:10" x14ac:dyDescent="0.3">
      <c r="A2" s="23" t="s">
        <v>79</v>
      </c>
    </row>
    <row r="3" spans="1:10" x14ac:dyDescent="0.3">
      <c r="A3" s="23" t="s">
        <v>137</v>
      </c>
    </row>
    <row r="5" spans="1:10" ht="15" thickBot="1" x14ac:dyDescent="0.35"/>
    <row r="6" spans="1:10" x14ac:dyDescent="0.3">
      <c r="B6" s="27"/>
      <c r="C6" s="27" t="s">
        <v>122</v>
      </c>
      <c r="D6" s="27"/>
    </row>
    <row r="7" spans="1:10" ht="15" thickBot="1" x14ac:dyDescent="0.35">
      <c r="B7" s="28" t="s">
        <v>88</v>
      </c>
      <c r="C7" s="28" t="s">
        <v>89</v>
      </c>
      <c r="D7" s="28" t="s">
        <v>119</v>
      </c>
    </row>
    <row r="8" spans="1:10" ht="15" thickBot="1" x14ac:dyDescent="0.35">
      <c r="B8" s="24" t="s">
        <v>99</v>
      </c>
      <c r="C8" s="24" t="s">
        <v>100</v>
      </c>
      <c r="D8" s="24">
        <v>35</v>
      </c>
    </row>
    <row r="10" spans="1:10" ht="15" thickBot="1" x14ac:dyDescent="0.35"/>
    <row r="11" spans="1:10" x14ac:dyDescent="0.3">
      <c r="B11" s="27"/>
      <c r="C11" s="27" t="s">
        <v>132</v>
      </c>
      <c r="D11" s="27"/>
      <c r="F11" s="27" t="s">
        <v>133</v>
      </c>
      <c r="G11" s="27" t="s">
        <v>122</v>
      </c>
      <c r="I11" s="27" t="s">
        <v>136</v>
      </c>
      <c r="J11" s="27" t="s">
        <v>122</v>
      </c>
    </row>
    <row r="12" spans="1:10" ht="15" thickBot="1" x14ac:dyDescent="0.35">
      <c r="B12" s="28" t="s">
        <v>88</v>
      </c>
      <c r="C12" s="28" t="s">
        <v>89</v>
      </c>
      <c r="D12" s="28" t="s">
        <v>119</v>
      </c>
      <c r="F12" s="28" t="s">
        <v>134</v>
      </c>
      <c r="G12" s="28" t="s">
        <v>135</v>
      </c>
      <c r="I12" s="28" t="s">
        <v>134</v>
      </c>
      <c r="J12" s="28" t="s">
        <v>135</v>
      </c>
    </row>
    <row r="13" spans="1:10" x14ac:dyDescent="0.3">
      <c r="B13" s="26" t="s">
        <v>101</v>
      </c>
      <c r="C13" s="26" t="s">
        <v>102</v>
      </c>
      <c r="D13" s="26">
        <v>2.5999999999999996</v>
      </c>
      <c r="F13" s="26">
        <v>0</v>
      </c>
      <c r="G13" s="26">
        <v>16.8</v>
      </c>
      <c r="I13" s="26">
        <v>2.5999999999999992</v>
      </c>
      <c r="J13" s="26">
        <v>35</v>
      </c>
    </row>
    <row r="14" spans="1:10" ht="15" thickBot="1" x14ac:dyDescent="0.35">
      <c r="B14" s="24" t="s">
        <v>104</v>
      </c>
      <c r="C14" s="24" t="s">
        <v>105</v>
      </c>
      <c r="D14" s="24">
        <v>5.6000000000000005</v>
      </c>
      <c r="F14" s="24">
        <v>0</v>
      </c>
      <c r="G14" s="24">
        <v>18.199999999999996</v>
      </c>
      <c r="I14" s="24">
        <v>5.6</v>
      </c>
      <c r="J14" s="24">
        <v>34.999999999999993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484F-57FC-4683-B9F8-04F19D2C9249}">
  <dimension ref="B1:L124"/>
  <sheetViews>
    <sheetView tabSelected="1" topLeftCell="A97" zoomScale="85" zoomScaleNormal="85" workbookViewId="0">
      <selection activeCell="D14" sqref="D14"/>
    </sheetView>
  </sheetViews>
  <sheetFormatPr defaultRowHeight="14.4" x14ac:dyDescent="0.3"/>
  <cols>
    <col min="1" max="1" width="10.44140625" customWidth="1"/>
    <col min="2" max="2" width="34" bestFit="1" customWidth="1"/>
    <col min="3" max="3" width="13.6640625" bestFit="1" customWidth="1"/>
    <col min="4" max="4" width="9.88671875" customWidth="1"/>
    <col min="5" max="5" width="16.21875" customWidth="1"/>
    <col min="6" max="6" width="16" customWidth="1"/>
    <col min="7" max="7" width="27.21875" bestFit="1" customWidth="1"/>
    <col min="8" max="8" width="16.109375" customWidth="1"/>
    <col min="9" max="9" width="5.109375" bestFit="1" customWidth="1"/>
    <col min="10" max="10" width="4.6640625" bestFit="1" customWidth="1"/>
  </cols>
  <sheetData>
    <row r="1" spans="2:11" x14ac:dyDescent="0.3">
      <c r="B1" t="s">
        <v>0</v>
      </c>
      <c r="C1" s="52" t="s">
        <v>3</v>
      </c>
      <c r="D1" s="52"/>
      <c r="E1" s="52"/>
      <c r="F1" s="52"/>
      <c r="G1" s="52"/>
      <c r="H1" s="52"/>
      <c r="I1" s="52"/>
      <c r="J1" s="52"/>
      <c r="K1" s="52"/>
    </row>
    <row r="2" spans="2:11" x14ac:dyDescent="0.3">
      <c r="C2" s="52" t="s">
        <v>1</v>
      </c>
      <c r="D2" s="52"/>
      <c r="E2" s="52"/>
      <c r="F2" s="52"/>
      <c r="G2" s="52"/>
      <c r="H2" s="52"/>
      <c r="I2" s="52"/>
      <c r="J2" s="52"/>
      <c r="K2" s="52"/>
    </row>
    <row r="3" spans="2:11" x14ac:dyDescent="0.3">
      <c r="C3" s="52" t="s">
        <v>2</v>
      </c>
      <c r="D3" s="52"/>
      <c r="E3" s="52"/>
      <c r="F3" s="52"/>
      <c r="G3" s="52"/>
      <c r="H3" s="52"/>
      <c r="I3" s="52"/>
      <c r="J3" s="52"/>
      <c r="K3" s="52"/>
    </row>
    <row r="5" spans="2:11" ht="27" customHeight="1" x14ac:dyDescent="0.3">
      <c r="B5" s="45" t="s">
        <v>4</v>
      </c>
      <c r="C5" s="45" t="s">
        <v>5</v>
      </c>
      <c r="D5" s="53" t="s">
        <v>6</v>
      </c>
      <c r="E5" s="54"/>
    </row>
    <row r="6" spans="2:11" x14ac:dyDescent="0.3">
      <c r="B6" s="45"/>
      <c r="C6" s="45"/>
      <c r="D6" s="2" t="s">
        <v>7</v>
      </c>
      <c r="E6" s="2" t="s">
        <v>8</v>
      </c>
    </row>
    <row r="7" spans="2:11" x14ac:dyDescent="0.3">
      <c r="B7" s="1" t="s">
        <v>9</v>
      </c>
      <c r="C7" s="1">
        <v>34</v>
      </c>
      <c r="D7" s="1">
        <v>2</v>
      </c>
      <c r="E7" s="1">
        <v>4</v>
      </c>
    </row>
    <row r="8" spans="2:11" x14ac:dyDescent="0.3">
      <c r="B8" s="1" t="s">
        <v>10</v>
      </c>
      <c r="C8" s="1">
        <v>16</v>
      </c>
      <c r="D8" s="1">
        <v>4</v>
      </c>
      <c r="E8" s="1">
        <v>1</v>
      </c>
    </row>
    <row r="9" spans="2:11" x14ac:dyDescent="0.3">
      <c r="B9" s="1" t="s">
        <v>11</v>
      </c>
      <c r="C9" s="1">
        <v>22</v>
      </c>
      <c r="D9" s="1">
        <v>2</v>
      </c>
      <c r="E9" s="1">
        <v>3</v>
      </c>
    </row>
    <row r="10" spans="2:11" x14ac:dyDescent="0.3">
      <c r="B10" s="49" t="s">
        <v>12</v>
      </c>
      <c r="C10" s="49"/>
      <c r="D10" s="1">
        <v>7</v>
      </c>
      <c r="E10" s="1">
        <v>3</v>
      </c>
    </row>
    <row r="12" spans="2:11" ht="14.4" customHeight="1" x14ac:dyDescent="0.3">
      <c r="B12" s="57" t="s">
        <v>13</v>
      </c>
      <c r="C12" s="44">
        <v>7</v>
      </c>
      <c r="D12" s="44">
        <v>3</v>
      </c>
      <c r="E12" s="58" t="s">
        <v>18</v>
      </c>
      <c r="F12" s="55"/>
    </row>
    <row r="13" spans="2:11" x14ac:dyDescent="0.3">
      <c r="B13" s="57"/>
      <c r="C13" s="44"/>
      <c r="D13" s="44"/>
      <c r="E13" s="44"/>
      <c r="F13" s="56"/>
    </row>
    <row r="14" spans="2:11" ht="30" customHeight="1" x14ac:dyDescent="0.3">
      <c r="B14" s="4" t="s">
        <v>14</v>
      </c>
      <c r="C14" s="3" t="s">
        <v>15</v>
      </c>
      <c r="D14" s="3" t="s">
        <v>16</v>
      </c>
      <c r="E14" s="5" t="s">
        <v>17</v>
      </c>
      <c r="F14" s="3" t="s">
        <v>19</v>
      </c>
    </row>
    <row r="15" spans="2:11" x14ac:dyDescent="0.3">
      <c r="B15" s="2" t="s">
        <v>20</v>
      </c>
      <c r="C15" s="2">
        <v>2</v>
      </c>
      <c r="D15" s="2">
        <v>4</v>
      </c>
      <c r="E15" s="2" t="s">
        <v>21</v>
      </c>
      <c r="F15" s="2">
        <v>34</v>
      </c>
    </row>
    <row r="16" spans="2:11" x14ac:dyDescent="0.3">
      <c r="B16" s="2" t="s">
        <v>22</v>
      </c>
      <c r="C16" s="2">
        <v>4</v>
      </c>
      <c r="D16" s="2">
        <v>1</v>
      </c>
      <c r="E16" s="2" t="s">
        <v>21</v>
      </c>
      <c r="F16" s="2">
        <v>16</v>
      </c>
    </row>
    <row r="17" spans="2:7" x14ac:dyDescent="0.3">
      <c r="B17" s="2" t="s">
        <v>23</v>
      </c>
      <c r="C17" s="2">
        <v>2</v>
      </c>
      <c r="D17" s="2">
        <v>3</v>
      </c>
      <c r="E17" s="2" t="s">
        <v>21</v>
      </c>
      <c r="F17" s="2">
        <v>22</v>
      </c>
    </row>
    <row r="18" spans="2:7" x14ac:dyDescent="0.3">
      <c r="B18" s="2"/>
      <c r="C18" s="2" t="s">
        <v>24</v>
      </c>
      <c r="D18" s="2" t="s">
        <v>25</v>
      </c>
      <c r="E18" s="2"/>
      <c r="F18" s="2"/>
    </row>
    <row r="20" spans="2:7" x14ac:dyDescent="0.3">
      <c r="B20" s="45" t="s">
        <v>26</v>
      </c>
      <c r="C20" s="45"/>
      <c r="E20" s="45" t="s">
        <v>32</v>
      </c>
      <c r="F20" s="45"/>
      <c r="G20" s="45"/>
    </row>
    <row r="21" spans="2:7" x14ac:dyDescent="0.3">
      <c r="B21" s="49" t="s">
        <v>27</v>
      </c>
      <c r="C21" s="49"/>
      <c r="E21" s="49" t="s">
        <v>31</v>
      </c>
      <c r="F21" s="49"/>
      <c r="G21" s="49"/>
    </row>
    <row r="22" spans="2:7" x14ac:dyDescent="0.3">
      <c r="B22" s="49" t="s">
        <v>28</v>
      </c>
      <c r="C22" s="49"/>
      <c r="E22" s="49" t="s">
        <v>30</v>
      </c>
      <c r="F22" s="49"/>
      <c r="G22" s="49"/>
    </row>
    <row r="23" spans="2:7" x14ac:dyDescent="0.3">
      <c r="B23" s="49" t="s">
        <v>29</v>
      </c>
      <c r="C23" s="49"/>
    </row>
    <row r="24" spans="2:7" x14ac:dyDescent="0.3">
      <c r="B24" s="29" t="s">
        <v>45</v>
      </c>
      <c r="C24" s="29"/>
    </row>
    <row r="26" spans="2:7" ht="25.8" x14ac:dyDescent="0.5">
      <c r="B26" s="30" t="s">
        <v>47</v>
      </c>
      <c r="C26" s="31"/>
      <c r="D26" s="31"/>
      <c r="E26" s="31"/>
      <c r="F26" s="31"/>
      <c r="G26" s="31"/>
    </row>
    <row r="57" spans="2:6" x14ac:dyDescent="0.3">
      <c r="B57" t="s">
        <v>46</v>
      </c>
      <c r="C57" t="s">
        <v>72</v>
      </c>
    </row>
    <row r="59" spans="2:6" x14ac:dyDescent="0.3">
      <c r="B59" s="31" t="s">
        <v>71</v>
      </c>
      <c r="C59" s="31"/>
    </row>
    <row r="62" spans="2:6" ht="25.8" x14ac:dyDescent="0.5">
      <c r="B62" s="30" t="s">
        <v>48</v>
      </c>
      <c r="C62" s="31"/>
      <c r="D62" s="31"/>
      <c r="E62" s="31"/>
      <c r="F62" s="31"/>
    </row>
    <row r="65" spans="2:12" x14ac:dyDescent="0.3">
      <c r="B65" s="45" t="s">
        <v>26</v>
      </c>
      <c r="C65" s="45"/>
      <c r="E65" s="33" t="s">
        <v>140</v>
      </c>
      <c r="F65" s="35"/>
    </row>
    <row r="66" spans="2:12" x14ac:dyDescent="0.3">
      <c r="B66" s="49" t="s">
        <v>27</v>
      </c>
      <c r="C66" s="49"/>
      <c r="E66" s="50" t="s">
        <v>49</v>
      </c>
      <c r="F66" s="51"/>
    </row>
    <row r="67" spans="2:12" x14ac:dyDescent="0.3">
      <c r="B67" s="49" t="s">
        <v>28</v>
      </c>
      <c r="C67" s="49"/>
      <c r="E67" s="50" t="s">
        <v>51</v>
      </c>
      <c r="F67" s="51"/>
    </row>
    <row r="68" spans="2:12" x14ac:dyDescent="0.3">
      <c r="B68" s="49" t="s">
        <v>29</v>
      </c>
      <c r="C68" s="49"/>
      <c r="E68" s="50" t="s">
        <v>50</v>
      </c>
      <c r="F68" s="51"/>
    </row>
    <row r="69" spans="2:12" x14ac:dyDescent="0.3">
      <c r="B69" s="50" t="s">
        <v>45</v>
      </c>
      <c r="C69" s="51"/>
      <c r="E69" s="50" t="s">
        <v>139</v>
      </c>
      <c r="F69" s="51"/>
    </row>
    <row r="71" spans="2:12" x14ac:dyDescent="0.3">
      <c r="B71" s="45" t="s">
        <v>52</v>
      </c>
      <c r="C71" s="45" t="s">
        <v>53</v>
      </c>
      <c r="D71" s="45" t="s">
        <v>54</v>
      </c>
      <c r="E71" s="45" t="s">
        <v>55</v>
      </c>
      <c r="F71" s="1">
        <v>7</v>
      </c>
      <c r="G71" s="1">
        <v>3</v>
      </c>
      <c r="H71" s="1">
        <v>0</v>
      </c>
      <c r="I71" s="1">
        <v>0</v>
      </c>
      <c r="J71" s="1">
        <v>0</v>
      </c>
      <c r="K71" s="46" t="s">
        <v>66</v>
      </c>
      <c r="L71" s="47"/>
    </row>
    <row r="72" spans="2:12" x14ac:dyDescent="0.3">
      <c r="B72" s="45"/>
      <c r="C72" s="45"/>
      <c r="D72" s="45"/>
      <c r="E72" s="45"/>
      <c r="F72" s="1" t="s">
        <v>36</v>
      </c>
      <c r="G72" s="1" t="s">
        <v>37</v>
      </c>
      <c r="H72" s="1" t="s">
        <v>56</v>
      </c>
      <c r="I72" s="1" t="s">
        <v>57</v>
      </c>
      <c r="J72" s="1" t="s">
        <v>58</v>
      </c>
      <c r="K72" s="46"/>
      <c r="L72" s="47"/>
    </row>
    <row r="73" spans="2:12" x14ac:dyDescent="0.3">
      <c r="B73" s="44">
        <v>1</v>
      </c>
      <c r="C73" s="2" t="s">
        <v>56</v>
      </c>
      <c r="D73" s="2">
        <v>0</v>
      </c>
      <c r="E73" s="2">
        <v>34</v>
      </c>
      <c r="F73" s="7">
        <v>2</v>
      </c>
      <c r="G73" s="2">
        <v>4</v>
      </c>
      <c r="H73" s="2">
        <v>1</v>
      </c>
      <c r="I73" s="2">
        <v>0</v>
      </c>
      <c r="J73" s="2">
        <v>0</v>
      </c>
      <c r="K73" s="37" t="s">
        <v>67</v>
      </c>
      <c r="L73" s="39"/>
    </row>
    <row r="74" spans="2:12" x14ac:dyDescent="0.3">
      <c r="B74" s="44"/>
      <c r="C74" s="2" t="s">
        <v>57</v>
      </c>
      <c r="D74" s="2">
        <v>0</v>
      </c>
      <c r="E74" s="7">
        <v>16</v>
      </c>
      <c r="F74" s="8">
        <v>4</v>
      </c>
      <c r="G74" s="7">
        <v>1</v>
      </c>
      <c r="H74" s="7">
        <v>0</v>
      </c>
      <c r="I74" s="7">
        <v>1</v>
      </c>
      <c r="J74" s="7">
        <v>0</v>
      </c>
      <c r="K74" s="37" t="s">
        <v>68</v>
      </c>
      <c r="L74" s="39"/>
    </row>
    <row r="75" spans="2:12" x14ac:dyDescent="0.3">
      <c r="B75" s="44"/>
      <c r="C75" s="2" t="s">
        <v>58</v>
      </c>
      <c r="D75" s="2">
        <v>0</v>
      </c>
      <c r="E75" s="9">
        <v>22</v>
      </c>
      <c r="F75" s="7">
        <v>2</v>
      </c>
      <c r="G75" s="9">
        <v>3</v>
      </c>
      <c r="H75" s="9">
        <v>0</v>
      </c>
      <c r="I75" s="9">
        <v>0</v>
      </c>
      <c r="J75" s="9">
        <v>1</v>
      </c>
      <c r="K75" s="37" t="s">
        <v>69</v>
      </c>
      <c r="L75" s="39"/>
    </row>
    <row r="76" spans="2:12" x14ac:dyDescent="0.3">
      <c r="B76" s="44"/>
      <c r="C76" s="44" t="s">
        <v>59</v>
      </c>
      <c r="D76" s="44"/>
      <c r="E76" s="6" t="s">
        <v>60</v>
      </c>
      <c r="F76" s="2" t="s">
        <v>61</v>
      </c>
      <c r="G76" s="2" t="s">
        <v>62</v>
      </c>
      <c r="H76" s="2" t="s">
        <v>63</v>
      </c>
      <c r="I76" s="2" t="s">
        <v>64</v>
      </c>
      <c r="J76" s="2" t="s">
        <v>65</v>
      </c>
      <c r="K76" s="10"/>
      <c r="L76" s="11"/>
    </row>
    <row r="77" spans="2:12" x14ac:dyDescent="0.3">
      <c r="B77" s="44"/>
      <c r="C77" s="44"/>
      <c r="D77" s="44"/>
      <c r="E77" s="2">
        <v>0</v>
      </c>
      <c r="F77" s="2">
        <v>-7</v>
      </c>
      <c r="G77" s="2">
        <v>-3</v>
      </c>
      <c r="H77" s="2">
        <v>0</v>
      </c>
      <c r="I77" s="2">
        <v>0</v>
      </c>
      <c r="J77" s="2">
        <v>0</v>
      </c>
      <c r="K77" s="12"/>
      <c r="L77" s="13"/>
    </row>
    <row r="79" spans="2:12" x14ac:dyDescent="0.3">
      <c r="B79" s="45" t="s">
        <v>52</v>
      </c>
      <c r="C79" s="45" t="s">
        <v>53</v>
      </c>
      <c r="D79" s="45" t="s">
        <v>54</v>
      </c>
      <c r="E79" s="45" t="s">
        <v>55</v>
      </c>
      <c r="F79" s="1">
        <v>7</v>
      </c>
      <c r="G79" s="1">
        <v>3</v>
      </c>
      <c r="H79" s="1">
        <v>0</v>
      </c>
      <c r="I79" s="1">
        <v>0</v>
      </c>
      <c r="J79" s="1">
        <v>0</v>
      </c>
      <c r="K79" s="46" t="s">
        <v>66</v>
      </c>
      <c r="L79" s="47"/>
    </row>
    <row r="80" spans="2:12" x14ac:dyDescent="0.3">
      <c r="B80" s="45"/>
      <c r="C80" s="45"/>
      <c r="D80" s="45"/>
      <c r="E80" s="45"/>
      <c r="F80" s="1" t="s">
        <v>36</v>
      </c>
      <c r="G80" s="1" t="s">
        <v>37</v>
      </c>
      <c r="H80" s="1" t="s">
        <v>56</v>
      </c>
      <c r="I80" s="1" t="s">
        <v>57</v>
      </c>
      <c r="J80" s="1" t="s">
        <v>58</v>
      </c>
      <c r="K80" s="46"/>
      <c r="L80" s="47"/>
    </row>
    <row r="81" spans="2:12" x14ac:dyDescent="0.3">
      <c r="B81" s="44">
        <v>2</v>
      </c>
      <c r="C81" s="2" t="s">
        <v>56</v>
      </c>
      <c r="D81" s="2">
        <v>0</v>
      </c>
      <c r="E81" s="2">
        <f>E73-(F73*E74/F74)</f>
        <v>26</v>
      </c>
      <c r="F81" s="9">
        <v>0</v>
      </c>
      <c r="G81" s="7">
        <f>G73-(F73*G74/F74)</f>
        <v>3.5</v>
      </c>
      <c r="H81" s="2">
        <v>1</v>
      </c>
      <c r="I81" s="2">
        <f>I73-(F73*I74/F74)</f>
        <v>-0.5</v>
      </c>
      <c r="J81" s="2">
        <v>0</v>
      </c>
      <c r="K81" s="37">
        <f>E81/G81</f>
        <v>7.4285714285714288</v>
      </c>
      <c r="L81" s="39"/>
    </row>
    <row r="82" spans="2:12" x14ac:dyDescent="0.3">
      <c r="B82" s="44"/>
      <c r="C82" s="2" t="s">
        <v>36</v>
      </c>
      <c r="D82" s="2">
        <v>7</v>
      </c>
      <c r="E82" s="9">
        <f>E74/F74</f>
        <v>4</v>
      </c>
      <c r="F82" s="9">
        <v>1</v>
      </c>
      <c r="G82" s="14">
        <v>0.25</v>
      </c>
      <c r="H82" s="9">
        <v>0</v>
      </c>
      <c r="I82" s="9">
        <v>0.25</v>
      </c>
      <c r="J82" s="9">
        <v>0</v>
      </c>
      <c r="K82" s="37">
        <f>E82/G82</f>
        <v>16</v>
      </c>
      <c r="L82" s="39"/>
    </row>
    <row r="83" spans="2:12" x14ac:dyDescent="0.3">
      <c r="B83" s="44"/>
      <c r="C83" s="2" t="s">
        <v>58</v>
      </c>
      <c r="D83" s="2">
        <v>0</v>
      </c>
      <c r="E83" s="7">
        <f>E75-(E74*F75/F74)</f>
        <v>14</v>
      </c>
      <c r="F83" s="7">
        <v>0</v>
      </c>
      <c r="G83" s="8">
        <f>G75-(G74*F75/F74)</f>
        <v>2.5</v>
      </c>
      <c r="H83" s="7">
        <v>0</v>
      </c>
      <c r="I83" s="7">
        <f>I75-(F75*I74/F74)</f>
        <v>-0.5</v>
      </c>
      <c r="J83" s="7">
        <v>1</v>
      </c>
      <c r="K83" s="37">
        <f>E83/G83</f>
        <v>5.6</v>
      </c>
      <c r="L83" s="39"/>
    </row>
    <row r="84" spans="2:12" x14ac:dyDescent="0.3">
      <c r="B84" s="44"/>
      <c r="C84" s="44" t="s">
        <v>59</v>
      </c>
      <c r="D84" s="44"/>
      <c r="E84" s="6" t="s">
        <v>60</v>
      </c>
      <c r="F84" s="2" t="s">
        <v>61</v>
      </c>
      <c r="G84" s="2" t="s">
        <v>62</v>
      </c>
      <c r="H84" s="2" t="s">
        <v>63</v>
      </c>
      <c r="I84" s="2" t="s">
        <v>64</v>
      </c>
      <c r="J84" s="2" t="s">
        <v>65</v>
      </c>
      <c r="K84" s="10"/>
      <c r="L84" s="11"/>
    </row>
    <row r="85" spans="2:12" x14ac:dyDescent="0.3">
      <c r="B85" s="44"/>
      <c r="C85" s="44"/>
      <c r="D85" s="44"/>
      <c r="E85" s="2">
        <v>28</v>
      </c>
      <c r="F85" s="2">
        <v>0</v>
      </c>
      <c r="G85" s="2">
        <v>-1.25</v>
      </c>
      <c r="H85" s="2">
        <v>0</v>
      </c>
      <c r="I85" s="2">
        <v>1.75</v>
      </c>
      <c r="J85" s="2">
        <v>0</v>
      </c>
      <c r="K85" s="12"/>
      <c r="L85" s="13"/>
    </row>
    <row r="87" spans="2:12" x14ac:dyDescent="0.3">
      <c r="B87" s="45" t="s">
        <v>52</v>
      </c>
      <c r="C87" s="45" t="s">
        <v>53</v>
      </c>
      <c r="D87" s="45" t="s">
        <v>54</v>
      </c>
      <c r="E87" s="45" t="s">
        <v>55</v>
      </c>
      <c r="F87" s="1">
        <v>7</v>
      </c>
      <c r="G87" s="1">
        <v>3</v>
      </c>
      <c r="H87" s="1">
        <v>0</v>
      </c>
      <c r="I87" s="1">
        <v>0</v>
      </c>
      <c r="J87" s="1">
        <v>0</v>
      </c>
      <c r="K87" s="46" t="s">
        <v>66</v>
      </c>
      <c r="L87" s="47"/>
    </row>
    <row r="88" spans="2:12" x14ac:dyDescent="0.3">
      <c r="B88" s="45"/>
      <c r="C88" s="45"/>
      <c r="D88" s="45"/>
      <c r="E88" s="45"/>
      <c r="F88" s="1" t="s">
        <v>36</v>
      </c>
      <c r="G88" s="1" t="s">
        <v>37</v>
      </c>
      <c r="H88" s="1" t="s">
        <v>56</v>
      </c>
      <c r="I88" s="1" t="s">
        <v>57</v>
      </c>
      <c r="J88" s="1" t="s">
        <v>58</v>
      </c>
      <c r="K88" s="46"/>
      <c r="L88" s="47"/>
    </row>
    <row r="89" spans="2:12" x14ac:dyDescent="0.3">
      <c r="B89" s="44">
        <v>3</v>
      </c>
      <c r="C89" s="2" t="s">
        <v>56</v>
      </c>
      <c r="D89" s="2">
        <v>0</v>
      </c>
      <c r="E89" s="2">
        <f>E81-(G81*E83/G83)</f>
        <v>6.3999999999999986</v>
      </c>
      <c r="F89" s="9">
        <f>F81-(G81*F83/G83)</f>
        <v>0</v>
      </c>
      <c r="G89" s="2">
        <v>0</v>
      </c>
      <c r="H89" s="2">
        <v>1</v>
      </c>
      <c r="I89" s="2">
        <f>I81-(G81*I83/G83)</f>
        <v>0.19999999999999996</v>
      </c>
      <c r="J89" s="2">
        <f>J81-(G81*J83/G83)</f>
        <v>-1.4</v>
      </c>
      <c r="K89" s="37"/>
      <c r="L89" s="39"/>
    </row>
    <row r="90" spans="2:12" x14ac:dyDescent="0.3">
      <c r="B90" s="44"/>
      <c r="C90" s="2" t="s">
        <v>36</v>
      </c>
      <c r="D90" s="2">
        <v>7</v>
      </c>
      <c r="E90" s="9">
        <f>E82-(G82*E83/G83)</f>
        <v>2.6</v>
      </c>
      <c r="F90" s="9">
        <f>F82-(G82*F83/G83)</f>
        <v>1</v>
      </c>
      <c r="G90" s="15">
        <v>0</v>
      </c>
      <c r="H90" s="9">
        <v>0</v>
      </c>
      <c r="I90" s="9">
        <f>I82-(G82*I83/G83)</f>
        <v>0.3</v>
      </c>
      <c r="J90" s="9">
        <f>J82-(G82*J83/G83)</f>
        <v>-0.1</v>
      </c>
      <c r="K90" s="37"/>
      <c r="L90" s="39"/>
    </row>
    <row r="91" spans="2:12" x14ac:dyDescent="0.3">
      <c r="B91" s="44"/>
      <c r="C91" s="2" t="s">
        <v>37</v>
      </c>
      <c r="D91" s="2">
        <v>3</v>
      </c>
      <c r="E91" s="9">
        <f>E83/G83</f>
        <v>5.6</v>
      </c>
      <c r="F91" s="9">
        <v>0</v>
      </c>
      <c r="G91" s="9">
        <f>G83/G83</f>
        <v>1</v>
      </c>
      <c r="H91" s="9">
        <v>0</v>
      </c>
      <c r="I91" s="9">
        <f>I83/G83</f>
        <v>-0.2</v>
      </c>
      <c r="J91" s="9">
        <f>J83/G83</f>
        <v>0.4</v>
      </c>
      <c r="K91" s="37"/>
      <c r="L91" s="39"/>
    </row>
    <row r="92" spans="2:12" x14ac:dyDescent="0.3">
      <c r="B92" s="44"/>
      <c r="C92" s="44" t="s">
        <v>59</v>
      </c>
      <c r="D92" s="44"/>
      <c r="E92" s="6" t="s">
        <v>60</v>
      </c>
      <c r="F92" s="2" t="s">
        <v>61</v>
      </c>
      <c r="G92" s="2" t="s">
        <v>62</v>
      </c>
      <c r="H92" s="2" t="s">
        <v>63</v>
      </c>
      <c r="I92" s="2" t="s">
        <v>64</v>
      </c>
      <c r="J92" s="2" t="s">
        <v>65</v>
      </c>
      <c r="K92" s="10"/>
      <c r="L92" s="11"/>
    </row>
    <row r="93" spans="2:12" x14ac:dyDescent="0.3">
      <c r="B93" s="44"/>
      <c r="C93" s="44"/>
      <c r="D93" s="44"/>
      <c r="E93" s="2">
        <v>35</v>
      </c>
      <c r="F93" s="2">
        <v>0</v>
      </c>
      <c r="G93" s="2">
        <v>0</v>
      </c>
      <c r="H93" s="2">
        <v>0</v>
      </c>
      <c r="I93" s="2">
        <v>1.5</v>
      </c>
      <c r="J93" s="2">
        <v>0.5</v>
      </c>
      <c r="K93" s="12"/>
      <c r="L93" s="13"/>
    </row>
    <row r="95" spans="2:12" x14ac:dyDescent="0.3">
      <c r="B95" s="2" t="s">
        <v>36</v>
      </c>
      <c r="C95" s="2">
        <v>2.6</v>
      </c>
      <c r="E95" s="2" t="s">
        <v>20</v>
      </c>
      <c r="F95" s="2">
        <v>0</v>
      </c>
    </row>
    <row r="96" spans="2:12" x14ac:dyDescent="0.3">
      <c r="B96" s="2" t="s">
        <v>37</v>
      </c>
      <c r="C96" s="2">
        <v>5.6</v>
      </c>
      <c r="E96" s="2" t="s">
        <v>22</v>
      </c>
      <c r="F96" s="2">
        <v>1.5</v>
      </c>
    </row>
    <row r="97" spans="2:11" x14ac:dyDescent="0.3">
      <c r="B97" s="2" t="s">
        <v>70</v>
      </c>
      <c r="C97" s="2">
        <v>35</v>
      </c>
      <c r="E97" s="2" t="s">
        <v>23</v>
      </c>
      <c r="F97" s="2">
        <v>0.5</v>
      </c>
    </row>
    <row r="99" spans="2:11" ht="14.4" customHeight="1" x14ac:dyDescent="0.3">
      <c r="B99" s="37" t="s">
        <v>74</v>
      </c>
      <c r="C99" s="38"/>
      <c r="D99" s="38"/>
      <c r="E99" s="39"/>
      <c r="F99" s="36" t="s">
        <v>73</v>
      </c>
      <c r="G99" s="40" t="s">
        <v>75</v>
      </c>
      <c r="H99" s="41"/>
      <c r="I99" s="41"/>
      <c r="J99" s="16"/>
      <c r="K99" s="17"/>
    </row>
    <row r="100" spans="2:11" x14ac:dyDescent="0.3">
      <c r="B100" s="37" t="s">
        <v>77</v>
      </c>
      <c r="C100" s="38"/>
      <c r="D100" s="38"/>
      <c r="E100" s="39"/>
      <c r="F100" s="36"/>
      <c r="G100" s="42"/>
      <c r="H100" s="43"/>
      <c r="I100" s="43"/>
      <c r="J100" s="16"/>
      <c r="K100" s="17"/>
    </row>
    <row r="103" spans="2:11" ht="25.8" x14ac:dyDescent="0.5">
      <c r="B103" s="30" t="s">
        <v>76</v>
      </c>
      <c r="C103" s="31"/>
      <c r="D103" s="31"/>
      <c r="E103" s="31"/>
      <c r="F103" s="31"/>
    </row>
    <row r="105" spans="2:11" x14ac:dyDescent="0.3">
      <c r="B105" s="45" t="s">
        <v>39</v>
      </c>
      <c r="C105" s="45"/>
      <c r="D105" s="45"/>
      <c r="E105" s="45"/>
      <c r="F105" s="45"/>
      <c r="G105" s="45"/>
      <c r="I105" s="2" t="s">
        <v>36</v>
      </c>
      <c r="J105" s="2">
        <v>2.6</v>
      </c>
    </row>
    <row r="106" spans="2:11" x14ac:dyDescent="0.3">
      <c r="B106" s="2" t="s">
        <v>33</v>
      </c>
      <c r="C106" s="2" t="s">
        <v>36</v>
      </c>
      <c r="D106" s="2" t="s">
        <v>37</v>
      </c>
      <c r="E106" s="2"/>
      <c r="F106" s="2"/>
      <c r="G106" s="2"/>
      <c r="I106" s="2" t="s">
        <v>37</v>
      </c>
      <c r="J106" s="2">
        <v>5.6</v>
      </c>
    </row>
    <row r="107" spans="2:11" x14ac:dyDescent="0.3">
      <c r="B107" s="2" t="s">
        <v>34</v>
      </c>
      <c r="C107" s="2">
        <v>2.5999999999999996</v>
      </c>
      <c r="D107" s="2">
        <v>5.6000000000000005</v>
      </c>
      <c r="E107" s="2"/>
      <c r="F107" s="2"/>
      <c r="G107" s="2"/>
      <c r="I107" s="2" t="s">
        <v>70</v>
      </c>
      <c r="J107" s="2">
        <v>35</v>
      </c>
    </row>
    <row r="108" spans="2:11" x14ac:dyDescent="0.3">
      <c r="B108" s="2" t="s">
        <v>35</v>
      </c>
      <c r="C108" s="2">
        <v>7</v>
      </c>
      <c r="D108" s="2">
        <v>3</v>
      </c>
      <c r="E108" s="2">
        <f>SUMPRODUCT(C$107:D$107,C108:D108)</f>
        <v>35</v>
      </c>
      <c r="F108" s="48" t="s">
        <v>38</v>
      </c>
      <c r="G108" s="48"/>
    </row>
    <row r="109" spans="2:11" x14ac:dyDescent="0.3">
      <c r="B109" s="37" t="s">
        <v>40</v>
      </c>
      <c r="C109" s="38"/>
      <c r="D109" s="38"/>
      <c r="E109" s="38"/>
      <c r="F109" s="38"/>
      <c r="G109" s="39"/>
    </row>
    <row r="110" spans="2:11" x14ac:dyDescent="0.3">
      <c r="B110" s="2" t="s">
        <v>41</v>
      </c>
      <c r="C110" s="2"/>
      <c r="D110" s="2"/>
      <c r="E110" s="2" t="s">
        <v>43</v>
      </c>
      <c r="F110" s="2" t="s">
        <v>42</v>
      </c>
      <c r="G110" s="2" t="s">
        <v>44</v>
      </c>
    </row>
    <row r="111" spans="2:11" x14ac:dyDescent="0.3">
      <c r="B111" s="2" t="s">
        <v>9</v>
      </c>
      <c r="C111" s="2">
        <v>2</v>
      </c>
      <c r="D111" s="2">
        <v>4</v>
      </c>
      <c r="E111" s="2">
        <f>SUMPRODUCT(C$107:D$107,C111:D111)</f>
        <v>27.6</v>
      </c>
      <c r="F111" s="2" t="s">
        <v>21</v>
      </c>
      <c r="G111" s="2">
        <v>34</v>
      </c>
    </row>
    <row r="112" spans="2:11" x14ac:dyDescent="0.3">
      <c r="B112" s="2" t="s">
        <v>10</v>
      </c>
      <c r="C112" s="2">
        <v>4</v>
      </c>
      <c r="D112" s="2">
        <v>1</v>
      </c>
      <c r="E112" s="2">
        <f>SUMPRODUCT(C$107:D$107,C112:D112)</f>
        <v>16</v>
      </c>
      <c r="F112" s="2" t="s">
        <v>21</v>
      </c>
      <c r="G112" s="2">
        <v>16</v>
      </c>
    </row>
    <row r="113" spans="2:11" x14ac:dyDescent="0.3">
      <c r="B113" s="2" t="s">
        <v>11</v>
      </c>
      <c r="C113" s="2">
        <v>2</v>
      </c>
      <c r="D113" s="2">
        <v>3</v>
      </c>
      <c r="E113" s="2">
        <f>SUMPRODUCT(C$107:D$107,C113:D113)</f>
        <v>22</v>
      </c>
      <c r="F113" s="2" t="s">
        <v>21</v>
      </c>
      <c r="G113" s="2">
        <v>22</v>
      </c>
    </row>
    <row r="116" spans="2:11" x14ac:dyDescent="0.3">
      <c r="B116" s="33" t="s">
        <v>39</v>
      </c>
      <c r="C116" s="34"/>
      <c r="D116" s="34"/>
      <c r="E116" s="34"/>
      <c r="F116" s="34"/>
      <c r="G116" s="34"/>
      <c r="H116" s="35"/>
    </row>
    <row r="117" spans="2:11" x14ac:dyDescent="0.3">
      <c r="B117" s="2" t="s">
        <v>33</v>
      </c>
      <c r="C117" s="2" t="s">
        <v>20</v>
      </c>
      <c r="D117" s="2" t="s">
        <v>22</v>
      </c>
      <c r="E117" s="18" t="s">
        <v>23</v>
      </c>
      <c r="F117" s="2"/>
      <c r="G117" s="2"/>
      <c r="H117" s="2"/>
    </row>
    <row r="118" spans="2:11" x14ac:dyDescent="0.3">
      <c r="B118" s="2" t="s">
        <v>34</v>
      </c>
      <c r="C118" s="2">
        <v>0</v>
      </c>
      <c r="D118" s="2">
        <v>1.5</v>
      </c>
      <c r="E118" s="18">
        <v>0.5</v>
      </c>
      <c r="F118" s="2"/>
      <c r="G118" s="2"/>
      <c r="H118" s="2"/>
      <c r="J118" s="18" t="s">
        <v>20</v>
      </c>
      <c r="K118" s="18">
        <v>0</v>
      </c>
    </row>
    <row r="119" spans="2:11" x14ac:dyDescent="0.3">
      <c r="B119" s="2" t="s">
        <v>35</v>
      </c>
      <c r="C119" s="2">
        <v>34</v>
      </c>
      <c r="D119" s="2">
        <v>16</v>
      </c>
      <c r="E119" s="18">
        <v>22</v>
      </c>
      <c r="F119" s="2">
        <f>SUMPRODUCT(C$118:E$118,C119:E119)</f>
        <v>35</v>
      </c>
      <c r="G119" s="20" t="s">
        <v>38</v>
      </c>
      <c r="H119" s="22"/>
      <c r="I119" s="21"/>
      <c r="J119" s="18" t="s">
        <v>22</v>
      </c>
      <c r="K119" s="18">
        <v>1.5</v>
      </c>
    </row>
    <row r="120" spans="2:11" x14ac:dyDescent="0.3">
      <c r="B120" s="32" t="s">
        <v>40</v>
      </c>
      <c r="C120" s="32"/>
      <c r="D120" s="32"/>
      <c r="E120" s="32"/>
      <c r="F120" s="32"/>
      <c r="G120" s="32"/>
      <c r="H120" s="32"/>
      <c r="J120" s="18" t="s">
        <v>23</v>
      </c>
      <c r="K120" s="18">
        <v>0.5</v>
      </c>
    </row>
    <row r="121" spans="2:11" x14ac:dyDescent="0.3">
      <c r="B121" s="2" t="s">
        <v>41</v>
      </c>
      <c r="C121" s="2"/>
      <c r="D121" s="2"/>
      <c r="E121" s="18"/>
      <c r="F121" s="2" t="s">
        <v>43</v>
      </c>
      <c r="G121" s="2" t="s">
        <v>42</v>
      </c>
      <c r="H121" s="2" t="s">
        <v>44</v>
      </c>
      <c r="J121" s="18" t="s">
        <v>70</v>
      </c>
      <c r="K121" s="18">
        <v>35</v>
      </c>
    </row>
    <row r="122" spans="2:11" x14ac:dyDescent="0.3">
      <c r="B122" s="2" t="s">
        <v>7</v>
      </c>
      <c r="C122" s="2">
        <v>2</v>
      </c>
      <c r="D122" s="2">
        <v>4</v>
      </c>
      <c r="E122" s="18">
        <v>2</v>
      </c>
      <c r="F122" s="2">
        <f>SUMPRODUCT(C$118:E$118,C122:E122)</f>
        <v>7</v>
      </c>
      <c r="G122" s="2" t="s">
        <v>21</v>
      </c>
      <c r="H122" s="2">
        <v>7</v>
      </c>
    </row>
    <row r="123" spans="2:11" x14ac:dyDescent="0.3">
      <c r="B123" s="2" t="s">
        <v>8</v>
      </c>
      <c r="C123" s="2">
        <v>4</v>
      </c>
      <c r="D123" s="2">
        <v>1</v>
      </c>
      <c r="E123" s="18">
        <v>3</v>
      </c>
      <c r="F123" s="2">
        <f>SUMPRODUCT(C$118:E$118,C123:E123)</f>
        <v>3</v>
      </c>
      <c r="G123" s="2" t="s">
        <v>21</v>
      </c>
      <c r="H123" s="2">
        <v>3</v>
      </c>
    </row>
    <row r="124" spans="2:11" x14ac:dyDescent="0.3">
      <c r="B124" s="19"/>
      <c r="C124" s="19"/>
      <c r="D124" s="19"/>
      <c r="E124" s="19"/>
      <c r="F124" s="19"/>
      <c r="G124" s="19"/>
      <c r="H124" s="19"/>
    </row>
  </sheetData>
  <mergeCells count="73">
    <mergeCell ref="B12:B13"/>
    <mergeCell ref="C12:C13"/>
    <mergeCell ref="D12:D13"/>
    <mergeCell ref="E12:E13"/>
    <mergeCell ref="B105:G105"/>
    <mergeCell ref="E65:F65"/>
    <mergeCell ref="B71:B72"/>
    <mergeCell ref="B10:C10"/>
    <mergeCell ref="C1:K1"/>
    <mergeCell ref="C2:K2"/>
    <mergeCell ref="C3:K3"/>
    <mergeCell ref="D5:E5"/>
    <mergeCell ref="B5:B6"/>
    <mergeCell ref="C5:C6"/>
    <mergeCell ref="F12:F13"/>
    <mergeCell ref="B20:C20"/>
    <mergeCell ref="B21:C21"/>
    <mergeCell ref="B22:C22"/>
    <mergeCell ref="B23:C23"/>
    <mergeCell ref="E20:G20"/>
    <mergeCell ref="E21:G21"/>
    <mergeCell ref="E22:G22"/>
    <mergeCell ref="B69:C69"/>
    <mergeCell ref="E67:F67"/>
    <mergeCell ref="E66:F66"/>
    <mergeCell ref="E68:F68"/>
    <mergeCell ref="E69:F69"/>
    <mergeCell ref="B62:F62"/>
    <mergeCell ref="B65:C65"/>
    <mergeCell ref="B66:C66"/>
    <mergeCell ref="B67:C67"/>
    <mergeCell ref="B68:C68"/>
    <mergeCell ref="K81:L81"/>
    <mergeCell ref="K82:L82"/>
    <mergeCell ref="K83:L83"/>
    <mergeCell ref="C84:D85"/>
    <mergeCell ref="K71:L72"/>
    <mergeCell ref="K73:L73"/>
    <mergeCell ref="K74:L74"/>
    <mergeCell ref="K75:L75"/>
    <mergeCell ref="C79:C80"/>
    <mergeCell ref="D79:D80"/>
    <mergeCell ref="E79:E80"/>
    <mergeCell ref="K79:L80"/>
    <mergeCell ref="C71:C72"/>
    <mergeCell ref="D71:D72"/>
    <mergeCell ref="E71:E72"/>
    <mergeCell ref="C76:D77"/>
    <mergeCell ref="K89:L89"/>
    <mergeCell ref="K90:L90"/>
    <mergeCell ref="K91:L91"/>
    <mergeCell ref="C92:D93"/>
    <mergeCell ref="B87:B88"/>
    <mergeCell ref="C87:C88"/>
    <mergeCell ref="D87:D88"/>
    <mergeCell ref="E87:E88"/>
    <mergeCell ref="K87:L88"/>
    <mergeCell ref="B24:C24"/>
    <mergeCell ref="B103:F103"/>
    <mergeCell ref="B120:H120"/>
    <mergeCell ref="B116:H116"/>
    <mergeCell ref="F99:F100"/>
    <mergeCell ref="B99:E99"/>
    <mergeCell ref="B100:E100"/>
    <mergeCell ref="G99:I100"/>
    <mergeCell ref="B89:B93"/>
    <mergeCell ref="B81:B85"/>
    <mergeCell ref="B79:B80"/>
    <mergeCell ref="B73:B77"/>
    <mergeCell ref="F108:G108"/>
    <mergeCell ref="B109:G109"/>
    <mergeCell ref="B59:C59"/>
    <mergeCell ref="B26:G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Отчет об устойчивости 1</vt:lpstr>
      <vt:lpstr>Отчет о пределах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2024-09-22T15:03:14Z</dcterms:created>
  <dcterms:modified xsi:type="dcterms:W3CDTF">2024-10-03T12:10:35Z</dcterms:modified>
</cp:coreProperties>
</file>