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vam\Desktop\excel-challenge\"/>
    </mc:Choice>
  </mc:AlternateContent>
  <xr:revisionPtr revIDLastSave="0" documentId="13_ncr:1_{F6CB91B5-D17D-4875-B4F7-EF9FF5050BDA}" xr6:coauthVersionLast="47" xr6:coauthVersionMax="47" xr10:uidLastSave="{00000000-0000-0000-0000-000000000000}"/>
  <bookViews>
    <workbookView xWindow="-108" yWindow="-108" windowWidth="23256" windowHeight="13896" firstSheet="2" activeTab="5" xr2:uid="{00000000-000D-0000-FFFF-FFFF00000000}"/>
  </bookViews>
  <sheets>
    <sheet name="Crowdfunding" sheetId="1" r:id="rId1"/>
    <sheet name="Outcome pivot table and chart" sheetId="8" r:id="rId2"/>
    <sheet name="Subcategory Outcomes" sheetId="10" r:id="rId3"/>
    <sheet name="Outcome by year" sheetId="13" r:id="rId4"/>
    <sheet name="Crowdfunding Goal Analysis" sheetId="14" r:id="rId5"/>
    <sheet name="Statistical Analysis" sheetId="15" r:id="rId6"/>
  </sheets>
  <definedNames>
    <definedName name="_xlnm._FilterDatabase" localSheetId="0" hidden="1">Crowdfunding!$A$1:$T$1001</definedName>
    <definedName name="_xlchart.v1.0" hidden="1">'Statistical Analysis'!$B$1</definedName>
    <definedName name="_xlchart.v1.1" hidden="1">'Statistical Analysis'!$B$2:$B$1048141</definedName>
    <definedName name="_xlchart.v1.2" hidden="1">'Statistical Analysis'!$E$1</definedName>
    <definedName name="_xlchart.v1.3" hidden="1">'Statistical Analysis'!$E$2:$E$1048141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5" l="1"/>
  <c r="N2" i="15"/>
  <c r="M3" i="15"/>
  <c r="L3" i="15"/>
  <c r="K3" i="15"/>
  <c r="J3" i="15"/>
  <c r="I3" i="15"/>
  <c r="M2" i="15"/>
  <c r="L2" i="15"/>
  <c r="K2" i="15"/>
  <c r="J2" i="15"/>
  <c r="I2" i="15"/>
  <c r="D13" i="14"/>
  <c r="C13" i="14"/>
  <c r="B13" i="14"/>
  <c r="D12" i="14"/>
  <c r="C12" i="14"/>
  <c r="B12" i="14"/>
  <c r="B11" i="14"/>
  <c r="D11" i="14"/>
  <c r="C11" i="14"/>
  <c r="D10" i="14"/>
  <c r="C10" i="14"/>
  <c r="B10" i="14"/>
  <c r="B9" i="14"/>
  <c r="D9" i="14"/>
  <c r="C9" i="14"/>
  <c r="B8" i="14"/>
  <c r="D8" i="14"/>
  <c r="C8" i="14"/>
  <c r="B7" i="14"/>
  <c r="D7" i="14"/>
  <c r="C7" i="14"/>
  <c r="B6" i="14"/>
  <c r="D6" i="14"/>
  <c r="C6" i="14"/>
  <c r="B5" i="14"/>
  <c r="D5" i="14"/>
  <c r="C5" i="14"/>
  <c r="B4" i="14"/>
  <c r="D4" i="14"/>
  <c r="C4" i="14"/>
  <c r="B3" i="14"/>
  <c r="D3" i="14"/>
  <c r="C3" i="14"/>
  <c r="D2" i="14"/>
  <c r="C2" i="14"/>
  <c r="B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4" l="1"/>
  <c r="F2" i="14" s="1"/>
  <c r="E12" i="14"/>
  <c r="G12" i="14" s="1"/>
  <c r="E10" i="14"/>
  <c r="F10" i="14" s="1"/>
  <c r="H10" i="14"/>
  <c r="G10" i="14"/>
  <c r="E9" i="14"/>
  <c r="H9" i="14" s="1"/>
  <c r="E8" i="14"/>
  <c r="H8" i="14" s="1"/>
  <c r="E7" i="14"/>
  <c r="H7" i="14" s="1"/>
  <c r="E6" i="14"/>
  <c r="H6" i="14" s="1"/>
  <c r="E5" i="14"/>
  <c r="H5" i="14" s="1"/>
  <c r="E4" i="14"/>
  <c r="F4" i="14" s="1"/>
  <c r="E3" i="14"/>
  <c r="H3" i="14" s="1"/>
  <c r="E11" i="14"/>
  <c r="E13" i="14"/>
  <c r="H13" i="14" s="1"/>
  <c r="G2" i="14" l="1"/>
  <c r="H2" i="14"/>
  <c r="F12" i="14"/>
  <c r="H12" i="14"/>
  <c r="G9" i="14"/>
  <c r="F9" i="14"/>
  <c r="F8" i="14"/>
  <c r="G8" i="14"/>
  <c r="F7" i="14"/>
  <c r="G7" i="14"/>
  <c r="G6" i="14"/>
  <c r="F6" i="14"/>
  <c r="F5" i="14"/>
  <c r="G5" i="14"/>
  <c r="G4" i="14"/>
  <c r="H4" i="14"/>
  <c r="G3" i="14"/>
  <c r="F3" i="14"/>
  <c r="G13" i="14"/>
  <c r="G11" i="14"/>
  <c r="H11" i="14"/>
  <c r="F13" i="14"/>
  <c r="F11" i="14"/>
</calcChain>
</file>

<file path=xl/sharedStrings.xml><?xml version="1.0" encoding="utf-8"?>
<sst xmlns="http://schemas.openxmlformats.org/spreadsheetml/2006/main" count="9065" uniqueCount="2114">
  <si>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</si>
  <si>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</si>
  <si>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</si>
  <si>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</si>
  <si>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</si>
  <si>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</si>
  <si>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</si>
  <si>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</si>
  <si>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</si>
  <si>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</si>
  <si>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</si>
  <si>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</si>
  <si>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</si>
  <si>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</si>
  <si>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</si>
  <si>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</si>
  <si>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</si>
  <si>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</si>
  <si>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</si>
  <si>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</si>
  <si>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</si>
  <si>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</si>
  <si>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</si>
  <si>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</si>
  <si>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</si>
  <si>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</si>
  <si>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</si>
  <si>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</si>
  <si>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</si>
  <si>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</si>
  <si>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</si>
  <si>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</si>
  <si>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</si>
  <si>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</si>
  <si>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</si>
  <si>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</si>
  <si>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</si>
  <si>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</si>
  <si>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</si>
  <si>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</si>
  <si>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</si>
  <si>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</si>
  <si>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</si>
  <si>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</si>
  <si>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</si>
  <si>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</si>
  <si>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</si>
  <si>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</si>
  <si>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</si>
  <si>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</si>
  <si>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</si>
  <si>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</si>
  <si>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</si>
  <si>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</si>
  <si>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</si>
  <si>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</si>
  <si>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</si>
  <si>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</si>
  <si>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</si>
  <si>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</si>
  <si>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</si>
  <si>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</si>
  <si>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</si>
  <si>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</si>
  <si>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</si>
  <si>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</si>
  <si>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</si>
  <si>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</si>
  <si>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</si>
  <si>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</si>
  <si>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</si>
  <si>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</si>
  <si>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</si>
  <si>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</si>
  <si>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</si>
  <si>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</si>
  <si>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</si>
  <si>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</si>
  <si>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</si>
  <si>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</si>
  <si>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</si>
  <si>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</si>
  <si>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</si>
  <si>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</si>
  <si>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</si>
  <si>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</si>
  <si>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</si>
  <si>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</si>
  <si>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</si>
  <si>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</si>
  <si>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</si>
  <si>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</si>
  <si>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</si>
  <si>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</si>
  <si>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</si>
  <si>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</si>
  <si>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</si>
  <si>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</si>
  <si>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</si>
  <si>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</si>
  <si>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</si>
  <si>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</si>
  <si>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</si>
  <si>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</si>
  <si>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</si>
  <si>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</si>
  <si>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</si>
  <si>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</si>
  <si>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</si>
  <si>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</si>
  <si>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</si>
  <si>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</si>
  <si>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</si>
  <si>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</si>
  <si>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</si>
  <si>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</si>
  <si>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</si>
  <si>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</si>
  <si>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</si>
  <si>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</si>
  <si>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</si>
  <si>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</si>
  <si>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</si>
  <si>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</si>
  <si>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</si>
  <si>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</si>
  <si>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</si>
  <si>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</si>
  <si>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</si>
  <si>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</si>
  <si>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</si>
  <si>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</si>
  <si>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</si>
  <si>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</si>
  <si>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</si>
  <si>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</si>
  <si>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</si>
  <si>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</si>
  <si>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</si>
  <si>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</si>
  <si>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</si>
  <si>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</si>
  <si>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</si>
  <si>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</si>
  <si>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</si>
  <si>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</si>
  <si>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</si>
  <si>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</si>
  <si>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</si>
  <si>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</si>
  <si>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</si>
  <si>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</si>
  <si>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</si>
  <si>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</si>
  <si>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</si>
  <si>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</si>
  <si>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</si>
  <si>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</si>
  <si>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</si>
  <si>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</si>
  <si>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</si>
  <si>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</si>
  <si>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</si>
  <si>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</si>
  <si>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</si>
  <si>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</si>
  <si>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</si>
  <si>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</si>
  <si>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</si>
  <si>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</si>
  <si>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</si>
  <si>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</si>
  <si>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</si>
  <si>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</si>
  <si>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</si>
  <si>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</si>
  <si>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</si>
  <si>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</si>
  <si>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</si>
  <si>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</si>
  <si>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</si>
  <si>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</si>
  <si>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</si>
  <si>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</si>
  <si>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</si>
  <si>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</si>
  <si>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</si>
  <si>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</si>
  <si>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</si>
  <si>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</si>
  <si>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</si>
  <si>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</si>
  <si>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</si>
  <si>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</si>
  <si>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</si>
  <si>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</si>
  <si>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</si>
  <si>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</si>
  <si>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</si>
  <si>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</si>
  <si>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</si>
  <si>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</si>
  <si>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</si>
  <si>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</si>
  <si>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</si>
  <si>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</si>
  <si>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</si>
  <si>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</si>
  <si>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</si>
  <si>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</si>
  <si>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</si>
  <si>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</si>
  <si>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</si>
  <si>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</si>
  <si>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</si>
  <si>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</si>
  <si>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</si>
  <si>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</si>
  <si>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</si>
  <si>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</si>
  <si>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</si>
  <si>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</si>
  <si>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</si>
  <si>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</si>
  <si>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</si>
  <si>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</si>
  <si>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</si>
  <si>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</si>
  <si>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</si>
  <si>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</si>
  <si>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</si>
  <si>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</si>
  <si>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</si>
  <si>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</si>
  <si>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</si>
  <si>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</si>
  <si>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</si>
  <si>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</si>
  <si>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</si>
  <si>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</si>
  <si>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</si>
  <si>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</si>
  <si>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</si>
  <si>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</si>
  <si>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</si>
  <si>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</si>
  <si>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</si>
  <si>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</si>
  <si>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</si>
  <si>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</si>
  <si>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</si>
  <si>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</si>
  <si>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</si>
  <si>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</si>
  <si>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</si>
  <si>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</si>
  <si>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</si>
  <si>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</si>
  <si>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</si>
  <si>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</si>
  <si>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</si>
  <si>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</si>
  <si>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</si>
  <si>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</si>
  <si>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</si>
  <si>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</si>
  <si>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</si>
  <si>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</si>
  <si>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</si>
  <si>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</si>
  <si>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</si>
  <si>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</si>
  <si>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</si>
  <si>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</si>
  <si>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</si>
  <si>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</si>
  <si>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</si>
  <si>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</si>
  <si>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</si>
  <si>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</si>
  <si>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</si>
  <si>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</si>
  <si>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</si>
  <si>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</si>
  <si>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</si>
  <si>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</si>
  <si>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</si>
  <si>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</si>
  <si>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</si>
  <si>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</si>
  <si>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</si>
  <si>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</si>
  <si>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</si>
  <si>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</si>
  <si>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</si>
  <si>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</si>
  <si>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</si>
  <si>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</si>
  <si>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</si>
  <si>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</si>
  <si>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</si>
  <si>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</si>
  <si>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</si>
  <si>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</si>
  <si>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</si>
  <si>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</si>
  <si>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</si>
  <si>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</si>
  <si>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</si>
  <si>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</si>
  <si>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</si>
  <si>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</si>
  <si>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</si>
  <si>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</si>
  <si>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</si>
  <si>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</si>
  <si>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</si>
  <si>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</si>
  <si>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</si>
  <si>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</si>
  <si>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</si>
  <si>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</si>
  <si>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</si>
  <si>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</si>
  <si>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</si>
  <si>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</si>
  <si>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</si>
  <si>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</si>
  <si>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</si>
  <si>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</si>
  <si>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</si>
  <si>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</si>
  <si>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</si>
  <si>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</si>
  <si>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</si>
  <si>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</si>
  <si>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</si>
  <si>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</si>
  <si>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</si>
  <si>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</si>
  <si>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</si>
  <si>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</si>
  <si>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</si>
  <si>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</si>
  <si>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</si>
  <si>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</si>
  <si>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</si>
  <si>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</si>
  <si>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</si>
  <si>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</si>
  <si>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</si>
  <si>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</si>
  <si>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</si>
  <si>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</si>
  <si>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</si>
  <si>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</si>
  <si>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</si>
  <si>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</si>
  <si>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</si>
  <si>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</si>
  <si>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</si>
  <si>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</si>
  <si>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</si>
  <si>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</si>
  <si>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</si>
  <si>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</si>
  <si>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</si>
  <si>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</si>
  <si>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</si>
  <si>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</si>
  <si>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</si>
  <si>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</si>
  <si>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</si>
  <si>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</si>
  <si>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</si>
  <si>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</si>
  <si>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</si>
  <si>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</si>
  <si>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</si>
  <si>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</si>
  <si>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</si>
  <si>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</si>
  <si>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</si>
  <si>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</si>
  <si>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</si>
  <si>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</si>
  <si>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</si>
  <si>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</si>
  <si>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</si>
  <si>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</si>
  <si>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</si>
  <si>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</si>
  <si>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</si>
  <si>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</si>
  <si>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</si>
  <si>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</si>
  <si>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</si>
  <si>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</si>
  <si>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</si>
  <si>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</si>
  <si>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</si>
  <si>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</si>
  <si>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</si>
  <si>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</si>
  <si>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</si>
  <si>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</si>
  <si>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</si>
  <si>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</si>
  <si>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</si>
  <si>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</si>
  <si>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</si>
  <si>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</si>
  <si>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</si>
  <si>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</si>
  <si>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</si>
  <si>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</si>
  <si>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</si>
  <si>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</si>
  <si>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</si>
  <si>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</si>
  <si>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</si>
  <si>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</si>
  <si>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</si>
  <si>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</si>
  <si>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</si>
  <si>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</si>
  <si>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</si>
  <si>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</si>
  <si>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</si>
  <si>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</si>
  <si>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</si>
  <si>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</si>
  <si>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</si>
  <si>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</si>
  <si>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</si>
  <si>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</si>
  <si>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</si>
  <si>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</si>
  <si>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</si>
  <si>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</si>
  <si>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</si>
  <si>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</si>
  <si>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</si>
  <si>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</si>
  <si>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</si>
  <si>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</si>
  <si>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</si>
  <si>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</si>
  <si>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</si>
  <si>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</si>
  <si>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</si>
  <si>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</si>
  <si>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</si>
  <si>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</si>
  <si>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</si>
  <si>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</si>
  <si>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</si>
  <si>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</si>
  <si>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</si>
  <si>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</si>
  <si>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</si>
  <si>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</si>
  <si>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</si>
  <si>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</si>
  <si>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</si>
  <si>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</si>
  <si>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</si>
  <si>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</si>
  <si>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</si>
  <si>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</si>
  <si>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</si>
  <si>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</si>
  <si>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</si>
  <si>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</si>
  <si>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</si>
  <si>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</si>
  <si>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</si>
  <si>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</si>
  <si>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</si>
  <si>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</si>
  <si>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</si>
  <si>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</si>
  <si>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</si>
  <si>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</si>
  <si>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</si>
  <si>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</si>
  <si>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</si>
  <si>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</si>
  <si>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</si>
  <si>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</si>
  <si>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</si>
  <si>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</si>
  <si>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</si>
  <si>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</si>
  <si>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</si>
  <si>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</si>
  <si>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</si>
  <si>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</si>
  <si>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</si>
  <si>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</si>
  <si>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</si>
  <si>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</si>
  <si>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</si>
  <si>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</si>
  <si>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</si>
  <si>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</si>
  <si>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</si>
  <si>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</si>
  <si>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</si>
  <si>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</si>
  <si>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</si>
  <si>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</si>
  <si>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</si>
  <si>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</si>
  <si>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</si>
  <si>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</si>
  <si>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</si>
  <si>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</si>
  <si>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</si>
  <si>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</si>
  <si>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</si>
  <si>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</si>
  <si>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</si>
  <si>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</si>
  <si>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</si>
  <si>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</si>
  <si>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</si>
  <si>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</si>
  <si>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</si>
  <si>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</si>
  <si>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</si>
  <si>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</si>
  <si>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</si>
  <si>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</si>
  <si>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</si>
  <si>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</si>
  <si>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</si>
  <si>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</si>
  <si>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</si>
  <si>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</si>
  <si>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</si>
  <si>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</si>
  <si>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</si>
  <si>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</si>
  <si>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</si>
  <si>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</si>
  <si>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</si>
  <si>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</si>
  <si>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</si>
  <si>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</si>
  <si>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</si>
  <si>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</si>
  <si>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</si>
  <si>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</si>
  <si>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</si>
  <si>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</si>
  <si>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</si>
  <si>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</si>
  <si>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</si>
  <si>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</si>
  <si>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</si>
  <si>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</si>
  <si>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</si>
  <si>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</si>
  <si>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</si>
  <si>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</si>
  <si>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</si>
  <si>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</si>
  <si>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</si>
  <si>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</si>
  <si>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</si>
  <si>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</si>
  <si>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</si>
  <si>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</si>
  <si>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</si>
  <si>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</si>
  <si>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</si>
  <si>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</si>
  <si>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</si>
  <si>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</si>
  <si>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</si>
  <si>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</si>
  <si>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</si>
  <si>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</si>
  <si>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</si>
  <si>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</si>
  <si>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</si>
  <si>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</si>
  <si>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</si>
  <si>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</si>
  <si>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</si>
  <si>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</si>
  <si>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</si>
  <si>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</si>
  <si>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</si>
  <si>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</si>
  <si>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</si>
  <si>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</si>
  <si>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</si>
  <si>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</si>
  <si>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</si>
  <si>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</si>
  <si>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</si>
  <si>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</si>
  <si>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</si>
  <si>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</si>
  <si>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</si>
  <si>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</si>
  <si>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</si>
  <si>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</si>
  <si>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</si>
  <si>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</si>
  <si>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</si>
  <si>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</si>
  <si>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</si>
  <si>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</si>
  <si>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</si>
  <si>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</si>
  <si>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</si>
  <si>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</si>
  <si>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</si>
  <si>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</si>
  <si>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</si>
  <si>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</si>
  <si>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</si>
  <si>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</si>
  <si>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</si>
  <si>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</si>
  <si>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</si>
  <si>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</si>
  <si>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</si>
  <si>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</si>
  <si>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</si>
  <si>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</si>
  <si>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</si>
  <si>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</si>
  <si>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</si>
  <si>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</si>
  <si>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</si>
  <si>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</si>
  <si>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</si>
  <si>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</si>
  <si>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</si>
  <si>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</si>
  <si>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</si>
  <si>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</si>
  <si>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</si>
  <si>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</si>
  <si>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</si>
  <si>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</si>
  <si>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</si>
  <si>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</si>
  <si>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</si>
  <si>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</si>
  <si>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</si>
  <si>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</si>
  <si>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</si>
  <si>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</si>
  <si>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</si>
  <si>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</si>
  <si>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</si>
  <si>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</si>
  <si>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</si>
  <si>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</si>
  <si>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</si>
  <si>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</si>
  <si>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</si>
  <si>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</si>
  <si>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</si>
  <si>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</si>
  <si>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</si>
  <si>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</si>
  <si>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</si>
  <si>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</si>
  <si>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</si>
  <si>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</si>
  <si>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</si>
  <si>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</si>
  <si>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</si>
  <si>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</si>
  <si>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</si>
  <si>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</si>
  <si>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</si>
  <si>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</si>
  <si>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</si>
  <si>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</si>
  <si>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</si>
  <si>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</si>
  <si>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</si>
  <si>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</si>
  <si>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</si>
  <si>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</si>
  <si>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</si>
  <si>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</si>
  <si>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</si>
  <si>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</si>
  <si>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</si>
  <si>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</si>
  <si>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</si>
  <si>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</si>
  <si>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</si>
  <si>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</si>
  <si>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</si>
  <si>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</si>
  <si>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</si>
  <si>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</si>
  <si>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</si>
  <si>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</si>
  <si>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</si>
  <si>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</si>
  <si>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</si>
  <si>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</si>
  <si>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</si>
  <si>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</si>
  <si>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</si>
  <si>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</si>
  <si>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</si>
  <si>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</si>
  <si>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</si>
  <si>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</si>
  <si>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</si>
  <si>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</si>
  <si>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</si>
  <si>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</si>
  <si>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</si>
  <si>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</si>
  <si>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</si>
  <si>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</si>
  <si>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</si>
  <si>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</si>
  <si>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</si>
  <si>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</si>
  <si>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</si>
  <si>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</si>
  <si>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</si>
  <si>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</si>
  <si>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</si>
  <si>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</si>
  <si>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</si>
  <si>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</si>
  <si>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</si>
  <si>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</si>
  <si>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</si>
  <si>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</si>
  <si>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</si>
  <si>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</si>
  <si>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</si>
  <si>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</si>
  <si>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</si>
  <si>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</si>
  <si>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</si>
  <si>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</si>
  <si>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</si>
  <si>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</si>
  <si>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</si>
  <si>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</si>
  <si>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</si>
  <si>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</si>
  <si>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</si>
  <si>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</si>
  <si>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</si>
  <si>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</si>
  <si>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</si>
  <si>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</si>
  <si>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</si>
  <si>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</si>
  <si>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</si>
  <si>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</si>
  <si>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</si>
  <si>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</si>
  <si>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</si>
  <si>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</si>
  <si>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</si>
  <si>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</si>
  <si>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</si>
  <si>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</si>
  <si>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</si>
  <si>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</si>
  <si>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</si>
  <si>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</si>
  <si>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</si>
  <si>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</si>
  <si>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</si>
  <si>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</si>
  <si>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</si>
  <si>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</si>
  <si>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</si>
  <si>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</si>
  <si>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</si>
  <si>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</si>
  <si>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</si>
  <si>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</si>
  <si>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</si>
  <si>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</si>
  <si>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</si>
  <si>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</si>
  <si>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</si>
  <si>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</si>
  <si>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</si>
  <si>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</si>
  <si>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</si>
  <si>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</si>
  <si>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</si>
  <si>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</si>
  <si>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</si>
  <si>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</si>
  <si>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</si>
  <si>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</si>
  <si>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</si>
  <si>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</si>
  <si>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</si>
  <si>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</si>
  <si>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</si>
  <si>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</si>
  <si>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</si>
  <si>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</si>
  <si>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</si>
  <si>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</si>
  <si>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</si>
  <si>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</si>
  <si>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</si>
  <si>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</si>
  <si>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</si>
  <si>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</si>
  <si>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</si>
  <si>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</si>
  <si>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</si>
  <si>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</si>
  <si>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</si>
  <si>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</si>
  <si>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</si>
  <si>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</si>
  <si>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</si>
  <si>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</si>
  <si>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</si>
  <si>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</si>
  <si>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</si>
  <si>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</si>
  <si>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</si>
  <si>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</si>
  <si>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</si>
  <si>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</si>
  <si>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</si>
  <si>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</si>
  <si>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</si>
  <si>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</si>
  <si>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</si>
  <si>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</si>
  <si>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</si>
  <si>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</si>
  <si>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</si>
  <si>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</si>
  <si>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</si>
  <si>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</si>
  <si>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</si>
  <si>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</si>
  <si>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</si>
  <si>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</si>
  <si>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</si>
  <si>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</si>
  <si>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</si>
  <si>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</si>
  <si>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</si>
  <si>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</si>
  <si>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</si>
  <si>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</si>
  <si>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</si>
  <si>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</si>
  <si>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</si>
  <si>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</si>
  <si>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</si>
  <si>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</si>
  <si>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</si>
  <si>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</si>
  <si>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</si>
  <si>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</si>
  <si>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</si>
  <si>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</si>
  <si>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</si>
  <si>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</si>
  <si>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</si>
  <si>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</si>
  <si>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</si>
  <si>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</si>
  <si>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</si>
  <si>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</si>
  <si>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</si>
  <si>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</si>
  <si>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</si>
  <si>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</si>
  <si>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</si>
  <si>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</si>
  <si>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</si>
  <si>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</si>
  <si>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</si>
  <si>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</si>
  <si>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</si>
  <si>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</si>
  <si>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</si>
  <si>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</si>
  <si>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</si>
  <si>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</si>
  <si>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</si>
  <si>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</si>
  <si>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</si>
  <si>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</si>
  <si>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</si>
  <si>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</si>
  <si>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</si>
  <si>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</si>
  <si>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</si>
  <si>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</si>
  <si>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</si>
  <si>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</si>
  <si>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</si>
  <si>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</si>
  <si>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</si>
  <si>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</si>
  <si>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</si>
  <si>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</si>
  <si>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</si>
  <si>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</si>
  <si>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</si>
  <si>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</si>
  <si>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</si>
  <si>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</si>
  <si>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</si>
  <si>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</si>
  <si>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</si>
  <si>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</si>
  <si>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</si>
  <si>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</si>
  <si>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</si>
  <si>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</si>
  <si>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</si>
  <si>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</si>
  <si>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</si>
  <si>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</si>
  <si>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</si>
  <si>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</si>
  <si>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</si>
  <si>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</si>
  <si>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</si>
  <si>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</si>
  <si>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</si>
  <si>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</si>
  <si>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</si>
  <si>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</si>
  <si>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</si>
  <si>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</si>
  <si>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</si>
  <si>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</si>
  <si>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</si>
  <si>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</si>
  <si>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</si>
  <si>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</si>
  <si>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</si>
  <si>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</si>
  <si>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</si>
  <si>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</si>
  <si>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</si>
  <si>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</si>
  <si>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</si>
  <si>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</si>
  <si>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</si>
  <si>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</si>
  <si>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</si>
  <si>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</si>
  <si>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</si>
  <si>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</si>
  <si>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</si>
  <si>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</si>
  <si>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</si>
  <si>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</si>
  <si>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</si>
  <si>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</si>
  <si>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</si>
  <si>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</si>
  <si>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</si>
  <si>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</si>
  <si>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</si>
  <si>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</si>
  <si>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</si>
  <si>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</si>
  <si>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</si>
  <si>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</si>
  <si>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</si>
  <si>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</si>
  <si>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</si>
  <si>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</si>
  <si>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</si>
  <si>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</si>
  <si>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</si>
  <si>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</si>
  <si>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</si>
  <si>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</si>
  <si>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</si>
  <si>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</si>
  <si>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</si>
  <si>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</si>
  <si>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</si>
  <si>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</si>
  <si>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</si>
  <si>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</si>
  <si>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</si>
  <si>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</si>
  <si>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</si>
  <si>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</si>
  <si>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</si>
  <si>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</si>
  <si>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</si>
  <si>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</si>
  <si>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</si>
  <si>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</si>
  <si>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</si>
  <si>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</si>
  <si>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</si>
  <si>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</si>
  <si>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</si>
  <si>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</si>
  <si>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</si>
  <si>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</si>
  <si>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</si>
  <si>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</si>
  <si>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</si>
  <si>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</si>
  <si>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</si>
  <si>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</si>
  <si>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</si>
  <si>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</si>
  <si>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</si>
  <si>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</si>
  <si>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</si>
  <si>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</si>
  <si>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</si>
  <si>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</si>
  <si>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</si>
  <si>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</si>
  <si>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</si>
  <si>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</si>
  <si>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</si>
  <si>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</si>
  <si>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</si>
  <si>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</si>
  <si>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</si>
  <si>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</si>
  <si>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</si>
  <si>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</si>
  <si>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</si>
  <si>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</si>
  <si>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</si>
  <si>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</si>
  <si>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</si>
  <si>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</si>
  <si>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</si>
  <si>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</si>
  <si>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</si>
  <si>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</si>
  <si>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</si>
  <si>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</si>
  <si>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</si>
  <si>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</si>
  <si>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</si>
  <si>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</si>
  <si>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</si>
  <si>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</si>
  <si>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</si>
  <si>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</si>
  <si>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</si>
  <si>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</si>
  <si>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</si>
  <si>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</si>
  <si>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</si>
  <si>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</si>
  <si>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</si>
  <si>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</si>
  <si>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</si>
  <si>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</si>
  <si>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</si>
  <si>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</si>
  <si>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</si>
  <si>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</si>
  <si>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</si>
  <si>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</si>
  <si>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</si>
  <si>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</si>
  <si>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</si>
  <si>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</si>
  <si>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</si>
  <si>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</si>
  <si>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</si>
  <si>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</si>
  <si>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</si>
  <si>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</si>
  <si>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</si>
  <si>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</si>
  <si>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</si>
  <si>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</si>
  <si>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</si>
  <si>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</si>
  <si>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</si>
  <si>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</si>
  <si>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</si>
  <si>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</si>
  <si>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</si>
  <si>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</si>
  <si>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</si>
  <si>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</si>
  <si>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</si>
  <si>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</si>
  <si>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</si>
  <si>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</si>
  <si>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</si>
  <si>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</si>
  <si>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</si>
  <si>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</si>
  <si>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</si>
  <si>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</si>
  <si>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</si>
  <si>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</si>
  <si>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</si>
  <si>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</si>
  <si>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</si>
  <si>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</si>
  <si>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</si>
  <si>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</si>
  <si>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</si>
  <si>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</si>
  <si>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</si>
  <si>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</si>
  <si>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</si>
  <si>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</si>
  <si>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</si>
  <si>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</si>
  <si>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</si>
  <si>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</si>
  <si>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</si>
  <si>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</si>
  <si>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</si>
  <si>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</si>
  <si>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</si>
  <si>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</si>
  <si>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</si>
  <si>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</si>
  <si>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</si>
  <si>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</si>
  <si>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</si>
  <si>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</si>
  <si>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</si>
  <si>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</si>
  <si>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</si>
  <si>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</si>
  <si>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</si>
  <si>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</si>
  <si>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</si>
  <si>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</si>
  <si>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</si>
  <si>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</si>
  <si>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</si>
  <si>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</si>
  <si>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</si>
  <si>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</si>
  <si>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</si>
  <si>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</si>
  <si>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</si>
  <si>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</si>
  <si>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</si>
  <si>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</si>
  <si>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</si>
  <si>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</si>
  <si>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</si>
  <si>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</si>
  <si>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</si>
  <si>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</si>
  <si>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</si>
  <si>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</si>
  <si>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</si>
  <si>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</si>
  <si>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</si>
  <si>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</si>
  <si>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</si>
  <si>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</si>
  <si>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</si>
  <si>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</si>
  <si>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</si>
  <si>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</si>
  <si>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</si>
  <si>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</si>
  <si>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</si>
  <si>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</si>
  <si>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</si>
  <si>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</si>
  <si>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</si>
  <si>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</si>
  <si>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</si>
  <si>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</si>
  <si>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</si>
  <si>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</si>
  <si>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</si>
  <si>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</si>
  <si>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</si>
  <si>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</si>
  <si>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</si>
  <si>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</si>
  <si>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</si>
  <si>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</si>
  <si>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</si>
  <si>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</si>
  <si>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</si>
  <si>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</si>
  <si>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</si>
  <si>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</si>
  <si>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</si>
  <si>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</si>
  <si>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</si>
  <si>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</si>
  <si>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</si>
  <si>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</si>
  <si>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</si>
  <si>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</si>
  <si>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</si>
  <si>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</si>
  <si>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</si>
  <si>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</si>
  <si>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</si>
  <si>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</si>
  <si>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</si>
  <si>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</si>
  <si>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</si>
  <si>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</si>
  <si>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</si>
  <si>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</si>
  <si>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</si>
  <si>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</si>
  <si>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</si>
  <si>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</si>
  <si>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</si>
  <si>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</si>
  <si>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</si>
  <si>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</si>
  <si>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</si>
  <si>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</si>
  <si>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</si>
  <si>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</si>
  <si>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</si>
  <si>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</si>
  <si>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</si>
  <si>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</si>
  <si>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</si>
  <si>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</si>
  <si>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</si>
  <si>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</si>
  <si>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</si>
  <si>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</si>
  <si>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</si>
  <si>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</si>
  <si>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</si>
  <si>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</si>
  <si>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</si>
  <si>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</si>
  <si>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</si>
  <si>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</si>
  <si>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</si>
  <si>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</si>
  <si>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</si>
  <si>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</si>
  <si>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</si>
  <si>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</si>
  <si>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</si>
  <si>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</si>
  <si>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</si>
  <si>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</si>
  <si>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</si>
  <si>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</si>
  <si>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</si>
  <si>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</si>
  <si>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</si>
  <si>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</si>
  <si>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</si>
  <si>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</si>
  <si>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</si>
  <si>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</si>
  <si>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</si>
  <si>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</si>
  <si>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</si>
  <si>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</si>
  <si>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</si>
  <si>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</si>
  <si>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</si>
  <si>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</si>
  <si>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</si>
  <si>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</si>
  <si>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</si>
  <si>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</si>
  <si>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</si>
  <si>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</si>
  <si>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</si>
  <si>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</si>
  <si>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</si>
  <si>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</si>
  <si>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</si>
  <si>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</si>
  <si>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</si>
  <si>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</si>
  <si>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</si>
  <si>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</si>
  <si>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</si>
  <si>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</si>
  <si>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</si>
  <si>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</si>
  <si>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</si>
  <si>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</si>
  <si>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</si>
  <si>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</si>
  <si>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</si>
  <si>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</si>
  <si>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</si>
  <si>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</si>
  <si>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</si>
  <si>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</si>
  <si>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</si>
  <si>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</si>
  <si>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</si>
  <si>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</si>
  <si>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</si>
  <si>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</si>
  <si>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</si>
  <si>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</si>
  <si>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</si>
  <si>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</si>
  <si>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</si>
  <si>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</si>
  <si>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</si>
  <si>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</si>
  <si>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</si>
  <si>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</si>
  <si>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</si>
  <si>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</si>
  <si>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</si>
  <si>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</si>
  <si>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</si>
  <si>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</si>
  <si>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</si>
  <si>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</si>
  <si>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</si>
  <si>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</si>
  <si>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</si>
  <si>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</si>
  <si>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</si>
  <si>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</si>
  <si>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</si>
  <si>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</si>
  <si>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</si>
  <si>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</si>
  <si>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</si>
  <si>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</si>
  <si>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</si>
  <si>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</si>
  <si>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</si>
  <si>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</si>
  <si>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</si>
  <si>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</si>
  <si>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</si>
  <si>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</si>
  <si>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</si>
  <si>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</si>
  <si>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</si>
  <si>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</si>
  <si>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</si>
  <si>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</si>
  <si>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</si>
  <si>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</si>
  <si>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</si>
  <si>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</si>
  <si>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</si>
  <si>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</si>
  <si>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</si>
  <si>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</si>
  <si>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</si>
  <si>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</si>
  <si>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</si>
  <si>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</si>
  <si>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</si>
  <si>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</si>
  <si>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</si>
  <si>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</si>
  <si>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</si>
  <si>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</si>
  <si>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</si>
  <si>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</si>
  <si>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</si>
  <si>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</si>
  <si>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</si>
  <si>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</si>
  <si>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</si>
  <si>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</si>
  <si>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</si>
  <si>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</si>
  <si>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</si>
  <si>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</si>
  <si>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</si>
  <si>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</si>
  <si>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</si>
  <si>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</si>
  <si>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</si>
  <si>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</si>
  <si>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</si>
  <si>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</si>
  <si>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</si>
  <si>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</si>
  <si>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</si>
  <si>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</si>
  <si>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</si>
  <si>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</si>
  <si>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</si>
  <si>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</si>
  <si>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</si>
  <si>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</si>
  <si>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</si>
  <si>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</si>
  <si>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</si>
  <si>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</si>
  <si>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</si>
  <si>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</si>
  <si>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</si>
  <si>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</si>
  <si>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</si>
  <si>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</si>
  <si>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</si>
  <si>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</si>
  <si>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</si>
  <si>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</si>
  <si>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</si>
  <si>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</si>
  <si>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</si>
  <si>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</si>
  <si>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</si>
  <si>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</si>
  <si>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</si>
  <si>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</si>
  <si>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</si>
  <si>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</si>
  <si>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</si>
  <si>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</si>
  <si>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</si>
  <si>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</si>
  <si>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</si>
  <si>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</si>
  <si>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</si>
  <si>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</si>
  <si>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</si>
  <si>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</si>
  <si>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</si>
  <si>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</si>
  <si>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</si>
  <si>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</si>
  <si>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</si>
  <si>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</si>
  <si>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</si>
  <si>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</si>
  <si>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</si>
  <si>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</si>
  <si>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</si>
  <si>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</si>
  <si>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</si>
  <si>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</si>
  <si>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</si>
  <si>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</si>
  <si>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</si>
  <si>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</si>
  <si>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</si>
  <si>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</si>
  <si>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</si>
  <si>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</si>
  <si>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</si>
  <si>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</si>
  <si>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</si>
  <si>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</si>
  <si>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</si>
  <si>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</si>
  <si>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</si>
  <si>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</si>
  <si>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</si>
  <si>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</si>
  <si>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</si>
  <si>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</si>
  <si>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</si>
  <si>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</si>
  <si>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</si>
  <si>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</si>
  <si>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</si>
  <si>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</si>
  <si>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</si>
  <si>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</si>
  <si>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</si>
  <si>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</si>
  <si>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</si>
  <si>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</si>
  <si>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</si>
  <si>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</si>
  <si>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</si>
  <si>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</si>
  <si>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</si>
  <si>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</si>
  <si>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</si>
  <si>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</si>
  <si>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</si>
  <si>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</si>
  <si>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</si>
  <si>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</si>
  <si>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</si>
  <si>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</si>
  <si>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</si>
  <si>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</si>
  <si>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</si>
  <si>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</si>
  <si>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</si>
  <si>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</si>
  <si>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</si>
  <si>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</si>
  <si>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</si>
  <si>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</si>
  <si>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</si>
  <si>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</si>
  <si>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</si>
  <si>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</si>
  <si>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</si>
  <si>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</si>
  <si>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</si>
  <si>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</si>
  <si>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</si>
  <si>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</si>
  <si>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</si>
  <si>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</si>
  <si>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</si>
  <si>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</si>
  <si>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</si>
  <si>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</si>
  <si>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</si>
  <si>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</si>
  <si>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</si>
  <si>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</si>
  <si>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</si>
  <si>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</si>
  <si>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</si>
  <si>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</si>
  <si>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</si>
  <si>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</si>
  <si>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</si>
  <si>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</si>
  <si>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</si>
  <si>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</si>
  <si>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</si>
  <si>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</si>
  <si>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</si>
  <si>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</si>
  <si>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</si>
  <si>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</si>
  <si>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</si>
  <si>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</si>
  <si>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</si>
  <si>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</si>
  <si>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</si>
  <si>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</si>
  <si>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</si>
  <si>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</si>
  <si>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</si>
  <si>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</si>
  <si>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</si>
  <si>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</si>
  <si>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</si>
  <si>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</si>
  <si>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</si>
  <si>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</si>
  <si>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</si>
  <si>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</si>
  <si>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</si>
  <si>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</si>
  <si>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</si>
  <si>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</si>
  <si>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</si>
  <si>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</si>
  <si>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</si>
  <si>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</si>
  <si>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</si>
  <si>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</si>
  <si>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</si>
  <si>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</si>
  <si>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</si>
  <si>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</si>
  <si>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</si>
  <si>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</si>
  <si>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</si>
  <si>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</si>
  <si>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</si>
  <si>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</si>
  <si>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</si>
  <si>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</si>
  <si>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</si>
  <si>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</si>
  <si>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</si>
  <si>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</si>
  <si>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</si>
  <si>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</si>
  <si>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</si>
  <si>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</si>
  <si>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</si>
  <si>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</si>
  <si>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</si>
  <si>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</si>
  <si>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</si>
  <si>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</si>
  <si>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</si>
  <si>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</si>
  <si>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</si>
  <si>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</si>
  <si>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</si>
  <si>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</si>
  <si>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</si>
  <si>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</si>
  <si>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</si>
  <si>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</si>
  <si>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</si>
  <si>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</si>
  <si>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</si>
  <si>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</si>
  <si>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</si>
  <si>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</si>
  <si>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</si>
  <si>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</si>
  <si>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</si>
  <si>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</si>
  <si>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</si>
  <si>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</si>
  <si>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</si>
  <si>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</si>
  <si>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</si>
  <si>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</si>
  <si>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</si>
  <si>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</si>
  <si>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</si>
  <si>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</si>
  <si>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</si>
  <si>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</si>
  <si>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</si>
  <si>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</si>
  <si>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</si>
  <si>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</si>
  <si>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</si>
  <si>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</si>
  <si>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</si>
  <si>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</si>
  <si>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</si>
  <si>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</si>
  <si>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</si>
  <si>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</si>
  <si>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</si>
  <si>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</si>
  <si>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</si>
  <si>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</si>
  <si>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</si>
  <si>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</si>
  <si>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</si>
  <si>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</si>
  <si>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</si>
  <si>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</si>
  <si>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</si>
  <si>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</si>
  <si>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</si>
  <si>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</si>
  <si>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</si>
  <si>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</si>
  <si>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</si>
  <si>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</si>
  <si>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</si>
  <si>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</si>
  <si>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</si>
  <si>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</si>
  <si>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</si>
  <si>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</si>
  <si>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</si>
  <si>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</si>
  <si>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</si>
  <si>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</si>
  <si>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</si>
  <si>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</si>
  <si>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</si>
  <si>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</si>
  <si>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</si>
  <si>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</si>
  <si>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</si>
  <si>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</si>
  <si>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</si>
  <si>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</si>
  <si>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</si>
  <si>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</si>
  <si>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</si>
  <si>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</si>
  <si>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</si>
  <si>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</si>
  <si>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</si>
  <si>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</si>
  <si>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</si>
  <si>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</si>
  <si>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</si>
  <si>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</si>
  <si>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</si>
  <si>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</si>
  <si>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</si>
  <si>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</si>
  <si>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</si>
  <si>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</si>
  <si>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</si>
  <si>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</si>
  <si>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</si>
  <si>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</si>
  <si>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</si>
  <si>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</si>
  <si>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</si>
  <si>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</si>
  <si>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</si>
  <si>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</si>
  <si>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</si>
  <si>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</si>
  <si>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</si>
  <si>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</si>
  <si>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</si>
  <si>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</si>
  <si>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</si>
  <si>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</si>
  <si>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</si>
  <si>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</si>
  <si>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</si>
  <si>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</si>
  <si>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</si>
  <si>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</si>
  <si>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</si>
  <si>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</si>
  <si>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</si>
  <si>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</si>
  <si>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</si>
  <si>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</si>
  <si>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</si>
  <si>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</si>
  <si>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</si>
  <si>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</si>
  <si>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</si>
  <si>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</si>
  <si>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</si>
  <si>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</si>
  <si>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</si>
  <si>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</si>
  <si>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</si>
  <si>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</si>
  <si>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</si>
  <si>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</si>
  <si>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</si>
  <si>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</si>
  <si>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</si>
  <si>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</si>
  <si>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</si>
  <si>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</si>
  <si>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</si>
  <si>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</si>
  <si>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</si>
  <si>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</si>
  <si>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</si>
  <si>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</si>
  <si>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</si>
  <si>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</si>
  <si>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</si>
  <si>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</si>
  <si>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</si>
  <si>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</si>
  <si>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</si>
  <si>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</si>
  <si>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</si>
  <si>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</si>
  <si>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</si>
  <si>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</si>
  <si>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</si>
  <si>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</si>
  <si>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</si>
  <si>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</si>
  <si>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</si>
  <si>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</si>
  <si>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</si>
  <si>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</si>
  <si>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</si>
  <si>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</si>
  <si>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</si>
  <si>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</si>
  <si>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</si>
  <si>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</si>
  <si>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</si>
  <si>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</si>
  <si>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</si>
  <si>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</si>
  <si>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</si>
  <si>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</si>
  <si>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</si>
  <si>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</si>
  <si>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</si>
  <si>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</si>
  <si>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</si>
  <si>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</si>
  <si>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</si>
  <si>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</si>
  <si>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</si>
  <si>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</si>
  <si>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</si>
  <si>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</si>
  <si>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</si>
  <si>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</si>
  <si>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</si>
  <si>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</si>
  <si>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</si>
  <si>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</si>
  <si>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</si>
  <si>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</si>
  <si>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</si>
  <si>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</si>
  <si>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</si>
  <si>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</si>
  <si>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</si>
  <si>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</si>
  <si>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</si>
  <si>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</si>
  <si>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</si>
  <si>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</si>
  <si>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</si>
  <si>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</si>
  <si>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</si>
  <si>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</si>
  <si>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</si>
  <si>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</si>
  <si>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</si>
  <si>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</si>
  <si>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</si>
  <si>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</si>
  <si>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</si>
  <si>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</si>
  <si>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</si>
  <si>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</si>
  <si>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</si>
  <si>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</si>
  <si>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</si>
  <si>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</si>
  <si>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</si>
  <si>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</si>
  <si>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</si>
  <si>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</si>
  <si>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</si>
  <si>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</si>
  <si>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</si>
  <si>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</si>
  <si>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</si>
  <si>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</si>
  <si>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</si>
  <si>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</si>
  <si>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</si>
  <si>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</si>
  <si>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</si>
  <si>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</si>
  <si>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</si>
  <si>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</si>
  <si>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</si>
  <si>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</si>
  <si>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</si>
  <si>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</si>
  <si>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</si>
  <si>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</si>
  <si>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</si>
  <si>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</si>
  <si>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</si>
  <si>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</si>
  <si>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</si>
  <si>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</si>
  <si>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</si>
  <si>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</si>
  <si>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</si>
  <si>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</si>
  <si>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</si>
  <si>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</si>
  <si>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</si>
  <si>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</si>
  <si>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</si>
  <si>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</si>
  <si>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</si>
  <si>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</si>
  <si>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</si>
  <si>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</si>
  <si>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</si>
  <si>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</si>
  <si>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</si>
  <si>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</si>
  <si>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</si>
  <si>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</si>
  <si>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</si>
  <si>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</si>
  <si>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</si>
  <si>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</si>
  <si>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</si>
  <si>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</si>
  <si>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</si>
  <si>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</si>
  <si>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</si>
  <si>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</si>
  <si>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</si>
  <si>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</si>
  <si>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</si>
  <si>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</si>
  <si>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</si>
  <si>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</si>
  <si>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</si>
  <si>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</si>
  <si>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</si>
  <si>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</si>
  <si>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</si>
  <si>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</si>
  <si>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</si>
  <si>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</si>
  <si>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</si>
  <si>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</si>
  <si>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</si>
  <si>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</si>
  <si>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</si>
  <si>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</si>
  <si>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</si>
  <si>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</si>
  <si>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</si>
  <si>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</si>
  <si>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</si>
  <si>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</si>
  <si>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</si>
  <si>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</si>
  <si>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</si>
  <si>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</si>
  <si>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</si>
  <si>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</si>
  <si>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</si>
  <si>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</si>
  <si>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</si>
  <si>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</si>
  <si>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</si>
  <si>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</si>
  <si>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</si>
  <si>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</si>
  <si>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</si>
  <si>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</si>
  <si>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</si>
  <si>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</si>
  <si>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</si>
  <si>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</si>
  <si>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</si>
  <si>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</si>
  <si>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</si>
  <si>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</si>
  <si>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</si>
  <si>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</si>
  <si>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</si>
  <si>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</si>
  <si>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</si>
  <si>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</si>
  <si>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</si>
  <si>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</si>
  <si>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</si>
  <si>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</si>
  <si>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</si>
  <si>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</si>
  <si>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</si>
  <si>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</si>
  <si>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</si>
  <si>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</si>
  <si>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</si>
  <si>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</si>
  <si>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</si>
  <si>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</si>
  <si>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</si>
  <si>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</si>
  <si>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</si>
  <si>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</si>
  <si>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</si>
  <si>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</si>
  <si>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</si>
  <si>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</si>
  <si>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</si>
  <si>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</si>
  <si>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</si>
  <si>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</si>
  <si>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</si>
  <si>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</si>
  <si>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</si>
  <si>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</si>
  <si>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</si>
  <si>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</si>
  <si>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</si>
  <si>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</si>
  <si>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</si>
  <si>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</si>
  <si>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</si>
  <si>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</si>
  <si>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</si>
  <si>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</si>
  <si>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</si>
  <si>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</si>
  <si>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</si>
  <si>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</si>
  <si>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</si>
  <si>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</si>
  <si>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</si>
  <si>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</si>
  <si>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</si>
  <si>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</si>
  <si>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</si>
  <si>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</si>
  <si>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</si>
  <si>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</si>
  <si>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</si>
  <si>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</si>
  <si>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</si>
  <si>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</si>
  <si>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</si>
  <si>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</si>
  <si>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</si>
  <si>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</si>
  <si>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</si>
  <si>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</si>
  <si>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</si>
  <si>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</si>
  <si>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</si>
  <si>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</si>
  <si>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</si>
  <si>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</si>
  <si>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</si>
  <si>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</si>
  <si>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</si>
  <si>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</si>
  <si>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</si>
  <si>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</si>
  <si>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</si>
  <si>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</si>
  <si>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</si>
  <si>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</si>
  <si>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</si>
  <si>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</si>
  <si>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</si>
  <si>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</si>
  <si>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</si>
  <si>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</si>
  <si>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</si>
  <si>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</si>
  <si>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</si>
  <si>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</si>
  <si>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</si>
  <si>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</si>
  <si>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</si>
  <si>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</si>
  <si>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</si>
  <si>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</si>
  <si>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</si>
  <si>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</si>
  <si>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</si>
  <si>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</si>
  <si>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</si>
  <si>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</si>
  <si>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</si>
  <si>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</si>
  <si>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</si>
  <si>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</si>
  <si>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</si>
  <si>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</si>
  <si>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</si>
  <si>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</si>
  <si>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</si>
  <si>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</si>
  <si>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</si>
  <si>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</si>
  <si>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</si>
  <si>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</si>
  <si>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</si>
  <si>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</si>
  <si>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</si>
  <si>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</si>
  <si>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</si>
  <si>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</si>
  <si>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</si>
  <si>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</si>
  <si>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</si>
  <si>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</si>
  <si>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</si>
  <si>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</si>
  <si>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</si>
  <si>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</si>
  <si>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</si>
  <si>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</si>
  <si>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</si>
  <si>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</si>
  <si>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</si>
  <si>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</si>
  <si>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</si>
  <si>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</si>
  <si>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</si>
  <si>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</si>
  <si>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</si>
  <si>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</si>
  <si>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</si>
  <si>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</si>
  <si>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</si>
  <si>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</si>
  <si>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</si>
  <si>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</si>
  <si>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>Standard Deviation</t>
  </si>
  <si>
    <t xml:space="preserve">Because the data is right skewed the median is a better to summarize the data. Also because there are so many outliers the medium is going to summarize the data better than the mean.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</si>
</sst>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9" fontId="0" fillId="0" borderId="0" xfId="42" applyFont="1"/>
    <xf numFmtId="0" fontId="16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pivot table and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'Outcome pivot table and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pivot table and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 table and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F-42FE-A464-E9E4C81E06B6}"/>
            </c:ext>
          </c:extLst>
        </c:ser>
        <c:ser>
          <c:idx val="1"/>
          <c:order val="1"/>
          <c:tx>
            <c:strRef>
              <c:f>'Outcome pivot table and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pivot table and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 table and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F-42FE-A464-E9E4C81E06B6}"/>
            </c:ext>
          </c:extLst>
        </c:ser>
        <c:ser>
          <c:idx val="2"/>
          <c:order val="2"/>
          <c:tx>
            <c:strRef>
              <c:f>'Outcome pivot table and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pivot table and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 table and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F-42FE-A464-E9E4C81E06B6}"/>
            </c:ext>
          </c:extLst>
        </c:ser>
        <c:ser>
          <c:idx val="3"/>
          <c:order val="3"/>
          <c:tx>
            <c:strRef>
              <c:f>'Outcome pivot table and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pivot table and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 table and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F-42FE-A464-E9E4C81E06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0612240"/>
        <c:axId val="610612720"/>
      </c:barChart>
      <c:catAx>
        <c:axId val="610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12720"/>
        <c:crosses val="autoZero"/>
        <c:auto val="1"/>
        <c:lblAlgn val="ctr"/>
        <c:lblOffset val="100"/>
        <c:noMultiLvlLbl val="0"/>
      </c:catAx>
      <c:valAx>
        <c:axId val="610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4E8B-87AE-713798392D0F}"/>
            </c:ext>
          </c:extLst>
        </c:ser>
        <c:ser>
          <c:idx val="1"/>
          <c:order val="1"/>
          <c:tx>
            <c:strRef>
              <c:f>'Subcategory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2-4E8B-87AE-713798392D0F}"/>
            </c:ext>
          </c:extLst>
        </c:ser>
        <c:ser>
          <c:idx val="2"/>
          <c:order val="2"/>
          <c:tx>
            <c:strRef>
              <c:f>'Subcategory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2-4E8B-87AE-713798392D0F}"/>
            </c:ext>
          </c:extLst>
        </c:ser>
        <c:ser>
          <c:idx val="3"/>
          <c:order val="3"/>
          <c:tx>
            <c:strRef>
              <c:f>'Subcategory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2-4E8B-87AE-71379839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58703"/>
        <c:axId val="31359183"/>
      </c:barChart>
      <c:catAx>
        <c:axId val="3135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9183"/>
        <c:crosses val="autoZero"/>
        <c:auto val="1"/>
        <c:lblAlgn val="ctr"/>
        <c:lblOffset val="100"/>
        <c:noMultiLvlLbl val="0"/>
      </c:catAx>
      <c:valAx>
        <c:axId val="313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year!PivotTable4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E-4B9B-A93E-469BE3F781F9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E-4B9B-A93E-469BE3F781F9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E-4B9B-A93E-469BE3F781F9}"/>
            </c:ext>
          </c:extLst>
        </c:ser>
        <c:ser>
          <c:idx val="3"/>
          <c:order val="3"/>
          <c:tx>
            <c:strRef>
              <c:f>'Outcome 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E-4B9B-A93E-469BE3F78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93295"/>
        <c:axId val="1646591855"/>
      </c:lineChart>
      <c:catAx>
        <c:axId val="164659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91855"/>
        <c:crosses val="autoZero"/>
        <c:auto val="1"/>
        <c:lblAlgn val="ctr"/>
        <c:lblOffset val="100"/>
        <c:noMultiLvlLbl val="0"/>
      </c:catAx>
      <c:valAx>
        <c:axId val="16465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7-4341-A52F-CD9E7BF71F49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7-4341-A52F-CD9E7BF71F49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7-4341-A52F-CD9E7BF7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34096"/>
        <c:axId val="960179200"/>
      </c:lineChart>
      <c:catAx>
        <c:axId val="9125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79200"/>
        <c:crosses val="autoZero"/>
        <c:auto val="1"/>
        <c:lblAlgn val="ctr"/>
        <c:lblOffset val="100"/>
        <c:noMultiLvlLbl val="0"/>
      </c:catAx>
      <c:valAx>
        <c:axId val="9601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Backers in Successful and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in Successful and Failed Campaigns</a:t>
          </a:r>
        </a:p>
      </cx:txPr>
    </cx:title>
    <cx:plotArea>
      <cx:plotAreaRegion>
        <cx:series layoutId="boxWhisker" uniqueId="{8BEF4931-E2C4-4C75-B405-3AE370AC2C6A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367302C-4718-4106-B246-65BBE3F5E18D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and Failed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and Failed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Bakcers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Bakcers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2</xdr:row>
      <xdr:rowOff>0</xdr:rowOff>
    </xdr:from>
    <xdr:to>
      <xdr:col>14</xdr:col>
      <xdr:colOff>487680</xdr:colOff>
      <xdr:row>19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1468C-670C-A18D-E360-2C03ED32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331470</xdr:colOff>
      <xdr:row>2</xdr:row>
      <xdr:rowOff>182880</xdr:rowOff>
    </xdr:from>
    <xdr:to>
      <xdr:col>18</xdr:col>
      <xdr:colOff>213360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9C8A9-C11A-9EF0-4AF4-B1476626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</xdr:row>
      <xdr:rowOff>83820</xdr:rowOff>
    </xdr:from>
    <xdr:to>
      <xdr:col>13</xdr:col>
      <xdr:colOff>316230</xdr:colOff>
      <xdr:row>17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59BB1-395F-137F-8FAB-7C9909C9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110490</xdr:rowOff>
    </xdr:from>
    <xdr:to>
      <xdr:col>7</xdr:col>
      <xdr:colOff>1379220</xdr:colOff>
      <xdr:row>36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D6FF8-980C-5F56-A352-AE337F1F4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4</xdr:row>
      <xdr:rowOff>45720</xdr:rowOff>
    </xdr:from>
    <xdr:to>
      <xdr:col>14</xdr:col>
      <xdr:colOff>297180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863155-9677-BDD5-31E6-55F16D064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838200"/>
              <a:ext cx="6229350" cy="530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dalene Alva" refreshedDate="45584.536351041665" createdVersion="8" refreshedVersion="8" minRefreshableVersion="3" recordCount="1000" xr:uid="{3C6D2099-17FB-4EFD-9267-BDD42CA6C57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69BA-4709-4A4F-8ED8-C63B2677234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0031F-4A51-4176-A081-7AD3F0D8CE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9A8A4-38F7-4B1D-B694-A4802561B4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245" workbookViewId="0">
      <selection activeCell="I11" sqref="I1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1.19921875" bestFit="1" customWidth="1"/>
    <col min="13" max="13" width="22.19921875" style="9" bestFit="1" customWidth="1"/>
    <col min="14" max="14" width="11.19921875" bestFit="1" customWidth="1"/>
    <col min="15" max="15" width="20.796875" style="6" bestFit="1" customWidth="1"/>
    <col min="18" max="18" width="28" bestFit="1" customWidth="1"/>
    <col min="19" max="19" width="14.5" bestFit="1" customWidth="1"/>
    <col min="20" max="20" width="13.5" bestFit="1" customWidth="1"/>
    <col min="21" max="21" width="16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2062</v>
      </c>
      <c r="G1" s="1" t="s">
        <v>4</v>
      </c>
      <c r="H1" s="1" t="s">
        <v>5</v>
      </c>
      <c r="I1" s="1" t="s">
        <v>2063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 * 100, 0)</f>
        <v>0</v>
      </c>
      <c r="G2" t="s">
        <v>14</v>
      </c>
      <c r="H2">
        <v>0</v>
      </c>
      <c r="I2">
        <f>IF(E2 &gt; 0, ROUND(E2 / H2, 2), 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">
        <v>2029</v>
      </c>
      <c r="T2" t="s">
        <v>2030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 * 100, 0)</f>
        <v>1040</v>
      </c>
      <c r="G3" t="s">
        <v>20</v>
      </c>
      <c r="H3">
        <v>158</v>
      </c>
      <c r="I3">
        <f t="shared" ref="I3:I66" si="1">IF(E3 &gt; 0, ROUND(E3 / H3, 2), 0)</f>
        <v>92.15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6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2033</v>
      </c>
      <c r="T4" t="s">
        <v>2034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2036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2038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2036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2039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2040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2040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2041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2041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2033</v>
      </c>
      <c r="T17" t="s">
        <v>2042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2044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2045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2036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2036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2040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2036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2038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2033</v>
      </c>
      <c r="T26" t="s">
        <v>2042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2046</v>
      </c>
      <c r="T27" t="s">
        <v>2047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2036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2036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2048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2045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2046</v>
      </c>
      <c r="T33" t="s">
        <v>2047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2038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2036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2038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2040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2049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2050</v>
      </c>
      <c r="T40" t="s">
        <v>2051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2033</v>
      </c>
      <c r="T42" t="s">
        <v>2042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2029</v>
      </c>
      <c r="T44" t="s">
        <v>2030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2052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2049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2036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2036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2053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2033</v>
      </c>
      <c r="T53" t="s">
        <v>2042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2040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2033</v>
      </c>
      <c r="T56" t="s">
        <v>2042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2054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2033</v>
      </c>
      <c r="T58" t="s">
        <v>2042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2046</v>
      </c>
      <c r="T59" t="s">
        <v>2047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2036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2036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2033</v>
      </c>
      <c r="T64" t="s">
        <v>2034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2036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2033</v>
      </c>
      <c r="T66" t="s">
        <v>2034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 * 100, 0)</f>
        <v>236</v>
      </c>
      <c r="G67" t="s">
        <v>20</v>
      </c>
      <c r="H67">
        <v>236</v>
      </c>
      <c r="I67">
        <f t="shared" ref="I67:I130" si="5">IF(E67 &gt; 0, ROUND(E67 / H67, 2), 0)</f>
        <v>61.04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6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2036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2036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2033</v>
      </c>
      <c r="T69" t="s">
        <v>2042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2036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2036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2036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2036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2045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2054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2053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2050</v>
      </c>
      <c r="T77" t="s">
        <v>2051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2036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2045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2055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2036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2046</v>
      </c>
      <c r="T82" t="s">
        <v>2047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2046</v>
      </c>
      <c r="T84" t="s">
        <v>2047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2039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2033</v>
      </c>
      <c r="T86" t="s">
        <v>2042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2041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2036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2055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2036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2055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2046</v>
      </c>
      <c r="T94" t="s">
        <v>2047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2033</v>
      </c>
      <c r="T96" t="s">
        <v>2034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2038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2029</v>
      </c>
      <c r="T99" t="s">
        <v>2030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2046</v>
      </c>
      <c r="T100" t="s">
        <v>2047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2036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2039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2033</v>
      </c>
      <c r="T104" t="s">
        <v>2042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2039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2041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2033</v>
      </c>
      <c r="T107" t="s">
        <v>2034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2036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2036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2038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2056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2029</v>
      </c>
      <c r="T112" t="s">
        <v>2030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2052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2033</v>
      </c>
      <c r="T114" t="s">
        <v>2034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2029</v>
      </c>
      <c r="T115" t="s">
        <v>2030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2033</v>
      </c>
      <c r="T116" t="s">
        <v>2042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2049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2036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2056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2050</v>
      </c>
      <c r="T120" t="s">
        <v>2051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2038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2046</v>
      </c>
      <c r="T122" t="s">
        <v>2057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2046</v>
      </c>
      <c r="T123" t="s">
        <v>2047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2049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2036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2050</v>
      </c>
      <c r="T126" t="s">
        <v>2051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2036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2036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 * 100, 0)</f>
        <v>3</v>
      </c>
      <c r="G131" t="s">
        <v>74</v>
      </c>
      <c r="H131">
        <v>55</v>
      </c>
      <c r="I131">
        <f t="shared" ref="I131:I194" si="9">IF(E131 &gt; 0, ROUND(E131 / H131, 2), 0)</f>
        <v>86.47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6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2029</v>
      </c>
      <c r="T131" t="s">
        <v>2030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2040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2033</v>
      </c>
      <c r="T133" t="s">
        <v>2034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2036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2058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2038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2040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2044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2046</v>
      </c>
      <c r="T140" t="s">
        <v>2057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2033</v>
      </c>
      <c r="T141" t="s">
        <v>2042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2038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2033</v>
      </c>
      <c r="T143" t="s">
        <v>2034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2033</v>
      </c>
      <c r="T144" t="s">
        <v>2034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2041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2036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2033</v>
      </c>
      <c r="T147" t="s">
        <v>2042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2036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2036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2033</v>
      </c>
      <c r="T150" t="s">
        <v>2042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2041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2039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2041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2041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2050</v>
      </c>
      <c r="T159" t="s">
        <v>2051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2036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2033</v>
      </c>
      <c r="T162" t="s">
        <v>2042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2033</v>
      </c>
      <c r="T163" t="s">
        <v>2034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2050</v>
      </c>
      <c r="T165" t="s">
        <v>2051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2036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2033</v>
      </c>
      <c r="T167" t="s">
        <v>2034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2050</v>
      </c>
      <c r="T168" t="s">
        <v>2051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2041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2048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2041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2055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2038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2033</v>
      </c>
      <c r="T176" t="s">
        <v>2042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2036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2036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2036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2029</v>
      </c>
      <c r="T180" t="s">
        <v>2030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2033</v>
      </c>
      <c r="T182" t="s">
        <v>2042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2033</v>
      </c>
      <c r="T183" t="s">
        <v>2034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2036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2036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2056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2048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2036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2036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2036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 * 100, 0)</f>
        <v>46</v>
      </c>
      <c r="G195" t="s">
        <v>14</v>
      </c>
      <c r="H195">
        <v>65</v>
      </c>
      <c r="I195">
        <f t="shared" ref="I195:I258" si="13">IF(E195 &gt; 0, ROUND(E195 / H195, 2), 0)</f>
        <v>46.34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6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2041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2053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2039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2033</v>
      </c>
      <c r="T198" t="s">
        <v>2042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2040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2039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2033</v>
      </c>
      <c r="T203" t="s">
        <v>2034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2029</v>
      </c>
      <c r="T204" t="s">
        <v>2030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2036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2054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2036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2049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2038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2038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2059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2036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2041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2036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2036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2059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2048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2045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2029</v>
      </c>
      <c r="T223" t="s">
        <v>2030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2050</v>
      </c>
      <c r="T224" t="s">
        <v>2051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2036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2059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2050</v>
      </c>
      <c r="T228" t="s">
        <v>2051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2046</v>
      </c>
      <c r="T229" t="s">
        <v>2057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2045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2046</v>
      </c>
      <c r="T231" t="s">
        <v>2057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2046</v>
      </c>
      <c r="T232" t="s">
        <v>2047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2036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2045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2046</v>
      </c>
      <c r="T236" t="s">
        <v>2047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2045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2045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2036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2033</v>
      </c>
      <c r="T241" t="s">
        <v>2042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2044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2036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2033</v>
      </c>
      <c r="T248" t="s">
        <v>2034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2049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2046</v>
      </c>
      <c r="T250" t="s">
        <v>2057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2055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2036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2040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2044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 * 100, 0)</f>
        <v>146</v>
      </c>
      <c r="G259" t="s">
        <v>20</v>
      </c>
      <c r="H259">
        <v>92</v>
      </c>
      <c r="I259">
        <f t="shared" ref="I259:I322" si="17">IF(E259 &gt; 0, ROUND(E259 / H259, 2), 0)</f>
        <v>90.46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6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2036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2050</v>
      </c>
      <c r="T261" t="s">
        <v>2051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2041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2050</v>
      </c>
      <c r="T265" t="s">
        <v>2051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2036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2036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2054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2036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2038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2056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2046</v>
      </c>
      <c r="T272" t="s">
        <v>2047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2050</v>
      </c>
      <c r="T273" t="s">
        <v>2051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2036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2036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2036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2055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2046</v>
      </c>
      <c r="T278" t="s">
        <v>2047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2033</v>
      </c>
      <c r="T280" t="s">
        <v>2034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2036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2045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2056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2033</v>
      </c>
      <c r="T286" t="s">
        <v>2034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2036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2036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2039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2053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2036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2038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2033</v>
      </c>
      <c r="T293" t="s">
        <v>2034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2029</v>
      </c>
      <c r="T294" t="s">
        <v>2030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2036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2036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2036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2036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2029</v>
      </c>
      <c r="T301" t="s">
        <v>2030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2044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2038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2036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2041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2038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2036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2036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2049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2041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2046</v>
      </c>
      <c r="T312" t="s">
        <v>2047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2036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2038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2029</v>
      </c>
      <c r="T318" t="s">
        <v>2030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2036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2033</v>
      </c>
      <c r="T321" t="s">
        <v>2034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2049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 * 100, 0)</f>
        <v>94</v>
      </c>
      <c r="G323" t="s">
        <v>14</v>
      </c>
      <c r="H323">
        <v>2468</v>
      </c>
      <c r="I323">
        <f t="shared" ref="I323:I386" si="21">IF(E323 &gt; 0, ROUND(E323 / H323, 2), 0)</f>
        <v>65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6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2048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2036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2038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2036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2036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2045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2036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2046</v>
      </c>
      <c r="T331" t="s">
        <v>2047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2038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2029</v>
      </c>
      <c r="T333" t="s">
        <v>2030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2033</v>
      </c>
      <c r="T334" t="s">
        <v>2042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2036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2036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2036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2050</v>
      </c>
      <c r="T342" t="s">
        <v>2051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2041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2036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2046</v>
      </c>
      <c r="T346" t="s">
        <v>2047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2040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2041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2033</v>
      </c>
      <c r="T349" t="s">
        <v>2034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2029</v>
      </c>
      <c r="T350" t="s">
        <v>2030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2036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2054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2036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2036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2038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2033</v>
      </c>
      <c r="T357" t="s">
        <v>2042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2036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2046</v>
      </c>
      <c r="T359" t="s">
        <v>2047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2050</v>
      </c>
      <c r="T360" t="s">
        <v>2051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2045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2036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2036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2041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2036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2036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2036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2038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2056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2036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2036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2038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2036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2038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2041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2036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2038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2036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2036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2050</v>
      </c>
      <c r="T384" t="s">
        <v>2051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2029</v>
      </c>
      <c r="T385" t="s">
        <v>2030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2038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 * 100, 0)</f>
        <v>146</v>
      </c>
      <c r="G387" t="s">
        <v>20</v>
      </c>
      <c r="H387">
        <v>1137</v>
      </c>
      <c r="I387">
        <f t="shared" ref="I387:I450" si="25">IF(E387 &gt; 0, ROUND(E387 / H387, 2), 0)</f>
        <v>50.01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6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2044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2033</v>
      </c>
      <c r="T389" t="s">
        <v>2042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2041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2036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2050</v>
      </c>
      <c r="T392" t="s">
        <v>2051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2044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2033</v>
      </c>
      <c r="T394" t="s">
        <v>2042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2054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2038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2036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2040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2045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2041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2050</v>
      </c>
      <c r="T402" t="s">
        <v>2051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2036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2048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2036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2036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2038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2036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2038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2046</v>
      </c>
      <c r="T412" t="s">
        <v>2057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2036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2049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2045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2029</v>
      </c>
      <c r="T416" t="s">
        <v>2030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2036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2038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2036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2038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2033</v>
      </c>
      <c r="T421" t="s">
        <v>2034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2036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2033</v>
      </c>
      <c r="T423" t="s">
        <v>2042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2029</v>
      </c>
      <c r="T425" t="s">
        <v>2030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2041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2050</v>
      </c>
      <c r="T427" t="s">
        <v>2051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2036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2045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2050</v>
      </c>
      <c r="T431" t="s">
        <v>2051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2036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2036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2038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2036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2036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2054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2045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2059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2056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2033</v>
      </c>
      <c r="T443" t="s">
        <v>2042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2036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2041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2036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2033</v>
      </c>
      <c r="T448" t="s">
        <v>2042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2056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2046</v>
      </c>
      <c r="T450" t="s">
        <v>2047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 * 100, 0)</f>
        <v>967</v>
      </c>
      <c r="G451" t="s">
        <v>20</v>
      </c>
      <c r="H451">
        <v>86</v>
      </c>
      <c r="I451">
        <f t="shared" ref="I451:I514" si="29">IF(E451 &gt; 0, ROUND(E451 / H451, 2), 0)</f>
        <v>101.2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6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2046</v>
      </c>
      <c r="T451" t="s">
        <v>2047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2045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2040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2059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2040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2041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2036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2038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2040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2046</v>
      </c>
      <c r="T464" t="s">
        <v>2057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2045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2036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2055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2033</v>
      </c>
      <c r="T468" t="s">
        <v>2042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2033</v>
      </c>
      <c r="T469" t="s">
        <v>2034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2036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2040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2033</v>
      </c>
      <c r="T472" t="s">
        <v>2042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2029</v>
      </c>
      <c r="T473" t="s">
        <v>2030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2039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2056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2055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2049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2059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2033</v>
      </c>
      <c r="T480" t="s">
        <v>2042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2029</v>
      </c>
      <c r="T481" t="s">
        <v>2030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2050</v>
      </c>
      <c r="T482" t="s">
        <v>2051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2036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2049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2036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2029</v>
      </c>
      <c r="T486" t="s">
        <v>2030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2036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2055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2036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2036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2033</v>
      </c>
      <c r="T491" t="s">
        <v>2042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2060</v>
      </c>
      <c r="T492" t="s">
        <v>2061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2029</v>
      </c>
      <c r="T493" t="s">
        <v>2030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2048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2050</v>
      </c>
      <c r="T495" t="s">
        <v>2051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2033</v>
      </c>
      <c r="T496" t="s">
        <v>2042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2045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2033</v>
      </c>
      <c r="T499" t="s">
        <v>2042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2033</v>
      </c>
      <c r="T500" t="s">
        <v>2034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2038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2038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2046</v>
      </c>
      <c r="T504" t="s">
        <v>2047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2040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2052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2036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2033</v>
      </c>
      <c r="T509" t="s">
        <v>2034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2036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2040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2036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2046</v>
      </c>
      <c r="T514" t="s">
        <v>2047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 * 100, 0)</f>
        <v>39</v>
      </c>
      <c r="G515" t="s">
        <v>74</v>
      </c>
      <c r="H515">
        <v>35</v>
      </c>
      <c r="I515">
        <f t="shared" ref="I515:I578" si="33">IF(E515 &gt; 0, ROUND(E515 / H515, 2), 0)</f>
        <v>93.14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6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2056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2036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2044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2029</v>
      </c>
      <c r="T519" t="s">
        <v>2030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2045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2036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2040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2048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2048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2033</v>
      </c>
      <c r="T527" t="s">
        <v>2042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2036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2045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2041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2046</v>
      </c>
      <c r="T531" t="s">
        <v>2047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2049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2046</v>
      </c>
      <c r="T533" t="s">
        <v>2047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2036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2041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2040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2036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2049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2038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2046</v>
      </c>
      <c r="T540" t="s">
        <v>2057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2029</v>
      </c>
      <c r="T541" t="s">
        <v>2030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2050</v>
      </c>
      <c r="T542" t="s">
        <v>2051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2046</v>
      </c>
      <c r="T543" t="s">
        <v>2057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2041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2046</v>
      </c>
      <c r="T545" t="s">
        <v>2047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2036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2036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2040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2036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2033</v>
      </c>
      <c r="T551" t="s">
        <v>2042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2041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2033</v>
      </c>
      <c r="T553" t="s">
        <v>2034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2036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2041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2055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2059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2036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2036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2045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2038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2036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2036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2039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2045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2048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2060</v>
      </c>
      <c r="T575" t="s">
        <v>2061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2029</v>
      </c>
      <c r="T576" t="s">
        <v>2030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2036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 * 100, 0)</f>
        <v>19</v>
      </c>
      <c r="G579" t="s">
        <v>74</v>
      </c>
      <c r="H579">
        <v>37</v>
      </c>
      <c r="I579">
        <f t="shared" ref="I579:I642" si="37">IF(E579 &gt; 0, ROUND(E579 / H579, 2), 0)</f>
        <v>41.78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6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2054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2059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2054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2036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2033</v>
      </c>
      <c r="T583" t="s">
        <v>2034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2046</v>
      </c>
      <c r="T584" t="s">
        <v>2047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2038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2033</v>
      </c>
      <c r="T586" t="s">
        <v>2034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2055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2029</v>
      </c>
      <c r="T589" t="s">
        <v>2030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2038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2052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2046</v>
      </c>
      <c r="T593" t="s">
        <v>2047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2045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2036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2040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2036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2038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2029</v>
      </c>
      <c r="T602" t="s">
        <v>2030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2033</v>
      </c>
      <c r="T603" t="s">
        <v>2042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2036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2036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2036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2044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2029</v>
      </c>
      <c r="T609" t="s">
        <v>2030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2054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2059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2036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2039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2036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2036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2036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2041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2044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2050</v>
      </c>
      <c r="T622" t="s">
        <v>2051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2036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2041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2036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2050</v>
      </c>
      <c r="T626" t="s">
        <v>2051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2036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2029</v>
      </c>
      <c r="T629" t="s">
        <v>2030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2041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2036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2036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2036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2036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2045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2056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2056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2045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2036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2040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2036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 * 100, 0)</f>
        <v>120</v>
      </c>
      <c r="G643" t="s">
        <v>20</v>
      </c>
      <c r="H643">
        <v>194</v>
      </c>
      <c r="I643">
        <f t="shared" ref="I643:I706" si="41">IF(E643 &gt; 0, ROUND(E643 / H643, 2), 0)</f>
        <v>58.13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6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2036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2033</v>
      </c>
      <c r="T644" t="s">
        <v>2042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2036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2036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2046</v>
      </c>
      <c r="T648" t="s">
        <v>2047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2055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2029</v>
      </c>
      <c r="T650" t="s">
        <v>2030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2054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2048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2033</v>
      </c>
      <c r="T654" t="s">
        <v>2034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2033</v>
      </c>
      <c r="T655" t="s">
        <v>2034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2053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2050</v>
      </c>
      <c r="T657" t="s">
        <v>2051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2029</v>
      </c>
      <c r="T658" t="s">
        <v>2030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2059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2038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2036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2054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2036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2054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2038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2060</v>
      </c>
      <c r="T669" t="s">
        <v>2061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2036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2041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2036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2041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2050</v>
      </c>
      <c r="T676" t="s">
        <v>2051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2060</v>
      </c>
      <c r="T677" t="s">
        <v>2061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2050</v>
      </c>
      <c r="T678" t="s">
        <v>2051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2049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2040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2029</v>
      </c>
      <c r="T681" t="s">
        <v>2030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2046</v>
      </c>
      <c r="T682" t="s">
        <v>2057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2036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2036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2036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2044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2036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2033</v>
      </c>
      <c r="T688" t="s">
        <v>2042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2036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2056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2033</v>
      </c>
      <c r="T691" t="s">
        <v>2034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2038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2038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2036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2036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2036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2039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2033</v>
      </c>
      <c r="T700" t="s">
        <v>2042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2040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2033</v>
      </c>
      <c r="T702" t="s">
        <v>2042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2033</v>
      </c>
      <c r="T704" t="s">
        <v>2042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2055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2045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 * 100, 0)</f>
        <v>99</v>
      </c>
      <c r="G707" t="s">
        <v>14</v>
      </c>
      <c r="H707">
        <v>2025</v>
      </c>
      <c r="I707">
        <f t="shared" ref="I707:I770" si="45">IF(E707 &gt; 0, ROUND(E707 / H707, 2), 0)</f>
        <v>82.99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6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2044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2033</v>
      </c>
      <c r="T708" t="s">
        <v>2034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2040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2036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2036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2036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2036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2052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2046</v>
      </c>
      <c r="T717" t="s">
        <v>2057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2038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2033</v>
      </c>
      <c r="T720" t="s">
        <v>2042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2049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2036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2038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2036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2046</v>
      </c>
      <c r="T727" t="s">
        <v>2057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2033</v>
      </c>
      <c r="T729" t="s">
        <v>2034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2036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2040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2033</v>
      </c>
      <c r="T732" t="s">
        <v>2042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2033</v>
      </c>
      <c r="T733" t="s">
        <v>2034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2053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2036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2050</v>
      </c>
      <c r="T737" t="s">
        <v>2051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2044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2041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2036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2041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2036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2039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2036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2036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2033</v>
      </c>
      <c r="T747" t="s">
        <v>2042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2033</v>
      </c>
      <c r="T748" t="s">
        <v>2034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2045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2033</v>
      </c>
      <c r="T751" t="s">
        <v>2042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2039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2044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2050</v>
      </c>
      <c r="T755" t="s">
        <v>2051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2036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2036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2036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2040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2039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2046</v>
      </c>
      <c r="T762" t="s">
        <v>2047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2054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2041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2059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2055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2036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 * 100, 0)</f>
        <v>87</v>
      </c>
      <c r="G771" t="s">
        <v>14</v>
      </c>
      <c r="H771">
        <v>3410</v>
      </c>
      <c r="I771">
        <f t="shared" ref="I771:I834" si="49">IF(E771 &gt; 0, ROUND(E771 / H771, 2), 0)</f>
        <v>32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6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2046</v>
      </c>
      <c r="T771" t="s">
        <v>2047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2036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2041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2036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2033</v>
      </c>
      <c r="T776" t="s">
        <v>2034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2036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2045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2036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2040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2036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2045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2033</v>
      </c>
      <c r="T786" t="s">
        <v>2034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2045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2054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2045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2036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2029</v>
      </c>
      <c r="T793" t="s">
        <v>2030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2044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2040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2046</v>
      </c>
      <c r="T798" t="s">
        <v>2057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2033</v>
      </c>
      <c r="T799" t="s">
        <v>2034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2036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2050</v>
      </c>
      <c r="T803" t="s">
        <v>2051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2050</v>
      </c>
      <c r="T804" t="s">
        <v>2051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2036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2038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2040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2036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2029</v>
      </c>
      <c r="T810" t="s">
        <v>2030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2038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2036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2046</v>
      </c>
      <c r="T813" t="s">
        <v>2047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2044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2046</v>
      </c>
      <c r="T815" t="s">
        <v>2047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2036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2044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2036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2046</v>
      </c>
      <c r="T821" t="s">
        <v>2047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2038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2044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2048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2036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2040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2036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2036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2036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2050</v>
      </c>
      <c r="T833" t="s">
        <v>2051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2055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 * 100, 0)</f>
        <v>158</v>
      </c>
      <c r="G835" t="s">
        <v>20</v>
      </c>
      <c r="H835">
        <v>165</v>
      </c>
      <c r="I835">
        <f t="shared" ref="I835:I898" si="53">IF(E835 &gt; 0, ROUND(E835 / H835, 2), 0)</f>
        <v>64.989999999999995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6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2055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2033</v>
      </c>
      <c r="T837" t="s">
        <v>2034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2041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2054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2036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2038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2033</v>
      </c>
      <c r="T843" t="s">
        <v>2034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2033</v>
      </c>
      <c r="T844" t="s">
        <v>2042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2050</v>
      </c>
      <c r="T845" t="s">
        <v>2051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2038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2033</v>
      </c>
      <c r="T847" t="s">
        <v>2034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2033</v>
      </c>
      <c r="T848" t="s">
        <v>2034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2029</v>
      </c>
      <c r="T849" t="s">
        <v>2030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2040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2041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2039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2046</v>
      </c>
      <c r="T854" t="s">
        <v>2047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2041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2049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2029</v>
      </c>
      <c r="T858" t="s">
        <v>2030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2048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2029</v>
      </c>
      <c r="T860" t="s">
        <v>2030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2033</v>
      </c>
      <c r="T862" t="s">
        <v>2042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2056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2048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2050</v>
      </c>
      <c r="T868" t="s">
        <v>2051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2029</v>
      </c>
      <c r="T869" t="s">
        <v>2030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2040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2036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2036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2059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2050</v>
      </c>
      <c r="T875" t="s">
        <v>2051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2050</v>
      </c>
      <c r="T876" t="s">
        <v>2051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2050</v>
      </c>
      <c r="T878" t="s">
        <v>2051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2029</v>
      </c>
      <c r="T879" t="s">
        <v>2030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2053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2044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2039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2036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2036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2048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2041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2036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2036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2039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2041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2038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2055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2038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2056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2036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2029</v>
      </c>
      <c r="T898" t="s">
        <v>2030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 * 100, 0)</f>
        <v>28</v>
      </c>
      <c r="G899" t="s">
        <v>14</v>
      </c>
      <c r="H899">
        <v>27</v>
      </c>
      <c r="I899">
        <f t="shared" ref="I899:I962" si="57">IF(E899 &gt; 0, ROUND(E899 / H899, 2), 0)</f>
        <v>90.26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6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2036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2038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2054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2033</v>
      </c>
      <c r="T902" t="s">
        <v>2034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2033</v>
      </c>
      <c r="T904" t="s">
        <v>2034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2044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2052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2038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2046</v>
      </c>
      <c r="T910" t="s">
        <v>2047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2036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2036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2033</v>
      </c>
      <c r="T913" t="s">
        <v>2034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2040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2040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2056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2050</v>
      </c>
      <c r="T918" t="s">
        <v>2051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2048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2052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2036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2045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2033</v>
      </c>
      <c r="T923" t="s">
        <v>2034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2058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2036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2036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2029</v>
      </c>
      <c r="T928" t="s">
        <v>2030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2033</v>
      </c>
      <c r="T930" t="s">
        <v>2034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2036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2036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2036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2036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2036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2038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2049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2046</v>
      </c>
      <c r="T941" t="s">
        <v>2047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2033</v>
      </c>
      <c r="T942" t="s">
        <v>2034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2036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2036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2029</v>
      </c>
      <c r="T945" t="s">
        <v>2030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2050</v>
      </c>
      <c r="T946" t="s">
        <v>2051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2050</v>
      </c>
      <c r="T947" t="s">
        <v>2051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2038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2033</v>
      </c>
      <c r="T951" t="s">
        <v>2034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2036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2038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2059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2033</v>
      </c>
      <c r="T956" t="s">
        <v>2034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2036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2059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2036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2045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2055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2033</v>
      </c>
      <c r="T962" t="s">
        <v>2034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 * 100, 0)</f>
        <v>119</v>
      </c>
      <c r="G963" t="s">
        <v>20</v>
      </c>
      <c r="H963">
        <v>155</v>
      </c>
      <c r="I963">
        <f t="shared" ref="I963:I1001" si="61">IF(E963 &gt; 0, ROUND(E963 / H963, 2), 0)</f>
        <v>43.87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6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2055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2029</v>
      </c>
      <c r="T964" t="s">
        <v>2030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2050</v>
      </c>
      <c r="T965" t="s">
        <v>2051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2036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2036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2058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2029</v>
      </c>
      <c r="T970" t="s">
        <v>2030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2036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2056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2033</v>
      </c>
      <c r="T974" t="s">
        <v>2034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2036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2041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2036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2036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2029</v>
      </c>
      <c r="T979" t="s">
        <v>2030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2046</v>
      </c>
      <c r="T980" t="s">
        <v>2047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2036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2044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2033</v>
      </c>
      <c r="T983" t="s">
        <v>2034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2038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2038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2036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2038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2052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2055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2040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2040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2050</v>
      </c>
      <c r="T995" t="s">
        <v>2051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2055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2029</v>
      </c>
      <c r="T997" t="s">
        <v>2030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2036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2036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2041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2029</v>
      </c>
      <c r="T1001" t="s">
        <v>2030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8" tint="0.39997558519241921"/>
      </colorScale>
    </cfRule>
  </conditionalFormatting>
  <conditionalFormatting sqref="G1:G1048576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"failed"</formula>
    </cfRule>
    <cfRule type="cellIs" dxfId="12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0B44-B4AC-4272-9205-C7394D672DDB}">
  <dimension ref="A1:F14"/>
  <sheetViews>
    <sheetView workbookViewId="0">
      <selection activeCell="R18" sqref="R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2069</v>
      </c>
    </row>
    <row r="3" spans="1:6" x14ac:dyDescent="0.3">
      <c r="A3" s="4" t="s">
        <v>2070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2029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2060</v>
      </c>
      <c r="E8">
        <v>4</v>
      </c>
      <c r="F8">
        <v>4</v>
      </c>
    </row>
    <row r="9" spans="1:6" x14ac:dyDescent="0.3">
      <c r="A9" s="5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7340-5D4A-4A90-B856-F910C79A0A08}">
  <dimension ref="A1:F30"/>
  <sheetViews>
    <sheetView topLeftCell="A4" workbookViewId="0">
      <selection activeCell="L29" sqref="L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2069</v>
      </c>
    </row>
    <row r="2" spans="1:6" x14ac:dyDescent="0.3">
      <c r="A2" s="4" t="s">
        <v>2064</v>
      </c>
      <c r="B2" t="s">
        <v>2069</v>
      </c>
    </row>
    <row r="4" spans="1:6" x14ac:dyDescent="0.3">
      <c r="A4" s="4" t="s">
        <v>2070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2061</v>
      </c>
      <c r="E7">
        <v>4</v>
      </c>
      <c r="F7">
        <v>4</v>
      </c>
    </row>
    <row r="8" spans="1:6" x14ac:dyDescent="0.3">
      <c r="A8" s="5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2039</v>
      </c>
      <c r="C10">
        <v>8</v>
      </c>
      <c r="E10">
        <v>10</v>
      </c>
      <c r="F10">
        <v>18</v>
      </c>
    </row>
    <row r="11" spans="1:6" x14ac:dyDescent="0.3">
      <c r="A11" s="5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2030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2041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2053</v>
      </c>
      <c r="C15">
        <v>3</v>
      </c>
      <c r="E15">
        <v>4</v>
      </c>
      <c r="F15">
        <v>7</v>
      </c>
    </row>
    <row r="16" spans="1:6" x14ac:dyDescent="0.3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2052</v>
      </c>
      <c r="C20">
        <v>4</v>
      </c>
      <c r="E20">
        <v>4</v>
      </c>
      <c r="F20">
        <v>8</v>
      </c>
    </row>
    <row r="21" spans="1:6" x14ac:dyDescent="0.3">
      <c r="A21" s="5" t="s">
        <v>2032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2059</v>
      </c>
      <c r="C22">
        <v>9</v>
      </c>
      <c r="E22">
        <v>5</v>
      </c>
      <c r="F22">
        <v>14</v>
      </c>
    </row>
    <row r="23" spans="1:6" x14ac:dyDescent="0.3">
      <c r="A23" s="5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2055</v>
      </c>
      <c r="C25">
        <v>7</v>
      </c>
      <c r="E25">
        <v>14</v>
      </c>
      <c r="F25">
        <v>21</v>
      </c>
    </row>
    <row r="26" spans="1:6" x14ac:dyDescent="0.3">
      <c r="A26" s="5" t="s">
        <v>2047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2042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2058</v>
      </c>
      <c r="E29">
        <v>3</v>
      </c>
      <c r="F29">
        <v>3</v>
      </c>
    </row>
    <row r="30" spans="1:6" x14ac:dyDescent="0.3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8AEE-C4A7-4317-9778-5BADFE552EDF}">
  <dimension ref="A1:F18"/>
  <sheetViews>
    <sheetView workbookViewId="0">
      <selection activeCell="A9" sqref="A9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2064</v>
      </c>
      <c r="B1" t="s">
        <v>2069</v>
      </c>
    </row>
    <row r="2" spans="1:6" x14ac:dyDescent="0.3">
      <c r="A2" s="4" t="s">
        <v>2073</v>
      </c>
      <c r="B2" t="s">
        <v>2069</v>
      </c>
    </row>
    <row r="4" spans="1:6" x14ac:dyDescent="0.3">
      <c r="A4" s="4" t="s">
        <v>2070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5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5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5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5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5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5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5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5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5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5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5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8654-C418-4BAF-96B6-9E4F07551DC0}">
  <dimension ref="A1:H13"/>
  <sheetViews>
    <sheetView workbookViewId="0">
      <selection activeCell="I20" sqref="I20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">
      <c r="A2" t="s">
        <v>2094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t="s">
        <v>2095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B3+C3+D3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t="s">
        <v>2096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t="s">
        <v>2097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t="s">
        <v>2098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2099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2100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t="s">
        <v>2101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2102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t="s">
        <v>2103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t="s">
        <v>2104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t="s">
        <v>2105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B3B-3634-4663-8DF6-B4385C7B5E64}">
  <dimension ref="A1:N566"/>
  <sheetViews>
    <sheetView tabSelected="1" topLeftCell="B16" workbookViewId="0">
      <selection activeCell="P34" sqref="P34"/>
    </sheetView>
  </sheetViews>
  <sheetFormatPr defaultRowHeight="15.6" x14ac:dyDescent="0.3"/>
  <cols>
    <col min="1" max="1" width="9.19921875" bestFit="1" customWidth="1"/>
    <col min="2" max="2" width="13.3984375" bestFit="1" customWidth="1"/>
    <col min="4" max="4" width="8.296875" bestFit="1" customWidth="1"/>
    <col min="5" max="5" width="13.3984375" bestFit="1" customWidth="1"/>
    <col min="11" max="11" width="9" bestFit="1" customWidth="1"/>
    <col min="12" max="12" width="9.296875" bestFit="1" customWidth="1"/>
    <col min="13" max="13" width="8.09765625" bestFit="1" customWidth="1"/>
    <col min="14" max="14" width="17.19921875" bestFit="1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  <c r="H1" s="10" t="s">
        <v>2106</v>
      </c>
      <c r="I1" s="10" t="s">
        <v>2108</v>
      </c>
      <c r="J1" s="10" t="s">
        <v>2107</v>
      </c>
      <c r="K1" s="10" t="s">
        <v>2109</v>
      </c>
      <c r="L1" s="10" t="s">
        <v>2110</v>
      </c>
      <c r="M1" s="10" t="s">
        <v>2111</v>
      </c>
      <c r="N1" s="10" t="s">
        <v>2112</v>
      </c>
    </row>
    <row r="2" spans="1:14" x14ac:dyDescent="0.3">
      <c r="A2" t="s">
        <v>20</v>
      </c>
      <c r="B2">
        <v>158</v>
      </c>
      <c r="D2" t="s">
        <v>14</v>
      </c>
      <c r="E2">
        <v>0</v>
      </c>
      <c r="H2" t="s">
        <v>20</v>
      </c>
      <c r="I2">
        <f>MEDIAN(B:B)</f>
        <v>201</v>
      </c>
      <c r="J2">
        <f>AVERAGE(B:B)</f>
        <v>851.14690265486729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3">
      <c r="A3" t="s">
        <v>20</v>
      </c>
      <c r="B3">
        <v>1425</v>
      </c>
      <c r="D3" t="s">
        <v>14</v>
      </c>
      <c r="E3">
        <v>24</v>
      </c>
      <c r="H3" t="s">
        <v>14</v>
      </c>
      <c r="I3">
        <f>MEDIAN(E:E)</f>
        <v>114.5</v>
      </c>
      <c r="J3">
        <f>AVERAGE(E:E)</f>
        <v>585.61538461538464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3">
      <c r="A4" t="s">
        <v>20</v>
      </c>
      <c r="B4">
        <v>174</v>
      </c>
      <c r="D4" t="s">
        <v>14</v>
      </c>
      <c r="E4">
        <v>53</v>
      </c>
    </row>
    <row r="5" spans="1:14" x14ac:dyDescent="0.3">
      <c r="A5" t="s">
        <v>20</v>
      </c>
      <c r="B5">
        <v>227</v>
      </c>
      <c r="D5" t="s">
        <v>14</v>
      </c>
      <c r="E5">
        <v>18</v>
      </c>
    </row>
    <row r="6" spans="1:14" x14ac:dyDescent="0.3">
      <c r="A6" t="s">
        <v>20</v>
      </c>
      <c r="B6">
        <v>220</v>
      </c>
      <c r="D6" t="s">
        <v>14</v>
      </c>
      <c r="E6">
        <v>44</v>
      </c>
    </row>
    <row r="7" spans="1:14" x14ac:dyDescent="0.3">
      <c r="A7" t="s">
        <v>20</v>
      </c>
      <c r="B7">
        <v>98</v>
      </c>
      <c r="D7" t="s">
        <v>14</v>
      </c>
      <c r="E7">
        <v>27</v>
      </c>
    </row>
    <row r="8" spans="1:14" x14ac:dyDescent="0.3">
      <c r="A8" t="s">
        <v>20</v>
      </c>
      <c r="B8">
        <v>100</v>
      </c>
      <c r="D8" t="s">
        <v>14</v>
      </c>
      <c r="E8">
        <v>55</v>
      </c>
    </row>
    <row r="9" spans="1:14" x14ac:dyDescent="0.3">
      <c r="A9" t="s">
        <v>20</v>
      </c>
      <c r="B9">
        <v>1249</v>
      </c>
      <c r="D9" t="s">
        <v>14</v>
      </c>
      <c r="E9">
        <v>200</v>
      </c>
    </row>
    <row r="10" spans="1:14" x14ac:dyDescent="0.3">
      <c r="A10" t="s">
        <v>20</v>
      </c>
      <c r="B10">
        <v>1396</v>
      </c>
      <c r="D10" t="s">
        <v>14</v>
      </c>
      <c r="E10">
        <v>452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14" x14ac:dyDescent="0.3">
      <c r="A33" t="s">
        <v>20</v>
      </c>
      <c r="B33">
        <v>303</v>
      </c>
      <c r="D33" t="s">
        <v>14</v>
      </c>
      <c r="E33">
        <v>1</v>
      </c>
    </row>
    <row r="34" spans="1:14" x14ac:dyDescent="0.3">
      <c r="A34" t="s">
        <v>20</v>
      </c>
      <c r="B34">
        <v>209</v>
      </c>
      <c r="D34" t="s">
        <v>14</v>
      </c>
      <c r="E34">
        <v>37</v>
      </c>
    </row>
    <row r="35" spans="1:14" x14ac:dyDescent="0.3">
      <c r="A35" t="s">
        <v>20</v>
      </c>
      <c r="B35">
        <v>131</v>
      </c>
      <c r="D35" t="s">
        <v>14</v>
      </c>
      <c r="E35">
        <v>60</v>
      </c>
      <c r="G35" s="12" t="s">
        <v>2113</v>
      </c>
      <c r="H35" s="12"/>
      <c r="I35" s="12"/>
      <c r="J35" s="12"/>
      <c r="K35" s="12"/>
      <c r="L35" s="12"/>
      <c r="M35" s="12"/>
      <c r="N35" s="12"/>
    </row>
    <row r="36" spans="1:14" x14ac:dyDescent="0.3">
      <c r="A36" t="s">
        <v>20</v>
      </c>
      <c r="B36">
        <v>164</v>
      </c>
      <c r="D36" t="s">
        <v>14</v>
      </c>
      <c r="E36">
        <v>296</v>
      </c>
      <c r="G36" s="12"/>
      <c r="H36" s="12"/>
      <c r="I36" s="12"/>
      <c r="J36" s="12"/>
      <c r="K36" s="12"/>
      <c r="L36" s="12"/>
      <c r="M36" s="12"/>
      <c r="N36" s="12"/>
    </row>
    <row r="37" spans="1:14" x14ac:dyDescent="0.3">
      <c r="A37" t="s">
        <v>20</v>
      </c>
      <c r="B37">
        <v>201</v>
      </c>
      <c r="D37" t="s">
        <v>14</v>
      </c>
      <c r="E37">
        <v>3304</v>
      </c>
      <c r="G37" s="12"/>
      <c r="H37" s="12"/>
      <c r="I37" s="12"/>
      <c r="J37" s="12"/>
      <c r="K37" s="12"/>
      <c r="L37" s="12"/>
      <c r="M37" s="12"/>
      <c r="N37" s="12"/>
    </row>
    <row r="38" spans="1:14" x14ac:dyDescent="0.3">
      <c r="A38" t="s">
        <v>20</v>
      </c>
      <c r="B38">
        <v>211</v>
      </c>
      <c r="D38" t="s">
        <v>14</v>
      </c>
      <c r="E38">
        <v>73</v>
      </c>
      <c r="G38" s="12"/>
      <c r="H38" s="12"/>
      <c r="I38" s="12"/>
      <c r="J38" s="12"/>
      <c r="K38" s="12"/>
      <c r="L38" s="12"/>
      <c r="M38" s="12"/>
      <c r="N38" s="12"/>
    </row>
    <row r="39" spans="1:14" x14ac:dyDescent="0.3">
      <c r="A39" t="s">
        <v>20</v>
      </c>
      <c r="B39">
        <v>128</v>
      </c>
      <c r="D39" t="s">
        <v>14</v>
      </c>
      <c r="E39">
        <v>3387</v>
      </c>
    </row>
    <row r="40" spans="1:14" x14ac:dyDescent="0.3">
      <c r="A40" t="s">
        <v>20</v>
      </c>
      <c r="B40">
        <v>1600</v>
      </c>
      <c r="D40" t="s">
        <v>14</v>
      </c>
      <c r="E40">
        <v>662</v>
      </c>
    </row>
    <row r="41" spans="1:14" x14ac:dyDescent="0.3">
      <c r="A41" t="s">
        <v>20</v>
      </c>
      <c r="B41">
        <v>249</v>
      </c>
      <c r="D41" t="s">
        <v>14</v>
      </c>
      <c r="E41">
        <v>774</v>
      </c>
    </row>
    <row r="42" spans="1:14" x14ac:dyDescent="0.3">
      <c r="A42" t="s">
        <v>20</v>
      </c>
      <c r="B42">
        <v>236</v>
      </c>
      <c r="D42" t="s">
        <v>14</v>
      </c>
      <c r="E42">
        <v>672</v>
      </c>
    </row>
    <row r="43" spans="1:14" x14ac:dyDescent="0.3">
      <c r="A43" t="s">
        <v>20</v>
      </c>
      <c r="B43">
        <v>4065</v>
      </c>
      <c r="D43" t="s">
        <v>14</v>
      </c>
      <c r="E43">
        <v>940</v>
      </c>
    </row>
    <row r="44" spans="1:14" x14ac:dyDescent="0.3">
      <c r="A44" t="s">
        <v>20</v>
      </c>
      <c r="B44">
        <v>246</v>
      </c>
      <c r="D44" t="s">
        <v>14</v>
      </c>
      <c r="E44">
        <v>117</v>
      </c>
    </row>
    <row r="45" spans="1:14" x14ac:dyDescent="0.3">
      <c r="A45" t="s">
        <v>20</v>
      </c>
      <c r="B45">
        <v>2475</v>
      </c>
      <c r="D45" t="s">
        <v>14</v>
      </c>
      <c r="E45">
        <v>115</v>
      </c>
    </row>
    <row r="46" spans="1:14" x14ac:dyDescent="0.3">
      <c r="A46" t="s">
        <v>20</v>
      </c>
      <c r="B46">
        <v>76</v>
      </c>
      <c r="D46" t="s">
        <v>14</v>
      </c>
      <c r="E46">
        <v>326</v>
      </c>
    </row>
    <row r="47" spans="1:14" x14ac:dyDescent="0.3">
      <c r="A47" t="s">
        <v>20</v>
      </c>
      <c r="B47">
        <v>54</v>
      </c>
      <c r="D47" t="s">
        <v>14</v>
      </c>
      <c r="E47">
        <v>1</v>
      </c>
    </row>
    <row r="48" spans="1:14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1">
    <mergeCell ref="G35:N38"/>
  </mergeCells>
  <conditionalFormatting sqref="A1:A1048141">
    <cfRule type="cellIs" dxfId="11" priority="13" operator="equal">
      <formula>"canceled"</formula>
    </cfRule>
    <cfRule type="cellIs" dxfId="10" priority="14" operator="equal">
      <formula>"live"</formula>
    </cfRule>
    <cfRule type="cellIs" dxfId="9" priority="15" operator="equal">
      <formula>"failed"</formula>
    </cfRule>
    <cfRule type="cellIs" dxfId="8" priority="16" operator="equal">
      <formula>"successful"</formula>
    </cfRule>
  </conditionalFormatting>
  <conditionalFormatting sqref="D1:D1047940">
    <cfRule type="cellIs" dxfId="7" priority="9" operator="equal">
      <formula>"canceled"</formula>
    </cfRule>
    <cfRule type="cellIs" dxfId="6" priority="10" operator="equal">
      <formula>"live"</formula>
    </cfRule>
    <cfRule type="cellIs" dxfId="5" priority="11" operator="equal">
      <formula>"failed"</formula>
    </cfRule>
    <cfRule type="cellIs" dxfId="4" priority="12" operator="equal">
      <formula>"successful"</formula>
    </cfRule>
  </conditionalFormatting>
  <conditionalFormatting sqref="H2:H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pivot table and chart</vt:lpstr>
      <vt:lpstr>Subcategory Outcomes</vt:lpstr>
      <vt:lpstr>Outcome by year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Magdalene Alva</cp:lastModifiedBy>
  <dcterms:created xsi:type="dcterms:W3CDTF">2021-09-29T18:52:28Z</dcterms:created>
  <dcterms:modified xsi:type="dcterms:W3CDTF">2024-10-21T22:10:46Z</dcterms:modified>
</cp:coreProperties>
</file>