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cabal\Desktop\Temparios\gantt GFC 395\"/>
    </mc:Choice>
  </mc:AlternateContent>
  <bookViews>
    <workbookView xWindow="0" yWindow="0" windowWidth="24000" windowHeight="11025" activeTab="1"/>
  </bookViews>
  <sheets>
    <sheet name="Evaluacion" sheetId="3" r:id="rId1"/>
    <sheet name="Armado " sheetId="2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3" i="1"/>
  <c r="J4" i="1"/>
  <c r="J5" i="1"/>
  <c r="J6" i="1"/>
  <c r="J7" i="1"/>
  <c r="J8" i="1"/>
  <c r="J9" i="1"/>
  <c r="J10" i="1"/>
  <c r="J11" i="1"/>
  <c r="J12" i="1"/>
  <c r="J2" i="1"/>
  <c r="I13" i="1"/>
  <c r="C13" i="1"/>
  <c r="D6" i="1"/>
  <c r="D2" i="1"/>
  <c r="F2" i="1"/>
  <c r="C10" i="1"/>
  <c r="E10" i="1"/>
  <c r="G10" i="1" s="1"/>
  <c r="I15" i="1"/>
  <c r="C15" i="1"/>
  <c r="I14" i="1"/>
  <c r="G12" i="1"/>
  <c r="G5" i="1"/>
  <c r="G11" i="1"/>
  <c r="G9" i="1"/>
  <c r="G4" i="1"/>
  <c r="G3" i="1"/>
  <c r="G2" i="1"/>
  <c r="G13" i="1" s="1"/>
  <c r="G8" i="1"/>
  <c r="G7" i="1"/>
  <c r="G6" i="1"/>
  <c r="H6" i="1" s="1"/>
  <c r="H2" i="1" l="1"/>
  <c r="F6" i="1"/>
  <c r="E13" i="1"/>
  <c r="E14" i="1"/>
  <c r="E15" i="1"/>
  <c r="C14" i="1"/>
  <c r="G15" i="1"/>
  <c r="G14" i="1"/>
</calcChain>
</file>

<file path=xl/sharedStrings.xml><?xml version="1.0" encoding="utf-8"?>
<sst xmlns="http://schemas.openxmlformats.org/spreadsheetml/2006/main" count="93" uniqueCount="79">
  <si>
    <t>OT</t>
  </si>
  <si>
    <t>Evaluacion</t>
  </si>
  <si>
    <t>Armado</t>
  </si>
  <si>
    <t>( solo cambio de rodamientos y sellos….legaron por preservación )</t>
  </si>
  <si>
    <t>Obs</t>
  </si>
  <si>
    <t>Total</t>
  </si>
  <si>
    <t>PROMEDIO</t>
  </si>
  <si>
    <t>MINIMO</t>
  </si>
  <si>
    <t>MAXIMO</t>
  </si>
  <si>
    <t>Mecanizados</t>
  </si>
  <si>
    <t>%</t>
  </si>
  <si>
    <t>Total Armado</t>
  </si>
  <si>
    <t>Nombre de tarea</t>
  </si>
  <si>
    <t>Duración</t>
  </si>
  <si>
    <t xml:space="preserve">   Armado</t>
  </si>
  <si>
    <t xml:space="preserve">   Prueba</t>
  </si>
  <si>
    <t xml:space="preserve">   Informe</t>
  </si>
  <si>
    <t xml:space="preserve">   Pintado y embalaje</t>
  </si>
  <si>
    <t xml:space="preserve">   Limpieza</t>
  </si>
  <si>
    <t xml:space="preserve">   Desarme</t>
  </si>
  <si>
    <t xml:space="preserve">   Evaluación</t>
  </si>
  <si>
    <t xml:space="preserve">   Informe y preservación</t>
  </si>
  <si>
    <t xml:space="preserve"> Mando GFC 395 1001</t>
  </si>
  <si>
    <t>Posicionar Horizontalmente componente</t>
  </si>
  <si>
    <t>Desmontar piñones laterales</t>
  </si>
  <si>
    <t>Realizar control dimensional en tapas</t>
  </si>
  <si>
    <t>Montar sellos en tapas laterales</t>
  </si>
  <si>
    <t xml:space="preserve">Desmontar sistema de cañerías </t>
  </si>
  <si>
    <t>Extraer pernos de fijación y tapas porta rodamientos Axiales</t>
  </si>
  <si>
    <t>Soltar pernos de fijación y desmontar tapas laterales faltantes</t>
  </si>
  <si>
    <t>Invertir posición de cuerpo</t>
  </si>
  <si>
    <t>Soltar pernos y desmontar eje de entrada</t>
  </si>
  <si>
    <t>Desmontar piñones laterales faltantes</t>
  </si>
  <si>
    <t>Desmontar rodamientos desde piñones</t>
  </si>
  <si>
    <t>Desmontar rodamientos desde caja</t>
  </si>
  <si>
    <t>Desmontar sellos de tapas</t>
  </si>
  <si>
    <t xml:space="preserve">Desmontar piñón central desde eje </t>
  </si>
  <si>
    <t>Desmontar rodamiento y porta sellos de eje de entrada</t>
  </si>
  <si>
    <t>Preparar carcasa para arenado</t>
  </si>
  <si>
    <t>Limpieza exterior de componente</t>
  </si>
  <si>
    <t>Drenaje de aceite</t>
  </si>
  <si>
    <t xml:space="preserve">Posicionar verticalmente componente </t>
  </si>
  <si>
    <t>Lavar componentes para evaluación</t>
  </si>
  <si>
    <t>Realizar END</t>
  </si>
  <si>
    <t>Realizar control dimensional en pistas de rodamientos de piñones</t>
  </si>
  <si>
    <t>Realizar control dimensional a carcasa</t>
  </si>
  <si>
    <t xml:space="preserve">Llenar detalle de reparación </t>
  </si>
  <si>
    <t>Emitir informar de evaluación</t>
  </si>
  <si>
    <t>Pintado y secado de equipo</t>
  </si>
  <si>
    <t xml:space="preserve">Montar equipo en atril </t>
  </si>
  <si>
    <t>Plastificar</t>
  </si>
  <si>
    <t>Sacar fotografías de despacho</t>
  </si>
  <si>
    <t>Realizar prueba y tomar controles de T° y RPM</t>
  </si>
  <si>
    <t xml:space="preserve">Emitir informe final </t>
  </si>
  <si>
    <t xml:space="preserve"> Preparar equipo y acacesorios para prueba</t>
  </si>
  <si>
    <t>Aportar lubricante</t>
  </si>
  <si>
    <t>Drenar lubricante</t>
  </si>
  <si>
    <t xml:space="preserve">Revisar repuestos </t>
  </si>
  <si>
    <t>Posicionar carcasa en forma horizontal</t>
  </si>
  <si>
    <t>Montar rodamientos en piñones laterales</t>
  </si>
  <si>
    <t>Armar eje de entrada</t>
  </si>
  <si>
    <t>Montar rodamientos en carcasa</t>
  </si>
  <si>
    <t>Montar piñones en carcasa</t>
  </si>
  <si>
    <t>Controlar juego axial de piñones</t>
  </si>
  <si>
    <t>Invertir posición de carcasa</t>
  </si>
  <si>
    <t>Montar piñones laterales faltantes</t>
  </si>
  <si>
    <t>Montar tapas laterales y torquear pernos de fijación</t>
  </si>
  <si>
    <t>Montar eje de entrada y torquear pernos de fijación</t>
  </si>
  <si>
    <t>Posicionar carcasa en forma vertical</t>
  </si>
  <si>
    <t>Montar sistema de cañerías y tapones</t>
  </si>
  <si>
    <t xml:space="preserve"> Armado GFC 395</t>
  </si>
  <si>
    <t>0.5</t>
  </si>
  <si>
    <t>Desmontar tapa axial de fijación de eje de entrada</t>
  </si>
  <si>
    <t>Preservación y almacenaje del equipo</t>
  </si>
  <si>
    <t>Montar tapas registro, tapones y visores de aceite</t>
  </si>
  <si>
    <t>Revisar y terminar detalles finales</t>
  </si>
  <si>
    <t>Limpieza y preparacion  de carcasa</t>
  </si>
  <si>
    <t>Preparacion de todos los componentes internos</t>
  </si>
  <si>
    <t>Preparar htas para desarme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</si>
</sst>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left" vertical="center" indent="5"/>
    </xf>
    <xf numFmtId="0" fontId="2" fillId="0" borderId="3" xfId="0" applyFont="1" applyBorder="1" applyAlignment="1">
      <alignment horizontal="left" vertical="center" indent="5"/>
    </xf>
    <xf numFmtId="0" fontId="0" fillId="0" borderId="7" xfId="0" applyBorder="1"/>
    <xf numFmtId="0" fontId="0" fillId="3" borderId="0" xfId="0" applyFill="1"/>
    <xf numFmtId="0" fontId="2" fillId="3" borderId="2" xfId="0" applyFont="1" applyFill="1" applyBorder="1" applyAlignment="1">
      <alignment horizontal="left" vertical="center" indent="5"/>
    </xf>
    <xf numFmtId="43" fontId="0" fillId="0" borderId="1" xfId="1" applyFont="1" applyBorder="1"/>
    <xf numFmtId="43" fontId="0" fillId="0" borderId="0" xfId="1" applyFont="1"/>
    <xf numFmtId="43" fontId="0" fillId="3" borderId="2" xfId="1" applyFont="1" applyFill="1" applyBorder="1"/>
    <xf numFmtId="43" fontId="0" fillId="0" borderId="2" xfId="1" applyFont="1" applyBorder="1"/>
    <xf numFmtId="43" fontId="0" fillId="4" borderId="2" xfId="1" applyFont="1" applyFill="1" applyBorder="1"/>
    <xf numFmtId="43" fontId="0" fillId="4" borderId="3" xfId="1" applyFont="1" applyFill="1" applyBorder="1"/>
    <xf numFmtId="43" fontId="0" fillId="2" borderId="1" xfId="1" applyFont="1" applyFill="1" applyBorder="1"/>
    <xf numFmtId="43" fontId="0" fillId="0" borderId="3" xfId="1" applyFont="1" applyBorder="1"/>
    <xf numFmtId="0" fontId="2" fillId="3" borderId="1" xfId="0" applyFont="1" applyFill="1" applyBorder="1" applyAlignment="1">
      <alignment horizontal="left" vertical="center" indent="5"/>
    </xf>
    <xf numFmtId="43" fontId="0" fillId="3" borderId="1" xfId="1" applyFont="1" applyFill="1" applyBorder="1"/>
    <xf numFmtId="0" fontId="2" fillId="3" borderId="3" xfId="0" applyFont="1" applyFill="1" applyBorder="1" applyAlignment="1">
      <alignment horizontal="left" vertical="center" indent="5"/>
    </xf>
    <xf numFmtId="43" fontId="0" fillId="3" borderId="3" xfId="1" applyFont="1" applyFill="1" applyBorder="1"/>
    <xf numFmtId="0" fontId="0" fillId="0" borderId="1" xfId="0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3" borderId="1" xfId="0" applyNumberFormat="1" applyFill="1" applyBorder="1"/>
    <xf numFmtId="43" fontId="0" fillId="3" borderId="2" xfId="0" applyNumberFormat="1" applyFill="1" applyBorder="1"/>
    <xf numFmtId="43" fontId="0" fillId="3" borderId="3" xfId="0" applyNumberFormat="1" applyFill="1" applyBorder="1"/>
    <xf numFmtId="0" fontId="3" fillId="5" borderId="8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center" wrapText="1"/>
    </xf>
    <xf numFmtId="43" fontId="0" fillId="3" borderId="1" xfId="1" applyFont="1" applyFill="1" applyBorder="1" applyAlignment="1">
      <alignment horizontal="center" vertical="center"/>
    </xf>
    <xf numFmtId="43" fontId="0" fillId="3" borderId="2" xfId="1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22" workbookViewId="0">
      <selection activeCell="B34" sqref="B34"/>
    </sheetView>
  </sheetViews>
  <sheetFormatPr baseColWidth="10" defaultRowHeight="15" x14ac:dyDescent="0.25"/>
  <cols>
    <col min="1" max="1" width="69.7109375" customWidth="1"/>
    <col min="2" max="2" width="9.140625" customWidth="1"/>
  </cols>
  <sheetData>
    <row r="1" spans="1:2" x14ac:dyDescent="0.25">
      <c r="A1" s="28" t="s">
        <v>12</v>
      </c>
      <c r="B1" s="28" t="s">
        <v>13</v>
      </c>
    </row>
    <row r="2" spans="1:2" x14ac:dyDescent="0.25">
      <c r="A2" s="29" t="s">
        <v>22</v>
      </c>
      <c r="B2" s="29"/>
    </row>
    <row r="3" spans="1:2" x14ac:dyDescent="0.25">
      <c r="A3" s="29" t="s">
        <v>18</v>
      </c>
      <c r="B3" s="29"/>
    </row>
    <row r="4" spans="1:2" x14ac:dyDescent="0.25">
      <c r="A4" s="30" t="s">
        <v>39</v>
      </c>
      <c r="B4" s="30">
        <v>4</v>
      </c>
    </row>
    <row r="5" spans="1:2" x14ac:dyDescent="0.25">
      <c r="A5" s="30" t="s">
        <v>40</v>
      </c>
      <c r="B5" s="30">
        <v>2</v>
      </c>
    </row>
    <row r="6" spans="1:2" x14ac:dyDescent="0.25">
      <c r="A6" s="29" t="s">
        <v>19</v>
      </c>
      <c r="B6" s="29"/>
    </row>
    <row r="7" spans="1:2" x14ac:dyDescent="0.25">
      <c r="A7" s="30" t="s">
        <v>78</v>
      </c>
      <c r="B7" s="30">
        <v>1</v>
      </c>
    </row>
    <row r="8" spans="1:2" x14ac:dyDescent="0.25">
      <c r="A8" s="31" t="s">
        <v>41</v>
      </c>
      <c r="B8" s="30">
        <v>1</v>
      </c>
    </row>
    <row r="9" spans="1:2" x14ac:dyDescent="0.25">
      <c r="A9" s="31" t="s">
        <v>27</v>
      </c>
      <c r="B9" s="30">
        <v>2</v>
      </c>
    </row>
    <row r="10" spans="1:2" x14ac:dyDescent="0.25">
      <c r="A10" s="31" t="s">
        <v>23</v>
      </c>
      <c r="B10" s="30" t="s">
        <v>71</v>
      </c>
    </row>
    <row r="11" spans="1:2" x14ac:dyDescent="0.25">
      <c r="A11" s="31" t="s">
        <v>28</v>
      </c>
      <c r="B11" s="30">
        <v>2</v>
      </c>
    </row>
    <row r="12" spans="1:2" x14ac:dyDescent="0.25">
      <c r="A12" s="30" t="s">
        <v>24</v>
      </c>
      <c r="B12" s="30">
        <v>1</v>
      </c>
    </row>
    <row r="13" spans="1:2" x14ac:dyDescent="0.25">
      <c r="A13" s="30" t="s">
        <v>30</v>
      </c>
      <c r="B13" s="30">
        <v>1</v>
      </c>
    </row>
    <row r="14" spans="1:2" x14ac:dyDescent="0.25">
      <c r="A14" s="30" t="s">
        <v>31</v>
      </c>
      <c r="B14" s="30">
        <v>1</v>
      </c>
    </row>
    <row r="15" spans="1:2" x14ac:dyDescent="0.25">
      <c r="A15" s="30" t="s">
        <v>29</v>
      </c>
      <c r="B15" s="30">
        <v>2</v>
      </c>
    </row>
    <row r="16" spans="1:2" x14ac:dyDescent="0.25">
      <c r="A16" s="30" t="s">
        <v>32</v>
      </c>
      <c r="B16" s="30">
        <v>1</v>
      </c>
    </row>
    <row r="17" spans="1:2" x14ac:dyDescent="0.25">
      <c r="A17" s="30" t="s">
        <v>33</v>
      </c>
      <c r="B17" s="30">
        <v>1</v>
      </c>
    </row>
    <row r="18" spans="1:2" x14ac:dyDescent="0.25">
      <c r="A18" s="30" t="s">
        <v>34</v>
      </c>
      <c r="B18" s="30">
        <v>1</v>
      </c>
    </row>
    <row r="19" spans="1:2" x14ac:dyDescent="0.25">
      <c r="A19" s="30" t="s">
        <v>35</v>
      </c>
      <c r="B19" s="30" t="s">
        <v>71</v>
      </c>
    </row>
    <row r="20" spans="1:2" x14ac:dyDescent="0.25">
      <c r="A20" s="30" t="s">
        <v>72</v>
      </c>
      <c r="B20" s="30">
        <v>1</v>
      </c>
    </row>
    <row r="21" spans="1:2" x14ac:dyDescent="0.25">
      <c r="A21" s="30" t="s">
        <v>36</v>
      </c>
      <c r="B21" s="30">
        <v>1</v>
      </c>
    </row>
    <row r="22" spans="1:2" x14ac:dyDescent="0.25">
      <c r="A22" s="30" t="s">
        <v>37</v>
      </c>
      <c r="B22" s="30">
        <v>1</v>
      </c>
    </row>
    <row r="23" spans="1:2" x14ac:dyDescent="0.25">
      <c r="A23" s="30" t="s">
        <v>38</v>
      </c>
      <c r="B23" s="30">
        <v>5</v>
      </c>
    </row>
    <row r="24" spans="1:2" x14ac:dyDescent="0.25">
      <c r="A24" s="29" t="s">
        <v>20</v>
      </c>
      <c r="B24" s="29"/>
    </row>
    <row r="25" spans="1:2" x14ac:dyDescent="0.25">
      <c r="A25" s="30" t="s">
        <v>42</v>
      </c>
      <c r="B25" s="30">
        <v>3</v>
      </c>
    </row>
    <row r="26" spans="1:2" x14ac:dyDescent="0.25">
      <c r="A26" s="30" t="s">
        <v>43</v>
      </c>
      <c r="B26" s="30">
        <v>4</v>
      </c>
    </row>
    <row r="27" spans="1:2" x14ac:dyDescent="0.25">
      <c r="A27" s="30" t="s">
        <v>44</v>
      </c>
      <c r="B27" s="30">
        <v>1</v>
      </c>
    </row>
    <row r="28" spans="1:2" x14ac:dyDescent="0.25">
      <c r="A28" s="30" t="s">
        <v>25</v>
      </c>
      <c r="B28" s="30">
        <v>1</v>
      </c>
    </row>
    <row r="29" spans="1:2" x14ac:dyDescent="0.25">
      <c r="A29" s="30" t="s">
        <v>45</v>
      </c>
      <c r="B29" s="30">
        <v>2</v>
      </c>
    </row>
    <row r="30" spans="1:2" x14ac:dyDescent="0.25">
      <c r="A30" s="29" t="s">
        <v>21</v>
      </c>
      <c r="B30" s="29"/>
    </row>
    <row r="31" spans="1:2" x14ac:dyDescent="0.25">
      <c r="A31" s="30" t="s">
        <v>46</v>
      </c>
      <c r="B31" s="30">
        <v>1</v>
      </c>
    </row>
    <row r="32" spans="1:2" x14ac:dyDescent="0.25">
      <c r="A32" s="30" t="s">
        <v>47</v>
      </c>
      <c r="B32" s="30">
        <v>8</v>
      </c>
    </row>
    <row r="33" spans="1:2" x14ac:dyDescent="0.25">
      <c r="A33" s="30" t="s">
        <v>73</v>
      </c>
      <c r="B33" s="30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D38" sqref="D38"/>
    </sheetView>
  </sheetViews>
  <sheetFormatPr baseColWidth="10" defaultRowHeight="15" x14ac:dyDescent="0.25"/>
  <cols>
    <col min="1" max="1" width="75.140625" customWidth="1"/>
  </cols>
  <sheetData>
    <row r="1" spans="1:2" x14ac:dyDescent="0.25">
      <c r="A1" s="28" t="s">
        <v>12</v>
      </c>
      <c r="B1" s="28" t="s">
        <v>13</v>
      </c>
    </row>
    <row r="2" spans="1:2" x14ac:dyDescent="0.25">
      <c r="A2" s="29" t="s">
        <v>70</v>
      </c>
      <c r="B2" s="29"/>
    </row>
    <row r="3" spans="1:2" x14ac:dyDescent="0.25">
      <c r="A3" s="29"/>
      <c r="B3" s="29"/>
    </row>
    <row r="4" spans="1:2" x14ac:dyDescent="0.25">
      <c r="A4" s="29" t="s">
        <v>14</v>
      </c>
      <c r="B4" s="29"/>
    </row>
    <row r="5" spans="1:2" x14ac:dyDescent="0.25">
      <c r="A5" s="30" t="s">
        <v>76</v>
      </c>
      <c r="B5" s="30">
        <v>6</v>
      </c>
    </row>
    <row r="6" spans="1:2" x14ac:dyDescent="0.25">
      <c r="A6" s="30" t="s">
        <v>77</v>
      </c>
      <c r="B6" s="30">
        <v>5</v>
      </c>
    </row>
    <row r="7" spans="1:2" x14ac:dyDescent="0.25">
      <c r="A7" s="30" t="s">
        <v>57</v>
      </c>
      <c r="B7" s="30">
        <v>3</v>
      </c>
    </row>
    <row r="8" spans="1:2" x14ac:dyDescent="0.25">
      <c r="A8" s="30" t="s">
        <v>58</v>
      </c>
      <c r="B8" s="30">
        <v>1</v>
      </c>
    </row>
    <row r="9" spans="1:2" x14ac:dyDescent="0.25">
      <c r="A9" s="30" t="s">
        <v>59</v>
      </c>
      <c r="B9" s="30">
        <v>3</v>
      </c>
    </row>
    <row r="10" spans="1:2" x14ac:dyDescent="0.25">
      <c r="A10" s="30" t="s">
        <v>60</v>
      </c>
      <c r="B10" s="30">
        <v>4</v>
      </c>
    </row>
    <row r="11" spans="1:2" x14ac:dyDescent="0.25">
      <c r="A11" s="30" t="s">
        <v>61</v>
      </c>
      <c r="B11" s="30">
        <v>2</v>
      </c>
    </row>
    <row r="12" spans="1:2" x14ac:dyDescent="0.25">
      <c r="A12" s="30" t="s">
        <v>62</v>
      </c>
      <c r="B12" s="30">
        <v>3</v>
      </c>
    </row>
    <row r="13" spans="1:2" x14ac:dyDescent="0.25">
      <c r="A13" s="30" t="s">
        <v>66</v>
      </c>
      <c r="B13" s="30">
        <v>3</v>
      </c>
    </row>
    <row r="14" spans="1:2" x14ac:dyDescent="0.25">
      <c r="A14" s="30" t="s">
        <v>63</v>
      </c>
      <c r="B14" s="30">
        <v>1</v>
      </c>
    </row>
    <row r="15" spans="1:2" x14ac:dyDescent="0.25">
      <c r="A15" s="30" t="s">
        <v>26</v>
      </c>
      <c r="B15" s="30">
        <v>1</v>
      </c>
    </row>
    <row r="16" spans="1:2" x14ac:dyDescent="0.25">
      <c r="A16" s="30" t="s">
        <v>64</v>
      </c>
      <c r="B16" s="30" t="s">
        <v>71</v>
      </c>
    </row>
    <row r="17" spans="1:2" x14ac:dyDescent="0.25">
      <c r="A17" s="30" t="s">
        <v>65</v>
      </c>
      <c r="B17" s="30">
        <v>3</v>
      </c>
    </row>
    <row r="18" spans="1:2" x14ac:dyDescent="0.25">
      <c r="A18" s="30" t="s">
        <v>66</v>
      </c>
      <c r="B18" s="30">
        <v>3</v>
      </c>
    </row>
    <row r="19" spans="1:2" x14ac:dyDescent="0.25">
      <c r="A19" s="30" t="s">
        <v>67</v>
      </c>
      <c r="B19" s="30">
        <v>2</v>
      </c>
    </row>
    <row r="20" spans="1:2" x14ac:dyDescent="0.25">
      <c r="A20" s="30" t="s">
        <v>63</v>
      </c>
      <c r="B20" s="30">
        <v>1</v>
      </c>
    </row>
    <row r="21" spans="1:2" x14ac:dyDescent="0.25">
      <c r="A21" s="30" t="s">
        <v>26</v>
      </c>
      <c r="B21" s="30">
        <v>1</v>
      </c>
    </row>
    <row r="22" spans="1:2" x14ac:dyDescent="0.25">
      <c r="A22" s="30" t="s">
        <v>68</v>
      </c>
      <c r="B22" s="30" t="s">
        <v>71</v>
      </c>
    </row>
    <row r="23" spans="1:2" x14ac:dyDescent="0.25">
      <c r="A23" s="30" t="s">
        <v>69</v>
      </c>
      <c r="B23" s="30">
        <v>5</v>
      </c>
    </row>
    <row r="24" spans="1:2" x14ac:dyDescent="0.25">
      <c r="A24" s="30" t="s">
        <v>74</v>
      </c>
      <c r="B24" s="30">
        <v>3</v>
      </c>
    </row>
    <row r="25" spans="1:2" x14ac:dyDescent="0.25">
      <c r="A25" s="30" t="s">
        <v>75</v>
      </c>
      <c r="B25" s="30">
        <v>3</v>
      </c>
    </row>
    <row r="26" spans="1:2" x14ac:dyDescent="0.25">
      <c r="A26" s="29" t="s">
        <v>15</v>
      </c>
      <c r="B26" s="29"/>
    </row>
    <row r="27" spans="1:2" x14ac:dyDescent="0.25">
      <c r="A27" s="30" t="s">
        <v>54</v>
      </c>
      <c r="B27" s="30">
        <v>4</v>
      </c>
    </row>
    <row r="28" spans="1:2" x14ac:dyDescent="0.25">
      <c r="A28" s="30" t="s">
        <v>55</v>
      </c>
      <c r="B28" s="30">
        <v>2</v>
      </c>
    </row>
    <row r="29" spans="1:2" x14ac:dyDescent="0.25">
      <c r="A29" s="30" t="s">
        <v>52</v>
      </c>
      <c r="B29" s="30">
        <v>5</v>
      </c>
    </row>
    <row r="30" spans="1:2" x14ac:dyDescent="0.25">
      <c r="A30" s="30" t="s">
        <v>56</v>
      </c>
      <c r="B30" s="30">
        <v>2</v>
      </c>
    </row>
    <row r="31" spans="1:2" x14ac:dyDescent="0.25">
      <c r="A31" s="29" t="s">
        <v>16</v>
      </c>
      <c r="B31" s="29"/>
    </row>
    <row r="32" spans="1:2" x14ac:dyDescent="0.25">
      <c r="A32" s="30" t="s">
        <v>53</v>
      </c>
      <c r="B32" s="30">
        <v>8</v>
      </c>
    </row>
    <row r="33" spans="1:2" x14ac:dyDescent="0.25">
      <c r="A33" s="29" t="s">
        <v>17</v>
      </c>
      <c r="B33" s="29"/>
    </row>
    <row r="34" spans="1:2" x14ac:dyDescent="0.25">
      <c r="A34" s="30" t="s">
        <v>48</v>
      </c>
      <c r="B34" s="30">
        <v>2</v>
      </c>
    </row>
    <row r="35" spans="1:2" x14ac:dyDescent="0.25">
      <c r="A35" s="30" t="s">
        <v>49</v>
      </c>
      <c r="B35" s="30">
        <v>1</v>
      </c>
    </row>
    <row r="36" spans="1:2" x14ac:dyDescent="0.25">
      <c r="A36" s="30" t="s">
        <v>50</v>
      </c>
      <c r="B36" s="30">
        <v>1</v>
      </c>
    </row>
    <row r="37" spans="1:2" x14ac:dyDescent="0.25">
      <c r="A37" s="30" t="s">
        <v>51</v>
      </c>
      <c r="B37" s="30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2" sqref="H2:H12"/>
    </sheetView>
  </sheetViews>
  <sheetFormatPr baseColWidth="10" defaultRowHeight="15" x14ac:dyDescent="0.25"/>
  <cols>
    <col min="2" max="2" width="13.140625" bestFit="1" customWidth="1"/>
    <col min="3" max="3" width="10.42578125" bestFit="1" customWidth="1"/>
    <col min="4" max="6" width="8" bestFit="1" customWidth="1"/>
    <col min="7" max="7" width="12.85546875" bestFit="1" customWidth="1"/>
    <col min="8" max="8" width="8" style="11" bestFit="1" customWidth="1"/>
    <col min="9" max="9" width="12" customWidth="1"/>
    <col min="10" max="10" width="8" bestFit="1" customWidth="1"/>
  </cols>
  <sheetData>
    <row r="1" spans="1:10" x14ac:dyDescent="0.25">
      <c r="A1" s="7" t="s">
        <v>4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10</v>
      </c>
      <c r="G1" s="1" t="s">
        <v>11</v>
      </c>
      <c r="H1" s="10" t="s">
        <v>10</v>
      </c>
      <c r="I1" s="1" t="s">
        <v>9</v>
      </c>
      <c r="J1" s="22" t="s">
        <v>5</v>
      </c>
    </row>
    <row r="2" spans="1:10" x14ac:dyDescent="0.25">
      <c r="A2" s="8" t="s">
        <v>3</v>
      </c>
      <c r="B2" s="18">
        <v>21591</v>
      </c>
      <c r="C2" s="19">
        <v>85.5</v>
      </c>
      <c r="D2" s="32">
        <f>AVERAGE(C2:C5)</f>
        <v>80.150000000000006</v>
      </c>
      <c r="E2" s="19">
        <v>69</v>
      </c>
      <c r="F2" s="32">
        <f>AVERAGE(E2:E5)</f>
        <v>94.075000000000003</v>
      </c>
      <c r="G2" s="19">
        <f>E2+C2</f>
        <v>154.5</v>
      </c>
      <c r="H2" s="32">
        <f>AVERAGE(G2:G5)</f>
        <v>174.22499999999999</v>
      </c>
      <c r="I2" s="19"/>
      <c r="J2" s="25">
        <f>G2+I2</f>
        <v>154.5</v>
      </c>
    </row>
    <row r="3" spans="1:10" x14ac:dyDescent="0.25">
      <c r="A3" s="8" t="s">
        <v>3</v>
      </c>
      <c r="B3" s="9">
        <v>21592</v>
      </c>
      <c r="C3" s="12">
        <v>91.5</v>
      </c>
      <c r="D3" s="33"/>
      <c r="E3" s="12">
        <v>54</v>
      </c>
      <c r="F3" s="33"/>
      <c r="G3" s="12">
        <f>E3+C3</f>
        <v>145.5</v>
      </c>
      <c r="H3" s="33"/>
      <c r="I3" s="12"/>
      <c r="J3" s="26">
        <f t="shared" ref="J3:J12" si="0">G3+I3</f>
        <v>145.5</v>
      </c>
    </row>
    <row r="4" spans="1:10" x14ac:dyDescent="0.25">
      <c r="A4" s="8" t="s">
        <v>3</v>
      </c>
      <c r="B4" s="9">
        <v>22309</v>
      </c>
      <c r="C4" s="12">
        <v>64.599999999999994</v>
      </c>
      <c r="D4" s="33"/>
      <c r="E4" s="12">
        <v>119.8</v>
      </c>
      <c r="F4" s="33"/>
      <c r="G4" s="12">
        <f>E4+C4</f>
        <v>184.39999999999998</v>
      </c>
      <c r="H4" s="33"/>
      <c r="I4" s="12"/>
      <c r="J4" s="26">
        <f t="shared" si="0"/>
        <v>184.39999999999998</v>
      </c>
    </row>
    <row r="5" spans="1:10" x14ac:dyDescent="0.25">
      <c r="A5" s="8" t="s">
        <v>3</v>
      </c>
      <c r="B5" s="20">
        <v>24962</v>
      </c>
      <c r="C5" s="21">
        <v>79</v>
      </c>
      <c r="D5" s="34"/>
      <c r="E5" s="21">
        <v>133.5</v>
      </c>
      <c r="F5" s="34"/>
      <c r="G5" s="21">
        <f>E5+C5</f>
        <v>212.5</v>
      </c>
      <c r="H5" s="34"/>
      <c r="I5" s="21"/>
      <c r="J5" s="27">
        <f t="shared" si="0"/>
        <v>212.5</v>
      </c>
    </row>
    <row r="6" spans="1:10" x14ac:dyDescent="0.25">
      <c r="B6" s="5">
        <v>18825</v>
      </c>
      <c r="C6" s="13">
        <v>104.25</v>
      </c>
      <c r="D6" s="35">
        <f>AVERAGE(C6:C12)</f>
        <v>136.33285714285714</v>
      </c>
      <c r="E6" s="13">
        <v>81.25</v>
      </c>
      <c r="F6" s="35">
        <f>AVERAGE(E6:E12)</f>
        <v>111.82142857142857</v>
      </c>
      <c r="G6" s="13">
        <f>E6+C6</f>
        <v>185.5</v>
      </c>
      <c r="H6" s="35">
        <f>AVERAGE(G6:G12)</f>
        <v>248.15428571428569</v>
      </c>
      <c r="I6" s="13">
        <v>183</v>
      </c>
      <c r="J6" s="23">
        <f t="shared" si="0"/>
        <v>368.5</v>
      </c>
    </row>
    <row r="7" spans="1:10" x14ac:dyDescent="0.25">
      <c r="B7" s="5">
        <v>21101</v>
      </c>
      <c r="C7" s="13">
        <v>136.5</v>
      </c>
      <c r="D7" s="35"/>
      <c r="E7" s="13">
        <v>86.25</v>
      </c>
      <c r="F7" s="35"/>
      <c r="G7" s="13">
        <f t="shared" ref="G7:G12" si="1">E7+C7</f>
        <v>222.75</v>
      </c>
      <c r="H7" s="35"/>
      <c r="I7" s="13">
        <v>44.75</v>
      </c>
      <c r="J7" s="23">
        <f t="shared" si="0"/>
        <v>267.5</v>
      </c>
    </row>
    <row r="8" spans="1:10" x14ac:dyDescent="0.25">
      <c r="B8" s="5">
        <v>21102</v>
      </c>
      <c r="C8" s="13">
        <v>108</v>
      </c>
      <c r="D8" s="35"/>
      <c r="E8" s="13">
        <v>78</v>
      </c>
      <c r="F8" s="35"/>
      <c r="G8" s="13">
        <f t="shared" si="1"/>
        <v>186</v>
      </c>
      <c r="H8" s="35"/>
      <c r="I8" s="13">
        <v>20.25</v>
      </c>
      <c r="J8" s="23">
        <f t="shared" si="0"/>
        <v>206.25</v>
      </c>
    </row>
    <row r="9" spans="1:10" x14ac:dyDescent="0.25">
      <c r="B9" s="5">
        <v>22489</v>
      </c>
      <c r="C9" s="13">
        <v>164.25</v>
      </c>
      <c r="D9" s="35"/>
      <c r="E9" s="13">
        <v>106</v>
      </c>
      <c r="F9" s="35"/>
      <c r="G9" s="13">
        <f t="shared" si="1"/>
        <v>270.25</v>
      </c>
      <c r="H9" s="35"/>
      <c r="I9" s="13">
        <v>166.5</v>
      </c>
      <c r="J9" s="23">
        <f t="shared" si="0"/>
        <v>436.75</v>
      </c>
    </row>
    <row r="10" spans="1:10" x14ac:dyDescent="0.25">
      <c r="B10" s="5">
        <v>23195</v>
      </c>
      <c r="C10" s="13">
        <f>107.25+14.25</f>
        <v>121.5</v>
      </c>
      <c r="D10" s="35"/>
      <c r="E10" s="13">
        <f>179.75-14.25</f>
        <v>165.5</v>
      </c>
      <c r="F10" s="35"/>
      <c r="G10" s="13">
        <f t="shared" si="1"/>
        <v>287</v>
      </c>
      <c r="H10" s="35"/>
      <c r="I10" s="13">
        <v>109</v>
      </c>
      <c r="J10" s="23">
        <f t="shared" si="0"/>
        <v>396</v>
      </c>
    </row>
    <row r="11" spans="1:10" x14ac:dyDescent="0.25">
      <c r="B11" s="5">
        <v>23196</v>
      </c>
      <c r="C11" s="13">
        <v>102</v>
      </c>
      <c r="D11" s="35"/>
      <c r="E11" s="13">
        <v>148.75</v>
      </c>
      <c r="F11" s="35"/>
      <c r="G11" s="13">
        <f t="shared" si="1"/>
        <v>250.75</v>
      </c>
      <c r="H11" s="35"/>
      <c r="I11" s="13">
        <v>140.25</v>
      </c>
      <c r="J11" s="23">
        <f t="shared" si="0"/>
        <v>391</v>
      </c>
    </row>
    <row r="12" spans="1:10" x14ac:dyDescent="0.25">
      <c r="B12" s="6">
        <v>25216</v>
      </c>
      <c r="C12" s="17">
        <v>217.83</v>
      </c>
      <c r="D12" s="36"/>
      <c r="E12" s="17">
        <v>117</v>
      </c>
      <c r="F12" s="36"/>
      <c r="G12" s="17">
        <f t="shared" si="1"/>
        <v>334.83000000000004</v>
      </c>
      <c r="H12" s="36"/>
      <c r="I12" s="17">
        <v>202.25</v>
      </c>
      <c r="J12" s="24">
        <f t="shared" si="0"/>
        <v>537.08000000000004</v>
      </c>
    </row>
    <row r="13" spans="1:10" x14ac:dyDescent="0.25">
      <c r="B13" s="2" t="s">
        <v>6</v>
      </c>
      <c r="C13" s="16">
        <f>AVERAGE(C2:C12)</f>
        <v>115.90272727272726</v>
      </c>
      <c r="D13" s="16"/>
      <c r="E13" s="16">
        <f>AVERAGE(E2:E12)</f>
        <v>105.36818181818181</v>
      </c>
      <c r="F13" s="16"/>
      <c r="G13" s="16">
        <f>AVERAGE(G2:G12)</f>
        <v>221.2709090909091</v>
      </c>
      <c r="H13" s="16"/>
      <c r="I13" s="16">
        <f>AVERAGE(I2:I12)</f>
        <v>123.71428571428571</v>
      </c>
      <c r="J13" s="16">
        <f>AVERAGE(J2:J12)</f>
        <v>299.99818181818182</v>
      </c>
    </row>
    <row r="14" spans="1:10" x14ac:dyDescent="0.25">
      <c r="B14" s="3" t="s">
        <v>7</v>
      </c>
      <c r="C14" s="14">
        <f>MIN(C2:C12)</f>
        <v>64.599999999999994</v>
      </c>
      <c r="D14" s="14"/>
      <c r="E14" s="14">
        <f t="shared" ref="E14:G14" si="2">MIN(E2:E12)</f>
        <v>54</v>
      </c>
      <c r="F14" s="14"/>
      <c r="G14" s="14">
        <f t="shared" si="2"/>
        <v>145.5</v>
      </c>
      <c r="H14" s="14"/>
      <c r="I14" s="14">
        <f>MIN(I2:I12)</f>
        <v>20.25</v>
      </c>
      <c r="J14" s="14">
        <f>MIN(J2:J12)</f>
        <v>145.5</v>
      </c>
    </row>
    <row r="15" spans="1:10" x14ac:dyDescent="0.25">
      <c r="B15" s="4" t="s">
        <v>8</v>
      </c>
      <c r="C15" s="15">
        <f>MAX(C2:C12)</f>
        <v>217.83</v>
      </c>
      <c r="D15" s="15"/>
      <c r="E15" s="15">
        <f t="shared" ref="E15:G15" si="3">MAX(E2:E12)</f>
        <v>165.5</v>
      </c>
      <c r="F15" s="15"/>
      <c r="G15" s="15">
        <f t="shared" si="3"/>
        <v>334.83000000000004</v>
      </c>
      <c r="H15" s="15"/>
      <c r="I15" s="15">
        <f>MAX(I2:I12)</f>
        <v>202.25</v>
      </c>
      <c r="J15" s="15">
        <f>MAX(J2:J12)</f>
        <v>537.08000000000004</v>
      </c>
    </row>
  </sheetData>
  <mergeCells count="6">
    <mergeCell ref="H2:H5"/>
    <mergeCell ref="H6:H12"/>
    <mergeCell ref="F2:F5"/>
    <mergeCell ref="F6:F12"/>
    <mergeCell ref="D2:D5"/>
    <mergeCell ref="D6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</vt:lpstr>
      <vt:lpstr>Armado 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Medina Aguilera</dc:creator>
  <cp:lastModifiedBy>Aldo Recabal Hernandez</cp:lastModifiedBy>
  <cp:lastPrinted>2016-07-26T13:09:31Z</cp:lastPrinted>
  <dcterms:created xsi:type="dcterms:W3CDTF">2016-07-25T15:51:38Z</dcterms:created>
  <dcterms:modified xsi:type="dcterms:W3CDTF">2016-09-09T13:41:22Z</dcterms:modified>
</cp:coreProperties>
</file>