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blic\Documents\Altium\EyeGait_DEOP_Project\"/>
    </mc:Choice>
  </mc:AlternateContent>
  <xr:revisionPtr revIDLastSave="0" documentId="8_{AB582BD8-2E7E-4C30-BA63-6670D393FBBB}" xr6:coauthVersionLast="47" xr6:coauthVersionMax="47" xr10:uidLastSave="{00000000-0000-0000-0000-000000000000}"/>
  <bookViews>
    <workbookView xWindow="0" yWindow="0" windowWidth="14400" windowHeight="15750" xr2:uid="{E9182294-2882-4310-AE2F-E8A8183ADC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0" i="1"/>
  <c r="F13" i="1"/>
  <c r="C13" i="1" s="1"/>
  <c r="C2" i="1"/>
  <c r="F16" i="1"/>
  <c r="C14" i="1"/>
  <c r="I11" i="1"/>
  <c r="C12" i="1" s="1"/>
  <c r="C5" i="1" l="1"/>
  <c r="C11" i="1"/>
  <c r="C3" i="1" s="1"/>
  <c r="C16" i="1"/>
  <c r="C4" i="1" s="1"/>
  <c r="F2" i="1" l="1"/>
  <c r="H2" i="1" s="1"/>
</calcChain>
</file>

<file path=xl/sharedStrings.xml><?xml version="1.0" encoding="utf-8"?>
<sst xmlns="http://schemas.openxmlformats.org/spreadsheetml/2006/main" count="65" uniqueCount="37">
  <si>
    <t>Dispositivos</t>
  </si>
  <si>
    <t>IMU</t>
  </si>
  <si>
    <t>MCU</t>
  </si>
  <si>
    <t>Vibrador</t>
  </si>
  <si>
    <t>Duración batería</t>
  </si>
  <si>
    <t>mAh</t>
  </si>
  <si>
    <t>s</t>
  </si>
  <si>
    <t xml:space="preserve">Consumo Total </t>
  </si>
  <si>
    <t>h</t>
  </si>
  <si>
    <t>Frecuency Max</t>
  </si>
  <si>
    <t>MHz</t>
  </si>
  <si>
    <t>Modo activo</t>
  </si>
  <si>
    <t>Consumo</t>
  </si>
  <si>
    <t>Motor</t>
  </si>
  <si>
    <t>Consumo max.</t>
  </si>
  <si>
    <t>Datos</t>
  </si>
  <si>
    <t xml:space="preserve"> TX  0 dBm</t>
  </si>
  <si>
    <t>RX</t>
  </si>
  <si>
    <t>Sensor Activo</t>
  </si>
  <si>
    <t>mA</t>
  </si>
  <si>
    <t>mA/MHz</t>
  </si>
  <si>
    <t>0.4mA + 8,2 uA/MHz</t>
  </si>
  <si>
    <t>BJT</t>
  </si>
  <si>
    <t>Modo normal</t>
  </si>
  <si>
    <t>Modo high-performance</t>
  </si>
  <si>
    <t>TX  0 dBm</t>
  </si>
  <si>
    <t>Vibrador + BJT</t>
  </si>
  <si>
    <t>Consumo de uso cte</t>
  </si>
  <si>
    <t>Tiempo TX/RX activo cada h</t>
  </si>
  <si>
    <t>Tiempo motor activo cada h</t>
  </si>
  <si>
    <t>Sistema Completo</t>
  </si>
  <si>
    <t>Controlador potencia</t>
  </si>
  <si>
    <t>Tamaño Batería</t>
  </si>
  <si>
    <t>Control batería</t>
  </si>
  <si>
    <t>Trnasformador lineal</t>
  </si>
  <si>
    <t>Corriente disipación transformador lineal</t>
  </si>
  <si>
    <t>Corriente alimentación Icc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</si>
</sst>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598B-420D-4E6F-8CA2-9D1778DFE80D}">
  <dimension ref="A1:J24"/>
  <sheetViews>
    <sheetView tabSelected="1" zoomScale="55" zoomScaleNormal="55" workbookViewId="0">
      <selection activeCell="E31" sqref="E31"/>
    </sheetView>
  </sheetViews>
  <sheetFormatPr baseColWidth="10" defaultRowHeight="15" x14ac:dyDescent="0.25"/>
  <cols>
    <col min="1" max="1" width="25.85546875" bestFit="1" customWidth="1"/>
    <col min="2" max="2" width="21.42578125" bestFit="1" customWidth="1"/>
    <col min="3" max="3" width="15.28515625" bestFit="1" customWidth="1"/>
    <col min="4" max="4" width="22.5703125" bestFit="1" customWidth="1"/>
    <col min="5" max="5" width="38.5703125" customWidth="1"/>
    <col min="6" max="6" width="18.28515625" bestFit="1" customWidth="1"/>
    <col min="7" max="7" width="15.85546875" bestFit="1" customWidth="1"/>
    <col min="8" max="8" width="28.28515625" bestFit="1" customWidth="1"/>
  </cols>
  <sheetData>
    <row r="1" spans="1:10" x14ac:dyDescent="0.25">
      <c r="A1" s="8" t="s">
        <v>30</v>
      </c>
      <c r="B1" s="9" t="s">
        <v>0</v>
      </c>
      <c r="C1" s="10" t="s">
        <v>14</v>
      </c>
      <c r="D1" s="10"/>
      <c r="E1" s="1"/>
      <c r="F1" s="19" t="s">
        <v>7</v>
      </c>
      <c r="G1" s="20"/>
      <c r="H1" s="19" t="s">
        <v>4</v>
      </c>
      <c r="I1" s="20"/>
      <c r="J1" s="1"/>
    </row>
    <row r="2" spans="1:10" x14ac:dyDescent="0.25">
      <c r="A2" s="8"/>
      <c r="B2" s="11" t="s">
        <v>1</v>
      </c>
      <c r="C2" s="11">
        <f>F20</f>
        <v>0.4</v>
      </c>
      <c r="D2" s="11" t="s">
        <v>5</v>
      </c>
      <c r="E2" s="1"/>
      <c r="F2" s="15">
        <f>SUM(C2:C5)</f>
        <v>6.4799333333333333</v>
      </c>
      <c r="G2" s="15" t="s">
        <v>5</v>
      </c>
      <c r="H2" s="15">
        <f>I23/F2</f>
        <v>30.864515067027437</v>
      </c>
      <c r="I2" s="15" t="s">
        <v>8</v>
      </c>
      <c r="J2" s="1"/>
    </row>
    <row r="3" spans="1:10" x14ac:dyDescent="0.25">
      <c r="A3" s="8"/>
      <c r="B3" s="11" t="s">
        <v>2</v>
      </c>
      <c r="C3" s="11">
        <f>C11+C12+C13+C14</f>
        <v>3.7382666666666666</v>
      </c>
      <c r="D3" s="11" t="s">
        <v>5</v>
      </c>
      <c r="E3" s="1"/>
      <c r="F3" s="1"/>
      <c r="G3" s="1"/>
      <c r="H3" s="1"/>
      <c r="I3" s="1"/>
      <c r="J3" s="1"/>
    </row>
    <row r="4" spans="1:10" x14ac:dyDescent="0.25">
      <c r="A4" s="8"/>
      <c r="B4" s="11" t="s">
        <v>13</v>
      </c>
      <c r="C4" s="11">
        <f>C16</f>
        <v>0.84166666666666667</v>
      </c>
      <c r="D4" s="11" t="s">
        <v>5</v>
      </c>
      <c r="E4" s="1"/>
      <c r="F4" s="1"/>
      <c r="G4" s="1"/>
      <c r="H4" s="1"/>
      <c r="I4" s="1"/>
      <c r="J4" s="1"/>
    </row>
    <row r="5" spans="1:10" x14ac:dyDescent="0.25">
      <c r="A5" s="8"/>
      <c r="B5" s="11" t="s">
        <v>31</v>
      </c>
      <c r="C5" s="11">
        <f>C23+C24</f>
        <v>1.5</v>
      </c>
      <c r="D5" s="11" t="s">
        <v>5</v>
      </c>
      <c r="E5" s="1"/>
      <c r="F5" s="1"/>
      <c r="G5" s="1"/>
      <c r="H5" s="1"/>
      <c r="I5" s="1"/>
      <c r="J5" s="1"/>
    </row>
    <row r="6" spans="1:10" x14ac:dyDescent="0.25"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4" t="s">
        <v>12</v>
      </c>
      <c r="C10" s="14"/>
      <c r="D10" s="14"/>
      <c r="E10" s="16" t="s">
        <v>15</v>
      </c>
      <c r="F10" s="17"/>
      <c r="G10" s="17"/>
      <c r="H10" s="17"/>
      <c r="I10" s="17"/>
      <c r="J10" s="18"/>
    </row>
    <row r="11" spans="1:10" x14ac:dyDescent="0.25">
      <c r="A11" s="7" t="s">
        <v>2</v>
      </c>
      <c r="B11" s="4" t="s">
        <v>25</v>
      </c>
      <c r="C11" s="4">
        <f>((F11/(60*60))*I11)</f>
        <v>8.4722222222222213E-3</v>
      </c>
      <c r="D11" s="4" t="s">
        <v>5</v>
      </c>
      <c r="E11" s="2" t="s">
        <v>16</v>
      </c>
      <c r="F11" s="2">
        <v>6.1</v>
      </c>
      <c r="G11" s="2" t="s">
        <v>19</v>
      </c>
      <c r="H11" s="2" t="s">
        <v>28</v>
      </c>
      <c r="I11" s="2">
        <f>5</f>
        <v>5</v>
      </c>
      <c r="J11" s="2" t="s">
        <v>6</v>
      </c>
    </row>
    <row r="12" spans="1:10" x14ac:dyDescent="0.25">
      <c r="A12" s="7"/>
      <c r="B12" s="4" t="s">
        <v>17</v>
      </c>
      <c r="C12" s="4">
        <f>((F12/(60*60))*I11)</f>
        <v>8.1944444444444452E-3</v>
      </c>
      <c r="D12" s="4" t="s">
        <v>5</v>
      </c>
      <c r="E12" s="2" t="s">
        <v>17</v>
      </c>
      <c r="F12" s="2">
        <v>5.9</v>
      </c>
      <c r="G12" s="2" t="s">
        <v>19</v>
      </c>
      <c r="H12" s="2" t="s">
        <v>9</v>
      </c>
      <c r="I12" s="2">
        <v>48</v>
      </c>
      <c r="J12" s="2" t="s">
        <v>10</v>
      </c>
    </row>
    <row r="13" spans="1:10" x14ac:dyDescent="0.25">
      <c r="A13" s="7"/>
      <c r="B13" s="4" t="s">
        <v>11</v>
      </c>
      <c r="C13" s="4">
        <f>F13*I12</f>
        <v>2.9279999999999999</v>
      </c>
      <c r="D13" s="4" t="s">
        <v>5</v>
      </c>
      <c r="E13" s="2" t="s">
        <v>11</v>
      </c>
      <c r="F13" s="2">
        <f>61*(10^-3)</f>
        <v>6.0999999999999999E-2</v>
      </c>
      <c r="G13" s="2" t="s">
        <v>20</v>
      </c>
      <c r="H13" s="2"/>
      <c r="I13" s="2"/>
      <c r="J13" s="2"/>
    </row>
    <row r="14" spans="1:10" x14ac:dyDescent="0.25">
      <c r="A14" s="7"/>
      <c r="B14" s="4" t="s">
        <v>18</v>
      </c>
      <c r="C14" s="4">
        <f>0.4+8.2*(10^-3)*I12</f>
        <v>0.79359999999999997</v>
      </c>
      <c r="D14" s="4" t="s">
        <v>5</v>
      </c>
      <c r="E14" s="2" t="s">
        <v>18</v>
      </c>
      <c r="F14" s="2" t="s">
        <v>21</v>
      </c>
      <c r="G14" s="2"/>
      <c r="H14" s="2"/>
      <c r="I14" s="2"/>
      <c r="J14" s="2"/>
    </row>
    <row r="15" spans="1:10" x14ac:dyDescent="0.25">
      <c r="A15" s="6"/>
      <c r="B15" s="12"/>
      <c r="C15" s="12"/>
      <c r="D15" s="12"/>
      <c r="E15" s="12"/>
      <c r="F15" s="12"/>
      <c r="G15" s="12"/>
      <c r="H15" s="12"/>
      <c r="I15" s="12"/>
      <c r="J15" s="12"/>
    </row>
    <row r="16" spans="1:10" x14ac:dyDescent="0.25">
      <c r="A16" s="7" t="s">
        <v>13</v>
      </c>
      <c r="B16" s="4" t="s">
        <v>26</v>
      </c>
      <c r="C16" s="4">
        <f>((F18+F17)/(60*60))*F16</f>
        <v>0.84166666666666667</v>
      </c>
      <c r="D16" s="4" t="s">
        <v>5</v>
      </c>
      <c r="E16" s="2" t="s">
        <v>29</v>
      </c>
      <c r="F16" s="2">
        <f>5*12</f>
        <v>60</v>
      </c>
      <c r="G16" s="2" t="s">
        <v>6</v>
      </c>
      <c r="H16" s="2"/>
      <c r="I16" s="2"/>
      <c r="J16" s="2"/>
    </row>
    <row r="17" spans="1:10" x14ac:dyDescent="0.25">
      <c r="A17" s="7"/>
      <c r="B17" s="4"/>
      <c r="C17" s="4"/>
      <c r="D17" s="4"/>
      <c r="E17" s="2" t="s">
        <v>22</v>
      </c>
      <c r="F17" s="2">
        <v>0.5</v>
      </c>
      <c r="G17" s="2" t="s">
        <v>19</v>
      </c>
      <c r="H17" s="2"/>
      <c r="I17" s="2"/>
      <c r="J17" s="2"/>
    </row>
    <row r="18" spans="1:10" x14ac:dyDescent="0.25">
      <c r="A18" s="7"/>
      <c r="B18" s="4"/>
      <c r="C18" s="4"/>
      <c r="D18" s="4"/>
      <c r="E18" s="2" t="s">
        <v>3</v>
      </c>
      <c r="F18" s="2">
        <v>50</v>
      </c>
      <c r="G18" s="2" t="s">
        <v>19</v>
      </c>
      <c r="H18" s="2"/>
      <c r="I18" s="2"/>
      <c r="J18" s="2"/>
    </row>
    <row r="19" spans="1:10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</row>
    <row r="20" spans="1:10" x14ac:dyDescent="0.25">
      <c r="A20" s="7" t="s">
        <v>1</v>
      </c>
      <c r="B20" s="4" t="s">
        <v>27</v>
      </c>
      <c r="C20" s="4">
        <f>F20</f>
        <v>0.4</v>
      </c>
      <c r="D20" s="4" t="s">
        <v>5</v>
      </c>
      <c r="E20" s="2" t="s">
        <v>23</v>
      </c>
      <c r="F20" s="2">
        <v>0.4</v>
      </c>
      <c r="G20" s="2" t="s">
        <v>19</v>
      </c>
      <c r="H20" s="2"/>
      <c r="I20" s="2"/>
      <c r="J20" s="2"/>
    </row>
    <row r="21" spans="1:10" x14ac:dyDescent="0.25">
      <c r="A21" s="7"/>
      <c r="B21" s="4"/>
      <c r="C21" s="4"/>
      <c r="D21" s="4"/>
      <c r="E21" s="2" t="s">
        <v>24</v>
      </c>
      <c r="F21" s="2">
        <v>0.65</v>
      </c>
      <c r="G21" s="2" t="s">
        <v>19</v>
      </c>
      <c r="H21" s="2"/>
      <c r="I21" s="2"/>
      <c r="J21" s="2"/>
    </row>
    <row r="22" spans="1:10" x14ac:dyDescent="0.25">
      <c r="A22" s="13"/>
      <c r="B22" s="13"/>
      <c r="C22" s="13"/>
      <c r="D22" s="12"/>
      <c r="E22" s="12"/>
      <c r="F22" s="12"/>
      <c r="G22" s="12"/>
      <c r="H22" s="12"/>
      <c r="I22" s="12"/>
      <c r="J22" s="12"/>
    </row>
    <row r="23" spans="1:10" x14ac:dyDescent="0.25">
      <c r="A23" s="7" t="s">
        <v>31</v>
      </c>
      <c r="B23" s="5" t="s">
        <v>33</v>
      </c>
      <c r="C23" s="4">
        <f>F23</f>
        <v>1.5</v>
      </c>
      <c r="D23" s="4" t="s">
        <v>5</v>
      </c>
      <c r="E23" s="2" t="s">
        <v>36</v>
      </c>
      <c r="F23" s="2">
        <v>1.5</v>
      </c>
      <c r="G23" s="2" t="s">
        <v>19</v>
      </c>
      <c r="H23" s="2" t="s">
        <v>32</v>
      </c>
      <c r="I23" s="2">
        <v>200</v>
      </c>
      <c r="J23" s="2" t="s">
        <v>5</v>
      </c>
    </row>
    <row r="24" spans="1:10" x14ac:dyDescent="0.25">
      <c r="A24" s="7"/>
      <c r="B24" s="5" t="s">
        <v>34</v>
      </c>
      <c r="C24" s="4">
        <f>F24</f>
        <v>0</v>
      </c>
      <c r="D24" s="4" t="s">
        <v>5</v>
      </c>
      <c r="E24" s="2" t="s">
        <v>35</v>
      </c>
      <c r="F24" s="3"/>
      <c r="G24" s="2" t="s">
        <v>19</v>
      </c>
      <c r="H24" s="2"/>
      <c r="I24" s="2"/>
      <c r="J24" s="2"/>
    </row>
  </sheetData>
  <mergeCells count="10">
    <mergeCell ref="A1:A5"/>
    <mergeCell ref="A23:A24"/>
    <mergeCell ref="C1:D1"/>
    <mergeCell ref="H1:I1"/>
    <mergeCell ref="F1:G1"/>
    <mergeCell ref="A11:A14"/>
    <mergeCell ref="A16:A18"/>
    <mergeCell ref="A20:A21"/>
    <mergeCell ref="B10:D10"/>
    <mergeCell ref="E10:J1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bbceb0c-5c36-43e9-a79d-0e55072d7d9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4C07D750AB4F746B93F3459C5B09FDD" ma:contentTypeVersion="18" ma:contentTypeDescription="Crear nuevo documento." ma:contentTypeScope="" ma:versionID="8a1f63455d7efce08c90653b559f55c2">
  <xsd:schema xmlns:xsd="http://www.w3.org/2001/XMLSchema" xmlns:xs="http://www.w3.org/2001/XMLSchema" xmlns:p="http://schemas.microsoft.com/office/2006/metadata/properties" xmlns:ns3="bbbceb0c-5c36-43e9-a79d-0e55072d7d9b" xmlns:ns4="72bf5c25-9caf-45a5-a3bf-69a06b805a0e" targetNamespace="http://schemas.microsoft.com/office/2006/metadata/properties" ma:root="true" ma:fieldsID="656dfe91a0ce3c77490d15146d7938ba" ns3:_="" ns4:_="">
    <xsd:import namespace="bbbceb0c-5c36-43e9-a79d-0e55072d7d9b"/>
    <xsd:import namespace="72bf5c25-9caf-45a5-a3bf-69a06b805a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bceb0c-5c36-43e9-a79d-0e55072d7d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bf5c25-9caf-45a5-a3bf-69a06b805a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526B69-09E6-4250-BFA1-A601E7483052}">
  <ds:schemaRefs>
    <ds:schemaRef ds:uri="http://www.w3.org/XML/1998/namespace"/>
    <ds:schemaRef ds:uri="http://purl.org/dc/terms/"/>
    <ds:schemaRef ds:uri="http://schemas.microsoft.com/office/2006/metadata/properties"/>
    <ds:schemaRef ds:uri="bbbceb0c-5c36-43e9-a79d-0e55072d7d9b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2bf5c25-9caf-45a5-a3bf-69a06b805a0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5105115-BB2C-40C1-AD63-8821AC5D55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18A7E7-3503-4079-A710-5802AC95FC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bceb0c-5c36-43e9-a79d-0e55072d7d9b"/>
    <ds:schemaRef ds:uri="72bf5c25-9caf-45a5-a3bf-69a06b805a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montesano martinez</dc:creator>
  <cp:lastModifiedBy>ALVARO MONTESANO MARTINEZ</cp:lastModifiedBy>
  <dcterms:created xsi:type="dcterms:W3CDTF">2024-03-16T16:41:45Z</dcterms:created>
  <dcterms:modified xsi:type="dcterms:W3CDTF">2024-03-17T16:20:36Z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0x010100C4C07D750AB4F746B93F3459C5B09FDD</vt:lpwstr>
  </property>
</Properties>
</file>