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94ab2862f67322/Aluguel de USINA/Ravenna/"/>
    </mc:Choice>
  </mc:AlternateContent>
  <xr:revisionPtr revIDLastSave="53" documentId="11_904AB18A3DCB42BE0D1B0BCA0BD5C42167BE2EB3" xr6:coauthVersionLast="47" xr6:coauthVersionMax="47" xr10:uidLastSave="{DB8CBB20-B8DC-4369-8F98-AFCDFD1D5BD7}"/>
  <bookViews>
    <workbookView xWindow="-98" yWindow="-98" windowWidth="21795" windowHeight="13695" xr2:uid="{00000000-000D-0000-FFFF-FFFF00000000}"/>
  </bookViews>
  <sheets>
    <sheet name="Relatório de Crédi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3" i="1"/>
  <c r="B18" i="1" s="1"/>
  <c r="B19" i="1" l="1"/>
  <c r="B29" i="1" s="1"/>
  <c r="B23" i="1" l="1"/>
  <c r="B24" i="1" s="1"/>
</calcChain>
</file>

<file path=xl/sharedStrings.xml><?xml version="1.0" encoding="utf-8"?>
<sst xmlns="http://schemas.openxmlformats.org/spreadsheetml/2006/main" count="41" uniqueCount="38">
  <si>
    <t>Relatório de Gestão de Créditos de Energia Solar</t>
  </si>
  <si>
    <t>Dados do Cliente e Contrato</t>
  </si>
  <si>
    <t>Valor</t>
  </si>
  <si>
    <t>Consumidor</t>
  </si>
  <si>
    <t>Distribuidor</t>
  </si>
  <si>
    <t>ENERGISA SERGIPE-DISTRIB.ENERGIA SA</t>
  </si>
  <si>
    <t>Mês de Referência</t>
  </si>
  <si>
    <t>JULHO/2025</t>
  </si>
  <si>
    <t>Endereço da UC</t>
  </si>
  <si>
    <t>AV MARIO JORGE MENEZES VIEIRA, 342 - TERRENO - ATALAIA ARACAJU</t>
  </si>
  <si>
    <t>Detalhes da Fatura</t>
  </si>
  <si>
    <t>Valor Fatura (sem desconto)</t>
  </si>
  <si>
    <t>Consumo Total Compensado (kWh)</t>
  </si>
  <si>
    <t>Tarifa da Distribuidora (R$/kWh)</t>
  </si>
  <si>
    <t>Bandeira Tarifária (R$)</t>
  </si>
  <si>
    <t>Desconto Contratado</t>
  </si>
  <si>
    <t>Fatura com GD (R$)</t>
  </si>
  <si>
    <t>Informações de Economia</t>
  </si>
  <si>
    <t>Economia do Mês (R$)</t>
  </si>
  <si>
    <t>Economia Acumulada (R$)</t>
  </si>
  <si>
    <t>Créditos Utilizados (kWh)</t>
  </si>
  <si>
    <t>Saldo para Próximo Ciclo (kWh)</t>
  </si>
  <si>
    <t>Dados para Transferência</t>
  </si>
  <si>
    <t>Valor a ser pago</t>
  </si>
  <si>
    <t>Banco</t>
  </si>
  <si>
    <t>ITAU</t>
  </si>
  <si>
    <t>Agência</t>
  </si>
  <si>
    <t>Conta</t>
  </si>
  <si>
    <t>02813-0</t>
  </si>
  <si>
    <t>PIX (Celular)</t>
  </si>
  <si>
    <t>CPF</t>
  </si>
  <si>
    <t>091.662.534/62</t>
  </si>
  <si>
    <t>Nome</t>
  </si>
  <si>
    <t>Álvaro Dantas Oliveira Filho</t>
  </si>
  <si>
    <t>RAVENNA</t>
  </si>
  <si>
    <t>Taxa de iluminação pública</t>
  </si>
  <si>
    <t>Fatura sem Desconto (R$)</t>
  </si>
  <si>
    <t>Unidade Consumidora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</si>
</sst>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#,##0.00\ &quot;kWh&quot;"/>
    <numFmt numFmtId="165" formatCode="\R\$\ #,##0.00"/>
    <numFmt numFmtId="170" formatCode="\R\$\ #,##0.000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8" sqref="B8"/>
    </sheetView>
  </sheetViews>
  <sheetFormatPr defaultRowHeight="14.25" x14ac:dyDescent="0.45"/>
  <cols>
    <col min="1" max="1" width="28.59765625" bestFit="1" customWidth="1"/>
    <col min="2" max="2" width="32.46484375" bestFit="1" customWidth="1"/>
  </cols>
  <sheetData>
    <row r="1" spans="1:2" ht="21" x14ac:dyDescent="0.45">
      <c r="A1" s="1" t="s">
        <v>0</v>
      </c>
      <c r="B1" s="1"/>
    </row>
    <row r="2" spans="1:2" x14ac:dyDescent="0.45">
      <c r="A2" s="5"/>
      <c r="B2" s="5"/>
    </row>
    <row r="3" spans="1:2" ht="15.75" x14ac:dyDescent="0.45">
      <c r="A3" s="6" t="s">
        <v>1</v>
      </c>
      <c r="B3" s="6" t="s">
        <v>2</v>
      </c>
    </row>
    <row r="4" spans="1:2" x14ac:dyDescent="0.45">
      <c r="A4" s="7" t="s">
        <v>3</v>
      </c>
      <c r="B4" s="7" t="s">
        <v>34</v>
      </c>
    </row>
    <row r="5" spans="1:2" x14ac:dyDescent="0.45">
      <c r="A5" s="7" t="s">
        <v>4</v>
      </c>
      <c r="B5" s="7" t="s">
        <v>5</v>
      </c>
    </row>
    <row r="6" spans="1:2" x14ac:dyDescent="0.45">
      <c r="A6" s="7" t="s">
        <v>6</v>
      </c>
      <c r="B6" s="7" t="s">
        <v>7</v>
      </c>
    </row>
    <row r="7" spans="1:2" x14ac:dyDescent="0.45">
      <c r="A7" s="7" t="s">
        <v>37</v>
      </c>
      <c r="B7" s="7">
        <v>1728412</v>
      </c>
    </row>
    <row r="8" spans="1:2" ht="28.5" x14ac:dyDescent="0.45">
      <c r="A8" s="7" t="s">
        <v>8</v>
      </c>
      <c r="B8" s="8" t="s">
        <v>9</v>
      </c>
    </row>
    <row r="10" spans="1:2" x14ac:dyDescent="0.45">
      <c r="A10" s="5"/>
      <c r="B10" s="5"/>
    </row>
    <row r="11" spans="1:2" ht="15.75" x14ac:dyDescent="0.45">
      <c r="A11" s="6" t="s">
        <v>10</v>
      </c>
      <c r="B11" s="6" t="s">
        <v>2</v>
      </c>
    </row>
    <row r="12" spans="1:2" x14ac:dyDescent="0.45">
      <c r="A12" s="7" t="s">
        <v>12</v>
      </c>
      <c r="B12" s="10">
        <v>1767</v>
      </c>
    </row>
    <row r="13" spans="1:2" x14ac:dyDescent="0.45">
      <c r="A13" s="7" t="s">
        <v>11</v>
      </c>
      <c r="B13" s="9">
        <f>B12*B14</f>
        <v>1658.8949399999999</v>
      </c>
    </row>
    <row r="14" spans="1:2" x14ac:dyDescent="0.45">
      <c r="A14" s="7" t="s">
        <v>13</v>
      </c>
      <c r="B14" s="11">
        <v>0.93881999999999999</v>
      </c>
    </row>
    <row r="15" spans="1:2" x14ac:dyDescent="0.45">
      <c r="A15" s="7" t="s">
        <v>35</v>
      </c>
      <c r="B15" s="12">
        <f>204.45</f>
        <v>204.45</v>
      </c>
    </row>
    <row r="16" spans="1:2" x14ac:dyDescent="0.45">
      <c r="A16" s="7" t="s">
        <v>14</v>
      </c>
      <c r="B16" s="12">
        <v>0</v>
      </c>
    </row>
    <row r="17" spans="1:2" x14ac:dyDescent="0.45">
      <c r="A17" s="7" t="s">
        <v>15</v>
      </c>
      <c r="B17" s="13">
        <v>0.15</v>
      </c>
    </row>
    <row r="18" spans="1:2" x14ac:dyDescent="0.45">
      <c r="A18" s="7" t="s">
        <v>36</v>
      </c>
      <c r="B18" s="12">
        <f>B13+B15+B16</f>
        <v>1863.34494</v>
      </c>
    </row>
    <row r="19" spans="1:2" x14ac:dyDescent="0.45">
      <c r="A19" s="7" t="s">
        <v>16</v>
      </c>
      <c r="B19" s="12">
        <f>B18*(1-B17)</f>
        <v>1583.8431989999999</v>
      </c>
    </row>
    <row r="21" spans="1:2" x14ac:dyDescent="0.45">
      <c r="A21" s="5"/>
      <c r="B21" s="5"/>
    </row>
    <row r="22" spans="1:2" ht="15.75" x14ac:dyDescent="0.45">
      <c r="A22" s="6" t="s">
        <v>17</v>
      </c>
      <c r="B22" s="6" t="s">
        <v>2</v>
      </c>
    </row>
    <row r="23" spans="1:2" x14ac:dyDescent="0.45">
      <c r="A23" s="7" t="s">
        <v>18</v>
      </c>
      <c r="B23" s="12">
        <f>B18-B19</f>
        <v>279.50174100000004</v>
      </c>
    </row>
    <row r="24" spans="1:2" x14ac:dyDescent="0.45">
      <c r="A24" s="7" t="s">
        <v>19</v>
      </c>
      <c r="B24" s="12">
        <f>B23</f>
        <v>279.50174100000004</v>
      </c>
    </row>
    <row r="25" spans="1:2" x14ac:dyDescent="0.45">
      <c r="A25" s="7" t="s">
        <v>20</v>
      </c>
      <c r="B25" s="10">
        <v>1767</v>
      </c>
    </row>
    <row r="26" spans="1:2" x14ac:dyDescent="0.45">
      <c r="A26" s="7" t="s">
        <v>21</v>
      </c>
      <c r="B26" s="10">
        <v>367</v>
      </c>
    </row>
    <row r="28" spans="1:2" ht="15.75" x14ac:dyDescent="0.5">
      <c r="A28" s="2" t="s">
        <v>22</v>
      </c>
      <c r="B28" s="2" t="s">
        <v>2</v>
      </c>
    </row>
    <row r="29" spans="1:2" x14ac:dyDescent="0.45">
      <c r="A29" s="3" t="s">
        <v>23</v>
      </c>
      <c r="B29" s="4">
        <f>B19</f>
        <v>1583.8431989999999</v>
      </c>
    </row>
    <row r="30" spans="1:2" x14ac:dyDescent="0.45">
      <c r="A30" s="3" t="s">
        <v>24</v>
      </c>
      <c r="B30" s="3" t="s">
        <v>25</v>
      </c>
    </row>
    <row r="31" spans="1:2" x14ac:dyDescent="0.45">
      <c r="A31" s="3" t="s">
        <v>26</v>
      </c>
      <c r="B31" s="3">
        <v>9690</v>
      </c>
    </row>
    <row r="32" spans="1:2" x14ac:dyDescent="0.45">
      <c r="A32" s="3" t="s">
        <v>27</v>
      </c>
      <c r="B32" s="3" t="s">
        <v>28</v>
      </c>
    </row>
    <row r="33" spans="1:2" x14ac:dyDescent="0.45">
      <c r="A33" s="3" t="s">
        <v>29</v>
      </c>
      <c r="B33" s="3">
        <v>79998727417</v>
      </c>
    </row>
    <row r="34" spans="1:2" x14ac:dyDescent="0.45">
      <c r="A34" s="3" t="s">
        <v>30</v>
      </c>
      <c r="B34" s="3" t="s">
        <v>31</v>
      </c>
    </row>
    <row r="35" spans="1:2" x14ac:dyDescent="0.45">
      <c r="A35" s="3" t="s">
        <v>32</v>
      </c>
      <c r="B35" s="3" t="s">
        <v>33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Dantas</cp:lastModifiedBy>
  <cp:lastPrinted>2025-07-31T20:29:14Z</cp:lastPrinted>
  <dcterms:created xsi:type="dcterms:W3CDTF">2025-07-31T20:23:31Z</dcterms:created>
  <dcterms:modified xsi:type="dcterms:W3CDTF">2025-07-31T20:30:29Z</dcterms:modified>
</cp:coreProperties>
</file>