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11Nodos/"/>
    </mc:Choice>
  </mc:AlternateContent>
  <xr:revisionPtr revIDLastSave="233" documentId="13_ncr:1_{4EB0A89C-3F6A-433D-8AE9-0C0FE6CB6F6D}" xr6:coauthVersionLast="47" xr6:coauthVersionMax="47" xr10:uidLastSave="{B694A32E-A3BE-4049-BF9D-6E78767E862C}"/>
  <bookViews>
    <workbookView xWindow="9510" yWindow="0" windowWidth="9780" windowHeight="10170" xr2:uid="{3C0E6092-6D92-4B61-8300-443AD22E4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D68" i="1"/>
  <c r="D49" i="1"/>
  <c r="D31" i="1"/>
  <c r="D11" i="1"/>
  <c r="J1" i="1"/>
  <c r="E80" i="1"/>
  <c r="D80" i="1"/>
  <c r="G48" i="1"/>
  <c r="E42" i="1"/>
  <c r="D42" i="1"/>
  <c r="E61" i="1"/>
  <c r="D61" i="1"/>
  <c r="E24" i="1"/>
  <c r="D24" i="1"/>
  <c r="E4" i="1"/>
  <c r="D4" i="1"/>
  <c r="M1" i="1" l="1"/>
  <c r="G51" i="1"/>
  <c r="G86" i="1"/>
  <c r="G67" i="1"/>
  <c r="G30" i="1"/>
  <c r="G10" i="1"/>
  <c r="G70" i="1" l="1"/>
  <c r="G89" i="1"/>
  <c r="G13" i="1"/>
  <c r="G33" i="1"/>
</calcChain>
</file>

<file path=xl/sharedStrings.xml><?xml version="1.0" encoding="utf-8"?>
<sst xmlns="http://schemas.openxmlformats.org/spreadsheetml/2006/main" count="124" uniqueCount="37">
  <si>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</si>
  <si>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</si>
  <si>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</si>
  <si>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</si>
  <si>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</si>
  <si>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</si>
  <si>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</si>
  <si>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</si>
  <si>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</si>
  <si>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</si>
  <si>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</si>
  <si>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Replicación 2</t>
  </si>
  <si>
    <t>Replicación 3</t>
  </si>
  <si>
    <t>Replicación 4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</si>
  <si>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</si>
  <si>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</si>
  <si>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</si>
  <si>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</si>
  <si>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</si>
  <si>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INSTANCIA 2</t>
  </si>
  <si>
    <t>INSTANCIA 3</t>
  </si>
  <si>
    <t>INSTANCIA 4</t>
  </si>
  <si>
    <t>INSTANCIA 5</t>
  </si>
  <si>
    <t>Aunque la desviación es menor que el coste</t>
  </si>
  <si>
    <t>medio, es bastante elevada. Obteniendo</t>
  </si>
  <si>
    <t xml:space="preserve">una variabilidad en los resultados considerable. </t>
  </si>
  <si>
    <t>El coeficiente de variación es:</t>
  </si>
  <si>
    <t>red_11Nodos</t>
  </si>
  <si>
    <t xml:space="preserve">medio, es bastante elevada. </t>
  </si>
  <si>
    <t xml:space="preserve">Es un poco grande respecto del coste medio </t>
  </si>
  <si>
    <t>la diferencia entre el máximo y el mínimo</t>
  </si>
  <si>
    <t>es mayor al coste medio del PSO</t>
  </si>
  <si>
    <t>La desviación no es mayor que el coste</t>
  </si>
  <si>
    <t xml:space="preserve">medio del PSO, pero si es grande. </t>
  </si>
  <si>
    <t>El coeficiente de vaciación es:</t>
  </si>
  <si>
    <t>CV MEDIO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</si>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</sst>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2" fillId="0" borderId="0" xfId="0" applyFon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</a:t>
            </a:r>
            <a:r>
              <a:rPr lang="es-ES" baseline="0"/>
              <a:t>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113125.7677</c:v>
                </c:pt>
                <c:pt idx="1">
                  <c:v>99662.112399999998</c:v>
                </c:pt>
                <c:pt idx="2">
                  <c:v>106665.2411</c:v>
                </c:pt>
                <c:pt idx="3">
                  <c:v>137309.05119999999</c:v>
                </c:pt>
                <c:pt idx="4">
                  <c:v>144299.4007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0DE-B450-EE2B1F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3656"/>
        <c:axId val="472554736"/>
      </c:scatterChart>
      <c:valAx>
        <c:axId val="4725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4736"/>
        <c:crosses val="autoZero"/>
        <c:crossBetween val="midCat"/>
      </c:valAx>
      <c:valAx>
        <c:axId val="4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47391.5288</c:v>
                </c:pt>
                <c:pt idx="1">
                  <c:v>76223.386700000003</c:v>
                </c:pt>
                <c:pt idx="2">
                  <c:v>108818.1731</c:v>
                </c:pt>
                <c:pt idx="3">
                  <c:v>34352.527099999999</c:v>
                </c:pt>
                <c:pt idx="4">
                  <c:v>55594.833400000003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5DC-B971-BDDC949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760"/>
        <c:axId val="471645840"/>
      </c:scatterChart>
      <c:valAx>
        <c:axId val="4716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5840"/>
        <c:crosses val="autoZero"/>
        <c:crossBetween val="midCat"/>
      </c:valAx>
      <c:valAx>
        <c:axId val="471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150517.26790000001</c:v>
                </c:pt>
                <c:pt idx="1">
                  <c:v>143124.59349999999</c:v>
                </c:pt>
                <c:pt idx="2">
                  <c:v>121698.11410000001</c:v>
                </c:pt>
                <c:pt idx="3">
                  <c:v>140847.09409999999</c:v>
                </c:pt>
                <c:pt idx="4">
                  <c:v>120576.6257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4F1C-843F-E02C30C5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3728"/>
        <c:axId val="471674448"/>
      </c:scatterChart>
      <c:valAx>
        <c:axId val="47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4448"/>
        <c:crosses val="autoZero"/>
        <c:crossBetween val="midCat"/>
      </c:valAx>
      <c:valAx>
        <c:axId val="471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181890.09</c:v>
                </c:pt>
                <c:pt idx="1">
                  <c:v>113609.477</c:v>
                </c:pt>
                <c:pt idx="2">
                  <c:v>113740.44190000001</c:v>
                </c:pt>
                <c:pt idx="3">
                  <c:v>61971.688499999997</c:v>
                </c:pt>
                <c:pt idx="4">
                  <c:v>75345.975200000001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92B-B183-42DEB0DB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9272"/>
        <c:axId val="472349632"/>
      </c:scatterChart>
      <c:valAx>
        <c:axId val="4723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632"/>
        <c:crosses val="autoZero"/>
        <c:crossBetween val="midCat"/>
      </c:valAx>
      <c:valAx>
        <c:axId val="472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29011.772700000001</c:v>
                </c:pt>
                <c:pt idx="1">
                  <c:v>29154.003700000001</c:v>
                </c:pt>
                <c:pt idx="2">
                  <c:v>72143.877699999997</c:v>
                </c:pt>
                <c:pt idx="3">
                  <c:v>85213.182499999995</c:v>
                </c:pt>
                <c:pt idx="4">
                  <c:v>51514.128799999999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53D-B6C9-DCD66F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160"/>
        <c:axId val="551646280"/>
      </c:scatterChart>
      <c:valAx>
        <c:axId val="55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6280"/>
        <c:crosses val="autoZero"/>
        <c:crossBetween val="midCat"/>
      </c:valAx>
      <c:valAx>
        <c:axId val="5516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179916</xdr:rowOff>
    </xdr:from>
    <xdr:to>
      <xdr:col>14</xdr:col>
      <xdr:colOff>117475</xdr:colOff>
      <xdr:row>16</xdr:row>
      <xdr:rowOff>160866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EAB52-00F6-BA44-E3CF-32E0D35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22</xdr:row>
      <xdr:rowOff>33866</xdr:rowOff>
    </xdr:from>
    <xdr:to>
      <xdr:col>14</xdr:col>
      <xdr:colOff>105834</xdr:colOff>
      <xdr:row>36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8A79-56BE-ED2A-5563-8258105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39</xdr:row>
      <xdr:rowOff>160866</xdr:rowOff>
    </xdr:from>
    <xdr:to>
      <xdr:col>14</xdr:col>
      <xdr:colOff>114299</xdr:colOff>
      <xdr:row>54</xdr:row>
      <xdr:rowOff>110066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9EE38-8D5F-2A6B-AF7D-1E3EE5F4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80433</xdr:colOff>
      <xdr:row>58</xdr:row>
      <xdr:rowOff>160867</xdr:rowOff>
    </xdr:from>
    <xdr:to>
      <xdr:col>14</xdr:col>
      <xdr:colOff>80433</xdr:colOff>
      <xdr:row>73</xdr:row>
      <xdr:rowOff>110067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C23292-95B8-052E-2E40-755A5EB6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78</xdr:row>
      <xdr:rowOff>42334</xdr:rowOff>
    </xdr:from>
    <xdr:to>
      <xdr:col>14</xdr:col>
      <xdr:colOff>38100</xdr:colOff>
      <xdr:row>92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EB8CA-881A-C9D4-A17A-4CC1C70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7D-D534-40E0-A9F3-BAEC03A33B62}">
  <dimension ref="A1:M91"/>
  <sheetViews>
    <sheetView tabSelected="1" topLeftCell="A79" zoomScale="90" zoomScaleNormal="90" workbookViewId="0">
      <selection activeCell="B82" sqref="B82:D86"/>
    </sheetView>
  </sheetViews>
  <sheetFormatPr baseColWidth="10" defaultRowHeight="14.5" x14ac:dyDescent="0.35"/>
  <cols>
    <col min="1" max="1" width="12" bestFit="1" customWidth="1"/>
    <col min="2" max="2" width="25.26953125" bestFit="1" customWidth="1"/>
    <col min="3" max="3" width="20.7265625" bestFit="1" customWidth="1"/>
    <col min="4" max="4" width="20" bestFit="1" customWidth="1"/>
    <col min="5" max="5" width="16.54296875" bestFit="1" customWidth="1"/>
    <col min="6" max="6" width="18.81640625" customWidth="1"/>
    <col min="7" max="7" width="15.453125" bestFit="1" customWidth="1"/>
  </cols>
  <sheetData>
    <row r="1" spans="1:13" x14ac:dyDescent="0.35">
      <c r="A1" s="7" t="s">
        <v>27</v>
      </c>
      <c r="I1" t="s">
        <v>35</v>
      </c>
      <c r="J1" s="9">
        <f>AVERAGE(G67,G86,G48,G30,G10)</f>
        <v>0.32249736538546547</v>
      </c>
      <c r="L1" t="s">
        <v>36</v>
      </c>
      <c r="M1">
        <f>AVERAGE(D11,D31,D49,D68,D87)</f>
        <v>147.77479999999997</v>
      </c>
    </row>
    <row r="3" spans="1:13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3" x14ac:dyDescent="0.35">
      <c r="A4" s="2" t="s">
        <v>6</v>
      </c>
      <c r="B4">
        <v>645.99359998703005</v>
      </c>
      <c r="C4">
        <v>89.499159208080656</v>
      </c>
      <c r="D4" s="3">
        <f>C10</f>
        <v>144299.4007</v>
      </c>
      <c r="E4" s="3">
        <f>C7</f>
        <v>99662.112399999998</v>
      </c>
      <c r="F4">
        <v>19548.268978209395</v>
      </c>
      <c r="G4">
        <v>120212.31461139726</v>
      </c>
    </row>
    <row r="5" spans="1:13" x14ac:dyDescent="0.35">
      <c r="B5" s="1" t="s">
        <v>7</v>
      </c>
      <c r="C5" s="1" t="s">
        <v>8</v>
      </c>
      <c r="D5" s="1" t="s">
        <v>9</v>
      </c>
    </row>
    <row r="6" spans="1:13" x14ac:dyDescent="0.35">
      <c r="A6" s="4" t="s">
        <v>10</v>
      </c>
      <c r="B6" s="3">
        <v>600.27</v>
      </c>
      <c r="C6" s="3">
        <v>113125.7677</v>
      </c>
      <c r="D6" s="3">
        <v>223.01</v>
      </c>
    </row>
    <row r="7" spans="1:13" x14ac:dyDescent="0.35">
      <c r="A7" s="4" t="s">
        <v>11</v>
      </c>
      <c r="B7" s="3">
        <v>600.4</v>
      </c>
      <c r="C7" s="3">
        <v>99662.112399999998</v>
      </c>
      <c r="D7" s="3">
        <v>151.01</v>
      </c>
      <c r="F7" t="s">
        <v>23</v>
      </c>
    </row>
    <row r="8" spans="1:13" x14ac:dyDescent="0.35">
      <c r="A8" s="4" t="s">
        <v>12</v>
      </c>
      <c r="B8" s="3">
        <v>600.75</v>
      </c>
      <c r="C8" s="3">
        <v>106665.2411</v>
      </c>
      <c r="D8" s="3">
        <v>416.01</v>
      </c>
      <c r="F8" t="s">
        <v>28</v>
      </c>
    </row>
    <row r="9" spans="1:13" x14ac:dyDescent="0.35">
      <c r="A9" s="4" t="s">
        <v>13</v>
      </c>
      <c r="B9" s="3">
        <v>600.08000000000004</v>
      </c>
      <c r="C9" s="3">
        <v>137309.05119999999</v>
      </c>
      <c r="D9" s="3">
        <v>577.86</v>
      </c>
      <c r="F9" t="s">
        <v>26</v>
      </c>
    </row>
    <row r="10" spans="1:13" x14ac:dyDescent="0.35">
      <c r="A10" s="4" t="s">
        <v>14</v>
      </c>
      <c r="B10" s="3">
        <v>804.98</v>
      </c>
      <c r="C10" s="3">
        <v>144299.4007</v>
      </c>
      <c r="D10" s="3">
        <v>127.72</v>
      </c>
      <c r="F10" s="5" t="s">
        <v>15</v>
      </c>
      <c r="G10" s="6">
        <f>F4/G4</f>
        <v>0.16261452947979452</v>
      </c>
    </row>
    <row r="11" spans="1:13" x14ac:dyDescent="0.35">
      <c r="D11">
        <f>AVERAGE(D6:D10)</f>
        <v>299.12199999999996</v>
      </c>
      <c r="F11" t="s">
        <v>16</v>
      </c>
    </row>
    <row r="12" spans="1:13" x14ac:dyDescent="0.35">
      <c r="F12" t="s">
        <v>17</v>
      </c>
    </row>
    <row r="13" spans="1:13" x14ac:dyDescent="0.35">
      <c r="F13" t="s">
        <v>18</v>
      </c>
      <c r="G13">
        <f>D4-E4</f>
        <v>44637.2883</v>
      </c>
    </row>
    <row r="14" spans="1:13" x14ac:dyDescent="0.35">
      <c r="F14" t="s">
        <v>29</v>
      </c>
    </row>
    <row r="15" spans="1:13" x14ac:dyDescent="0.35">
      <c r="G15" s="8"/>
    </row>
    <row r="23" spans="1:7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35">
      <c r="A24" s="2" t="s">
        <v>19</v>
      </c>
      <c r="B24">
        <v>602.81420001983645</v>
      </c>
      <c r="C24">
        <v>2.1852241681370512</v>
      </c>
      <c r="D24" s="3">
        <f>C28</f>
        <v>108818.1731</v>
      </c>
      <c r="E24" s="3">
        <f>C29</f>
        <v>34352.527099999999</v>
      </c>
      <c r="F24" s="3">
        <v>29079.233595703896</v>
      </c>
      <c r="G24" s="3">
        <v>64476.089838093307</v>
      </c>
    </row>
    <row r="25" spans="1:7" x14ac:dyDescent="0.35">
      <c r="B25" s="1" t="s">
        <v>7</v>
      </c>
      <c r="C25" s="1" t="s">
        <v>8</v>
      </c>
      <c r="D25" s="1" t="s">
        <v>9</v>
      </c>
    </row>
    <row r="26" spans="1:7" x14ac:dyDescent="0.35">
      <c r="A26" s="4" t="s">
        <v>10</v>
      </c>
      <c r="B26" s="3">
        <v>601.42999999999995</v>
      </c>
      <c r="C26" s="3">
        <v>47391.5288</v>
      </c>
      <c r="D26" s="3">
        <v>62.48</v>
      </c>
      <c r="F26" t="s">
        <v>23</v>
      </c>
    </row>
    <row r="27" spans="1:7" x14ac:dyDescent="0.35">
      <c r="A27" s="4" t="s">
        <v>11</v>
      </c>
      <c r="B27" s="3">
        <v>600.91999999999996</v>
      </c>
      <c r="C27" s="3">
        <v>76223.386700000003</v>
      </c>
      <c r="D27" s="3">
        <v>163.02000000000001</v>
      </c>
      <c r="F27" t="s">
        <v>24</v>
      </c>
    </row>
    <row r="28" spans="1:7" x14ac:dyDescent="0.35">
      <c r="A28" s="4" t="s">
        <v>12</v>
      </c>
      <c r="B28" s="3">
        <v>601.01</v>
      </c>
      <c r="C28" s="3">
        <v>108818.1731</v>
      </c>
      <c r="D28" s="3">
        <v>192.04</v>
      </c>
      <c r="F28" t="s">
        <v>25</v>
      </c>
    </row>
    <row r="29" spans="1:7" x14ac:dyDescent="0.35">
      <c r="A29" s="4" t="s">
        <v>13</v>
      </c>
      <c r="B29" s="3">
        <v>600.29999999999995</v>
      </c>
      <c r="C29" s="3">
        <v>34352.527099999999</v>
      </c>
      <c r="D29" s="3">
        <v>230.81</v>
      </c>
      <c r="F29" t="s">
        <v>26</v>
      </c>
    </row>
    <row r="30" spans="1:7" x14ac:dyDescent="0.35">
      <c r="A30" s="4" t="s">
        <v>14</v>
      </c>
      <c r="B30" s="3">
        <v>601.24</v>
      </c>
      <c r="C30" s="3">
        <v>55594.833400000003</v>
      </c>
      <c r="D30" s="3">
        <v>102.52</v>
      </c>
      <c r="F30" s="5" t="s">
        <v>15</v>
      </c>
      <c r="G30" s="6">
        <f>F24/G24</f>
        <v>0.45100801969730347</v>
      </c>
    </row>
    <row r="31" spans="1:7" x14ac:dyDescent="0.35">
      <c r="D31">
        <f>AVERAGE(D26:D30)</f>
        <v>150.17399999999998</v>
      </c>
      <c r="F31" t="s">
        <v>16</v>
      </c>
    </row>
    <row r="32" spans="1:7" x14ac:dyDescent="0.35">
      <c r="F32" t="s">
        <v>17</v>
      </c>
    </row>
    <row r="33" spans="1:7" x14ac:dyDescent="0.35">
      <c r="F33" t="s">
        <v>18</v>
      </c>
      <c r="G33">
        <f>D24-E24</f>
        <v>74465.646000000008</v>
      </c>
    </row>
    <row r="34" spans="1:7" x14ac:dyDescent="0.35">
      <c r="F34" t="s">
        <v>30</v>
      </c>
    </row>
    <row r="35" spans="1:7" x14ac:dyDescent="0.35">
      <c r="F35" t="s">
        <v>31</v>
      </c>
    </row>
    <row r="41" spans="1:7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7" x14ac:dyDescent="0.35">
      <c r="A42" s="2" t="s">
        <v>20</v>
      </c>
      <c r="B42">
        <v>976.88800000000003</v>
      </c>
      <c r="C42">
        <v>842.24967600000002</v>
      </c>
      <c r="D42" s="3">
        <f>C44</f>
        <v>150517.26790000001</v>
      </c>
      <c r="E42" s="3">
        <f>C48</f>
        <v>120576.6257</v>
      </c>
      <c r="F42" s="3">
        <v>13466.02115</v>
      </c>
      <c r="G42" s="3">
        <v>135352.73910000001</v>
      </c>
    </row>
    <row r="43" spans="1:7" x14ac:dyDescent="0.35">
      <c r="B43" s="1" t="s">
        <v>7</v>
      </c>
      <c r="C43" s="1" t="s">
        <v>8</v>
      </c>
      <c r="D43" s="1" t="s">
        <v>9</v>
      </c>
    </row>
    <row r="44" spans="1:7" x14ac:dyDescent="0.35">
      <c r="A44" s="4" t="s">
        <v>10</v>
      </c>
      <c r="B44" s="3">
        <v>600.16</v>
      </c>
      <c r="C44" s="3">
        <v>150517.26790000001</v>
      </c>
      <c r="D44" s="3">
        <v>74.7</v>
      </c>
    </row>
    <row r="45" spans="1:7" x14ac:dyDescent="0.35">
      <c r="A45" s="4" t="s">
        <v>11</v>
      </c>
      <c r="B45" s="3">
        <v>600.48</v>
      </c>
      <c r="C45" s="3">
        <v>143124.59349999999</v>
      </c>
      <c r="D45" s="3">
        <v>45.7</v>
      </c>
      <c r="F45" t="s">
        <v>32</v>
      </c>
    </row>
    <row r="46" spans="1:7" x14ac:dyDescent="0.35">
      <c r="A46" s="4" t="s">
        <v>12</v>
      </c>
      <c r="B46" s="3">
        <v>600.12</v>
      </c>
      <c r="C46" s="3">
        <v>121698.11410000001</v>
      </c>
      <c r="D46" s="3">
        <v>81.28</v>
      </c>
      <c r="F46" t="s">
        <v>33</v>
      </c>
    </row>
    <row r="47" spans="1:7" x14ac:dyDescent="0.35">
      <c r="A47" s="4" t="s">
        <v>13</v>
      </c>
      <c r="B47" s="3">
        <v>600.13</v>
      </c>
      <c r="C47" s="3">
        <v>140847.09409999999</v>
      </c>
      <c r="D47" s="3">
        <v>57.18</v>
      </c>
      <c r="F47" t="s">
        <v>34</v>
      </c>
    </row>
    <row r="48" spans="1:7" x14ac:dyDescent="0.35">
      <c r="A48" s="4" t="s">
        <v>14</v>
      </c>
      <c r="B48" s="3">
        <v>2483.5500000000002</v>
      </c>
      <c r="C48" s="3">
        <v>120576.6257</v>
      </c>
      <c r="D48" s="3">
        <v>69.150000000000006</v>
      </c>
      <c r="F48" s="5" t="s">
        <v>15</v>
      </c>
      <c r="G48" s="6">
        <f>F42/G42</f>
        <v>9.948835346472866E-2</v>
      </c>
    </row>
    <row r="49" spans="1:7" x14ac:dyDescent="0.35">
      <c r="D49">
        <f>AVERAGE(D44:D48)</f>
        <v>65.602000000000004</v>
      </c>
      <c r="F49" t="s">
        <v>16</v>
      </c>
    </row>
    <row r="50" spans="1:7" x14ac:dyDescent="0.35">
      <c r="F50" t="s">
        <v>17</v>
      </c>
    </row>
    <row r="51" spans="1:7" x14ac:dyDescent="0.35">
      <c r="F51" t="s">
        <v>18</v>
      </c>
      <c r="G51">
        <f>D42-E42</f>
        <v>29940.642200000002</v>
      </c>
    </row>
    <row r="52" spans="1:7" x14ac:dyDescent="0.35">
      <c r="F52" t="s">
        <v>29</v>
      </c>
    </row>
    <row r="60" spans="1:7" x14ac:dyDescent="0.3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</row>
    <row r="61" spans="1:7" x14ac:dyDescent="0.35">
      <c r="A61" s="2" t="s">
        <v>21</v>
      </c>
      <c r="B61">
        <v>731.84920001029968</v>
      </c>
      <c r="C61">
        <v>292.92328043364802</v>
      </c>
      <c r="D61" s="3">
        <f>C63</f>
        <v>181890.09</v>
      </c>
      <c r="E61" s="3">
        <f>C66</f>
        <v>61971.688499999997</v>
      </c>
      <c r="F61" s="3">
        <v>46638.113436283478</v>
      </c>
      <c r="G61" s="3">
        <v>109311.53451842055</v>
      </c>
    </row>
    <row r="62" spans="1:7" x14ac:dyDescent="0.35">
      <c r="B62" s="1" t="s">
        <v>7</v>
      </c>
      <c r="C62" s="1" t="s">
        <v>8</v>
      </c>
      <c r="D62" s="1" t="s">
        <v>9</v>
      </c>
    </row>
    <row r="63" spans="1:7" x14ac:dyDescent="0.35">
      <c r="A63" s="4" t="s">
        <v>10</v>
      </c>
      <c r="B63" s="3">
        <v>600.04999999999995</v>
      </c>
      <c r="C63" s="3">
        <v>181890.09</v>
      </c>
      <c r="D63" s="3">
        <v>42.29</v>
      </c>
      <c r="F63" t="s">
        <v>23</v>
      </c>
    </row>
    <row r="64" spans="1:7" x14ac:dyDescent="0.35">
      <c r="A64" s="4" t="s">
        <v>11</v>
      </c>
      <c r="B64" s="3">
        <v>1255.4000000000001</v>
      </c>
      <c r="C64" s="3">
        <v>113609.477</v>
      </c>
      <c r="D64" s="3">
        <v>61.89</v>
      </c>
      <c r="F64" t="s">
        <v>24</v>
      </c>
    </row>
    <row r="65" spans="1:7" x14ac:dyDescent="0.35">
      <c r="A65" s="4" t="s">
        <v>12</v>
      </c>
      <c r="B65" s="3">
        <v>600.11</v>
      </c>
      <c r="C65" s="3">
        <v>113740.44190000001</v>
      </c>
      <c r="D65" s="3">
        <v>116.64</v>
      </c>
      <c r="F65" t="s">
        <v>25</v>
      </c>
    </row>
    <row r="66" spans="1:7" x14ac:dyDescent="0.35">
      <c r="A66" s="4" t="s">
        <v>13</v>
      </c>
      <c r="B66" s="3">
        <v>600.67999999999995</v>
      </c>
      <c r="C66" s="3">
        <v>61971.688499999997</v>
      </c>
      <c r="D66" s="3">
        <v>119.23</v>
      </c>
      <c r="F66" t="s">
        <v>26</v>
      </c>
    </row>
    <row r="67" spans="1:7" x14ac:dyDescent="0.35">
      <c r="A67" s="4" t="s">
        <v>14</v>
      </c>
      <c r="B67" s="3">
        <v>600.05999999999995</v>
      </c>
      <c r="C67" s="3">
        <v>75345.975200000001</v>
      </c>
      <c r="D67" s="3">
        <v>97.02</v>
      </c>
      <c r="F67" s="5" t="s">
        <v>15</v>
      </c>
      <c r="G67" s="6">
        <f>F61/G61</f>
        <v>0.42665317655406521</v>
      </c>
    </row>
    <row r="68" spans="1:7" x14ac:dyDescent="0.35">
      <c r="D68">
        <f>AVERAGE(D63:D67)</f>
        <v>87.414000000000001</v>
      </c>
      <c r="F68" t="s">
        <v>16</v>
      </c>
    </row>
    <row r="69" spans="1:7" x14ac:dyDescent="0.35">
      <c r="F69" t="s">
        <v>17</v>
      </c>
    </row>
    <row r="70" spans="1:7" x14ac:dyDescent="0.35">
      <c r="F70" t="s">
        <v>18</v>
      </c>
      <c r="G70">
        <f>D61-E61</f>
        <v>119918.40150000001</v>
      </c>
    </row>
    <row r="71" spans="1:7" x14ac:dyDescent="0.35">
      <c r="F71" t="s">
        <v>30</v>
      </c>
    </row>
    <row r="72" spans="1:7" x14ac:dyDescent="0.35">
      <c r="F72" t="s">
        <v>31</v>
      </c>
    </row>
    <row r="79" spans="1:7" x14ac:dyDescent="0.3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</row>
    <row r="80" spans="1:7" x14ac:dyDescent="0.35">
      <c r="A80" s="2" t="s">
        <v>22</v>
      </c>
      <c r="B80">
        <v>604.99059996604922</v>
      </c>
      <c r="C80">
        <v>8.7267132260974574</v>
      </c>
      <c r="D80" s="3">
        <f>C85</f>
        <v>85213.182499999995</v>
      </c>
      <c r="E80" s="3">
        <f>C82</f>
        <v>29011.772700000001</v>
      </c>
      <c r="F80" s="3">
        <v>25246.889594871402</v>
      </c>
      <c r="G80" s="3">
        <v>53407.393056563298</v>
      </c>
    </row>
    <row r="81" spans="1:7" x14ac:dyDescent="0.35">
      <c r="B81" s="1" t="s">
        <v>7</v>
      </c>
      <c r="C81" s="1" t="s">
        <v>8</v>
      </c>
      <c r="D81" s="1" t="s">
        <v>9</v>
      </c>
    </row>
    <row r="82" spans="1:7" x14ac:dyDescent="0.35">
      <c r="A82" s="4" t="s">
        <v>10</v>
      </c>
      <c r="B82" s="3">
        <v>600.14</v>
      </c>
      <c r="C82" s="3">
        <v>29011.772700000001</v>
      </c>
      <c r="D82" s="3">
        <v>118.48</v>
      </c>
      <c r="F82" t="s">
        <v>23</v>
      </c>
    </row>
    <row r="83" spans="1:7" x14ac:dyDescent="0.35">
      <c r="A83" s="4" t="s">
        <v>11</v>
      </c>
      <c r="B83" s="3">
        <v>600.69000000000005</v>
      </c>
      <c r="C83" s="3">
        <v>29154.003700000001</v>
      </c>
      <c r="D83" s="3">
        <v>96.09</v>
      </c>
      <c r="F83" t="s">
        <v>24</v>
      </c>
    </row>
    <row r="84" spans="1:7" x14ac:dyDescent="0.35">
      <c r="A84" s="4" t="s">
        <v>12</v>
      </c>
      <c r="B84" s="3">
        <v>600.48</v>
      </c>
      <c r="C84" s="3">
        <v>72143.877699999997</v>
      </c>
      <c r="D84" s="3">
        <v>127.88</v>
      </c>
      <c r="F84" t="s">
        <v>25</v>
      </c>
    </row>
    <row r="85" spans="1:7" x14ac:dyDescent="0.35">
      <c r="A85" s="4" t="s">
        <v>13</v>
      </c>
      <c r="B85" s="3">
        <v>600.17999999999995</v>
      </c>
      <c r="C85" s="3">
        <v>85213.182499999995</v>
      </c>
      <c r="D85" s="3">
        <v>214.09</v>
      </c>
      <c r="F85" t="s">
        <v>26</v>
      </c>
    </row>
    <row r="86" spans="1:7" x14ac:dyDescent="0.35">
      <c r="A86" s="4" t="s">
        <v>14</v>
      </c>
      <c r="B86" s="3">
        <v>600.14</v>
      </c>
      <c r="C86" s="3">
        <v>51514.128799999999</v>
      </c>
      <c r="D86" s="3">
        <v>126.27</v>
      </c>
      <c r="F86" s="5" t="s">
        <v>15</v>
      </c>
      <c r="G86" s="6">
        <f>F80/G80</f>
        <v>0.47272274773143569</v>
      </c>
    </row>
    <row r="87" spans="1:7" x14ac:dyDescent="0.35">
      <c r="D87">
        <f>AVERAGE(D82:D86)</f>
        <v>136.56199999999998</v>
      </c>
      <c r="F87" t="s">
        <v>16</v>
      </c>
    </row>
    <row r="88" spans="1:7" x14ac:dyDescent="0.35">
      <c r="F88" t="s">
        <v>17</v>
      </c>
    </row>
    <row r="89" spans="1:7" x14ac:dyDescent="0.35">
      <c r="F89" t="s">
        <v>18</v>
      </c>
      <c r="G89">
        <f>D80-E80</f>
        <v>56201.409799999994</v>
      </c>
    </row>
    <row r="90" spans="1:7" x14ac:dyDescent="0.35">
      <c r="F90" t="s">
        <v>30</v>
      </c>
    </row>
    <row r="91" spans="1:7" x14ac:dyDescent="0.35">
      <c r="F9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2025-03-01T10:44:12Z</dcterms:created>
  <dcterms:modified xsi:type="dcterms:W3CDTF">2025-04-28T07:51:37Z</dcterms:modified>
</cp:coreProperties>
</file>