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pm365-my.sharepoint.com/personal/alvaro_garcia_upm_es/Documents/investigacion/optimal_power_flow_ag/optimal_power_flow/github/Casos/red_4Nodos/"/>
    </mc:Choice>
  </mc:AlternateContent>
  <xr:revisionPtr revIDLastSave="0" documentId="13_ncr:1_{9DE33B1E-ABAC-40E3-BCB5-A7C3EA28C14B}" xr6:coauthVersionLast="47" xr6:coauthVersionMax="47" xr10:uidLastSave="{00000000-0000-0000-0000-000000000000}"/>
  <bookViews>
    <workbookView xWindow="-110" yWindow="-110" windowWidth="19420" windowHeight="10300" xr2:uid="{0C519D41-00F9-492C-A7BB-D57C07151EA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D42" i="1"/>
  <c r="E61" i="1"/>
  <c r="D61" i="1"/>
  <c r="D4" i="1"/>
  <c r="G67" i="1"/>
  <c r="G48" i="1"/>
  <c r="G10" i="1"/>
  <c r="E4" i="1"/>
  <c r="D80" i="1"/>
  <c r="G80" i="1"/>
  <c r="G86" i="1" s="1"/>
  <c r="E80" i="1"/>
  <c r="G30" i="1"/>
  <c r="D24" i="1"/>
  <c r="E24" i="1"/>
  <c r="G51" i="1" l="1"/>
  <c r="G70" i="1"/>
  <c r="G13" i="1"/>
  <c r="G33" i="1"/>
  <c r="G89" i="1"/>
</calcChain>
</file>

<file path=xl/sharedStrings.xml><?xml version="1.0" encoding="utf-8"?>
<sst xmlns="http://schemas.openxmlformats.org/spreadsheetml/2006/main" count="136" uniqueCount="32">
  <si>
    <t>red_4Nodos</t>
  </si>
  <si>
    <t>INSTANCIA 1</t>
  </si>
  <si>
    <t xml:space="preserve">Replicación 1 </t>
  </si>
  <si>
    <t>Replicación 2</t>
  </si>
  <si>
    <t>Replicación 3</t>
  </si>
  <si>
    <t>Replicación 4</t>
  </si>
  <si>
    <t>Replicación 5</t>
  </si>
  <si>
    <t>Tiempo medio ejecución PSO</t>
  </si>
  <si>
    <t>Tiempo ejecución PSO</t>
  </si>
  <si>
    <t>Coste medio PSO</t>
  </si>
  <si>
    <t>Coste máximo PSO</t>
  </si>
  <si>
    <t>Coste mínimo PSO</t>
  </si>
  <si>
    <t>Desviación coste PSO</t>
  </si>
  <si>
    <t>Mejor coste encontrado</t>
  </si>
  <si>
    <t>Instante mejor coste (s)</t>
  </si>
  <si>
    <t>INSTANCIA 2</t>
  </si>
  <si>
    <t>Desviación tiempo PSO</t>
  </si>
  <si>
    <t>La desviación es menor al coste promedio</t>
  </si>
  <si>
    <t>por lo que los resultados no son muy dispersos</t>
  </si>
  <si>
    <t xml:space="preserve">En concreto, tendríamos un coeficiente de </t>
  </si>
  <si>
    <t>variación de:</t>
  </si>
  <si>
    <t xml:space="preserve">CV = </t>
  </si>
  <si>
    <t>Teniendo en cuenta el rango entre el coste</t>
  </si>
  <si>
    <t>máximo y mínimo:</t>
  </si>
  <si>
    <t xml:space="preserve">Rango = </t>
  </si>
  <si>
    <t>se ve que no es muy grande respecto al</t>
  </si>
  <si>
    <t>coste medio del PSO</t>
  </si>
  <si>
    <t>Se concluye que la variabilidad y fluctuaciones</t>
  </si>
  <si>
    <t>de los costes parecen estar controladas</t>
  </si>
  <si>
    <t>INSTANCIA 5</t>
  </si>
  <si>
    <t>INSTANCIA 4</t>
  </si>
  <si>
    <t>INSTANCIA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</si>
</sst>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0" xfId="0" applyFill="1"/>
    <xf numFmtId="164" fontId="0" fillId="5" borderId="0" xfId="1" applyNumberFormat="1" applyFont="1" applyFill="1"/>
    <xf numFmtId="165" fontId="0" fillId="0" borderId="1" xfId="0" applyNumberFormat="1" applyBorder="1"/>
    <xf numFmtId="165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</a:t>
            </a:r>
            <a:r>
              <a:rPr lang="es-ES" baseline="0"/>
              <a:t> costes Instancia 2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Hoja1!$C$26:$C$30</c:f>
              <c:numCache>
                <c:formatCode>General</c:formatCode>
                <c:ptCount val="5"/>
                <c:pt idx="0">
                  <c:v>3597.5758000000001</c:v>
                </c:pt>
                <c:pt idx="1">
                  <c:v>3607.4486999999999</c:v>
                </c:pt>
                <c:pt idx="2">
                  <c:v>3601.8074999999999</c:v>
                </c:pt>
                <c:pt idx="3">
                  <c:v>3601.8074999999999</c:v>
                </c:pt>
                <c:pt idx="4">
                  <c:v>3593.7619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34-4063-89E6-A1D547D5C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177488"/>
        <c:axId val="711178568"/>
      </c:scatterChart>
      <c:valAx>
        <c:axId val="71117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1178568"/>
        <c:crosses val="autoZero"/>
        <c:crossBetween val="midCat"/>
      </c:valAx>
      <c:valAx>
        <c:axId val="71117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117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 costes Instancia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Hoja1!$C$82:$C$86</c:f>
              <c:numCache>
                <c:formatCode>General</c:formatCode>
                <c:ptCount val="5"/>
                <c:pt idx="0">
                  <c:v>3840.0241999999998</c:v>
                </c:pt>
                <c:pt idx="1">
                  <c:v>3815.9097000000002</c:v>
                </c:pt>
                <c:pt idx="2">
                  <c:v>3815.9097000000002</c:v>
                </c:pt>
                <c:pt idx="3">
                  <c:v>3815.9097000000002</c:v>
                </c:pt>
                <c:pt idx="4">
                  <c:v>3800.0309999999999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8A-4E48-9ABC-AA6F630BF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292904"/>
        <c:axId val="708294704"/>
      </c:scatterChart>
      <c:valAx>
        <c:axId val="70829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294704"/>
        <c:crosses val="autoZero"/>
        <c:crossBetween val="midCat"/>
      </c:valAx>
      <c:valAx>
        <c:axId val="7082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292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</a:t>
            </a:r>
            <a:r>
              <a:rPr lang="es-ES" baseline="0"/>
              <a:t> costes Instancia 3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Hoja1!$C$44:$C$48</c:f>
              <c:numCache>
                <c:formatCode>General</c:formatCode>
                <c:ptCount val="5"/>
                <c:pt idx="0">
                  <c:v>3887.6487999999999</c:v>
                </c:pt>
                <c:pt idx="1">
                  <c:v>3771.6370000000002</c:v>
                </c:pt>
                <c:pt idx="2">
                  <c:v>3771.4821000000002</c:v>
                </c:pt>
                <c:pt idx="3">
                  <c:v>3771.4829</c:v>
                </c:pt>
                <c:pt idx="4">
                  <c:v>3771.6003000000001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D1-4EB1-A704-357BA34C5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590864"/>
        <c:axId val="485593024"/>
      </c:scatterChart>
      <c:valAx>
        <c:axId val="48559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5593024"/>
        <c:crosses val="autoZero"/>
        <c:crossBetween val="midCat"/>
      </c:valAx>
      <c:valAx>
        <c:axId val="4855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559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 costes Instancia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Hoja1!$C$63:$C$67</c:f>
              <c:numCache>
                <c:formatCode>General</c:formatCode>
                <c:ptCount val="5"/>
                <c:pt idx="0">
                  <c:v>3807.9077000000002</c:v>
                </c:pt>
                <c:pt idx="1">
                  <c:v>3831.4326000000001</c:v>
                </c:pt>
                <c:pt idx="2">
                  <c:v>3973.3036000000002</c:v>
                </c:pt>
                <c:pt idx="3">
                  <c:v>3831.4326000000001</c:v>
                </c:pt>
                <c:pt idx="4">
                  <c:v>3973.3036000000002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8D-47AC-9533-30EFD0B96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927144"/>
        <c:axId val="480925344"/>
      </c:scatterChart>
      <c:valAx>
        <c:axId val="480927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0925344"/>
        <c:crosses val="autoZero"/>
        <c:crossBetween val="midCat"/>
      </c:valAx>
      <c:valAx>
        <c:axId val="4809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0927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</a:t>
            </a:r>
            <a:r>
              <a:rPr lang="es-ES" baseline="0"/>
              <a:t> costes Instancia 1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Hoja1!$C$6:$C$10</c:f>
              <c:numCache>
                <c:formatCode>General</c:formatCode>
                <c:ptCount val="5"/>
                <c:pt idx="0">
                  <c:v>3598.9286000000002</c:v>
                </c:pt>
                <c:pt idx="1">
                  <c:v>3594.5115999999998</c:v>
                </c:pt>
                <c:pt idx="2">
                  <c:v>3594.5115999999998</c:v>
                </c:pt>
                <c:pt idx="3">
                  <c:v>3594.5115999999998</c:v>
                </c:pt>
                <c:pt idx="4">
                  <c:v>3594.5115999999998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06-454F-A785-04926CE62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178288"/>
        <c:axId val="709177208"/>
      </c:scatterChart>
      <c:valAx>
        <c:axId val="70917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9177208"/>
        <c:crosses val="autoZero"/>
        <c:crossBetween val="midCat"/>
      </c:valAx>
      <c:valAx>
        <c:axId val="70917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917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22</xdr:row>
      <xdr:rowOff>52387</xdr:rowOff>
    </xdr:from>
    <xdr:to>
      <xdr:col>14</xdr:col>
      <xdr:colOff>123825</xdr:colOff>
      <xdr:row>36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33D71A-BB36-CB6F-7591-C9FE0C292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78</xdr:row>
      <xdr:rowOff>4762</xdr:rowOff>
    </xdr:from>
    <xdr:to>
      <xdr:col>14</xdr:col>
      <xdr:colOff>219075</xdr:colOff>
      <xdr:row>92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E50E859-2FA7-5D24-65D0-A18E6C801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171450</xdr:colOff>
      <xdr:row>39</xdr:row>
      <xdr:rowOff>100012</xdr:rowOff>
    </xdr:from>
    <xdr:to>
      <xdr:col>14</xdr:col>
      <xdr:colOff>171450</xdr:colOff>
      <xdr:row>53</xdr:row>
      <xdr:rowOff>176212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B250393-952E-7F4A-8464-3B45F2EBB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271462</xdr:colOff>
      <xdr:row>58</xdr:row>
      <xdr:rowOff>138112</xdr:rowOff>
    </xdr:from>
    <xdr:to>
      <xdr:col>14</xdr:col>
      <xdr:colOff>271462</xdr:colOff>
      <xdr:row>73</xdr:row>
      <xdr:rowOff>23812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3DB211D-F335-CAAF-ABB6-B880CC7A5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100012</xdr:colOff>
      <xdr:row>2</xdr:row>
      <xdr:rowOff>4762</xdr:rowOff>
    </xdr:from>
    <xdr:to>
      <xdr:col>14</xdr:col>
      <xdr:colOff>100012</xdr:colOff>
      <xdr:row>16</xdr:row>
      <xdr:rowOff>80962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9D44E01-6F7B-420D-9068-630C2AD73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8E202-151F-4D2B-9ADA-F188118FA2F6}">
  <dimension ref="A1:G93"/>
  <sheetViews>
    <sheetView tabSelected="1" topLeftCell="A73" zoomScale="87" workbookViewId="0">
      <selection activeCell="E51" sqref="E51"/>
    </sheetView>
  </sheetViews>
  <sheetFormatPr baseColWidth="10" defaultRowHeight="14.5" x14ac:dyDescent="0.35"/>
  <cols>
    <col min="1" max="1" width="13.26953125" bestFit="1" customWidth="1"/>
    <col min="2" max="2" width="27" bestFit="1" customWidth="1"/>
    <col min="3" max="4" width="22" bestFit="1" customWidth="1"/>
    <col min="5" max="5" width="17.26953125" bestFit="1" customWidth="1"/>
    <col min="6" max="6" width="20" bestFit="1" customWidth="1"/>
    <col min="7" max="7" width="15.81640625" bestFit="1" customWidth="1"/>
  </cols>
  <sheetData>
    <row r="1" spans="1:7" x14ac:dyDescent="0.35">
      <c r="A1" s="1" t="s">
        <v>0</v>
      </c>
    </row>
    <row r="3" spans="1:7" x14ac:dyDescent="0.35">
      <c r="B3" s="5" t="s">
        <v>7</v>
      </c>
      <c r="C3" s="5" t="s">
        <v>16</v>
      </c>
      <c r="D3" s="5" t="s">
        <v>10</v>
      </c>
      <c r="E3" s="5" t="s">
        <v>11</v>
      </c>
      <c r="F3" s="5" t="s">
        <v>12</v>
      </c>
      <c r="G3" s="5" t="s">
        <v>9</v>
      </c>
    </row>
    <row r="4" spans="1:7" x14ac:dyDescent="0.35">
      <c r="A4" s="4" t="s">
        <v>1</v>
      </c>
      <c r="B4">
        <v>106.85719995498657</v>
      </c>
      <c r="C4">
        <v>87.35710678657172</v>
      </c>
      <c r="D4" s="2">
        <f>C6</f>
        <v>3598.9286000000002</v>
      </c>
      <c r="E4" s="2">
        <f>C10</f>
        <v>3594.5115999999998</v>
      </c>
      <c r="F4" s="2">
        <v>1.9753644469522349</v>
      </c>
      <c r="G4" s="2">
        <v>3595.3949837932014</v>
      </c>
    </row>
    <row r="5" spans="1:7" x14ac:dyDescent="0.35">
      <c r="B5" s="5" t="s">
        <v>8</v>
      </c>
      <c r="C5" s="5" t="s">
        <v>13</v>
      </c>
      <c r="D5" s="5" t="s">
        <v>14</v>
      </c>
    </row>
    <row r="6" spans="1:7" x14ac:dyDescent="0.35">
      <c r="A6" s="3" t="s">
        <v>2</v>
      </c>
      <c r="B6" s="2">
        <v>135.41999999999999</v>
      </c>
      <c r="C6" s="2">
        <v>3598.9286000000002</v>
      </c>
      <c r="D6" s="2">
        <v>0.93</v>
      </c>
      <c r="F6" t="s">
        <v>17</v>
      </c>
    </row>
    <row r="7" spans="1:7" x14ac:dyDescent="0.35">
      <c r="A7" s="3" t="s">
        <v>3</v>
      </c>
      <c r="B7" s="2">
        <v>44.93</v>
      </c>
      <c r="C7" s="2">
        <v>3594.5115999999998</v>
      </c>
      <c r="D7" s="2">
        <v>12.72</v>
      </c>
      <c r="F7" t="s">
        <v>18</v>
      </c>
    </row>
    <row r="8" spans="1:7" x14ac:dyDescent="0.35">
      <c r="A8" s="3" t="s">
        <v>4</v>
      </c>
      <c r="B8" s="2">
        <v>62.48</v>
      </c>
      <c r="C8" s="2">
        <v>3594.5115999999998</v>
      </c>
      <c r="D8" s="2">
        <v>10.32</v>
      </c>
      <c r="F8" t="s">
        <v>19</v>
      </c>
    </row>
    <row r="9" spans="1:7" x14ac:dyDescent="0.35">
      <c r="A9" s="3" t="s">
        <v>5</v>
      </c>
      <c r="B9" s="2">
        <v>247.82</v>
      </c>
      <c r="C9" s="2">
        <v>3594.5115999999998</v>
      </c>
      <c r="D9" s="2">
        <v>13.38</v>
      </c>
      <c r="F9" t="s">
        <v>20</v>
      </c>
    </row>
    <row r="10" spans="1:7" x14ac:dyDescent="0.35">
      <c r="A10" s="3" t="s">
        <v>6</v>
      </c>
      <c r="B10" s="2">
        <v>43.43</v>
      </c>
      <c r="C10" s="2">
        <v>3594.5115999999998</v>
      </c>
      <c r="D10" s="2">
        <v>10.15</v>
      </c>
      <c r="F10" s="6" t="s">
        <v>21</v>
      </c>
      <c r="G10" s="7">
        <f>F4/G4</f>
        <v>5.4941514238532774E-4</v>
      </c>
    </row>
    <row r="11" spans="1:7" x14ac:dyDescent="0.35">
      <c r="F11" t="s">
        <v>22</v>
      </c>
    </row>
    <row r="12" spans="1:7" x14ac:dyDescent="0.35">
      <c r="F12" t="s">
        <v>23</v>
      </c>
    </row>
    <row r="13" spans="1:7" x14ac:dyDescent="0.35">
      <c r="F13" t="s">
        <v>24</v>
      </c>
      <c r="G13">
        <f>D4-E4</f>
        <v>4.4170000000003711</v>
      </c>
    </row>
    <row r="14" spans="1:7" x14ac:dyDescent="0.35">
      <c r="F14" t="s">
        <v>25</v>
      </c>
    </row>
    <row r="15" spans="1:7" x14ac:dyDescent="0.35">
      <c r="F15" t="s">
        <v>26</v>
      </c>
    </row>
    <row r="16" spans="1:7" x14ac:dyDescent="0.35">
      <c r="F16" t="s">
        <v>27</v>
      </c>
    </row>
    <row r="17" spans="1:7" x14ac:dyDescent="0.35">
      <c r="F17" t="s">
        <v>28</v>
      </c>
    </row>
    <row r="23" spans="1:7" x14ac:dyDescent="0.35">
      <c r="B23" s="5" t="s">
        <v>7</v>
      </c>
      <c r="C23" s="5" t="s">
        <v>16</v>
      </c>
      <c r="D23" s="5" t="s">
        <v>10</v>
      </c>
      <c r="E23" s="5" t="s">
        <v>11</v>
      </c>
      <c r="F23" s="5" t="s">
        <v>12</v>
      </c>
      <c r="G23" s="5" t="s">
        <v>9</v>
      </c>
    </row>
    <row r="24" spans="1:7" x14ac:dyDescent="0.35">
      <c r="A24" s="4" t="s">
        <v>15</v>
      </c>
      <c r="B24">
        <v>283.07799999999997</v>
      </c>
      <c r="C24">
        <v>76.147388789999994</v>
      </c>
      <c r="D24" s="2">
        <f>C27</f>
        <v>3607.4486999999999</v>
      </c>
      <c r="E24" s="2">
        <f>C30</f>
        <v>3593.7619</v>
      </c>
      <c r="F24" s="2">
        <v>201.69226368127434</v>
      </c>
      <c r="G24" s="2">
        <v>3600.4802</v>
      </c>
    </row>
    <row r="25" spans="1:7" x14ac:dyDescent="0.35">
      <c r="B25" s="5" t="s">
        <v>8</v>
      </c>
      <c r="C25" s="5" t="s">
        <v>13</v>
      </c>
      <c r="D25" s="5" t="s">
        <v>14</v>
      </c>
    </row>
    <row r="26" spans="1:7" x14ac:dyDescent="0.35">
      <c r="A26" s="3" t="s">
        <v>2</v>
      </c>
      <c r="B26" s="2">
        <v>227.16</v>
      </c>
      <c r="C26" s="2">
        <v>3597.5758000000001</v>
      </c>
      <c r="D26" s="2">
        <v>7.14</v>
      </c>
      <c r="F26" t="s">
        <v>17</v>
      </c>
    </row>
    <row r="27" spans="1:7" x14ac:dyDescent="0.35">
      <c r="A27" s="3" t="s">
        <v>3</v>
      </c>
      <c r="B27" s="2">
        <v>414.76</v>
      </c>
      <c r="C27" s="2">
        <v>3607.4486999999999</v>
      </c>
      <c r="D27" s="2">
        <v>150.18</v>
      </c>
      <c r="F27" t="s">
        <v>18</v>
      </c>
    </row>
    <row r="28" spans="1:7" x14ac:dyDescent="0.35">
      <c r="A28" s="3" t="s">
        <v>4</v>
      </c>
      <c r="B28" s="2">
        <v>269.75</v>
      </c>
      <c r="C28" s="2">
        <v>3601.8074999999999</v>
      </c>
      <c r="D28" s="2">
        <v>2.25</v>
      </c>
      <c r="F28" t="s">
        <v>19</v>
      </c>
    </row>
    <row r="29" spans="1:7" x14ac:dyDescent="0.35">
      <c r="A29" s="3" t="s">
        <v>5</v>
      </c>
      <c r="B29" s="2">
        <v>269.18</v>
      </c>
      <c r="C29" s="2">
        <v>3601.8074999999999</v>
      </c>
      <c r="D29" s="2">
        <v>6.12</v>
      </c>
      <c r="F29" t="s">
        <v>20</v>
      </c>
    </row>
    <row r="30" spans="1:7" x14ac:dyDescent="0.35">
      <c r="A30" s="3" t="s">
        <v>6</v>
      </c>
      <c r="B30" s="2">
        <v>234.54</v>
      </c>
      <c r="C30" s="2">
        <v>3593.7619</v>
      </c>
      <c r="D30" s="2">
        <v>15.98</v>
      </c>
      <c r="F30" s="6" t="s">
        <v>21</v>
      </c>
      <c r="G30" s="7">
        <f>F24/G24</f>
        <v>5.6018156600687416E-2</v>
      </c>
    </row>
    <row r="31" spans="1:7" x14ac:dyDescent="0.35">
      <c r="F31" t="s">
        <v>22</v>
      </c>
    </row>
    <row r="32" spans="1:7" x14ac:dyDescent="0.35">
      <c r="F32" t="s">
        <v>23</v>
      </c>
    </row>
    <row r="33" spans="1:7" x14ac:dyDescent="0.35">
      <c r="F33" t="s">
        <v>24</v>
      </c>
      <c r="G33">
        <f>D24-E24</f>
        <v>13.686799999999948</v>
      </c>
    </row>
    <row r="34" spans="1:7" x14ac:dyDescent="0.35">
      <c r="F34" t="s">
        <v>25</v>
      </c>
    </row>
    <row r="35" spans="1:7" x14ac:dyDescent="0.35">
      <c r="F35" t="s">
        <v>26</v>
      </c>
    </row>
    <row r="36" spans="1:7" x14ac:dyDescent="0.35">
      <c r="F36" t="s">
        <v>27</v>
      </c>
    </row>
    <row r="37" spans="1:7" x14ac:dyDescent="0.35">
      <c r="F37" t="s">
        <v>28</v>
      </c>
    </row>
    <row r="41" spans="1:7" x14ac:dyDescent="0.35">
      <c r="B41" s="5" t="s">
        <v>7</v>
      </c>
      <c r="C41" s="5" t="s">
        <v>16</v>
      </c>
      <c r="D41" s="5" t="s">
        <v>10</v>
      </c>
      <c r="E41" s="5" t="s">
        <v>11</v>
      </c>
      <c r="F41" s="5" t="s">
        <v>12</v>
      </c>
      <c r="G41" s="5" t="s">
        <v>9</v>
      </c>
    </row>
    <row r="42" spans="1:7" x14ac:dyDescent="0.35">
      <c r="A42" s="4" t="s">
        <v>31</v>
      </c>
      <c r="B42">
        <v>154.72999999999999</v>
      </c>
      <c r="C42" s="9">
        <v>171.1372385</v>
      </c>
      <c r="D42" s="2">
        <f>C44</f>
        <v>3887.6487999999999</v>
      </c>
      <c r="E42" s="2">
        <f>C46</f>
        <v>3771.4821000000002</v>
      </c>
      <c r="F42" s="8">
        <v>51.92075088</v>
      </c>
      <c r="G42" s="2">
        <v>3794.7702199999999</v>
      </c>
    </row>
    <row r="43" spans="1:7" x14ac:dyDescent="0.35">
      <c r="B43" s="5" t="s">
        <v>8</v>
      </c>
      <c r="C43" s="5" t="s">
        <v>13</v>
      </c>
      <c r="D43" s="5" t="s">
        <v>14</v>
      </c>
    </row>
    <row r="44" spans="1:7" x14ac:dyDescent="0.35">
      <c r="A44" s="3" t="s">
        <v>2</v>
      </c>
      <c r="B44" s="2">
        <v>167.4</v>
      </c>
      <c r="C44" s="2">
        <v>3887.6487999999999</v>
      </c>
      <c r="D44" s="2">
        <v>9.34</v>
      </c>
      <c r="F44" t="s">
        <v>17</v>
      </c>
    </row>
    <row r="45" spans="1:7" x14ac:dyDescent="0.35">
      <c r="A45" s="3" t="s">
        <v>3</v>
      </c>
      <c r="B45" s="2">
        <v>42.08</v>
      </c>
      <c r="C45" s="2">
        <v>3771.6370000000002</v>
      </c>
      <c r="D45" s="2">
        <v>13.79</v>
      </c>
      <c r="F45" t="s">
        <v>18</v>
      </c>
    </row>
    <row r="46" spans="1:7" x14ac:dyDescent="0.35">
      <c r="A46" s="3" t="s">
        <v>4</v>
      </c>
      <c r="B46" s="2">
        <v>57.11</v>
      </c>
      <c r="C46" s="2">
        <v>3771.4821000000002</v>
      </c>
      <c r="D46" s="2">
        <v>13.68</v>
      </c>
      <c r="F46" t="s">
        <v>19</v>
      </c>
    </row>
    <row r="47" spans="1:7" x14ac:dyDescent="0.35">
      <c r="A47" s="3" t="s">
        <v>5</v>
      </c>
      <c r="B47" s="2">
        <v>59.56</v>
      </c>
      <c r="C47" s="2">
        <v>3771.4829</v>
      </c>
      <c r="D47" s="2">
        <v>26.22</v>
      </c>
      <c r="F47" t="s">
        <v>20</v>
      </c>
    </row>
    <row r="48" spans="1:7" x14ac:dyDescent="0.35">
      <c r="A48" s="3" t="s">
        <v>6</v>
      </c>
      <c r="B48" s="2">
        <v>447.5</v>
      </c>
      <c r="C48" s="2">
        <v>3771.6003000000001</v>
      </c>
      <c r="D48" s="2">
        <v>34.35</v>
      </c>
      <c r="F48" s="6" t="s">
        <v>21</v>
      </c>
      <c r="G48" s="7">
        <f>F42/G42</f>
        <v>1.3682185710838639E-2</v>
      </c>
    </row>
    <row r="49" spans="1:7" x14ac:dyDescent="0.35">
      <c r="F49" t="s">
        <v>22</v>
      </c>
    </row>
    <row r="50" spans="1:7" x14ac:dyDescent="0.35">
      <c r="F50" t="s">
        <v>23</v>
      </c>
    </row>
    <row r="51" spans="1:7" x14ac:dyDescent="0.35">
      <c r="F51" t="s">
        <v>24</v>
      </c>
      <c r="G51">
        <f>D42-E42</f>
        <v>116.16669999999976</v>
      </c>
    </row>
    <row r="52" spans="1:7" x14ac:dyDescent="0.35">
      <c r="F52" t="s">
        <v>25</v>
      </c>
    </row>
    <row r="53" spans="1:7" x14ac:dyDescent="0.35">
      <c r="F53" t="s">
        <v>26</v>
      </c>
    </row>
    <row r="54" spans="1:7" x14ac:dyDescent="0.35">
      <c r="F54" t="s">
        <v>27</v>
      </c>
    </row>
    <row r="55" spans="1:7" x14ac:dyDescent="0.35">
      <c r="F55" t="s">
        <v>28</v>
      </c>
    </row>
    <row r="60" spans="1:7" x14ac:dyDescent="0.35">
      <c r="B60" s="5" t="s">
        <v>7</v>
      </c>
      <c r="C60" s="5" t="s">
        <v>16</v>
      </c>
      <c r="D60" s="5" t="s">
        <v>10</v>
      </c>
      <c r="E60" s="5" t="s">
        <v>11</v>
      </c>
      <c r="F60" s="5" t="s">
        <v>12</v>
      </c>
      <c r="G60" s="5" t="s">
        <v>9</v>
      </c>
    </row>
    <row r="61" spans="1:7" x14ac:dyDescent="0.35">
      <c r="A61" s="4" t="s">
        <v>30</v>
      </c>
      <c r="B61">
        <v>196.19720001220702</v>
      </c>
      <c r="C61">
        <v>104.08554225177762</v>
      </c>
      <c r="D61" s="2">
        <f>C65</f>
        <v>3973.3036000000002</v>
      </c>
      <c r="E61" s="2">
        <f>C63</f>
        <v>3807.9077000000002</v>
      </c>
      <c r="F61">
        <v>82.561504989247581</v>
      </c>
      <c r="G61">
        <v>3883.4760209449437</v>
      </c>
    </row>
    <row r="62" spans="1:7" x14ac:dyDescent="0.35">
      <c r="B62" s="5" t="s">
        <v>8</v>
      </c>
      <c r="C62" s="5" t="s">
        <v>13</v>
      </c>
      <c r="D62" s="5" t="s">
        <v>14</v>
      </c>
    </row>
    <row r="63" spans="1:7" x14ac:dyDescent="0.35">
      <c r="A63" s="3" t="s">
        <v>2</v>
      </c>
      <c r="B63" s="2">
        <v>58.15</v>
      </c>
      <c r="C63" s="2">
        <v>3807.9077000000002</v>
      </c>
      <c r="D63" s="2">
        <v>15.26</v>
      </c>
      <c r="F63" t="s">
        <v>17</v>
      </c>
    </row>
    <row r="64" spans="1:7" x14ac:dyDescent="0.35">
      <c r="A64" s="3" t="s">
        <v>3</v>
      </c>
      <c r="B64" s="2">
        <v>201.68</v>
      </c>
      <c r="C64" s="2">
        <v>3831.4326000000001</v>
      </c>
      <c r="D64" s="2">
        <v>16.43</v>
      </c>
      <c r="F64" t="s">
        <v>18</v>
      </c>
    </row>
    <row r="65" spans="1:7" x14ac:dyDescent="0.35">
      <c r="A65" s="3" t="s">
        <v>4</v>
      </c>
      <c r="B65" s="2">
        <v>129.44</v>
      </c>
      <c r="C65" s="2">
        <v>3973.3036000000002</v>
      </c>
      <c r="D65" s="2">
        <v>3.08</v>
      </c>
      <c r="F65" t="s">
        <v>19</v>
      </c>
    </row>
    <row r="66" spans="1:7" x14ac:dyDescent="0.35">
      <c r="A66" s="3" t="s">
        <v>5</v>
      </c>
      <c r="B66" s="2">
        <v>298.11</v>
      </c>
      <c r="C66" s="2">
        <v>3831.4326000000001</v>
      </c>
      <c r="D66" s="2">
        <v>7.32</v>
      </c>
      <c r="F66" t="s">
        <v>20</v>
      </c>
    </row>
    <row r="67" spans="1:7" x14ac:dyDescent="0.35">
      <c r="A67" s="3" t="s">
        <v>6</v>
      </c>
      <c r="B67" s="2">
        <v>234.54</v>
      </c>
      <c r="C67" s="2">
        <v>3973.3036000000002</v>
      </c>
      <c r="D67" s="2">
        <v>10.72</v>
      </c>
      <c r="F67" s="6" t="s">
        <v>21</v>
      </c>
      <c r="G67" s="7">
        <f>F61/G61</f>
        <v>2.1259692230353559E-2</v>
      </c>
    </row>
    <row r="68" spans="1:7" x14ac:dyDescent="0.35">
      <c r="F68" t="s">
        <v>22</v>
      </c>
    </row>
    <row r="69" spans="1:7" x14ac:dyDescent="0.35">
      <c r="F69" t="s">
        <v>23</v>
      </c>
    </row>
    <row r="70" spans="1:7" x14ac:dyDescent="0.35">
      <c r="F70" t="s">
        <v>24</v>
      </c>
      <c r="G70">
        <f>D61-E61</f>
        <v>165.39589999999998</v>
      </c>
    </row>
    <row r="71" spans="1:7" x14ac:dyDescent="0.35">
      <c r="F71" t="s">
        <v>25</v>
      </c>
    </row>
    <row r="72" spans="1:7" x14ac:dyDescent="0.35">
      <c r="F72" t="s">
        <v>26</v>
      </c>
    </row>
    <row r="73" spans="1:7" x14ac:dyDescent="0.35">
      <c r="F73" t="s">
        <v>27</v>
      </c>
    </row>
    <row r="74" spans="1:7" x14ac:dyDescent="0.35">
      <c r="F74" t="s">
        <v>28</v>
      </c>
    </row>
    <row r="79" spans="1:7" x14ac:dyDescent="0.35">
      <c r="B79" s="5" t="s">
        <v>7</v>
      </c>
      <c r="C79" s="5" t="s">
        <v>16</v>
      </c>
      <c r="D79" s="5" t="s">
        <v>10</v>
      </c>
      <c r="E79" s="5" t="s">
        <v>11</v>
      </c>
      <c r="F79" s="5" t="s">
        <v>12</v>
      </c>
      <c r="G79" s="5" t="s">
        <v>9</v>
      </c>
    </row>
    <row r="80" spans="1:7" x14ac:dyDescent="0.35">
      <c r="A80" s="4" t="s">
        <v>29</v>
      </c>
      <c r="B80" s="2">
        <v>111.9</v>
      </c>
      <c r="C80" s="2">
        <v>47.829099999999997</v>
      </c>
      <c r="D80" s="2">
        <f>C82</f>
        <v>3840.0241999999998</v>
      </c>
      <c r="E80" s="2">
        <f>C86</f>
        <v>3800.0309999999999</v>
      </c>
      <c r="F80" s="2">
        <v>14.3184</v>
      </c>
      <c r="G80" s="2">
        <f>AVERAGE(C82:C86)</f>
        <v>3817.5568599999997</v>
      </c>
    </row>
    <row r="81" spans="1:7" x14ac:dyDescent="0.35">
      <c r="B81" s="5" t="s">
        <v>8</v>
      </c>
      <c r="C81" s="5" t="s">
        <v>13</v>
      </c>
      <c r="D81" s="5" t="s">
        <v>14</v>
      </c>
    </row>
    <row r="82" spans="1:7" x14ac:dyDescent="0.35">
      <c r="A82" s="3" t="s">
        <v>2</v>
      </c>
      <c r="B82" s="2">
        <v>64.2</v>
      </c>
      <c r="C82" s="2">
        <v>3840.0241999999998</v>
      </c>
      <c r="D82" s="2">
        <v>1.94</v>
      </c>
      <c r="F82" t="s">
        <v>17</v>
      </c>
    </row>
    <row r="83" spans="1:7" x14ac:dyDescent="0.35">
      <c r="A83" s="3" t="s">
        <v>3</v>
      </c>
      <c r="B83" s="2">
        <v>70.17</v>
      </c>
      <c r="C83" s="2">
        <v>3815.9097000000002</v>
      </c>
      <c r="D83" s="2">
        <v>7.16</v>
      </c>
      <c r="F83" t="s">
        <v>18</v>
      </c>
    </row>
    <row r="84" spans="1:7" x14ac:dyDescent="0.35">
      <c r="A84" s="3" t="s">
        <v>4</v>
      </c>
      <c r="B84" s="2">
        <v>145.84</v>
      </c>
      <c r="C84" s="2">
        <v>3815.9097000000002</v>
      </c>
      <c r="D84" s="2">
        <v>6.93</v>
      </c>
      <c r="F84" t="s">
        <v>19</v>
      </c>
    </row>
    <row r="85" spans="1:7" x14ac:dyDescent="0.35">
      <c r="A85" s="3" t="s">
        <v>5</v>
      </c>
      <c r="B85" s="2">
        <v>104.7</v>
      </c>
      <c r="C85" s="2">
        <v>3815.9097000000002</v>
      </c>
      <c r="D85" s="2">
        <v>10.66</v>
      </c>
      <c r="F85" t="s">
        <v>20</v>
      </c>
    </row>
    <row r="86" spans="1:7" x14ac:dyDescent="0.35">
      <c r="A86" s="3" t="s">
        <v>6</v>
      </c>
      <c r="B86" s="2">
        <v>174.59</v>
      </c>
      <c r="C86" s="2">
        <v>3800.0309999999999</v>
      </c>
      <c r="D86" s="2">
        <v>1.89</v>
      </c>
      <c r="F86" s="6" t="s">
        <v>21</v>
      </c>
      <c r="G86" s="7">
        <f>F80/G80</f>
        <v>3.7506710509087222E-3</v>
      </c>
    </row>
    <row r="87" spans="1:7" x14ac:dyDescent="0.35">
      <c r="F87" t="s">
        <v>22</v>
      </c>
    </row>
    <row r="88" spans="1:7" x14ac:dyDescent="0.35">
      <c r="F88" t="s">
        <v>23</v>
      </c>
    </row>
    <row r="89" spans="1:7" x14ac:dyDescent="0.35">
      <c r="F89" t="s">
        <v>24</v>
      </c>
      <c r="G89">
        <f>D80-E80</f>
        <v>39.993199999999888</v>
      </c>
    </row>
    <row r="90" spans="1:7" x14ac:dyDescent="0.35">
      <c r="F90" t="s">
        <v>25</v>
      </c>
    </row>
    <row r="91" spans="1:7" x14ac:dyDescent="0.35">
      <c r="F91" t="s">
        <v>26</v>
      </c>
    </row>
    <row r="92" spans="1:7" x14ac:dyDescent="0.35">
      <c r="F92" t="s">
        <v>27</v>
      </c>
    </row>
    <row r="93" spans="1:7" x14ac:dyDescent="0.35">
      <c r="F93" t="s">
        <v>28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MARDONES SUAREZ</dc:creator>
  <cp:lastModifiedBy>LAURA MARDONES SUAREZ</cp:lastModifiedBy>
  <dcterms:created xsi:type="dcterms:W3CDTF">2025-02-27T10:45:22Z</dcterms:created>
  <dcterms:modified xsi:type="dcterms:W3CDTF">2025-07-08T14:05:50Z</dcterms:modified>
</cp:coreProperties>
</file>