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5Nodos/"/>
    </mc:Choice>
  </mc:AlternateContent>
  <xr:revisionPtr revIDLastSave="13" documentId="13_ncr:1_{06A4CA30-79A0-4FE3-96D1-35857F1A3990}" xr6:coauthVersionLast="47" xr6:coauthVersionMax="47" xr10:uidLastSave="{A431F069-1B2B-4C12-A257-2F126EAACD28}"/>
  <bookViews>
    <workbookView xWindow="9510" yWindow="0" windowWidth="9780" windowHeight="10170" xr2:uid="{573E42BD-D789-472D-9D3B-46D5F28962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D87" i="1"/>
  <c r="D68" i="1"/>
  <c r="D49" i="1"/>
  <c r="D31" i="1"/>
  <c r="D11" i="1"/>
  <c r="E80" i="1"/>
  <c r="D80" i="1"/>
  <c r="G89" i="1" s="1"/>
  <c r="E61" i="1"/>
  <c r="D61" i="1"/>
  <c r="E42" i="1"/>
  <c r="D42" i="1"/>
  <c r="E24" i="1"/>
  <c r="E4" i="1"/>
  <c r="D4" i="1"/>
  <c r="G86" i="1"/>
  <c r="G67" i="1"/>
  <c r="G48" i="1"/>
  <c r="G30" i="1"/>
  <c r="D24" i="1"/>
  <c r="G10" i="1"/>
  <c r="J1" i="1" l="1"/>
  <c r="G70" i="1"/>
  <c r="G51" i="1"/>
  <c r="G33" i="1"/>
  <c r="G13" i="1"/>
</calcChain>
</file>

<file path=xl/sharedStrings.xml><?xml version="1.0" encoding="utf-8"?>
<sst xmlns="http://schemas.openxmlformats.org/spreadsheetml/2006/main" count="138" uniqueCount="34">
  <si>
    <t>Tiempo medio ejecución PSO</t>
  </si>
  <si>
    <t>Desviación tiempo PSO</t>
  </si>
  <si>
    <t>Coste máximo PSO</t>
  </si>
  <si>
    <t>Coste mínimo PSO</t>
  </si>
  <si>
    <t>Desviación coste PSO</t>
  </si>
  <si>
    <t>Coste medio PSO</t>
  </si>
  <si>
    <t>INSTANCIA 1</t>
  </si>
  <si>
    <t>Tiempo ejecución PSO</t>
  </si>
  <si>
    <t>Mejor coste encontrado</t>
  </si>
  <si>
    <t>Instante mejor coste (s)</t>
  </si>
  <si>
    <t xml:space="preserve">Replicación 1 </t>
  </si>
  <si>
    <t>La desviación es menor al coste promedio</t>
  </si>
  <si>
    <t>Replicación 2</t>
  </si>
  <si>
    <t>por lo que los resultados no son muy dispersos</t>
  </si>
  <si>
    <t>Replicación 3</t>
  </si>
  <si>
    <t xml:space="preserve">En concreto, tendríamos un coeficiente de </t>
  </si>
  <si>
    <t>Replicación 4</t>
  </si>
  <si>
    <t>variación de:</t>
  </si>
  <si>
    <t>Replicación 5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</si>
  <si>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</si>
  <si>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</si>
  <si>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</si>
  <si>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</si>
  <si>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</si>
  <si>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</si>
  <si>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</si>
  <si>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</si>
  <si>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2</t>
  </si>
  <si>
    <t>INSTANCIA 3</t>
  </si>
  <si>
    <t>INSTANCIA 4</t>
  </si>
  <si>
    <t>INSTANCIA 5</t>
  </si>
  <si>
    <t>red_5Nodos</t>
  </si>
  <si>
    <t>CV MEDIO</t>
  </si>
  <si>
    <t>TIEMPO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</si>
</sst>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</a:t>
            </a:r>
            <a:r>
              <a:rPr lang="es-ES" baseline="0"/>
              <a:t>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Hoja1!$C$6:$C$10</c:f>
              <c:numCache>
                <c:formatCode>General</c:formatCode>
                <c:ptCount val="5"/>
                <c:pt idx="0">
                  <c:v>3702.0535</c:v>
                </c:pt>
                <c:pt idx="1">
                  <c:v>3698.989</c:v>
                </c:pt>
                <c:pt idx="2">
                  <c:v>3702.7004000000002</c:v>
                </c:pt>
                <c:pt idx="3">
                  <c:v>3699.9285</c:v>
                </c:pt>
                <c:pt idx="4">
                  <c:v>3705.8593000000001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F-44C9-A2CC-96D5FB79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75232"/>
        <c:axId val="798972712"/>
      </c:scatterChart>
      <c:valAx>
        <c:axId val="7989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972712"/>
        <c:crosses val="autoZero"/>
        <c:crossBetween val="midCat"/>
      </c:valAx>
      <c:valAx>
        <c:axId val="7989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9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Hoja1!$C$26:$C$30</c:f>
              <c:numCache>
                <c:formatCode>General</c:formatCode>
                <c:ptCount val="5"/>
                <c:pt idx="0">
                  <c:v>3933.6154000000001</c:v>
                </c:pt>
                <c:pt idx="1">
                  <c:v>4229.2502000000004</c:v>
                </c:pt>
                <c:pt idx="2">
                  <c:v>3928.2001</c:v>
                </c:pt>
                <c:pt idx="3">
                  <c:v>4304.0235000000002</c:v>
                </c:pt>
                <c:pt idx="4">
                  <c:v>4142.7331000000004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1-47ED-9847-DE25A9F8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04536"/>
        <c:axId val="784748824"/>
      </c:scatterChart>
      <c:valAx>
        <c:axId val="78510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748824"/>
        <c:crosses val="autoZero"/>
        <c:crossBetween val="midCat"/>
      </c:valAx>
      <c:valAx>
        <c:axId val="7847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10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Hoja1!$C$44:$C$48</c:f>
              <c:numCache>
                <c:formatCode>General</c:formatCode>
                <c:ptCount val="5"/>
                <c:pt idx="0">
                  <c:v>4378.6201000000001</c:v>
                </c:pt>
                <c:pt idx="1">
                  <c:v>4378.4513999999999</c:v>
                </c:pt>
                <c:pt idx="2">
                  <c:v>4378.4880000000003</c:v>
                </c:pt>
                <c:pt idx="3">
                  <c:v>4378.6043</c:v>
                </c:pt>
                <c:pt idx="4">
                  <c:v>4378.5522000000001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9-427E-9FEC-ED5672B7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8288"/>
        <c:axId val="576916848"/>
      </c:scatterChart>
      <c:valAx>
        <c:axId val="5769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916848"/>
        <c:crosses val="autoZero"/>
        <c:crossBetween val="midCat"/>
      </c:valAx>
      <c:valAx>
        <c:axId val="5769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9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Hoja1!$C$63:$C$67</c:f>
              <c:numCache>
                <c:formatCode>General</c:formatCode>
                <c:ptCount val="5"/>
                <c:pt idx="0">
                  <c:v>5326.6354000000001</c:v>
                </c:pt>
                <c:pt idx="1">
                  <c:v>5138.0484999999999</c:v>
                </c:pt>
                <c:pt idx="2">
                  <c:v>5138.1435000000001</c:v>
                </c:pt>
                <c:pt idx="3">
                  <c:v>5138.0999000000002</c:v>
                </c:pt>
                <c:pt idx="4">
                  <c:v>5138.3759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D-494D-98C8-91A58972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98112"/>
        <c:axId val="518996312"/>
      </c:scatterChart>
      <c:valAx>
        <c:axId val="5189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96312"/>
        <c:crosses val="autoZero"/>
        <c:crossBetween val="midCat"/>
      </c:valAx>
      <c:valAx>
        <c:axId val="5189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5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Hoja1!$C$82:$C$86</c:f>
              <c:numCache>
                <c:formatCode>General</c:formatCode>
                <c:ptCount val="5"/>
                <c:pt idx="0">
                  <c:v>4639.7957999999999</c:v>
                </c:pt>
                <c:pt idx="1">
                  <c:v>4639.7725</c:v>
                </c:pt>
                <c:pt idx="2">
                  <c:v>4815.0212000000001</c:v>
                </c:pt>
                <c:pt idx="3">
                  <c:v>4639.4444999999996</c:v>
                </c:pt>
                <c:pt idx="4">
                  <c:v>4657.0668999999998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3-4B37-8EFF-454C2CD5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63304"/>
        <c:axId val="507942720"/>
      </c:scatterChart>
      <c:valAx>
        <c:axId val="78416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942720"/>
        <c:crosses val="autoZero"/>
        <c:crossBetween val="midCat"/>
      </c:valAx>
      <c:valAx>
        <c:axId val="507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6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</xdr:row>
      <xdr:rowOff>176212</xdr:rowOff>
    </xdr:from>
    <xdr:to>
      <xdr:col>13</xdr:col>
      <xdr:colOff>742950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2996A9-2B65-E5BC-B7B7-A48B03FA8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22</xdr:row>
      <xdr:rowOff>4762</xdr:rowOff>
    </xdr:from>
    <xdr:to>
      <xdr:col>14</xdr:col>
      <xdr:colOff>100012</xdr:colOff>
      <xdr:row>36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144EEB-708F-53A9-9C0C-D31CBB63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</xdr:colOff>
      <xdr:row>40</xdr:row>
      <xdr:rowOff>23812</xdr:rowOff>
    </xdr:from>
    <xdr:to>
      <xdr:col>14</xdr:col>
      <xdr:colOff>61912</xdr:colOff>
      <xdr:row>54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F65075-F90A-6C9D-E6AF-EB185F06E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61912</xdr:colOff>
      <xdr:row>59</xdr:row>
      <xdr:rowOff>33337</xdr:rowOff>
    </xdr:from>
    <xdr:to>
      <xdr:col>14</xdr:col>
      <xdr:colOff>61912</xdr:colOff>
      <xdr:row>73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88AF75-1D97-DB70-4E33-F5D4744BF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119062</xdr:colOff>
      <xdr:row>78</xdr:row>
      <xdr:rowOff>4762</xdr:rowOff>
    </xdr:from>
    <xdr:to>
      <xdr:col>14</xdr:col>
      <xdr:colOff>119062</xdr:colOff>
      <xdr:row>92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CD121B-F7AE-7EFC-3980-221D5A0F0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FAA5-D741-41DB-A267-941FB709EFD4}">
  <dimension ref="A1:M93"/>
  <sheetViews>
    <sheetView tabSelected="1" topLeftCell="A10" zoomScale="69" workbookViewId="0">
      <selection activeCell="M2" sqref="M2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1.1796875" customWidth="1"/>
    <col min="7" max="7" width="15.81640625" bestFit="1" customWidth="1"/>
  </cols>
  <sheetData>
    <row r="1" spans="1:13" x14ac:dyDescent="0.35">
      <c r="A1" s="1" t="s">
        <v>31</v>
      </c>
      <c r="I1" t="s">
        <v>33</v>
      </c>
      <c r="J1">
        <f>AVERAGE(D11,D31,D49,D68,D87)</f>
        <v>41.683599999999998</v>
      </c>
      <c r="L1" t="s">
        <v>32</v>
      </c>
      <c r="M1" s="8">
        <f>AVERAGE(G10,G30,G31,G67,G86)</f>
        <v>1.8770841203395727E-2</v>
      </c>
    </row>
    <row r="3" spans="1:13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13" x14ac:dyDescent="0.35">
      <c r="A4" s="3" t="s">
        <v>6</v>
      </c>
      <c r="B4">
        <v>167.09340000152588</v>
      </c>
      <c r="C4">
        <v>214.48043375880849</v>
      </c>
      <c r="D4" s="4">
        <f>C10</f>
        <v>3705.8593000000001</v>
      </c>
      <c r="E4" s="4">
        <f>C7</f>
        <v>3698.989</v>
      </c>
      <c r="F4" s="4">
        <v>2.678632509925448</v>
      </c>
      <c r="G4" s="4">
        <v>3701.9061447318891</v>
      </c>
    </row>
    <row r="5" spans="1:13" x14ac:dyDescent="0.35">
      <c r="B5" s="2" t="s">
        <v>7</v>
      </c>
      <c r="C5" s="2" t="s">
        <v>8</v>
      </c>
      <c r="D5" s="2" t="s">
        <v>9</v>
      </c>
    </row>
    <row r="6" spans="1:13" x14ac:dyDescent="0.35">
      <c r="A6" s="5" t="s">
        <v>10</v>
      </c>
      <c r="B6" s="4">
        <v>72.569999999999993</v>
      </c>
      <c r="C6" s="4">
        <v>3702.0535</v>
      </c>
      <c r="D6" s="4">
        <v>39.81</v>
      </c>
      <c r="F6" t="s">
        <v>11</v>
      </c>
    </row>
    <row r="7" spans="1:13" x14ac:dyDescent="0.35">
      <c r="A7" s="5" t="s">
        <v>12</v>
      </c>
      <c r="B7" s="4">
        <v>63.04</v>
      </c>
      <c r="C7" s="4">
        <v>3698.989</v>
      </c>
      <c r="D7" s="4">
        <v>51.17</v>
      </c>
      <c r="F7" t="s">
        <v>13</v>
      </c>
    </row>
    <row r="8" spans="1:13" x14ac:dyDescent="0.35">
      <c r="A8" s="5" t="s">
        <v>14</v>
      </c>
      <c r="B8" s="4">
        <v>61.11</v>
      </c>
      <c r="C8" s="4">
        <v>3702.7004000000002</v>
      </c>
      <c r="D8" s="4">
        <v>29.94</v>
      </c>
      <c r="F8" t="s">
        <v>15</v>
      </c>
    </row>
    <row r="9" spans="1:13" x14ac:dyDescent="0.35">
      <c r="A9" s="5" t="s">
        <v>16</v>
      </c>
      <c r="B9" s="4">
        <v>549.86</v>
      </c>
      <c r="C9" s="4">
        <v>3699.9285</v>
      </c>
      <c r="D9" s="4">
        <v>136.49</v>
      </c>
      <c r="F9" t="s">
        <v>17</v>
      </c>
    </row>
    <row r="10" spans="1:13" x14ac:dyDescent="0.35">
      <c r="A10" s="5" t="s">
        <v>18</v>
      </c>
      <c r="B10" s="4">
        <v>66.099999999999994</v>
      </c>
      <c r="C10" s="4">
        <v>3705.8593000000001</v>
      </c>
      <c r="D10" s="4">
        <v>20.21</v>
      </c>
      <c r="F10" s="6" t="s">
        <v>19</v>
      </c>
      <c r="G10" s="7">
        <f>F4/G4</f>
        <v>7.2358196161654664E-4</v>
      </c>
    </row>
    <row r="11" spans="1:13" x14ac:dyDescent="0.35">
      <c r="D11">
        <f>AVERAGE(D6:D10)</f>
        <v>55.524000000000001</v>
      </c>
      <c r="F11" t="s">
        <v>20</v>
      </c>
    </row>
    <row r="12" spans="1:13" x14ac:dyDescent="0.35">
      <c r="F12" t="s">
        <v>21</v>
      </c>
    </row>
    <row r="13" spans="1:13" x14ac:dyDescent="0.35">
      <c r="F13" t="s">
        <v>22</v>
      </c>
      <c r="G13">
        <f>D4-E4</f>
        <v>6.8703000000000429</v>
      </c>
    </row>
    <row r="14" spans="1:13" x14ac:dyDescent="0.35">
      <c r="F14" t="s">
        <v>23</v>
      </c>
    </row>
    <row r="15" spans="1:13" x14ac:dyDescent="0.35">
      <c r="F15" t="s">
        <v>24</v>
      </c>
    </row>
    <row r="16" spans="1:13" x14ac:dyDescent="0.35">
      <c r="F16" t="s">
        <v>25</v>
      </c>
    </row>
    <row r="17" spans="1:7" x14ac:dyDescent="0.35">
      <c r="F17" t="s">
        <v>26</v>
      </c>
    </row>
    <row r="23" spans="1:7" x14ac:dyDescent="0.35">
      <c r="B23" s="2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2" t="s">
        <v>5</v>
      </c>
    </row>
    <row r="24" spans="1:7" x14ac:dyDescent="0.35">
      <c r="A24" s="3" t="s">
        <v>27</v>
      </c>
      <c r="B24">
        <v>278.7276000022888</v>
      </c>
      <c r="C24">
        <v>188.70753633129499</v>
      </c>
      <c r="D24" s="4">
        <f>C27</f>
        <v>4229.2502000000004</v>
      </c>
      <c r="E24" s="4">
        <f>C28</f>
        <v>3928.2001</v>
      </c>
      <c r="F24" s="4">
        <v>171.07768223468196</v>
      </c>
      <c r="G24" s="4">
        <v>4107.564466190508</v>
      </c>
    </row>
    <row r="25" spans="1:7" x14ac:dyDescent="0.35">
      <c r="B25" s="2" t="s">
        <v>7</v>
      </c>
      <c r="C25" s="2" t="s">
        <v>8</v>
      </c>
      <c r="D25" s="2" t="s">
        <v>9</v>
      </c>
    </row>
    <row r="26" spans="1:7" x14ac:dyDescent="0.35">
      <c r="A26" s="5" t="s">
        <v>10</v>
      </c>
      <c r="B26" s="4">
        <v>481.24</v>
      </c>
      <c r="C26" s="4">
        <v>3933.6154000000001</v>
      </c>
      <c r="D26" s="4">
        <v>29.26</v>
      </c>
      <c r="F26" t="s">
        <v>11</v>
      </c>
    </row>
    <row r="27" spans="1:7" x14ac:dyDescent="0.35">
      <c r="A27" s="5" t="s">
        <v>12</v>
      </c>
      <c r="B27" s="4">
        <v>97.28</v>
      </c>
      <c r="C27" s="4">
        <v>4229.2502000000004</v>
      </c>
      <c r="D27" s="4">
        <v>32.58</v>
      </c>
      <c r="F27" t="s">
        <v>13</v>
      </c>
    </row>
    <row r="28" spans="1:7" x14ac:dyDescent="0.35">
      <c r="A28" s="5" t="s">
        <v>14</v>
      </c>
      <c r="B28" s="4">
        <v>71.56</v>
      </c>
      <c r="C28" s="4">
        <v>3928.2001</v>
      </c>
      <c r="D28" s="4">
        <v>34.090000000000003</v>
      </c>
      <c r="F28" t="s">
        <v>15</v>
      </c>
    </row>
    <row r="29" spans="1:7" x14ac:dyDescent="0.35">
      <c r="A29" s="5" t="s">
        <v>16</v>
      </c>
      <c r="B29" s="4">
        <v>306.70999999999998</v>
      </c>
      <c r="C29" s="4">
        <v>4304.0235000000002</v>
      </c>
      <c r="D29" s="4">
        <v>102.51</v>
      </c>
      <c r="F29" t="s">
        <v>17</v>
      </c>
    </row>
    <row r="30" spans="1:7" x14ac:dyDescent="0.35">
      <c r="A30" s="5" t="s">
        <v>18</v>
      </c>
      <c r="B30" s="4">
        <v>436.36</v>
      </c>
      <c r="C30" s="4">
        <v>4142.7331000000004</v>
      </c>
      <c r="D30" s="4">
        <v>43.09</v>
      </c>
      <c r="F30" s="6" t="s">
        <v>19</v>
      </c>
      <c r="G30" s="7">
        <f>F24/G24</f>
        <v>4.1649421121160171E-2</v>
      </c>
    </row>
    <row r="31" spans="1:7" x14ac:dyDescent="0.35">
      <c r="D31">
        <f>AVERAGE(D26:D30)</f>
        <v>48.305999999999997</v>
      </c>
      <c r="F31" t="s">
        <v>20</v>
      </c>
    </row>
    <row r="32" spans="1:7" x14ac:dyDescent="0.35">
      <c r="F32" t="s">
        <v>21</v>
      </c>
    </row>
    <row r="33" spans="1:7" x14ac:dyDescent="0.35">
      <c r="F33" t="s">
        <v>22</v>
      </c>
      <c r="G33">
        <f>D24-E24</f>
        <v>301.05010000000038</v>
      </c>
    </row>
    <row r="34" spans="1:7" x14ac:dyDescent="0.35">
      <c r="F34" t="s">
        <v>23</v>
      </c>
    </row>
    <row r="35" spans="1:7" x14ac:dyDescent="0.35">
      <c r="F35" t="s">
        <v>24</v>
      </c>
    </row>
    <row r="36" spans="1:7" x14ac:dyDescent="0.35">
      <c r="F36" t="s">
        <v>25</v>
      </c>
    </row>
    <row r="37" spans="1:7" x14ac:dyDescent="0.35">
      <c r="F37" t="s">
        <v>26</v>
      </c>
    </row>
    <row r="41" spans="1:7" x14ac:dyDescent="0.35">
      <c r="B41" s="2" t="s">
        <v>0</v>
      </c>
      <c r="C41" s="2" t="s">
        <v>1</v>
      </c>
      <c r="D41" s="2" t="s">
        <v>2</v>
      </c>
      <c r="E41" s="2" t="s">
        <v>3</v>
      </c>
      <c r="F41" s="2" t="s">
        <v>4</v>
      </c>
      <c r="G41" s="2" t="s">
        <v>5</v>
      </c>
    </row>
    <row r="42" spans="1:7" x14ac:dyDescent="0.35">
      <c r="A42" s="3" t="s">
        <v>28</v>
      </c>
      <c r="B42">
        <v>329.58499999046325</v>
      </c>
      <c r="C42">
        <v>156.43675040471661</v>
      </c>
      <c r="D42" s="4">
        <f>C44</f>
        <v>4378.6201000000001</v>
      </c>
      <c r="E42" s="4">
        <f>C45</f>
        <v>4378.4513999999999</v>
      </c>
      <c r="F42" s="4">
        <v>7.2789851223656721E-2</v>
      </c>
      <c r="G42" s="4">
        <v>4378.543222926829</v>
      </c>
    </row>
    <row r="43" spans="1:7" x14ac:dyDescent="0.35">
      <c r="B43" s="2" t="s">
        <v>7</v>
      </c>
      <c r="C43" s="2" t="s">
        <v>8</v>
      </c>
      <c r="D43" s="2" t="s">
        <v>9</v>
      </c>
    </row>
    <row r="44" spans="1:7" x14ac:dyDescent="0.35">
      <c r="A44" s="5" t="s">
        <v>10</v>
      </c>
      <c r="B44" s="4">
        <v>600.01</v>
      </c>
      <c r="C44" s="4">
        <v>4378.6201000000001</v>
      </c>
      <c r="D44" s="4">
        <v>18.48</v>
      </c>
      <c r="F44" t="s">
        <v>11</v>
      </c>
    </row>
    <row r="45" spans="1:7" x14ac:dyDescent="0.35">
      <c r="A45" s="5" t="s">
        <v>12</v>
      </c>
      <c r="B45" s="4">
        <v>272.05</v>
      </c>
      <c r="C45" s="4">
        <v>4378.4513999999999</v>
      </c>
      <c r="D45" s="4">
        <v>24.98</v>
      </c>
      <c r="F45" t="s">
        <v>13</v>
      </c>
    </row>
    <row r="46" spans="1:7" x14ac:dyDescent="0.35">
      <c r="A46" s="5" t="s">
        <v>14</v>
      </c>
      <c r="B46" s="4">
        <v>202.02</v>
      </c>
      <c r="C46" s="4">
        <v>4378.4880000000003</v>
      </c>
      <c r="D46" s="4">
        <v>26.06</v>
      </c>
      <c r="F46" t="s">
        <v>15</v>
      </c>
    </row>
    <row r="47" spans="1:7" x14ac:dyDescent="0.35">
      <c r="A47" s="5" t="s">
        <v>16</v>
      </c>
      <c r="B47" s="4">
        <v>314.26</v>
      </c>
      <c r="C47" s="4">
        <v>4378.6043</v>
      </c>
      <c r="D47" s="4">
        <v>21.91</v>
      </c>
      <c r="F47" t="s">
        <v>17</v>
      </c>
    </row>
    <row r="48" spans="1:7" x14ac:dyDescent="0.35">
      <c r="A48" s="5" t="s">
        <v>18</v>
      </c>
      <c r="B48" s="4">
        <v>258.89999999999998</v>
      </c>
      <c r="C48" s="4">
        <v>4378.5522000000001</v>
      </c>
      <c r="D48" s="4">
        <v>69.260000000000005</v>
      </c>
      <c r="F48" s="6" t="s">
        <v>19</v>
      </c>
      <c r="G48" s="7">
        <f>F42/G42</f>
        <v>1.6624216666976392E-5</v>
      </c>
    </row>
    <row r="49" spans="1:7" x14ac:dyDescent="0.35">
      <c r="D49">
        <f>AVERAGE(D44:D48)</f>
        <v>32.137999999999998</v>
      </c>
      <c r="F49" t="s">
        <v>20</v>
      </c>
    </row>
    <row r="50" spans="1:7" x14ac:dyDescent="0.35">
      <c r="F50" t="s">
        <v>21</v>
      </c>
    </row>
    <row r="51" spans="1:7" x14ac:dyDescent="0.35">
      <c r="F51" t="s">
        <v>22</v>
      </c>
      <c r="G51">
        <f>D42-E42</f>
        <v>0.16870000000017171</v>
      </c>
    </row>
    <row r="52" spans="1:7" x14ac:dyDescent="0.35">
      <c r="F52" t="s">
        <v>23</v>
      </c>
    </row>
    <row r="53" spans="1:7" x14ac:dyDescent="0.35">
      <c r="F53" t="s">
        <v>24</v>
      </c>
    </row>
    <row r="54" spans="1:7" x14ac:dyDescent="0.35">
      <c r="F54" t="s">
        <v>25</v>
      </c>
    </row>
    <row r="55" spans="1:7" x14ac:dyDescent="0.35">
      <c r="F55" t="s">
        <v>26</v>
      </c>
    </row>
    <row r="60" spans="1:7" x14ac:dyDescent="0.35">
      <c r="B60" s="2" t="s">
        <v>0</v>
      </c>
      <c r="C60" s="2" t="s">
        <v>1</v>
      </c>
      <c r="D60" s="2" t="s">
        <v>2</v>
      </c>
      <c r="E60" s="2" t="s">
        <v>3</v>
      </c>
      <c r="F60" s="2" t="s">
        <v>4</v>
      </c>
      <c r="G60" s="2" t="s">
        <v>5</v>
      </c>
    </row>
    <row r="61" spans="1:7" x14ac:dyDescent="0.35">
      <c r="A61" s="3" t="s">
        <v>29</v>
      </c>
      <c r="B61">
        <v>326.11820001602172</v>
      </c>
      <c r="C61">
        <v>54.8106656313659</v>
      </c>
      <c r="D61" s="4">
        <f>C63</f>
        <v>5326.6354000000001</v>
      </c>
      <c r="E61" s="4">
        <f>C64</f>
        <v>5138.0484999999999</v>
      </c>
      <c r="F61" s="4">
        <v>84.285733397243519</v>
      </c>
      <c r="G61" s="4">
        <v>5175.8606514484445</v>
      </c>
    </row>
    <row r="62" spans="1:7" x14ac:dyDescent="0.35">
      <c r="B62" s="2" t="s">
        <v>7</v>
      </c>
      <c r="C62" s="2" t="s">
        <v>8</v>
      </c>
      <c r="D62" s="2" t="s">
        <v>9</v>
      </c>
    </row>
    <row r="63" spans="1:7" x14ac:dyDescent="0.35">
      <c r="A63" s="5" t="s">
        <v>10</v>
      </c>
      <c r="B63" s="4">
        <v>382.43</v>
      </c>
      <c r="C63" s="4">
        <v>5326.6354000000001</v>
      </c>
      <c r="D63" s="4">
        <v>8.77</v>
      </c>
      <c r="F63" t="s">
        <v>11</v>
      </c>
    </row>
    <row r="64" spans="1:7" x14ac:dyDescent="0.35">
      <c r="A64" s="5" t="s">
        <v>12</v>
      </c>
      <c r="B64" s="4">
        <v>303.55</v>
      </c>
      <c r="C64" s="4">
        <v>5138.0484999999999</v>
      </c>
      <c r="D64" s="4">
        <v>17.29</v>
      </c>
      <c r="F64" t="s">
        <v>13</v>
      </c>
    </row>
    <row r="65" spans="1:7" x14ac:dyDescent="0.35">
      <c r="A65" s="5" t="s">
        <v>14</v>
      </c>
      <c r="B65" s="4">
        <v>291.73</v>
      </c>
      <c r="C65" s="4">
        <v>5138.1435000000001</v>
      </c>
      <c r="D65" s="4">
        <v>22.19</v>
      </c>
      <c r="F65" t="s">
        <v>15</v>
      </c>
    </row>
    <row r="66" spans="1:7" x14ac:dyDescent="0.35">
      <c r="A66" s="5" t="s">
        <v>16</v>
      </c>
      <c r="B66" s="4">
        <v>381.46</v>
      </c>
      <c r="C66" s="4">
        <v>5138.0999000000002</v>
      </c>
      <c r="D66" s="4">
        <v>31.03</v>
      </c>
      <c r="F66" t="s">
        <v>17</v>
      </c>
    </row>
    <row r="67" spans="1:7" x14ac:dyDescent="0.35">
      <c r="A67" s="5" t="s">
        <v>18</v>
      </c>
      <c r="B67" s="4">
        <v>266.25</v>
      </c>
      <c r="C67" s="4">
        <v>5138.3759</v>
      </c>
      <c r="D67" s="4">
        <v>23.02</v>
      </c>
      <c r="F67" s="6" t="s">
        <v>19</v>
      </c>
      <c r="G67" s="7">
        <f>F61/G61</f>
        <v>1.6284389992929287E-2</v>
      </c>
    </row>
    <row r="68" spans="1:7" x14ac:dyDescent="0.35">
      <c r="D68">
        <f>AVERAGE(D63:D67)</f>
        <v>20.46</v>
      </c>
      <c r="F68" t="s">
        <v>20</v>
      </c>
    </row>
    <row r="69" spans="1:7" x14ac:dyDescent="0.35">
      <c r="F69" t="s">
        <v>21</v>
      </c>
    </row>
    <row r="70" spans="1:7" x14ac:dyDescent="0.35">
      <c r="F70" t="s">
        <v>22</v>
      </c>
      <c r="G70">
        <f>D61-E61</f>
        <v>188.58690000000024</v>
      </c>
    </row>
    <row r="71" spans="1:7" x14ac:dyDescent="0.35">
      <c r="F71" t="s">
        <v>23</v>
      </c>
    </row>
    <row r="72" spans="1:7" x14ac:dyDescent="0.35">
      <c r="F72" t="s">
        <v>24</v>
      </c>
    </row>
    <row r="73" spans="1:7" x14ac:dyDescent="0.35">
      <c r="F73" t="s">
        <v>25</v>
      </c>
    </row>
    <row r="74" spans="1:7" x14ac:dyDescent="0.35">
      <c r="F74" t="s">
        <v>26</v>
      </c>
    </row>
    <row r="79" spans="1:7" x14ac:dyDescent="0.35">
      <c r="B79" s="2" t="s">
        <v>0</v>
      </c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</row>
    <row r="80" spans="1:7" x14ac:dyDescent="0.35">
      <c r="A80" s="3" t="s">
        <v>30</v>
      </c>
      <c r="B80">
        <v>217.96139998435973</v>
      </c>
      <c r="C80">
        <v>103.74717469748573</v>
      </c>
      <c r="D80" s="4">
        <f>C84</f>
        <v>4815.0212000000001</v>
      </c>
      <c r="E80" s="4">
        <f>C85</f>
        <v>4639.4444999999996</v>
      </c>
      <c r="F80">
        <v>76.844312514298792</v>
      </c>
      <c r="G80">
        <v>4678.2201832907249</v>
      </c>
    </row>
    <row r="81" spans="1:7" x14ac:dyDescent="0.35">
      <c r="B81" s="2" t="s">
        <v>7</v>
      </c>
      <c r="C81" s="2" t="s">
        <v>8</v>
      </c>
      <c r="D81" s="2" t="s">
        <v>9</v>
      </c>
    </row>
    <row r="82" spans="1:7" x14ac:dyDescent="0.35">
      <c r="A82" s="5" t="s">
        <v>10</v>
      </c>
      <c r="B82" s="4">
        <v>309.88</v>
      </c>
      <c r="C82" s="4">
        <v>4639.7957999999999</v>
      </c>
      <c r="D82" s="4">
        <v>81.010000000000005</v>
      </c>
      <c r="F82" t="s">
        <v>11</v>
      </c>
    </row>
    <row r="83" spans="1:7" x14ac:dyDescent="0.35">
      <c r="A83" s="5" t="s">
        <v>12</v>
      </c>
      <c r="B83" s="4">
        <v>254.22</v>
      </c>
      <c r="C83" s="4">
        <v>4639.7725</v>
      </c>
      <c r="D83" s="4">
        <v>92.91</v>
      </c>
      <c r="F83" t="s">
        <v>13</v>
      </c>
    </row>
    <row r="84" spans="1:7" x14ac:dyDescent="0.35">
      <c r="A84" s="5" t="s">
        <v>14</v>
      </c>
      <c r="B84" s="4">
        <v>172.7</v>
      </c>
      <c r="C84" s="4">
        <v>4815.0212000000001</v>
      </c>
      <c r="D84" s="4">
        <v>18.37</v>
      </c>
      <c r="F84" t="s">
        <v>15</v>
      </c>
    </row>
    <row r="85" spans="1:7" x14ac:dyDescent="0.35">
      <c r="A85" s="5" t="s">
        <v>16</v>
      </c>
      <c r="B85" s="4">
        <v>284.68</v>
      </c>
      <c r="C85" s="4">
        <v>4639.4444999999996</v>
      </c>
      <c r="D85" s="4">
        <v>20.73</v>
      </c>
      <c r="F85" t="s">
        <v>17</v>
      </c>
    </row>
    <row r="86" spans="1:7" x14ac:dyDescent="0.35">
      <c r="A86" s="5" t="s">
        <v>18</v>
      </c>
      <c r="B86" s="4">
        <v>59.36</v>
      </c>
      <c r="C86" s="4">
        <v>4657.0668999999998</v>
      </c>
      <c r="D86" s="4">
        <v>46.93</v>
      </c>
      <c r="F86" s="6" t="s">
        <v>19</v>
      </c>
      <c r="G86" s="7">
        <f>F80/G80</f>
        <v>1.6425971737876913E-2</v>
      </c>
    </row>
    <row r="87" spans="1:7" x14ac:dyDescent="0.35">
      <c r="D87">
        <f>AVERAGE(D82:D86)</f>
        <v>51.989999999999995</v>
      </c>
      <c r="F87" t="s">
        <v>20</v>
      </c>
    </row>
    <row r="88" spans="1:7" x14ac:dyDescent="0.35">
      <c r="F88" t="s">
        <v>21</v>
      </c>
    </row>
    <row r="89" spans="1:7" x14ac:dyDescent="0.35">
      <c r="F89" t="s">
        <v>22</v>
      </c>
      <c r="G89">
        <f>D80-E80</f>
        <v>175.57670000000053</v>
      </c>
    </row>
    <row r="90" spans="1:7" x14ac:dyDescent="0.35">
      <c r="F90" t="s">
        <v>23</v>
      </c>
    </row>
    <row r="91" spans="1:7" x14ac:dyDescent="0.35">
      <c r="F91" t="s">
        <v>24</v>
      </c>
    </row>
    <row r="92" spans="1:7" x14ac:dyDescent="0.35">
      <c r="F92" t="s">
        <v>25</v>
      </c>
    </row>
    <row r="93" spans="1:7" x14ac:dyDescent="0.35">
      <c r="F93" t="s"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ad4708-cd8a-45fe-98bf-2842077436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92C039CFBB2249B217492598E5BE11" ma:contentTypeVersion="15" ma:contentTypeDescription="Crear nuevo documento." ma:contentTypeScope="" ma:versionID="c9bd80870f2c4691a25c007fb1205d5d">
  <xsd:schema xmlns:xsd="http://www.w3.org/2001/XMLSchema" xmlns:xs="http://www.w3.org/2001/XMLSchema" xmlns:p="http://schemas.microsoft.com/office/2006/metadata/properties" xmlns:ns3="f6ad4708-cd8a-45fe-98bf-2842077436f6" xmlns:ns4="55a32cf4-c6f7-4b7e-b4ea-547c22e252f1" targetNamespace="http://schemas.microsoft.com/office/2006/metadata/properties" ma:root="true" ma:fieldsID="df5d586bb6fe79f8a97d45aa4af3cdb0" ns3:_="" ns4:_="">
    <xsd:import namespace="f6ad4708-cd8a-45fe-98bf-2842077436f6"/>
    <xsd:import namespace="55a32cf4-c6f7-4b7e-b4ea-547c22e25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d4708-cd8a-45fe-98bf-284207743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32cf4-c6f7-4b7e-b4ea-547c22e25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95855-91A7-4082-AAA4-0373B535E1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0B7D0-E2FF-4337-BC1E-CDCF696326A1}">
  <ds:schemaRefs>
    <ds:schemaRef ds:uri="http://schemas.microsoft.com/office/2006/documentManagement/types"/>
    <ds:schemaRef ds:uri="f6ad4708-cd8a-45fe-98bf-2842077436f6"/>
    <ds:schemaRef ds:uri="55a32cf4-c6f7-4b7e-b4ea-547c22e252f1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4F89F7-F404-405D-BE5D-B08D45BEC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ad4708-cd8a-45fe-98bf-2842077436f6"/>
    <ds:schemaRef ds:uri="55a32cf4-c6f7-4b7e-b4ea-547c22e25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2025-02-28T11:32:10Z</dcterms:created>
  <dcterms:modified xsi:type="dcterms:W3CDTF">2025-03-22T13:50:13Z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0x0101005B92C039CFBB2249B217492598E5BE11</vt:lpwstr>
  </property>
</Properties>
</file>