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7Nodos/"/>
    </mc:Choice>
  </mc:AlternateContent>
  <xr:revisionPtr revIDLastSave="9" documentId="13_ncr:1_{A92CCF44-D554-46EE-9C0D-FFC1BAB79DC3}" xr6:coauthVersionLast="47" xr6:coauthVersionMax="47" xr10:uidLastSave="{E32583A0-009A-4B25-9920-49416E310D38}"/>
  <bookViews>
    <workbookView xWindow="9510" yWindow="0" windowWidth="9780" windowHeight="10170" xr2:uid="{3C0E6092-6D92-4B61-8300-443AD22E44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" l="1"/>
  <c r="D68" i="1"/>
  <c r="D49" i="1"/>
  <c r="D31" i="1"/>
  <c r="D11" i="1"/>
  <c r="J1" i="1"/>
  <c r="D61" i="1"/>
  <c r="E42" i="1"/>
  <c r="D42" i="1"/>
  <c r="E24" i="1"/>
  <c r="D24" i="1"/>
  <c r="E4" i="1"/>
  <c r="D4" i="1"/>
  <c r="E61" i="1"/>
  <c r="G70" i="1" s="1"/>
  <c r="E80" i="1"/>
  <c r="D80" i="1"/>
  <c r="G48" i="1"/>
  <c r="G86" i="1"/>
  <c r="G67" i="1"/>
  <c r="G30" i="1"/>
  <c r="G10" i="1"/>
  <c r="M1" i="1" l="1"/>
  <c r="G89" i="1"/>
  <c r="G51" i="1"/>
  <c r="G13" i="1"/>
  <c r="G33" i="1"/>
</calcChain>
</file>

<file path=xl/sharedStrings.xml><?xml version="1.0" encoding="utf-8"?>
<sst xmlns="http://schemas.openxmlformats.org/spreadsheetml/2006/main" count="135" uniqueCount="35">
  <si>
    <t>Tiempo medio ejecución PSO</t>
  </si>
  <si>
    <t>Desviación tiempo PSO</t>
  </si>
  <si>
    <t>Coste máximo PSO</t>
  </si>
  <si>
    <t>Coste mínimo PSO</t>
  </si>
  <si>
    <t>Desviación coste PSO</t>
  </si>
  <si>
    <t>Coste medio PSO</t>
  </si>
  <si>
    <t>INSTANCIA 1</t>
  </si>
  <si>
    <t>Tiempo ejecución PSO</t>
  </si>
  <si>
    <t>Mejor coste encontrado</t>
  </si>
  <si>
    <t>Instante mejor coste (s)</t>
  </si>
  <si>
    <t xml:space="preserve">Replicación 1 </t>
  </si>
  <si>
    <t>La desviación es menor al coste promedio</t>
  </si>
  <si>
    <t>Replicación 2</t>
  </si>
  <si>
    <t>por lo que los resultados no son muy dispersos</t>
  </si>
  <si>
    <t>Replicación 3</t>
  </si>
  <si>
    <t xml:space="preserve">En concreto, tendríamos un coeficiente de </t>
  </si>
  <si>
    <t>Replicación 4</t>
  </si>
  <si>
    <t>variación de:</t>
  </si>
  <si>
    <t>Replicación 5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</si>
  <si>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</si>
  <si>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</si>
  <si>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</si>
  <si>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</si>
  <si>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</si>
  <si>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</si>
  <si>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</si>
  <si>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</si>
  <si>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2</t>
  </si>
  <si>
    <t>INSTANCIA 3</t>
  </si>
  <si>
    <t>INSTANCIA 4</t>
  </si>
  <si>
    <t>INSTANCIA 5</t>
  </si>
  <si>
    <t>red_7Nodos</t>
  </si>
  <si>
    <t>es un poco grande respecto al coste medio</t>
  </si>
  <si>
    <t>CV MEDIO</t>
  </si>
  <si>
    <t>TIEMPO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</si>
</sst>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0" fontId="2" fillId="0" borderId="0" xfId="0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</a:t>
            </a:r>
            <a:r>
              <a:rPr lang="es-ES" baseline="0"/>
              <a:t>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8973.8564999999999</c:v>
                </c:pt>
                <c:pt idx="1">
                  <c:v>12597.5506</c:v>
                </c:pt>
                <c:pt idx="2">
                  <c:v>8017.2339000000002</c:v>
                </c:pt>
                <c:pt idx="3">
                  <c:v>8758.7950000000001</c:v>
                </c:pt>
                <c:pt idx="4">
                  <c:v>12026.287700000001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0DE-B450-EE2B1FF5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53656"/>
        <c:axId val="472554736"/>
      </c:scatterChart>
      <c:valAx>
        <c:axId val="4725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4736"/>
        <c:crosses val="autoZero"/>
        <c:crossBetween val="midCat"/>
      </c:valAx>
      <c:valAx>
        <c:axId val="472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9073.6407999999992</c:v>
                </c:pt>
                <c:pt idx="1">
                  <c:v>11147.849700000001</c:v>
                </c:pt>
                <c:pt idx="2">
                  <c:v>11891.9611</c:v>
                </c:pt>
                <c:pt idx="3">
                  <c:v>10735.9383</c:v>
                </c:pt>
                <c:pt idx="4">
                  <c:v>11185.9936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B-45DC-B971-BDDC949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4760"/>
        <c:axId val="471645840"/>
      </c:scatterChart>
      <c:valAx>
        <c:axId val="4716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5840"/>
        <c:crosses val="autoZero"/>
        <c:crossBetween val="midCat"/>
      </c:valAx>
      <c:valAx>
        <c:axId val="471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16921.0049</c:v>
                </c:pt>
                <c:pt idx="1">
                  <c:v>15466.7613</c:v>
                </c:pt>
                <c:pt idx="2">
                  <c:v>15308.9611</c:v>
                </c:pt>
                <c:pt idx="3">
                  <c:v>16220.9022</c:v>
                </c:pt>
                <c:pt idx="4">
                  <c:v>15539.8483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A-4F1C-843F-E02C30C5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3728"/>
        <c:axId val="471674448"/>
      </c:scatterChart>
      <c:valAx>
        <c:axId val="4716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4448"/>
        <c:crosses val="autoZero"/>
        <c:crossBetween val="midCat"/>
      </c:valAx>
      <c:valAx>
        <c:axId val="471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7794.3059999999996</c:v>
                </c:pt>
                <c:pt idx="1">
                  <c:v>6873.3500999999997</c:v>
                </c:pt>
                <c:pt idx="2">
                  <c:v>7700.5048999999999</c:v>
                </c:pt>
                <c:pt idx="3">
                  <c:v>7295.8078999999998</c:v>
                </c:pt>
                <c:pt idx="4">
                  <c:v>7927.3343999999997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92B-B183-42DEB0DB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49272"/>
        <c:axId val="472349632"/>
      </c:scatterChart>
      <c:valAx>
        <c:axId val="4723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632"/>
        <c:crosses val="autoZero"/>
        <c:crossBetween val="midCat"/>
      </c:valAx>
      <c:valAx>
        <c:axId val="472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15381.5825</c:v>
                </c:pt>
                <c:pt idx="1">
                  <c:v>17115.7628</c:v>
                </c:pt>
                <c:pt idx="2">
                  <c:v>15381.5825</c:v>
                </c:pt>
                <c:pt idx="3">
                  <c:v>13984.999599999999</c:v>
                </c:pt>
                <c:pt idx="4">
                  <c:v>13596.991400000001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53D-B6C9-DCD66F8D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9160"/>
        <c:axId val="551646280"/>
      </c:scatterChart>
      <c:valAx>
        <c:axId val="5516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6280"/>
        <c:crosses val="autoZero"/>
        <c:crossBetween val="midCat"/>
      </c:valAx>
      <c:valAx>
        <c:axId val="5516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1</xdr:row>
      <xdr:rowOff>179916</xdr:rowOff>
    </xdr:from>
    <xdr:to>
      <xdr:col>14</xdr:col>
      <xdr:colOff>117475</xdr:colOff>
      <xdr:row>16</xdr:row>
      <xdr:rowOff>160866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EAB52-00F6-BA44-E3CF-32E0D351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105834</xdr:colOff>
      <xdr:row>22</xdr:row>
      <xdr:rowOff>33866</xdr:rowOff>
    </xdr:from>
    <xdr:to>
      <xdr:col>14</xdr:col>
      <xdr:colOff>105834</xdr:colOff>
      <xdr:row>36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98A79-56BE-ED2A-5563-82581054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114299</xdr:colOff>
      <xdr:row>39</xdr:row>
      <xdr:rowOff>160866</xdr:rowOff>
    </xdr:from>
    <xdr:to>
      <xdr:col>14</xdr:col>
      <xdr:colOff>114299</xdr:colOff>
      <xdr:row>54</xdr:row>
      <xdr:rowOff>110066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D9EE38-8D5F-2A6B-AF7D-1E3EE5F4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80433</xdr:colOff>
      <xdr:row>58</xdr:row>
      <xdr:rowOff>160867</xdr:rowOff>
    </xdr:from>
    <xdr:to>
      <xdr:col>14</xdr:col>
      <xdr:colOff>80433</xdr:colOff>
      <xdr:row>73</xdr:row>
      <xdr:rowOff>110067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C23292-95B8-052E-2E40-755A5EB6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78</xdr:row>
      <xdr:rowOff>42334</xdr:rowOff>
    </xdr:from>
    <xdr:to>
      <xdr:col>14</xdr:col>
      <xdr:colOff>38100</xdr:colOff>
      <xdr:row>92</xdr:row>
      <xdr:rowOff>177801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FEB8CA-881A-C9D4-A17A-4CC1C706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1A7D-D534-40E0-A9F3-BAEC03A33B62}">
  <dimension ref="A1:M93"/>
  <sheetViews>
    <sheetView tabSelected="1" topLeftCell="E1" zoomScale="75" workbookViewId="0">
      <selection activeCell="D87" sqref="D87"/>
    </sheetView>
  </sheetViews>
  <sheetFormatPr baseColWidth="10" defaultRowHeight="14.5" x14ac:dyDescent="0.35"/>
  <cols>
    <col min="1" max="1" width="12" bestFit="1" customWidth="1"/>
    <col min="2" max="2" width="25.26953125" bestFit="1" customWidth="1"/>
    <col min="3" max="3" width="20.7265625" bestFit="1" customWidth="1"/>
    <col min="4" max="4" width="20" bestFit="1" customWidth="1"/>
    <col min="5" max="5" width="16.54296875" bestFit="1" customWidth="1"/>
    <col min="6" max="6" width="18.81640625" customWidth="1"/>
    <col min="7" max="7" width="15.453125" bestFit="1" customWidth="1"/>
  </cols>
  <sheetData>
    <row r="1" spans="1:13" x14ac:dyDescent="0.35">
      <c r="A1" s="7" t="s">
        <v>31</v>
      </c>
      <c r="I1" t="s">
        <v>33</v>
      </c>
      <c r="J1" s="8">
        <f>AVERAGE(G10,G30,G48,G67,G86)</f>
        <v>0.11334030053417923</v>
      </c>
      <c r="L1" t="s">
        <v>34</v>
      </c>
      <c r="M1">
        <f>AVERAGE(D11,D49,D31,D68,D87)</f>
        <v>117.624</v>
      </c>
    </row>
    <row r="3" spans="1:13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3" x14ac:dyDescent="0.35">
      <c r="A4" s="2" t="s">
        <v>6</v>
      </c>
      <c r="B4">
        <v>605.85599999427791</v>
      </c>
      <c r="C4">
        <v>9.641756545158108</v>
      </c>
      <c r="D4" s="3">
        <f>C10</f>
        <v>12026.287700000001</v>
      </c>
      <c r="E4" s="3">
        <f>C6</f>
        <v>8973.8564999999999</v>
      </c>
      <c r="F4" s="3">
        <v>1915.3610435732876</v>
      </c>
      <c r="G4" s="3">
        <v>11271.196260571809</v>
      </c>
    </row>
    <row r="5" spans="1:13" x14ac:dyDescent="0.35">
      <c r="B5" s="1" t="s">
        <v>7</v>
      </c>
      <c r="C5" s="1" t="s">
        <v>8</v>
      </c>
      <c r="D5" s="1" t="s">
        <v>9</v>
      </c>
    </row>
    <row r="6" spans="1:13" x14ac:dyDescent="0.35">
      <c r="A6" s="4" t="s">
        <v>10</v>
      </c>
      <c r="B6" s="3">
        <v>600.05999999999995</v>
      </c>
      <c r="C6" s="3">
        <v>8973.8564999999999</v>
      </c>
      <c r="D6" s="3">
        <v>315.05</v>
      </c>
      <c r="F6" t="s">
        <v>11</v>
      </c>
    </row>
    <row r="7" spans="1:13" x14ac:dyDescent="0.35">
      <c r="A7" s="4" t="s">
        <v>12</v>
      </c>
      <c r="B7" s="3">
        <v>600.16</v>
      </c>
      <c r="C7" s="3">
        <v>12597.5506</v>
      </c>
      <c r="D7" s="3">
        <v>45.48</v>
      </c>
      <c r="F7" t="s">
        <v>13</v>
      </c>
    </row>
    <row r="8" spans="1:13" x14ac:dyDescent="0.35">
      <c r="A8" s="4" t="s">
        <v>14</v>
      </c>
      <c r="B8" s="3">
        <v>600.22</v>
      </c>
      <c r="C8" s="3">
        <v>8017.2339000000002</v>
      </c>
      <c r="D8" s="3">
        <v>89.93</v>
      </c>
      <c r="F8" t="s">
        <v>15</v>
      </c>
    </row>
    <row r="9" spans="1:13" x14ac:dyDescent="0.35">
      <c r="A9" s="4" t="s">
        <v>16</v>
      </c>
      <c r="B9" s="3">
        <v>600.17999999999995</v>
      </c>
      <c r="C9" s="3">
        <v>8758.7950000000001</v>
      </c>
      <c r="D9" s="3">
        <v>117.2</v>
      </c>
      <c r="F9" t="s">
        <v>17</v>
      </c>
    </row>
    <row r="10" spans="1:13" x14ac:dyDescent="0.35">
      <c r="A10" s="4" t="s">
        <v>18</v>
      </c>
      <c r="B10" s="3">
        <v>600.05999999999995</v>
      </c>
      <c r="C10" s="3">
        <v>12026.287700000001</v>
      </c>
      <c r="D10" s="3">
        <v>277.58</v>
      </c>
      <c r="F10" s="5" t="s">
        <v>19</v>
      </c>
      <c r="G10" s="6">
        <f>F4/G4</f>
        <v>0.16993414002322746</v>
      </c>
    </row>
    <row r="11" spans="1:13" x14ac:dyDescent="0.35">
      <c r="D11">
        <f>AVERAGE(D6:D10)</f>
        <v>169.048</v>
      </c>
      <c r="F11" t="s">
        <v>20</v>
      </c>
    </row>
    <row r="12" spans="1:13" x14ac:dyDescent="0.35">
      <c r="F12" t="s">
        <v>21</v>
      </c>
    </row>
    <row r="13" spans="1:13" x14ac:dyDescent="0.35">
      <c r="F13" t="s">
        <v>22</v>
      </c>
      <c r="G13">
        <f>D4-E4</f>
        <v>3052.4312000000009</v>
      </c>
    </row>
    <row r="14" spans="1:13" x14ac:dyDescent="0.35">
      <c r="F14" t="s">
        <v>32</v>
      </c>
    </row>
    <row r="23" spans="1:7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1:7" x14ac:dyDescent="0.35">
      <c r="A24" s="2" t="s">
        <v>27</v>
      </c>
      <c r="B24">
        <v>602.0164000034332</v>
      </c>
      <c r="C24">
        <v>2.6865610522657266</v>
      </c>
      <c r="D24" s="3">
        <f>C28</f>
        <v>11891.9611</v>
      </c>
      <c r="E24" s="3">
        <f>C26</f>
        <v>9073.6407999999992</v>
      </c>
      <c r="F24">
        <v>2069.9252201374902</v>
      </c>
      <c r="G24">
        <v>10094.701613581907</v>
      </c>
    </row>
    <row r="25" spans="1:7" x14ac:dyDescent="0.35">
      <c r="B25" s="1" t="s">
        <v>7</v>
      </c>
      <c r="C25" s="1" t="s">
        <v>8</v>
      </c>
      <c r="D25" s="1" t="s">
        <v>9</v>
      </c>
    </row>
    <row r="26" spans="1:7" x14ac:dyDescent="0.35">
      <c r="A26" s="4" t="s">
        <v>10</v>
      </c>
      <c r="B26" s="3">
        <v>600.16999999999996</v>
      </c>
      <c r="C26" s="3">
        <v>9073.6407999999992</v>
      </c>
      <c r="D26" s="3">
        <v>175.93</v>
      </c>
      <c r="F26" t="s">
        <v>11</v>
      </c>
    </row>
    <row r="27" spans="1:7" x14ac:dyDescent="0.35">
      <c r="A27" s="4" t="s">
        <v>12</v>
      </c>
      <c r="B27" s="3">
        <v>600.41</v>
      </c>
      <c r="C27" s="3">
        <v>11147.849700000001</v>
      </c>
      <c r="D27" s="3">
        <v>43.07</v>
      </c>
      <c r="F27" t="s">
        <v>13</v>
      </c>
    </row>
    <row r="28" spans="1:7" x14ac:dyDescent="0.35">
      <c r="A28" s="4" t="s">
        <v>14</v>
      </c>
      <c r="B28" s="3">
        <v>600.47</v>
      </c>
      <c r="C28" s="3">
        <v>11891.9611</v>
      </c>
      <c r="D28" s="3">
        <v>40.799999999999997</v>
      </c>
      <c r="F28" t="s">
        <v>15</v>
      </c>
    </row>
    <row r="29" spans="1:7" x14ac:dyDescent="0.35">
      <c r="A29" s="4" t="s">
        <v>16</v>
      </c>
      <c r="B29" s="3">
        <v>600.21</v>
      </c>
      <c r="C29" s="3">
        <v>10735.9383</v>
      </c>
      <c r="D29" s="3">
        <v>68.25</v>
      </c>
      <c r="F29" t="s">
        <v>17</v>
      </c>
    </row>
    <row r="30" spans="1:7" x14ac:dyDescent="0.35">
      <c r="A30" s="4" t="s">
        <v>18</v>
      </c>
      <c r="B30" s="3">
        <v>600.13</v>
      </c>
      <c r="C30" s="3">
        <v>11185.9936</v>
      </c>
      <c r="D30" s="3">
        <v>142.72999999999999</v>
      </c>
      <c r="F30" s="5" t="s">
        <v>19</v>
      </c>
      <c r="G30" s="6">
        <f>F24/G24</f>
        <v>0.20505065918466686</v>
      </c>
    </row>
    <row r="31" spans="1:7" x14ac:dyDescent="0.35">
      <c r="D31">
        <f>AVERAGE(D26:D30)</f>
        <v>94.155999999999992</v>
      </c>
      <c r="F31" t="s">
        <v>20</v>
      </c>
    </row>
    <row r="32" spans="1:7" x14ac:dyDescent="0.35">
      <c r="F32" t="s">
        <v>21</v>
      </c>
    </row>
    <row r="33" spans="1:7" x14ac:dyDescent="0.35">
      <c r="F33" t="s">
        <v>22</v>
      </c>
      <c r="G33">
        <f>D24-E24</f>
        <v>2818.3203000000012</v>
      </c>
    </row>
    <row r="34" spans="1:7" x14ac:dyDescent="0.35">
      <c r="F34" t="s">
        <v>23</v>
      </c>
    </row>
    <row r="35" spans="1:7" x14ac:dyDescent="0.35">
      <c r="F35" t="s">
        <v>24</v>
      </c>
    </row>
    <row r="36" spans="1:7" x14ac:dyDescent="0.35">
      <c r="F36" t="s">
        <v>25</v>
      </c>
    </row>
    <row r="37" spans="1:7" x14ac:dyDescent="0.35">
      <c r="F37" t="s">
        <v>26</v>
      </c>
    </row>
    <row r="41" spans="1:7" x14ac:dyDescent="0.35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</row>
    <row r="42" spans="1:7" x14ac:dyDescent="0.35">
      <c r="A42" s="2" t="s">
        <v>28</v>
      </c>
      <c r="B42">
        <v>604.19519996643066</v>
      </c>
      <c r="C42">
        <v>4.2021117882825205</v>
      </c>
      <c r="D42" s="3">
        <f>C44</f>
        <v>16921.0049</v>
      </c>
      <c r="E42" s="3">
        <f>C46</f>
        <v>15308.9611</v>
      </c>
      <c r="F42" s="3">
        <v>673.01553908824849</v>
      </c>
      <c r="G42" s="3">
        <v>15891.495574016328</v>
      </c>
    </row>
    <row r="43" spans="1:7" x14ac:dyDescent="0.35">
      <c r="B43" s="1" t="s">
        <v>7</v>
      </c>
      <c r="C43" s="1" t="s">
        <v>8</v>
      </c>
      <c r="D43" s="1" t="s">
        <v>9</v>
      </c>
    </row>
    <row r="44" spans="1:7" x14ac:dyDescent="0.35">
      <c r="A44" s="4" t="s">
        <v>10</v>
      </c>
      <c r="B44" s="3">
        <v>602.08000000000004</v>
      </c>
      <c r="C44" s="3">
        <v>16921.0049</v>
      </c>
      <c r="D44" s="3">
        <v>53.68</v>
      </c>
      <c r="F44" t="s">
        <v>11</v>
      </c>
    </row>
    <row r="45" spans="1:7" x14ac:dyDescent="0.35">
      <c r="A45" s="4" t="s">
        <v>12</v>
      </c>
      <c r="B45" s="3">
        <v>600.15</v>
      </c>
      <c r="C45" s="3">
        <v>15466.7613</v>
      </c>
      <c r="D45" s="3">
        <v>112.79</v>
      </c>
      <c r="F45" t="s">
        <v>13</v>
      </c>
    </row>
    <row r="46" spans="1:7" x14ac:dyDescent="0.35">
      <c r="A46" s="4" t="s">
        <v>14</v>
      </c>
      <c r="B46" s="3">
        <v>600.63</v>
      </c>
      <c r="C46" s="3">
        <v>15308.9611</v>
      </c>
      <c r="D46" s="3">
        <v>189.02</v>
      </c>
      <c r="F46" t="s">
        <v>15</v>
      </c>
    </row>
    <row r="47" spans="1:7" x14ac:dyDescent="0.35">
      <c r="A47" s="4" t="s">
        <v>16</v>
      </c>
      <c r="B47" s="3">
        <v>606.09</v>
      </c>
      <c r="C47" s="3">
        <v>16220.9022</v>
      </c>
      <c r="D47" s="3">
        <v>321.43</v>
      </c>
      <c r="F47" t="s">
        <v>17</v>
      </c>
    </row>
    <row r="48" spans="1:7" x14ac:dyDescent="0.35">
      <c r="A48" s="4" t="s">
        <v>18</v>
      </c>
      <c r="B48" s="3">
        <v>600.04999999999995</v>
      </c>
      <c r="C48" s="3">
        <v>15539.8483</v>
      </c>
      <c r="D48" s="3">
        <v>190.56</v>
      </c>
      <c r="F48" s="5" t="s">
        <v>19</v>
      </c>
      <c r="G48" s="6">
        <f>F42/G42</f>
        <v>4.2350673412304536E-2</v>
      </c>
    </row>
    <row r="49" spans="1:7" x14ac:dyDescent="0.35">
      <c r="D49">
        <f>AVERAGE(D44:D48)</f>
        <v>173.49600000000001</v>
      </c>
      <c r="F49" t="s">
        <v>20</v>
      </c>
    </row>
    <row r="50" spans="1:7" x14ac:dyDescent="0.35">
      <c r="F50" t="s">
        <v>21</v>
      </c>
    </row>
    <row r="51" spans="1:7" x14ac:dyDescent="0.35">
      <c r="F51" t="s">
        <v>22</v>
      </c>
      <c r="G51">
        <f>D42-E42</f>
        <v>1612.0437999999995</v>
      </c>
    </row>
    <row r="52" spans="1:7" x14ac:dyDescent="0.35">
      <c r="F52" t="s">
        <v>23</v>
      </c>
    </row>
    <row r="53" spans="1:7" x14ac:dyDescent="0.35">
      <c r="F53" t="s">
        <v>24</v>
      </c>
    </row>
    <row r="54" spans="1:7" x14ac:dyDescent="0.35">
      <c r="F54" t="s">
        <v>25</v>
      </c>
    </row>
    <row r="55" spans="1:7" x14ac:dyDescent="0.35">
      <c r="F55" t="s">
        <v>26</v>
      </c>
    </row>
    <row r="60" spans="1:7" x14ac:dyDescent="0.35"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</row>
    <row r="61" spans="1:7" x14ac:dyDescent="0.35">
      <c r="A61" s="2" t="s">
        <v>29</v>
      </c>
      <c r="B61">
        <v>601.68020000457761</v>
      </c>
      <c r="C61">
        <v>2.4403875177569336</v>
      </c>
      <c r="D61" s="3">
        <f>C67</f>
        <v>7927.3343999999997</v>
      </c>
      <c r="E61" s="3">
        <f>C64</f>
        <v>6873.3500999999997</v>
      </c>
      <c r="F61">
        <v>430.74068226326784</v>
      </c>
      <c r="G61">
        <v>7518.2606308966469</v>
      </c>
    </row>
    <row r="62" spans="1:7" x14ac:dyDescent="0.35">
      <c r="B62" s="1" t="s">
        <v>7</v>
      </c>
      <c r="C62" s="1" t="s">
        <v>8</v>
      </c>
      <c r="D62" s="1" t="s">
        <v>9</v>
      </c>
    </row>
    <row r="63" spans="1:7" x14ac:dyDescent="0.35">
      <c r="A63" s="4" t="s">
        <v>10</v>
      </c>
      <c r="B63" s="3">
        <v>600.15</v>
      </c>
      <c r="C63" s="3">
        <v>7794.3059999999996</v>
      </c>
      <c r="D63" s="3">
        <v>91.57</v>
      </c>
      <c r="F63" t="s">
        <v>11</v>
      </c>
    </row>
    <row r="64" spans="1:7" x14ac:dyDescent="0.35">
      <c r="A64" s="4" t="s">
        <v>12</v>
      </c>
      <c r="B64" s="3">
        <v>600.16999999999996</v>
      </c>
      <c r="C64" s="3">
        <v>6873.3500999999997</v>
      </c>
      <c r="D64" s="3">
        <v>81.58</v>
      </c>
      <c r="F64" t="s">
        <v>13</v>
      </c>
    </row>
    <row r="65" spans="1:7" x14ac:dyDescent="0.35">
      <c r="A65" s="4" t="s">
        <v>14</v>
      </c>
      <c r="B65" s="3">
        <v>600.04999999999995</v>
      </c>
      <c r="C65" s="3">
        <v>7700.5048999999999</v>
      </c>
      <c r="D65" s="3">
        <v>64.27</v>
      </c>
      <c r="F65" t="s">
        <v>15</v>
      </c>
    </row>
    <row r="66" spans="1:7" x14ac:dyDescent="0.35">
      <c r="A66" s="4" t="s">
        <v>16</v>
      </c>
      <c r="B66" s="3">
        <v>600.55999999999995</v>
      </c>
      <c r="C66" s="3">
        <v>7295.8078999999998</v>
      </c>
      <c r="D66" s="3">
        <v>97.42</v>
      </c>
      <c r="F66" t="s">
        <v>17</v>
      </c>
    </row>
    <row r="67" spans="1:7" x14ac:dyDescent="0.35">
      <c r="A67" s="4" t="s">
        <v>18</v>
      </c>
      <c r="B67" s="3">
        <v>600.1</v>
      </c>
      <c r="C67" s="3">
        <v>7927.3343999999997</v>
      </c>
      <c r="D67" s="3">
        <v>162.29</v>
      </c>
      <c r="F67" s="5" t="s">
        <v>19</v>
      </c>
      <c r="G67" s="6">
        <f>F61/G61</f>
        <v>5.7292597770968283E-2</v>
      </c>
    </row>
    <row r="68" spans="1:7" x14ac:dyDescent="0.35">
      <c r="D68">
        <f>AVERAGE(D63:D67)</f>
        <v>99.426000000000002</v>
      </c>
      <c r="F68" t="s">
        <v>20</v>
      </c>
    </row>
    <row r="69" spans="1:7" x14ac:dyDescent="0.35">
      <c r="F69" t="s">
        <v>21</v>
      </c>
    </row>
    <row r="70" spans="1:7" x14ac:dyDescent="0.35">
      <c r="F70" t="s">
        <v>22</v>
      </c>
      <c r="G70">
        <f>D61-E61</f>
        <v>1053.9843000000001</v>
      </c>
    </row>
    <row r="71" spans="1:7" x14ac:dyDescent="0.35">
      <c r="F71" t="s">
        <v>23</v>
      </c>
    </row>
    <row r="72" spans="1:7" x14ac:dyDescent="0.35">
      <c r="F72" t="s">
        <v>24</v>
      </c>
    </row>
    <row r="73" spans="1:7" x14ac:dyDescent="0.35">
      <c r="F73" t="s">
        <v>25</v>
      </c>
    </row>
    <row r="74" spans="1:7" x14ac:dyDescent="0.35">
      <c r="F74" t="s">
        <v>26</v>
      </c>
    </row>
    <row r="79" spans="1:7" x14ac:dyDescent="0.3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</row>
    <row r="80" spans="1:7" x14ac:dyDescent="0.35">
      <c r="A80" s="2" t="s">
        <v>30</v>
      </c>
      <c r="B80">
        <v>600.5483999729156</v>
      </c>
      <c r="C80">
        <v>0.26881276039656543</v>
      </c>
      <c r="D80" s="3">
        <f>C82</f>
        <v>15381.5825</v>
      </c>
      <c r="E80" s="3">
        <f>C86</f>
        <v>13596.991400000001</v>
      </c>
      <c r="F80" s="3">
        <v>1389.5891611495433</v>
      </c>
      <c r="G80" s="3">
        <v>15092.183779223327</v>
      </c>
    </row>
    <row r="81" spans="1:7" x14ac:dyDescent="0.35">
      <c r="B81" s="1" t="s">
        <v>7</v>
      </c>
      <c r="C81" s="1" t="s">
        <v>8</v>
      </c>
      <c r="D81" s="1" t="s">
        <v>9</v>
      </c>
    </row>
    <row r="82" spans="1:7" x14ac:dyDescent="0.35">
      <c r="A82" s="4" t="s">
        <v>10</v>
      </c>
      <c r="B82" s="3">
        <v>600.16</v>
      </c>
      <c r="C82" s="3">
        <v>15381.5825</v>
      </c>
      <c r="D82" s="3">
        <v>38.909999999999997</v>
      </c>
      <c r="F82" t="s">
        <v>11</v>
      </c>
    </row>
    <row r="83" spans="1:7" x14ac:dyDescent="0.35">
      <c r="A83" s="4" t="s">
        <v>12</v>
      </c>
      <c r="B83" s="3">
        <v>600.21</v>
      </c>
      <c r="C83" s="3">
        <v>17115.7628</v>
      </c>
      <c r="D83" s="3">
        <v>43.29</v>
      </c>
      <c r="F83" t="s">
        <v>13</v>
      </c>
    </row>
    <row r="84" spans="1:7" x14ac:dyDescent="0.35">
      <c r="A84" s="4" t="s">
        <v>14</v>
      </c>
      <c r="B84" s="3">
        <v>600.36</v>
      </c>
      <c r="C84" s="3">
        <v>15381.5825</v>
      </c>
      <c r="D84" s="3">
        <v>48.47</v>
      </c>
      <c r="F84" t="s">
        <v>15</v>
      </c>
    </row>
    <row r="85" spans="1:7" x14ac:dyDescent="0.35">
      <c r="A85" s="4" t="s">
        <v>16</v>
      </c>
      <c r="B85" s="3">
        <v>600.1</v>
      </c>
      <c r="C85" s="3">
        <v>13984.999599999999</v>
      </c>
      <c r="D85" s="3">
        <v>86.56</v>
      </c>
      <c r="F85" t="s">
        <v>17</v>
      </c>
    </row>
    <row r="86" spans="1:7" x14ac:dyDescent="0.35">
      <c r="A86" s="4" t="s">
        <v>18</v>
      </c>
      <c r="B86" s="3">
        <v>600.04999999999995</v>
      </c>
      <c r="C86" s="3">
        <v>13596.991400000001</v>
      </c>
      <c r="D86" s="3">
        <v>42.74</v>
      </c>
      <c r="F86" s="5" t="s">
        <v>19</v>
      </c>
      <c r="G86" s="6">
        <f>F80/G80</f>
        <v>9.2073432279728987E-2</v>
      </c>
    </row>
    <row r="87" spans="1:7" x14ac:dyDescent="0.35">
      <c r="D87">
        <f>AVERAGE(D82:D86)</f>
        <v>51.993999999999993</v>
      </c>
      <c r="F87" t="s">
        <v>20</v>
      </c>
    </row>
    <row r="88" spans="1:7" x14ac:dyDescent="0.35">
      <c r="F88" t="s">
        <v>21</v>
      </c>
    </row>
    <row r="89" spans="1:7" x14ac:dyDescent="0.35">
      <c r="F89" t="s">
        <v>22</v>
      </c>
      <c r="G89">
        <f>D80-E80</f>
        <v>1784.5910999999996</v>
      </c>
    </row>
    <row r="90" spans="1:7" x14ac:dyDescent="0.35">
      <c r="F90" t="s">
        <v>23</v>
      </c>
    </row>
    <row r="91" spans="1:7" x14ac:dyDescent="0.35">
      <c r="F91" t="s">
        <v>24</v>
      </c>
    </row>
    <row r="92" spans="1:7" x14ac:dyDescent="0.35">
      <c r="F92" t="s">
        <v>25</v>
      </c>
    </row>
    <row r="93" spans="1:7" x14ac:dyDescent="0.35">
      <c r="F9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2025-03-01T10:44:12Z</dcterms:created>
  <dcterms:modified xsi:type="dcterms:W3CDTF">2025-03-07T20:34:35Z</dcterms:modified>
</cp:coreProperties>
</file>