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7Nodos/"/>
    </mc:Choice>
  </mc:AlternateContent>
  <xr:revisionPtr revIDLastSave="1444" documentId="13_ncr:1_{9DE33B1E-ABAC-40E3-BCB5-A7C3EA28C14B}" xr6:coauthVersionLast="47" xr6:coauthVersionMax="47" xr10:uidLastSave="{6E3EAAF3-A13F-4E56-AFF6-AED6A730A462}"/>
  <bookViews>
    <workbookView xWindow="9510" yWindow="0" windowWidth="9780" windowHeight="1017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J1" i="1"/>
  <c r="C183" i="1"/>
  <c r="F183" i="1"/>
  <c r="G4" i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4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D158" i="1"/>
  <c r="B158" i="1"/>
  <c r="B179" i="1" s="1"/>
  <c r="G183" i="1"/>
  <c r="E183" i="1"/>
  <c r="D183" i="1"/>
  <c r="B183" i="1"/>
  <c r="B204" i="1" s="1"/>
  <c r="E238" i="1"/>
  <c r="D238" i="1"/>
  <c r="B238" i="1"/>
  <c r="B253" i="1" s="1"/>
  <c r="G238" i="1"/>
  <c r="C253" i="1" s="1"/>
  <c r="E211" i="1"/>
  <c r="D211" i="1"/>
  <c r="G211" i="1"/>
  <c r="C228" i="1" s="1"/>
  <c r="B211" i="1"/>
  <c r="B225" i="1" s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95" i="1"/>
  <c r="D170" i="1"/>
  <c r="D142" i="1"/>
  <c r="D117" i="1"/>
  <c r="D91" i="1"/>
  <c r="D66" i="1"/>
  <c r="D41" i="1"/>
  <c r="D16" i="1"/>
  <c r="F79" i="1" l="1"/>
  <c r="C105" i="1"/>
  <c r="C29" i="1"/>
  <c r="C54" i="1"/>
  <c r="F29" i="1" s="1"/>
  <c r="G35" i="1" s="1"/>
  <c r="C79" i="1"/>
  <c r="F54" i="1" s="1"/>
  <c r="G60" i="1" s="1"/>
  <c r="C130" i="1"/>
  <c r="F105" i="1" s="1"/>
  <c r="G111" i="1" s="1"/>
  <c r="C158" i="1"/>
  <c r="F238" i="1"/>
  <c r="G244" i="1" s="1"/>
  <c r="C238" i="1"/>
  <c r="C211" i="1"/>
  <c r="F211" i="1"/>
  <c r="G217" i="1" s="1"/>
  <c r="C197" i="1"/>
  <c r="C205" i="1"/>
  <c r="C202" i="1"/>
  <c r="C198" i="1"/>
  <c r="C199" i="1"/>
  <c r="C196" i="1"/>
  <c r="C200" i="1"/>
  <c r="C201" i="1"/>
  <c r="C203" i="1"/>
  <c r="C204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G63" i="1"/>
  <c r="G88" i="1"/>
  <c r="G13" i="1"/>
  <c r="G38" i="1"/>
  <c r="G114" i="1"/>
  <c r="F158" i="1" l="1"/>
  <c r="G164" i="1" s="1"/>
  <c r="G85" i="1"/>
  <c r="F130" i="1"/>
  <c r="G136" i="1" s="1"/>
  <c r="F4" i="1"/>
  <c r="C4" i="1"/>
  <c r="G189" i="1"/>
  <c r="G10" i="1" l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<sst xmlns="http://schemas.openxmlformats.org/spreadsheetml/2006/main" count="323" uniqueCount="44">
  <si>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</si>
  <si>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</si>
  <si>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</si>
  <si>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</si>
  <si>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</si>
  <si>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</si>
  <si>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</si>
  <si>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</si>
  <si>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</si>
  <si>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</si>
  <si>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</si>
  <si>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</si>
  <si>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</si>
  <si>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</si>
  <si>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</si>
  <si>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</si>
  <si>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</si>
  <si>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</si>
  <si>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</si>
  <si>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</si>
  <si>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</si>
  <si>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</si>
  <si>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</si>
  <si>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</si>
  <si>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</si>
  <si>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</si>
  <si>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</si>
  <si>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</si>
  <si>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</si>
  <si>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</si>
  <si>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</si>
  <si>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</si>
  <si>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</si>
  <si>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</si>
  <si>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</si>
  <si>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</si>
  <si>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</si>
  <si>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</si>
  <si>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</si>
  <si>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</si>
  <si>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</si>
  <si>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</si>
  <si>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</si>
  <si>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red_7Nodos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</si>
</sst>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  <xf numFmtId="0" fontId="0" fillId="6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10344.425499999999</c:v>
                </c:pt>
                <c:pt idx="1">
                  <c:v>9058.3361000000004</c:v>
                </c:pt>
                <c:pt idx="2">
                  <c:v>8464.8466000000008</c:v>
                </c:pt>
                <c:pt idx="3">
                  <c:v>8890.3768999999993</c:v>
                </c:pt>
                <c:pt idx="4">
                  <c:v>7812.5207</c:v>
                </c:pt>
                <c:pt idx="5">
                  <c:v>8171.1580999999996</c:v>
                </c:pt>
                <c:pt idx="6">
                  <c:v>8470.0503000000008</c:v>
                </c:pt>
                <c:pt idx="7">
                  <c:v>9156.2266</c:v>
                </c:pt>
                <c:pt idx="8">
                  <c:v>8057.4849999999997</c:v>
                </c:pt>
                <c:pt idx="9">
                  <c:v>8173.1643000000004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12607.4794</c:v>
                </c:pt>
                <c:pt idx="1">
                  <c:v>12016.735199999999</c:v>
                </c:pt>
                <c:pt idx="2">
                  <c:v>12012.367700000001</c:v>
                </c:pt>
                <c:pt idx="3">
                  <c:v>12213.297200000001</c:v>
                </c:pt>
                <c:pt idx="4">
                  <c:v>18125.411899999999</c:v>
                </c:pt>
                <c:pt idx="5">
                  <c:v>12392.162</c:v>
                </c:pt>
                <c:pt idx="6">
                  <c:v>17057.337200000002</c:v>
                </c:pt>
                <c:pt idx="7">
                  <c:v>13730.958699999999</c:v>
                </c:pt>
                <c:pt idx="8">
                  <c:v>13067.724899999999</c:v>
                </c:pt>
                <c:pt idx="9">
                  <c:v>12356.548199999999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12106.171200000001</c:v>
                </c:pt>
                <c:pt idx="1">
                  <c:v>12173.2114</c:v>
                </c:pt>
                <c:pt idx="2">
                  <c:v>14391.346600000001</c:v>
                </c:pt>
                <c:pt idx="3">
                  <c:v>17379.876</c:v>
                </c:pt>
                <c:pt idx="4">
                  <c:v>12034.6549</c:v>
                </c:pt>
                <c:pt idx="5">
                  <c:v>15937.339099999999</c:v>
                </c:pt>
                <c:pt idx="6">
                  <c:v>15145.575000000001</c:v>
                </c:pt>
                <c:pt idx="7">
                  <c:v>15007.1801</c:v>
                </c:pt>
                <c:pt idx="8">
                  <c:v>16890.928500000002</c:v>
                </c:pt>
                <c:pt idx="9">
                  <c:v>15618.6464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15703.1674</c:v>
                </c:pt>
                <c:pt idx="1">
                  <c:v>16337.5432</c:v>
                </c:pt>
                <c:pt idx="2">
                  <c:v>16690.600699999999</c:v>
                </c:pt>
                <c:pt idx="3">
                  <c:v>15796.700699999999</c:v>
                </c:pt>
                <c:pt idx="4">
                  <c:v>18870.242200000001</c:v>
                </c:pt>
                <c:pt idx="5">
                  <c:v>18697.4895</c:v>
                </c:pt>
                <c:pt idx="6">
                  <c:v>18612.052500000002</c:v>
                </c:pt>
                <c:pt idx="7">
                  <c:v>15431.529699999999</c:v>
                </c:pt>
                <c:pt idx="8">
                  <c:v>15608.8395</c:v>
                </c:pt>
                <c:pt idx="9">
                  <c:v>15589.254800000001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7411.2132000000001</c:v>
                </c:pt>
                <c:pt idx="1">
                  <c:v>8397.7086999999992</c:v>
                </c:pt>
                <c:pt idx="2">
                  <c:v>10341.357099999999</c:v>
                </c:pt>
                <c:pt idx="3">
                  <c:v>8234.9382000000005</c:v>
                </c:pt>
                <c:pt idx="4">
                  <c:v>7947.5996999999998</c:v>
                </c:pt>
                <c:pt idx="5">
                  <c:v>10599.1911</c:v>
                </c:pt>
                <c:pt idx="6">
                  <c:v>7878.9317000000001</c:v>
                </c:pt>
                <c:pt idx="7">
                  <c:v>7543.9144999999999</c:v>
                </c:pt>
                <c:pt idx="8">
                  <c:v>7653.5616</c:v>
                </c:pt>
                <c:pt idx="9">
                  <c:v>7268.9906000000001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10241.3575</c:v>
                </c:pt>
                <c:pt idx="1">
                  <c:v>9155.8292999999994</c:v>
                </c:pt>
                <c:pt idx="2">
                  <c:v>12466.0856</c:v>
                </c:pt>
                <c:pt idx="3">
                  <c:v>9155.8292999999994</c:v>
                </c:pt>
                <c:pt idx="4">
                  <c:v>8866.5442999999996</c:v>
                </c:pt>
                <c:pt idx="5">
                  <c:v>10671.8598</c:v>
                </c:pt>
                <c:pt idx="6">
                  <c:v>8591.9717000000001</c:v>
                </c:pt>
                <c:pt idx="7">
                  <c:v>8325.6118999999999</c:v>
                </c:pt>
                <c:pt idx="8">
                  <c:v>10624.091</c:v>
                </c:pt>
                <c:pt idx="9">
                  <c:v>8692.3719000000001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12106.171200000001</c:v>
                </c:pt>
                <c:pt idx="1">
                  <c:v>12173.2114</c:v>
                </c:pt>
                <c:pt idx="2">
                  <c:v>14391.346600000001</c:v>
                </c:pt>
                <c:pt idx="3">
                  <c:v>17379.876</c:v>
                </c:pt>
                <c:pt idx="4">
                  <c:v>12034.6549</c:v>
                </c:pt>
                <c:pt idx="5">
                  <c:v>15937.339099999999</c:v>
                </c:pt>
                <c:pt idx="6">
                  <c:v>15145.575000000001</c:v>
                </c:pt>
                <c:pt idx="7">
                  <c:v>15007.1801</c:v>
                </c:pt>
                <c:pt idx="8">
                  <c:v>16890.928500000002</c:v>
                </c:pt>
                <c:pt idx="9">
                  <c:v>15618.6464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12445</c:v>
                </c:pt>
                <c:pt idx="1">
                  <c:v>13756.894899999999</c:v>
                </c:pt>
                <c:pt idx="2">
                  <c:v>12445.9789</c:v>
                </c:pt>
                <c:pt idx="3">
                  <c:v>14031.4202</c:v>
                </c:pt>
                <c:pt idx="4">
                  <c:v>12445</c:v>
                </c:pt>
                <c:pt idx="5">
                  <c:v>12356.4179</c:v>
                </c:pt>
                <c:pt idx="6">
                  <c:v>13877.310799999999</c:v>
                </c:pt>
                <c:pt idx="7">
                  <c:v>17643.287400000001</c:v>
                </c:pt>
                <c:pt idx="8">
                  <c:v>13745.431500000001</c:v>
                </c:pt>
                <c:pt idx="9">
                  <c:v>12445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12779.6976</c:v>
                </c:pt>
                <c:pt idx="1">
                  <c:v>14311.566000000001</c:v>
                </c:pt>
                <c:pt idx="2">
                  <c:v>10649.392400000001</c:v>
                </c:pt>
                <c:pt idx="3">
                  <c:v>13577.8593</c:v>
                </c:pt>
                <c:pt idx="4">
                  <c:v>12744.7474</c:v>
                </c:pt>
                <c:pt idx="5">
                  <c:v>10577.120199999999</c:v>
                </c:pt>
                <c:pt idx="6">
                  <c:v>12572.8663</c:v>
                </c:pt>
                <c:pt idx="7">
                  <c:v>10526.6924</c:v>
                </c:pt>
                <c:pt idx="8">
                  <c:v>11571.6998</c:v>
                </c:pt>
                <c:pt idx="9">
                  <c:v>11849.8941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12889.509599999999</c:v>
                </c:pt>
                <c:pt idx="1">
                  <c:v>11841.1319</c:v>
                </c:pt>
                <c:pt idx="2">
                  <c:v>17006.516599999999</c:v>
                </c:pt>
                <c:pt idx="3">
                  <c:v>14721.110500000001</c:v>
                </c:pt>
                <c:pt idx="4">
                  <c:v>17182.669000000002</c:v>
                </c:pt>
                <c:pt idx="5">
                  <c:v>14906.1366</c:v>
                </c:pt>
                <c:pt idx="6">
                  <c:v>17006.516599999999</c:v>
                </c:pt>
                <c:pt idx="7">
                  <c:v>12090.6602</c:v>
                </c:pt>
                <c:pt idx="8">
                  <c:v>13426.408799999999</c:v>
                </c:pt>
                <c:pt idx="9">
                  <c:v>15579.868399999999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topLeftCell="E1" zoomScale="60" zoomScaleNormal="60" workbookViewId="0">
      <selection activeCell="M1" sqref="M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0.11638680069218066</v>
      </c>
      <c r="L1" t="s">
        <v>32</v>
      </c>
      <c r="M1">
        <f>AVERAGE(D16,D41,D66,D91,D117,D142,D170,D195,D223,D250)</f>
        <v>186.33150000000001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610.91200000000003</v>
      </c>
      <c r="C4">
        <f>SQRT(1/9*SUM(B17:B30))</f>
        <v>34.846516739681277</v>
      </c>
      <c r="D4" s="2">
        <f>MAX(C6:C15)</f>
        <v>12466.0856</v>
      </c>
      <c r="E4" s="2">
        <f>MIN(C6:C15)</f>
        <v>8325.6118999999999</v>
      </c>
      <c r="F4" s="2">
        <f>SQRT(1/9*SUM(C17:C30))</f>
        <v>1297.7518185875062</v>
      </c>
      <c r="G4" s="2">
        <f>AVERAGE(C6:C15)</f>
        <v>9679.1552300000003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707.06</v>
      </c>
      <c r="C6" s="2">
        <v>10241.3575</v>
      </c>
      <c r="D6" s="2">
        <v>707.06</v>
      </c>
      <c r="F6" t="s">
        <v>16</v>
      </c>
    </row>
    <row r="7" spans="1:13" x14ac:dyDescent="0.35">
      <c r="A7" s="3" t="s">
        <v>2</v>
      </c>
      <c r="B7" s="2">
        <v>600.38</v>
      </c>
      <c r="C7" s="2">
        <v>9155.8292999999994</v>
      </c>
      <c r="D7" s="2">
        <v>530.49</v>
      </c>
      <c r="F7" t="s">
        <v>17</v>
      </c>
    </row>
    <row r="8" spans="1:13" x14ac:dyDescent="0.35">
      <c r="A8" s="3" t="s">
        <v>3</v>
      </c>
      <c r="B8" s="2">
        <v>600.08000000000004</v>
      </c>
      <c r="C8" s="2">
        <v>12466.0856</v>
      </c>
      <c r="D8" s="2">
        <v>202.33</v>
      </c>
      <c r="F8" t="s">
        <v>18</v>
      </c>
    </row>
    <row r="9" spans="1:13" x14ac:dyDescent="0.35">
      <c r="A9" s="3" t="s">
        <v>4</v>
      </c>
      <c r="B9" s="2">
        <v>600.07000000000005</v>
      </c>
      <c r="C9" s="2">
        <v>9155.8292999999994</v>
      </c>
      <c r="D9" s="2">
        <v>12.67</v>
      </c>
      <c r="F9" t="s">
        <v>19</v>
      </c>
    </row>
    <row r="10" spans="1:13" x14ac:dyDescent="0.35">
      <c r="A10" s="3" t="s">
        <v>5</v>
      </c>
      <c r="B10" s="2">
        <v>600.16</v>
      </c>
      <c r="C10" s="2">
        <v>8866.5442999999996</v>
      </c>
      <c r="D10" s="2">
        <v>292.64999999999998</v>
      </c>
      <c r="F10" s="6" t="s">
        <v>20</v>
      </c>
      <c r="G10" s="7">
        <f>F4/G4</f>
        <v>0.13407697136266572</v>
      </c>
    </row>
    <row r="11" spans="1:13" x14ac:dyDescent="0.35">
      <c r="A11" s="3" t="s">
        <v>33</v>
      </c>
      <c r="B11" s="2">
        <v>600.54</v>
      </c>
      <c r="C11" s="2">
        <v>10671.8598</v>
      </c>
      <c r="D11" s="2">
        <v>118.41</v>
      </c>
      <c r="F11" t="s">
        <v>21</v>
      </c>
    </row>
    <row r="12" spans="1:13" x14ac:dyDescent="0.35">
      <c r="A12" s="3" t="s">
        <v>34</v>
      </c>
      <c r="B12" s="2">
        <v>600.08000000000004</v>
      </c>
      <c r="C12" s="2">
        <v>8591.9717000000001</v>
      </c>
      <c r="D12" s="2">
        <v>142.30000000000001</v>
      </c>
      <c r="F12" t="s">
        <v>22</v>
      </c>
    </row>
    <row r="13" spans="1:13" x14ac:dyDescent="0.35">
      <c r="A13" s="3" t="s">
        <v>35</v>
      </c>
      <c r="B13" s="2">
        <v>600.33000000000004</v>
      </c>
      <c r="C13" s="2">
        <v>8325.6118999999999</v>
      </c>
      <c r="D13" s="2">
        <v>372.47</v>
      </c>
      <c r="F13" t="s">
        <v>23</v>
      </c>
      <c r="G13">
        <f>D4-E4</f>
        <v>4140.4737000000005</v>
      </c>
    </row>
    <row r="14" spans="1:13" x14ac:dyDescent="0.35">
      <c r="A14" s="3" t="s">
        <v>36</v>
      </c>
      <c r="B14" s="2">
        <v>600.41</v>
      </c>
      <c r="C14" s="2">
        <v>10624.091</v>
      </c>
      <c r="D14" s="2">
        <v>168.16</v>
      </c>
      <c r="F14" t="s">
        <v>24</v>
      </c>
    </row>
    <row r="15" spans="1:13" x14ac:dyDescent="0.35">
      <c r="A15" s="3" t="s">
        <v>37</v>
      </c>
      <c r="B15" s="2">
        <v>600.01</v>
      </c>
      <c r="C15" s="2">
        <v>8692.3719000000001</v>
      </c>
      <c r="D15" s="2">
        <v>176.66</v>
      </c>
      <c r="F15" t="s">
        <v>25</v>
      </c>
    </row>
    <row r="16" spans="1:13" x14ac:dyDescent="0.35">
      <c r="D16">
        <f>AVERAGE(D6:D15)</f>
        <v>272.32</v>
      </c>
      <c r="F16" t="s">
        <v>26</v>
      </c>
    </row>
    <row r="17" spans="1:7" x14ac:dyDescent="0.35">
      <c r="B17">
        <f>(B6-$B$4)^2</f>
        <v>9244.4379039999822</v>
      </c>
      <c r="C17">
        <f t="shared" ref="C17:C26" si="0">(C6-$G$4)^2</f>
        <v>316071.39239315264</v>
      </c>
      <c r="F17" t="s">
        <v>27</v>
      </c>
    </row>
    <row r="18" spans="1:7" x14ac:dyDescent="0.35">
      <c r="B18">
        <f t="shared" ref="B18:B26" si="1">(B7-$B$4)^2</f>
        <v>110.92302400000082</v>
      </c>
      <c r="C18">
        <f t="shared" si="0"/>
        <v>273870.02901036583</v>
      </c>
    </row>
    <row r="19" spans="1:7" x14ac:dyDescent="0.35">
      <c r="B19">
        <f t="shared" si="1"/>
        <v>117.33222399999987</v>
      </c>
      <c r="C19">
        <f t="shared" si="0"/>
        <v>7766980.8872283371</v>
      </c>
    </row>
    <row r="20" spans="1:7" x14ac:dyDescent="0.35">
      <c r="B20">
        <f t="shared" si="1"/>
        <v>117.54896399999967</v>
      </c>
      <c r="C20">
        <f t="shared" si="0"/>
        <v>273870.02901036583</v>
      </c>
    </row>
    <row r="21" spans="1:7" x14ac:dyDescent="0.35">
      <c r="B21">
        <f t="shared" si="1"/>
        <v>115.60550400000143</v>
      </c>
      <c r="C21">
        <f t="shared" si="0"/>
        <v>660336.52355546609</v>
      </c>
    </row>
    <row r="22" spans="1:7" x14ac:dyDescent="0.35">
      <c r="B22">
        <f t="shared" si="1"/>
        <v>107.57838400000148</v>
      </c>
      <c r="C22">
        <f t="shared" si="0"/>
        <v>985462.36329888471</v>
      </c>
    </row>
    <row r="23" spans="1:7" x14ac:dyDescent="0.35">
      <c r="B23">
        <f t="shared" si="1"/>
        <v>117.33222399999987</v>
      </c>
      <c r="C23">
        <f t="shared" si="0"/>
        <v>1181968.0279032614</v>
      </c>
    </row>
    <row r="24" spans="1:7" x14ac:dyDescent="0.35">
      <c r="B24">
        <f t="shared" si="1"/>
        <v>111.97872399999987</v>
      </c>
      <c r="C24">
        <f t="shared" si="0"/>
        <v>1832079.54618749</v>
      </c>
    </row>
    <row r="25" spans="1:7" x14ac:dyDescent="0.35">
      <c r="B25">
        <f t="shared" si="1"/>
        <v>110.2920040000014</v>
      </c>
      <c r="C25">
        <f t="shared" si="0"/>
        <v>892903.60942549293</v>
      </c>
    </row>
    <row r="26" spans="1:7" x14ac:dyDescent="0.35">
      <c r="B26">
        <f t="shared" si="1"/>
        <v>118.85360400000096</v>
      </c>
      <c r="C26">
        <f t="shared" si="0"/>
        <v>973741.34036588925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656.63499999999999</v>
      </c>
      <c r="C29">
        <f>SQRT(1/9*SUM(B42:B55))</f>
        <v>154.29544590744658</v>
      </c>
      <c r="D29" s="2">
        <f>MAX(C31:C40)</f>
        <v>10344.425499999999</v>
      </c>
      <c r="E29" s="2">
        <f>MIN(C31:C40)</f>
        <v>7812.5207</v>
      </c>
      <c r="F29" s="2">
        <f>SQRT(1/9*SUM(C42:C55))</f>
        <v>739.87009861012177</v>
      </c>
      <c r="G29" s="2">
        <f>AVERAGE(C31:C40)</f>
        <v>8659.8590100000001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600.11</v>
      </c>
      <c r="C31" s="2">
        <v>10344.425499999999</v>
      </c>
      <c r="D31" s="2">
        <v>600.11</v>
      </c>
      <c r="F31" t="s">
        <v>16</v>
      </c>
    </row>
    <row r="32" spans="1:7" x14ac:dyDescent="0.35">
      <c r="A32" s="3" t="s">
        <v>2</v>
      </c>
      <c r="B32" s="2">
        <v>600</v>
      </c>
      <c r="C32" s="2">
        <v>9058.3361000000004</v>
      </c>
      <c r="D32" s="2">
        <v>154.37</v>
      </c>
      <c r="F32" t="s">
        <v>17</v>
      </c>
    </row>
    <row r="33" spans="1:7" x14ac:dyDescent="0.35">
      <c r="A33" s="3" t="s">
        <v>3</v>
      </c>
      <c r="B33" s="2">
        <v>600.08000000000004</v>
      </c>
      <c r="C33" s="2">
        <v>8464.8466000000008</v>
      </c>
      <c r="D33" s="2">
        <v>257.35000000000002</v>
      </c>
      <c r="F33" t="s">
        <v>18</v>
      </c>
    </row>
    <row r="34" spans="1:7" x14ac:dyDescent="0.35">
      <c r="A34" s="3" t="s">
        <v>4</v>
      </c>
      <c r="B34" s="2">
        <v>600.13</v>
      </c>
      <c r="C34" s="2">
        <v>8890.3768999999993</v>
      </c>
      <c r="D34" s="2">
        <v>97.19</v>
      </c>
      <c r="F34" t="s">
        <v>19</v>
      </c>
    </row>
    <row r="35" spans="1:7" x14ac:dyDescent="0.35">
      <c r="A35" s="3" t="s">
        <v>5</v>
      </c>
      <c r="B35" s="2">
        <v>600.1</v>
      </c>
      <c r="C35" s="2">
        <v>7812.5207</v>
      </c>
      <c r="D35" s="2">
        <v>62.03</v>
      </c>
      <c r="F35" s="6" t="s">
        <v>20</v>
      </c>
      <c r="G35" s="7">
        <f>F29/G29</f>
        <v>8.5436737221212769E-2</v>
      </c>
    </row>
    <row r="36" spans="1:7" x14ac:dyDescent="0.35">
      <c r="A36" s="3" t="s">
        <v>33</v>
      </c>
      <c r="B36" s="2">
        <v>675.09</v>
      </c>
      <c r="C36" s="2">
        <v>8171.1580999999996</v>
      </c>
      <c r="D36" s="2">
        <v>74.89</v>
      </c>
      <c r="F36" t="s">
        <v>21</v>
      </c>
    </row>
    <row r="37" spans="1:7" x14ac:dyDescent="0.35">
      <c r="A37" s="3" t="s">
        <v>34</v>
      </c>
      <c r="B37" s="2">
        <v>600.14</v>
      </c>
      <c r="C37" s="2">
        <v>8470.0503000000008</v>
      </c>
      <c r="D37" s="2">
        <v>596.30999999999995</v>
      </c>
      <c r="F37" t="s">
        <v>22</v>
      </c>
    </row>
    <row r="38" spans="1:7" x14ac:dyDescent="0.35">
      <c r="A38" s="3" t="s">
        <v>35</v>
      </c>
      <c r="B38" s="2">
        <v>600.22</v>
      </c>
      <c r="C38" s="2">
        <v>9156.2266</v>
      </c>
      <c r="D38" s="2">
        <v>113.75</v>
      </c>
      <c r="F38" t="s">
        <v>23</v>
      </c>
      <c r="G38">
        <f>D29-E29</f>
        <v>2531.9047999999993</v>
      </c>
    </row>
    <row r="39" spans="1:7" x14ac:dyDescent="0.35">
      <c r="A39" s="3" t="s">
        <v>36</v>
      </c>
      <c r="B39" s="2">
        <v>1090</v>
      </c>
      <c r="C39" s="2">
        <v>8057.4849999999997</v>
      </c>
      <c r="D39" s="2">
        <v>1090</v>
      </c>
      <c r="F39" t="s">
        <v>24</v>
      </c>
    </row>
    <row r="40" spans="1:7" x14ac:dyDescent="0.35">
      <c r="A40" s="3" t="s">
        <v>37</v>
      </c>
      <c r="B40" s="2">
        <v>600.48</v>
      </c>
      <c r="C40" s="2">
        <v>8173.1643000000004</v>
      </c>
      <c r="D40" s="2">
        <v>128.22999999999999</v>
      </c>
      <c r="F40" t="s">
        <v>25</v>
      </c>
    </row>
    <row r="41" spans="1:7" x14ac:dyDescent="0.35">
      <c r="D41">
        <f>AVERAGE(D31:D40)</f>
        <v>317.423</v>
      </c>
      <c r="F41" t="s">
        <v>26</v>
      </c>
    </row>
    <row r="42" spans="1:7" x14ac:dyDescent="0.35">
      <c r="B42">
        <f>(B31-$B$29)^2</f>
        <v>3195.0756249999972</v>
      </c>
      <c r="C42">
        <f>(C31-$G$29)^2</f>
        <v>2837764.2592309178</v>
      </c>
      <c r="F42" t="s">
        <v>27</v>
      </c>
    </row>
    <row r="43" spans="1:7" x14ac:dyDescent="0.35">
      <c r="B43">
        <f t="shared" ref="B43:B51" si="2">(B32-$B$29)^2</f>
        <v>3207.523224999999</v>
      </c>
      <c r="C43">
        <f t="shared" ref="C43:C51" si="3">(C32-$G$29)^2</f>
        <v>158783.99125486836</v>
      </c>
    </row>
    <row r="44" spans="1:7" x14ac:dyDescent="0.35">
      <c r="B44">
        <f t="shared" si="2"/>
        <v>3198.4680249999942</v>
      </c>
      <c r="C44">
        <f t="shared" si="3"/>
        <v>38029.840054007851</v>
      </c>
    </row>
    <row r="45" spans="1:7" x14ac:dyDescent="0.35">
      <c r="B45">
        <f t="shared" si="2"/>
        <v>3192.8150249999994</v>
      </c>
      <c r="C45">
        <f t="shared" si="3"/>
        <v>53138.497610051716</v>
      </c>
    </row>
    <row r="46" spans="1:7" x14ac:dyDescent="0.35">
      <c r="B46">
        <f t="shared" si="2"/>
        <v>3196.2062249999963</v>
      </c>
      <c r="C46">
        <f t="shared" si="3"/>
        <v>717982.21159365622</v>
      </c>
    </row>
    <row r="47" spans="1:7" x14ac:dyDescent="0.35">
      <c r="B47">
        <f t="shared" si="2"/>
        <v>340.58702500000152</v>
      </c>
      <c r="C47">
        <f t="shared" si="3"/>
        <v>238828.57943482857</v>
      </c>
    </row>
    <row r="48" spans="1:7" x14ac:dyDescent="0.35">
      <c r="B48">
        <f t="shared" si="2"/>
        <v>3191.6850250000007</v>
      </c>
      <c r="C48">
        <f t="shared" si="3"/>
        <v>36027.346391863852</v>
      </c>
    </row>
    <row r="49" spans="1:7" x14ac:dyDescent="0.35">
      <c r="B49">
        <f t="shared" si="2"/>
        <v>3182.6522249999957</v>
      </c>
      <c r="C49">
        <f t="shared" si="3"/>
        <v>246380.78440240794</v>
      </c>
    </row>
    <row r="50" spans="1:7" x14ac:dyDescent="0.35">
      <c r="B50">
        <f t="shared" si="2"/>
        <v>187805.22322499999</v>
      </c>
      <c r="C50">
        <f t="shared" si="3"/>
        <v>362854.44792348065</v>
      </c>
    </row>
    <row r="51" spans="1:7" x14ac:dyDescent="0.35">
      <c r="B51">
        <f t="shared" si="2"/>
        <v>3153.3840249999971</v>
      </c>
      <c r="C51">
        <f t="shared" si="3"/>
        <v>236871.74074198387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600.14200000000005</v>
      </c>
      <c r="C54">
        <f>SQRT(1/9*SUM(B67:B80))</f>
        <v>8.1667180950761651</v>
      </c>
      <c r="D54" s="2">
        <f>MAX(C56:C65)</f>
        <v>18870.242200000001</v>
      </c>
      <c r="E54" s="2">
        <f>MIN(C56:C65)</f>
        <v>15431.529699999999</v>
      </c>
      <c r="F54" s="2">
        <f>SQRT(1/9*SUM(C67:C80))</f>
        <v>1426.689039307003</v>
      </c>
      <c r="G54" s="2">
        <f>AVERAGE(C56:C65)</f>
        <v>16733.742019999998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600.36</v>
      </c>
      <c r="C56" s="2">
        <v>15703.1674</v>
      </c>
      <c r="D56" s="2">
        <v>58.27</v>
      </c>
      <c r="F56" t="s">
        <v>16</v>
      </c>
    </row>
    <row r="57" spans="1:7" x14ac:dyDescent="0.35">
      <c r="A57" s="3" t="s">
        <v>2</v>
      </c>
      <c r="B57" s="2">
        <v>600.1</v>
      </c>
      <c r="C57" s="2">
        <v>16337.5432</v>
      </c>
      <c r="D57" s="2">
        <v>82.94</v>
      </c>
      <c r="F57" t="s">
        <v>17</v>
      </c>
    </row>
    <row r="58" spans="1:7" x14ac:dyDescent="0.35">
      <c r="A58" s="3" t="s">
        <v>3</v>
      </c>
      <c r="B58" s="2">
        <v>600.1</v>
      </c>
      <c r="C58" s="2">
        <v>16690.600699999999</v>
      </c>
      <c r="D58" s="2">
        <v>82.72</v>
      </c>
      <c r="F58" t="s">
        <v>18</v>
      </c>
    </row>
    <row r="59" spans="1:7" x14ac:dyDescent="0.35">
      <c r="A59" s="3" t="s">
        <v>4</v>
      </c>
      <c r="B59" s="2">
        <v>600.05999999999995</v>
      </c>
      <c r="C59" s="2">
        <v>15796.700699999999</v>
      </c>
      <c r="D59" s="2">
        <v>64.150000000000006</v>
      </c>
      <c r="F59" t="s">
        <v>19</v>
      </c>
    </row>
    <row r="60" spans="1:7" x14ac:dyDescent="0.35">
      <c r="A60" s="3" t="s">
        <v>5</v>
      </c>
      <c r="B60" s="2">
        <v>600.21</v>
      </c>
      <c r="C60" s="2">
        <v>18870.242200000001</v>
      </c>
      <c r="D60" s="2">
        <v>83.88</v>
      </c>
      <c r="F60" s="6" t="s">
        <v>20</v>
      </c>
      <c r="G60" s="7">
        <f>F54/G54</f>
        <v>8.5258218849187398E-2</v>
      </c>
    </row>
    <row r="61" spans="1:7" x14ac:dyDescent="0.35">
      <c r="A61" s="3" t="s">
        <v>33</v>
      </c>
      <c r="B61" s="2">
        <v>600.15</v>
      </c>
      <c r="C61" s="2">
        <v>18697.4895</v>
      </c>
      <c r="D61" s="2">
        <v>190.37</v>
      </c>
      <c r="F61" t="s">
        <v>21</v>
      </c>
    </row>
    <row r="62" spans="1:7" x14ac:dyDescent="0.35">
      <c r="A62" s="3" t="s">
        <v>34</v>
      </c>
      <c r="B62" s="2">
        <v>600.16</v>
      </c>
      <c r="C62" s="2">
        <v>18612.052500000002</v>
      </c>
      <c r="D62" s="2">
        <v>277.76</v>
      </c>
      <c r="F62" t="s">
        <v>22</v>
      </c>
    </row>
    <row r="63" spans="1:7" x14ac:dyDescent="0.35">
      <c r="A63" s="3" t="s">
        <v>35</v>
      </c>
      <c r="B63" s="2">
        <v>600.01</v>
      </c>
      <c r="C63" s="2">
        <v>15431.529699999999</v>
      </c>
      <c r="D63" s="2">
        <v>64.44</v>
      </c>
      <c r="F63" t="s">
        <v>23</v>
      </c>
      <c r="G63">
        <f>D54-E54</f>
        <v>3438.7125000000015</v>
      </c>
    </row>
    <row r="64" spans="1:7" x14ac:dyDescent="0.35">
      <c r="A64" s="3" t="s">
        <v>36</v>
      </c>
      <c r="B64" s="2">
        <v>600.26</v>
      </c>
      <c r="C64" s="2">
        <v>15608.8395</v>
      </c>
      <c r="D64" s="2">
        <v>84.58</v>
      </c>
      <c r="F64" t="s">
        <v>24</v>
      </c>
    </row>
    <row r="65" spans="1:7" x14ac:dyDescent="0.35">
      <c r="A65" s="3" t="s">
        <v>37</v>
      </c>
      <c r="B65" s="2">
        <v>600.01</v>
      </c>
      <c r="C65" s="2">
        <v>15589.254800000001</v>
      </c>
      <c r="D65" s="2">
        <v>74.45</v>
      </c>
      <c r="F65" t="s">
        <v>25</v>
      </c>
    </row>
    <row r="66" spans="1:7" x14ac:dyDescent="0.35">
      <c r="D66">
        <f>AVERAGE(D56:D65)</f>
        <v>106.35599999999999</v>
      </c>
      <c r="F66" t="s">
        <v>26</v>
      </c>
    </row>
    <row r="67" spans="1:7" x14ac:dyDescent="0.35">
      <c r="B67">
        <f>(B56-$B$54)^2</f>
        <v>4.7523999999982948E-2</v>
      </c>
      <c r="C67">
        <f>(C56-$G$54)^2</f>
        <v>1062084.0473881394</v>
      </c>
      <c r="F67" t="s">
        <v>27</v>
      </c>
    </row>
    <row r="68" spans="1:7" x14ac:dyDescent="0.35">
      <c r="B68">
        <f t="shared" ref="B68:B76" si="4">(B57-$B$54)^2</f>
        <v>1.7640000000025211E-3</v>
      </c>
      <c r="C68">
        <f t="shared" ref="C68:C76" si="5">(C57-$G$54)^2</f>
        <v>156973.50496939066</v>
      </c>
    </row>
    <row r="69" spans="1:7" x14ac:dyDescent="0.35">
      <c r="B69">
        <f t="shared" si="4"/>
        <v>1.7640000000025211E-3</v>
      </c>
      <c r="C69">
        <f t="shared" si="5"/>
        <v>1861.1734913422977</v>
      </c>
    </row>
    <row r="70" spans="1:7" x14ac:dyDescent="0.35">
      <c r="B70">
        <f t="shared" si="4"/>
        <v>6.7240000000176004E-3</v>
      </c>
      <c r="C70">
        <f t="shared" si="5"/>
        <v>878046.43538733944</v>
      </c>
    </row>
    <row r="71" spans="1:7" x14ac:dyDescent="0.35">
      <c r="B71">
        <f t="shared" si="4"/>
        <v>4.623999999997774E-3</v>
      </c>
      <c r="C71">
        <f t="shared" si="5"/>
        <v>4564633.0191400442</v>
      </c>
    </row>
    <row r="72" spans="1:7" x14ac:dyDescent="0.35">
      <c r="B72">
        <f t="shared" si="4"/>
        <v>6.3999999998792196E-5</v>
      </c>
      <c r="C72">
        <f t="shared" si="5"/>
        <v>3856304.1652063574</v>
      </c>
    </row>
    <row r="73" spans="1:7" x14ac:dyDescent="0.35">
      <c r="B73">
        <f t="shared" si="4"/>
        <v>3.2399999999695503E-4</v>
      </c>
      <c r="C73">
        <f t="shared" si="5"/>
        <v>3528050.2592778443</v>
      </c>
    </row>
    <row r="74" spans="1:7" x14ac:dyDescent="0.35">
      <c r="B74">
        <f t="shared" si="4"/>
        <v>1.7424000000016326E-2</v>
      </c>
      <c r="C74">
        <f t="shared" si="5"/>
        <v>1695756.926359779</v>
      </c>
    </row>
    <row r="75" spans="1:7" x14ac:dyDescent="0.35">
      <c r="B75">
        <f t="shared" si="4"/>
        <v>1.3923999999985405E-2</v>
      </c>
      <c r="C75">
        <f t="shared" si="5"/>
        <v>1265405.6795023454</v>
      </c>
    </row>
    <row r="76" spans="1:7" x14ac:dyDescent="0.35">
      <c r="B76">
        <f t="shared" si="4"/>
        <v>1.7424000000016326E-2</v>
      </c>
      <c r="C76">
        <f t="shared" si="5"/>
        <v>1309850.9967433221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600.14600000000007</v>
      </c>
      <c r="C79">
        <f>SQRT(1/9*SUM(B92:B105))</f>
        <v>8.3264427511926655</v>
      </c>
      <c r="D79" s="2">
        <f>MAX(C81:C90)</f>
        <v>10599.1911</v>
      </c>
      <c r="E79" s="2">
        <f>MIN(C81:C90)</f>
        <v>7268.9906000000001</v>
      </c>
      <c r="F79" s="2">
        <f>SQRT(1/9*SUM(C92:C101))</f>
        <v>1183.3783020840913</v>
      </c>
      <c r="G79" s="2">
        <f>AVERAGE(C81:C90)</f>
        <v>8327.74064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600.11</v>
      </c>
      <c r="C81" s="2">
        <v>7411.2132000000001</v>
      </c>
      <c r="D81" s="2">
        <v>62.17</v>
      </c>
      <c r="F81" t="s">
        <v>16</v>
      </c>
    </row>
    <row r="82" spans="1:7" x14ac:dyDescent="0.35">
      <c r="A82" s="3" t="s">
        <v>2</v>
      </c>
      <c r="B82" s="2">
        <v>600.11</v>
      </c>
      <c r="C82" s="2">
        <v>8397.7086999999992</v>
      </c>
      <c r="D82" s="2">
        <v>32.58</v>
      </c>
      <c r="F82" t="s">
        <v>17</v>
      </c>
    </row>
    <row r="83" spans="1:7" x14ac:dyDescent="0.35">
      <c r="A83" s="3" t="s">
        <v>3</v>
      </c>
      <c r="B83" s="2">
        <v>600</v>
      </c>
      <c r="C83" s="10">
        <v>10341.357099999999</v>
      </c>
      <c r="D83" s="2">
        <v>56.6</v>
      </c>
      <c r="F83" t="s">
        <v>18</v>
      </c>
    </row>
    <row r="84" spans="1:7" x14ac:dyDescent="0.35">
      <c r="A84" s="3" t="s">
        <v>4</v>
      </c>
      <c r="B84" s="2">
        <v>600.15</v>
      </c>
      <c r="C84" s="2">
        <v>8234.9382000000005</v>
      </c>
      <c r="D84" s="2">
        <v>111.91</v>
      </c>
      <c r="F84" t="s">
        <v>19</v>
      </c>
    </row>
    <row r="85" spans="1:7" x14ac:dyDescent="0.35">
      <c r="A85" s="3" t="s">
        <v>5</v>
      </c>
      <c r="B85" s="2">
        <v>600.39</v>
      </c>
      <c r="C85" s="2">
        <v>7947.5996999999998</v>
      </c>
      <c r="D85" s="2">
        <v>256.86</v>
      </c>
      <c r="F85" s="6" t="s">
        <v>20</v>
      </c>
      <c r="G85" s="7">
        <f>F79/G79</f>
        <v>0.14210076336912569</v>
      </c>
    </row>
    <row r="86" spans="1:7" x14ac:dyDescent="0.35">
      <c r="A86" s="3" t="s">
        <v>33</v>
      </c>
      <c r="B86" s="2">
        <v>600.13</v>
      </c>
      <c r="C86" s="10">
        <v>10599.1911</v>
      </c>
      <c r="D86" s="2">
        <v>143.51</v>
      </c>
      <c r="F86" t="s">
        <v>21</v>
      </c>
    </row>
    <row r="87" spans="1:7" x14ac:dyDescent="0.35">
      <c r="A87" s="3" t="s">
        <v>34</v>
      </c>
      <c r="B87" s="2">
        <v>600.28</v>
      </c>
      <c r="C87" s="2">
        <v>7878.9317000000001</v>
      </c>
      <c r="D87" s="2">
        <v>118.16</v>
      </c>
      <c r="F87" t="s">
        <v>22</v>
      </c>
    </row>
    <row r="88" spans="1:7" x14ac:dyDescent="0.35">
      <c r="A88" s="3" t="s">
        <v>35</v>
      </c>
      <c r="B88" s="2">
        <v>600.14</v>
      </c>
      <c r="C88" s="2">
        <v>7543.9144999999999</v>
      </c>
      <c r="D88" s="2">
        <v>128.58000000000001</v>
      </c>
      <c r="F88" t="s">
        <v>23</v>
      </c>
      <c r="G88">
        <f>D79-E79</f>
        <v>3330.2004999999999</v>
      </c>
    </row>
    <row r="89" spans="1:7" x14ac:dyDescent="0.35">
      <c r="A89" s="3" t="s">
        <v>36</v>
      </c>
      <c r="B89" s="2">
        <v>600.13</v>
      </c>
      <c r="C89" s="2">
        <v>7653.5616</v>
      </c>
      <c r="D89" s="2">
        <v>133.79</v>
      </c>
      <c r="F89" t="s">
        <v>24</v>
      </c>
    </row>
    <row r="90" spans="1:7" x14ac:dyDescent="0.35">
      <c r="A90" s="3" t="s">
        <v>37</v>
      </c>
      <c r="B90" s="2">
        <v>600.02</v>
      </c>
      <c r="C90" s="2">
        <v>7268.9906000000001</v>
      </c>
      <c r="D90" s="2">
        <v>91.1</v>
      </c>
      <c r="F90" t="s">
        <v>25</v>
      </c>
    </row>
    <row r="91" spans="1:7" x14ac:dyDescent="0.35">
      <c r="D91">
        <f>AVERAGE(D81:D90)</f>
        <v>113.526</v>
      </c>
      <c r="F91" t="s">
        <v>26</v>
      </c>
    </row>
    <row r="92" spans="1:7" x14ac:dyDescent="0.35">
      <c r="B92">
        <f>(B81-$B$79)^2</f>
        <v>1.2960000000041909E-3</v>
      </c>
      <c r="C92">
        <f>(C81-$G$79)^2</f>
        <v>840022.54827295337</v>
      </c>
      <c r="F92" t="s">
        <v>27</v>
      </c>
    </row>
    <row r="93" spans="1:7" x14ac:dyDescent="0.35">
      <c r="B93">
        <f t="shared" ref="B93:B101" si="6">(B82-$B$79)^2</f>
        <v>1.2960000000041909E-3</v>
      </c>
      <c r="C93">
        <f t="shared" ref="C93:C101" si="7">(C82-$G$79)^2</f>
        <v>4895.5294201634933</v>
      </c>
    </row>
    <row r="94" spans="1:7" x14ac:dyDescent="0.35">
      <c r="B94">
        <f t="shared" si="6"/>
        <v>2.1316000000020981E-2</v>
      </c>
      <c r="C94">
        <f t="shared" si="7"/>
        <v>4054651.2479829285</v>
      </c>
    </row>
    <row r="95" spans="1:7" x14ac:dyDescent="0.35">
      <c r="B95">
        <f t="shared" si="6"/>
        <v>1.5999999999243301E-5</v>
      </c>
      <c r="C95">
        <f t="shared" si="7"/>
        <v>8612.2928699535023</v>
      </c>
    </row>
    <row r="96" spans="1:7" x14ac:dyDescent="0.35">
      <c r="B96">
        <f t="shared" si="6"/>
        <v>5.9535999999958282E-2</v>
      </c>
      <c r="C96">
        <f t="shared" si="7"/>
        <v>144507.13426408378</v>
      </c>
    </row>
    <row r="97" spans="1:7" x14ac:dyDescent="0.35">
      <c r="B97">
        <f t="shared" si="6"/>
        <v>2.560000000024447E-4</v>
      </c>
      <c r="C97">
        <f t="shared" si="7"/>
        <v>5159487.1922342116</v>
      </c>
    </row>
    <row r="98" spans="1:7" x14ac:dyDescent="0.35">
      <c r="B98">
        <f t="shared" si="6"/>
        <v>1.7955999999973431E-2</v>
      </c>
      <c r="C98">
        <f t="shared" si="7"/>
        <v>201429.4646239235</v>
      </c>
    </row>
    <row r="99" spans="1:7" x14ac:dyDescent="0.35">
      <c r="B99">
        <f t="shared" si="6"/>
        <v>3.6000000001025907E-5</v>
      </c>
      <c r="C99">
        <f t="shared" si="7"/>
        <v>614383.41774729977</v>
      </c>
    </row>
    <row r="100" spans="1:7" x14ac:dyDescent="0.35">
      <c r="B100">
        <f t="shared" si="6"/>
        <v>2.560000000024447E-4</v>
      </c>
      <c r="C100">
        <f t="shared" si="7"/>
        <v>454517.37797532161</v>
      </c>
    </row>
    <row r="101" spans="1:7" x14ac:dyDescent="0.35">
      <c r="B101">
        <f t="shared" si="6"/>
        <v>1.5876000000022691E-2</v>
      </c>
      <c r="C101">
        <f t="shared" si="7"/>
        <v>1120951.6472000014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623.84899999999993</v>
      </c>
      <c r="C105">
        <f>SQRT(1/9*SUM(B118:B131))</f>
        <v>63.53868412672356</v>
      </c>
      <c r="D105" s="2">
        <f>MAX(C107:C116)</f>
        <v>17379.876</v>
      </c>
      <c r="E105" s="2">
        <f>MIN(C107:C116)</f>
        <v>12034.6549</v>
      </c>
      <c r="F105" s="2">
        <f>SQRT(1/9*SUM(C118:C131))</f>
        <v>1970.6663325901368</v>
      </c>
      <c r="G105" s="2">
        <f>AVERAGE(C107:C116)</f>
        <v>14668.492919999999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600.04</v>
      </c>
      <c r="C107" s="2">
        <v>12106.171200000001</v>
      </c>
      <c r="D107" s="2">
        <v>184.26</v>
      </c>
      <c r="F107" t="s">
        <v>16</v>
      </c>
    </row>
    <row r="108" spans="1:7" x14ac:dyDescent="0.35">
      <c r="A108" s="3" t="s">
        <v>2</v>
      </c>
      <c r="B108" s="2">
        <v>600.33000000000004</v>
      </c>
      <c r="C108" s="2">
        <v>12173.2114</v>
      </c>
      <c r="D108" s="2">
        <v>66.53</v>
      </c>
      <c r="F108" t="s">
        <v>17</v>
      </c>
    </row>
    <row r="109" spans="1:7" x14ac:dyDescent="0.35">
      <c r="A109" s="3" t="s">
        <v>3</v>
      </c>
      <c r="B109" s="2">
        <v>600.03</v>
      </c>
      <c r="C109" s="2">
        <v>14391.346600000001</v>
      </c>
      <c r="D109" s="2">
        <v>275.73</v>
      </c>
      <c r="F109" t="s">
        <v>18</v>
      </c>
    </row>
    <row r="110" spans="1:7" x14ac:dyDescent="0.35">
      <c r="A110" s="3" t="s">
        <v>4</v>
      </c>
      <c r="B110" s="2">
        <v>600.28</v>
      </c>
      <c r="C110" s="2">
        <v>17379.876</v>
      </c>
      <c r="D110" s="2">
        <v>177.96</v>
      </c>
      <c r="F110" t="s">
        <v>19</v>
      </c>
    </row>
    <row r="111" spans="1:7" x14ac:dyDescent="0.35">
      <c r="A111" s="3" t="s">
        <v>5</v>
      </c>
      <c r="B111" s="2">
        <v>600.89</v>
      </c>
      <c r="C111" s="2">
        <v>12034.6549</v>
      </c>
      <c r="D111" s="2">
        <v>570.85</v>
      </c>
      <c r="F111" s="6" t="s">
        <v>20</v>
      </c>
      <c r="G111" s="7">
        <f>F105/G105</f>
        <v>0.13434688507796183</v>
      </c>
    </row>
    <row r="112" spans="1:7" x14ac:dyDescent="0.35">
      <c r="A112" s="3" t="s">
        <v>33</v>
      </c>
      <c r="B112" s="2">
        <v>657.4</v>
      </c>
      <c r="C112" s="2">
        <v>15937.339099999999</v>
      </c>
      <c r="D112" s="2">
        <v>159.79</v>
      </c>
      <c r="F112" t="s">
        <v>21</v>
      </c>
    </row>
    <row r="113" spans="1:7" x14ac:dyDescent="0.35">
      <c r="A113" s="3" t="s">
        <v>34</v>
      </c>
      <c r="B113" s="2">
        <v>600.15</v>
      </c>
      <c r="C113" s="2">
        <v>15145.575000000001</v>
      </c>
      <c r="D113" s="2">
        <v>518.69000000000005</v>
      </c>
      <c r="F113" t="s">
        <v>22</v>
      </c>
    </row>
    <row r="114" spans="1:7" x14ac:dyDescent="0.35">
      <c r="A114" s="3" t="s">
        <v>35</v>
      </c>
      <c r="B114" s="2">
        <v>778.72</v>
      </c>
      <c r="C114" s="2">
        <v>15007.1801</v>
      </c>
      <c r="D114" s="2">
        <v>228.8</v>
      </c>
      <c r="F114" t="s">
        <v>23</v>
      </c>
      <c r="G114">
        <f>D105-E105</f>
        <v>5345.2211000000007</v>
      </c>
    </row>
    <row r="115" spans="1:7" x14ac:dyDescent="0.35">
      <c r="A115" s="3" t="s">
        <v>36</v>
      </c>
      <c r="B115" s="2">
        <v>600.41999999999996</v>
      </c>
      <c r="C115" s="2">
        <v>16890.928500000002</v>
      </c>
      <c r="D115" s="2">
        <v>236.88</v>
      </c>
      <c r="F115" t="s">
        <v>24</v>
      </c>
    </row>
    <row r="116" spans="1:7" x14ac:dyDescent="0.35">
      <c r="A116" s="3" t="s">
        <v>37</v>
      </c>
      <c r="B116" s="2">
        <v>600.23</v>
      </c>
      <c r="C116" s="2">
        <v>15618.6464</v>
      </c>
      <c r="D116" s="2">
        <v>150.13999999999999</v>
      </c>
      <c r="F116" t="s">
        <v>25</v>
      </c>
    </row>
    <row r="117" spans="1:7" x14ac:dyDescent="0.35">
      <c r="D117">
        <f>AVERAGE(D107:D116)</f>
        <v>256.96300000000002</v>
      </c>
      <c r="F117" t="s">
        <v>26</v>
      </c>
    </row>
    <row r="118" spans="1:7" x14ac:dyDescent="0.35">
      <c r="B118">
        <f>(B107-$B$105)^2</f>
        <v>566.8684809999985</v>
      </c>
      <c r="C118">
        <f>(C107-$G$105)^2</f>
        <v>6565492.5967837488</v>
      </c>
      <c r="F118" t="s">
        <v>27</v>
      </c>
    </row>
    <row r="119" spans="1:7" x14ac:dyDescent="0.35">
      <c r="B119">
        <f t="shared" ref="B119:B126" si="8">(B108-$B$79)^2</f>
        <v>3.3855999999988617E-2</v>
      </c>
      <c r="C119">
        <f t="shared" ref="C119:C127" si="9">(C108-$G$105)^2</f>
        <v>6226429.8640535036</v>
      </c>
    </row>
    <row r="120" spans="1:7" x14ac:dyDescent="0.35">
      <c r="B120">
        <f t="shared" si="8"/>
        <v>1.3456000000023E-2</v>
      </c>
      <c r="C120">
        <f t="shared" si="9"/>
        <v>76810.082689541305</v>
      </c>
    </row>
    <row r="121" spans="1:7" x14ac:dyDescent="0.35">
      <c r="B121">
        <f t="shared" si="8"/>
        <v>1.7955999999973431E-2</v>
      </c>
      <c r="C121">
        <f t="shared" si="9"/>
        <v>7351598.2065102942</v>
      </c>
    </row>
    <row r="122" spans="1:7" x14ac:dyDescent="0.35">
      <c r="B122">
        <f t="shared" si="8"/>
        <v>0.5535359999998728</v>
      </c>
      <c r="C122">
        <f t="shared" si="9"/>
        <v>6937102.7155975159</v>
      </c>
    </row>
    <row r="123" spans="1:7" x14ac:dyDescent="0.35">
      <c r="B123">
        <f t="shared" si="8"/>
        <v>3278.0205159999891</v>
      </c>
      <c r="C123">
        <f t="shared" si="9"/>
        <v>1609970.6285005936</v>
      </c>
    </row>
    <row r="124" spans="1:7" x14ac:dyDescent="0.35">
      <c r="B124">
        <f t="shared" si="8"/>
        <v>1.5999999999243301E-5</v>
      </c>
      <c r="C124">
        <f t="shared" si="9"/>
        <v>227607.31105712827</v>
      </c>
    </row>
    <row r="125" spans="1:7" x14ac:dyDescent="0.35">
      <c r="B125">
        <f t="shared" si="8"/>
        <v>31888.673475999985</v>
      </c>
      <c r="C125">
        <f t="shared" si="9"/>
        <v>114709.00589635294</v>
      </c>
    </row>
    <row r="126" spans="1:7" x14ac:dyDescent="0.35">
      <c r="B126">
        <f t="shared" si="8"/>
        <v>7.5075999999938192E-2</v>
      </c>
      <c r="C126">
        <f t="shared" si="9"/>
        <v>4939219.9072499499</v>
      </c>
    </row>
    <row r="127" spans="1:7" x14ac:dyDescent="0.35">
      <c r="B127">
        <f>(B116-$B$79)^2</f>
        <v>7.0559999999909853E-3</v>
      </c>
      <c r="C127">
        <f t="shared" si="9"/>
        <v>902791.63555611204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600.21600000000001</v>
      </c>
      <c r="C130">
        <f>SQRT(1/9*SUM(B143:B156))</f>
        <v>0.19574359646117129</v>
      </c>
      <c r="D130" s="2">
        <f>MAX(C132:C141)</f>
        <v>11934.2333</v>
      </c>
      <c r="E130" s="2">
        <f>MIN(C132:C141)</f>
        <v>9825.1720000000005</v>
      </c>
      <c r="F130" s="2">
        <f>SQRT(1/9*SUM(C143:C156))</f>
        <v>565.05599261215229</v>
      </c>
      <c r="G130" s="2">
        <f>AVERAGE(C132:C141)</f>
        <v>10549.09346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600.1</v>
      </c>
      <c r="C132" s="2">
        <v>10700.759700000001</v>
      </c>
      <c r="D132" s="2">
        <v>584.88</v>
      </c>
      <c r="F132" t="s">
        <v>16</v>
      </c>
    </row>
    <row r="133" spans="1:7" x14ac:dyDescent="0.35">
      <c r="A133" s="3" t="s">
        <v>2</v>
      </c>
      <c r="B133" s="2">
        <v>600.22</v>
      </c>
      <c r="C133" s="2">
        <v>10634.790999999999</v>
      </c>
      <c r="D133" s="2">
        <v>6.82</v>
      </c>
      <c r="F133" t="s">
        <v>17</v>
      </c>
    </row>
    <row r="134" spans="1:7" x14ac:dyDescent="0.35">
      <c r="A134" s="3" t="s">
        <v>3</v>
      </c>
      <c r="B134" s="2">
        <v>600.1</v>
      </c>
      <c r="C134" s="2">
        <v>11934.2333</v>
      </c>
      <c r="D134" s="2">
        <v>200.01</v>
      </c>
      <c r="F134" t="s">
        <v>18</v>
      </c>
    </row>
    <row r="135" spans="1:7" x14ac:dyDescent="0.35">
      <c r="A135" s="3" t="s">
        <v>4</v>
      </c>
      <c r="B135" s="2">
        <v>600.61</v>
      </c>
      <c r="C135" s="2">
        <v>10435.6608</v>
      </c>
      <c r="D135" s="2">
        <v>329.66</v>
      </c>
      <c r="F135" t="s">
        <v>19</v>
      </c>
    </row>
    <row r="136" spans="1:7" x14ac:dyDescent="0.35">
      <c r="A136" s="3" t="s">
        <v>5</v>
      </c>
      <c r="B136" s="2">
        <v>600.53</v>
      </c>
      <c r="C136" s="2">
        <v>10113.6648</v>
      </c>
      <c r="D136" s="2">
        <v>1.74</v>
      </c>
      <c r="F136" s="6" t="s">
        <v>20</v>
      </c>
      <c r="G136" s="7">
        <f>F130/G130</f>
        <v>5.3564412407068794E-2</v>
      </c>
    </row>
    <row r="137" spans="1:7" x14ac:dyDescent="0.35">
      <c r="A137" s="3" t="s">
        <v>33</v>
      </c>
      <c r="B137" s="2">
        <v>600.09</v>
      </c>
      <c r="C137" s="9">
        <v>10638.3524</v>
      </c>
      <c r="D137" s="2">
        <v>107.73</v>
      </c>
      <c r="F137" t="s">
        <v>21</v>
      </c>
    </row>
    <row r="138" spans="1:7" x14ac:dyDescent="0.35">
      <c r="A138" s="3" t="s">
        <v>34</v>
      </c>
      <c r="B138" s="2">
        <v>600.11</v>
      </c>
      <c r="C138" s="2">
        <v>10530.9406</v>
      </c>
      <c r="D138" s="2">
        <v>401.75</v>
      </c>
      <c r="F138" t="s">
        <v>22</v>
      </c>
    </row>
    <row r="139" spans="1:7" x14ac:dyDescent="0.35">
      <c r="A139" s="3" t="s">
        <v>35</v>
      </c>
      <c r="B139" s="2">
        <v>600.03</v>
      </c>
      <c r="C139" s="2">
        <v>9825.1720000000005</v>
      </c>
      <c r="D139" s="2">
        <v>67.19</v>
      </c>
      <c r="F139" t="s">
        <v>23</v>
      </c>
      <c r="G139">
        <f>D130-E130</f>
        <v>2109.0612999999994</v>
      </c>
    </row>
    <row r="140" spans="1:7" x14ac:dyDescent="0.35">
      <c r="A140" s="3" t="s">
        <v>36</v>
      </c>
      <c r="B140" s="2">
        <v>600.16999999999996</v>
      </c>
      <c r="C140" s="2">
        <v>10113.6648</v>
      </c>
      <c r="D140" s="2">
        <v>16.93</v>
      </c>
      <c r="F140" t="s">
        <v>24</v>
      </c>
    </row>
    <row r="141" spans="1:7" x14ac:dyDescent="0.35">
      <c r="A141" s="3" t="s">
        <v>37</v>
      </c>
      <c r="B141" s="2">
        <v>600.20000000000005</v>
      </c>
      <c r="C141" s="2">
        <v>10563.6952</v>
      </c>
      <c r="D141" s="2">
        <v>219.99</v>
      </c>
      <c r="F141" t="s">
        <v>25</v>
      </c>
    </row>
    <row r="142" spans="1:7" x14ac:dyDescent="0.35">
      <c r="D142">
        <f>AVERAGE(D132:D141)</f>
        <v>193.67000000000002</v>
      </c>
      <c r="F142" t="s">
        <v>26</v>
      </c>
    </row>
    <row r="143" spans="1:7" x14ac:dyDescent="0.35">
      <c r="B143">
        <f>(B132-$B$130)^2</f>
        <v>1.3455999999996623E-2</v>
      </c>
      <c r="C143">
        <f>(C132-$G$130)^2</f>
        <v>23002.648355737743</v>
      </c>
      <c r="F143" t="s">
        <v>27</v>
      </c>
    </row>
    <row r="144" spans="1:7" x14ac:dyDescent="0.35">
      <c r="B144">
        <f t="shared" ref="B144:B152" si="10">(B133-$B$130)^2</f>
        <v>1.6000000000152794E-5</v>
      </c>
      <c r="C144">
        <f t="shared" ref="C144:C152" si="11">(C133-$G$130)^2</f>
        <v>7344.0683620514646</v>
      </c>
    </row>
    <row r="145" spans="1:7" x14ac:dyDescent="0.35">
      <c r="B145">
        <f t="shared" si="10"/>
        <v>1.3455999999996623E-2</v>
      </c>
      <c r="C145">
        <f t="shared" si="11"/>
        <v>1918612.3763552252</v>
      </c>
    </row>
    <row r="146" spans="1:7" x14ac:dyDescent="0.35">
      <c r="B146">
        <f t="shared" si="10"/>
        <v>0.15523600000000429</v>
      </c>
      <c r="C146">
        <f t="shared" si="11"/>
        <v>12866.96835467569</v>
      </c>
    </row>
    <row r="147" spans="1:7" x14ac:dyDescent="0.35">
      <c r="B147">
        <f t="shared" si="10"/>
        <v>9.8595999999977729E-2</v>
      </c>
      <c r="C147">
        <f t="shared" si="11"/>
        <v>189598.11794939524</v>
      </c>
    </row>
    <row r="148" spans="1:7" x14ac:dyDescent="0.35">
      <c r="B148">
        <f t="shared" si="10"/>
        <v>1.5875999999994041E-2</v>
      </c>
      <c r="C148">
        <f t="shared" si="11"/>
        <v>7967.1583699235489</v>
      </c>
    </row>
    <row r="149" spans="1:7" x14ac:dyDescent="0.35">
      <c r="B149">
        <f t="shared" si="10"/>
        <v>1.1235999999998842E-2</v>
      </c>
      <c r="C149">
        <f t="shared" si="11"/>
        <v>329.52632617960529</v>
      </c>
    </row>
    <row r="150" spans="1:7" x14ac:dyDescent="0.35">
      <c r="B150">
        <f t="shared" si="10"/>
        <v>3.4596000000013193E-2</v>
      </c>
      <c r="C150">
        <f t="shared" si="11"/>
        <v>524062.28024853097</v>
      </c>
    </row>
    <row r="151" spans="1:7" x14ac:dyDescent="0.35">
      <c r="B151">
        <f t="shared" si="10"/>
        <v>2.1160000000045183E-3</v>
      </c>
      <c r="C151">
        <f t="shared" si="11"/>
        <v>189598.11794939524</v>
      </c>
    </row>
    <row r="152" spans="1:7" x14ac:dyDescent="0.35">
      <c r="B152">
        <f t="shared" si="10"/>
        <v>2.5599999999880677E-4</v>
      </c>
      <c r="C152">
        <f t="shared" si="11"/>
        <v>213.21081102760186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600.38499999999999</v>
      </c>
      <c r="C158">
        <f>SQRT(1/9*SUM(B171:B184))</f>
        <v>8.2095584534127042</v>
      </c>
      <c r="D158" s="2">
        <f>MAX(C160:C169)</f>
        <v>17643.287400000001</v>
      </c>
      <c r="E158" s="2">
        <f>MIN(C160:C169)</f>
        <v>12356.4179</v>
      </c>
      <c r="F158" s="2">
        <f>SQRT(1/9*SUM(C171:C180))</f>
        <v>1614.9293748978027</v>
      </c>
      <c r="G158" s="2">
        <f>AVERAGE(C160:C169)</f>
        <v>13519.17416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600.67999999999995</v>
      </c>
      <c r="C160" s="2">
        <v>12445</v>
      </c>
      <c r="D160" s="2">
        <v>172.57</v>
      </c>
      <c r="F160" t="s">
        <v>16</v>
      </c>
    </row>
    <row r="161" spans="1:7" x14ac:dyDescent="0.35">
      <c r="A161" s="3" t="s">
        <v>2</v>
      </c>
      <c r="B161" s="2">
        <v>600.02</v>
      </c>
      <c r="C161" s="2">
        <v>13756.894899999999</v>
      </c>
      <c r="D161" s="2">
        <v>196.27</v>
      </c>
      <c r="F161" t="s">
        <v>17</v>
      </c>
    </row>
    <row r="162" spans="1:7" x14ac:dyDescent="0.35">
      <c r="A162" s="3" t="s">
        <v>3</v>
      </c>
      <c r="B162" s="2">
        <v>600.52</v>
      </c>
      <c r="C162" s="2">
        <v>12445.9789</v>
      </c>
      <c r="D162" s="2">
        <v>5.1100000000000003</v>
      </c>
      <c r="F162" t="s">
        <v>18</v>
      </c>
    </row>
    <row r="163" spans="1:7" x14ac:dyDescent="0.35">
      <c r="A163" s="3" t="s">
        <v>4</v>
      </c>
      <c r="B163" s="2">
        <v>600.72</v>
      </c>
      <c r="C163" s="2">
        <v>14031.4202</v>
      </c>
      <c r="D163" s="2">
        <v>145.97999999999999</v>
      </c>
      <c r="F163" t="s">
        <v>19</v>
      </c>
    </row>
    <row r="164" spans="1:7" x14ac:dyDescent="0.35">
      <c r="A164" s="3" t="s">
        <v>5</v>
      </c>
      <c r="B164" s="2">
        <v>600.38</v>
      </c>
      <c r="C164" s="2">
        <v>12445</v>
      </c>
      <c r="D164" s="2">
        <v>570.14</v>
      </c>
      <c r="F164" s="6" t="s">
        <v>20</v>
      </c>
      <c r="G164" s="7">
        <f>F158/G158</f>
        <v>0.11945473560626152</v>
      </c>
    </row>
    <row r="165" spans="1:7" x14ac:dyDescent="0.35">
      <c r="A165" s="3" t="s">
        <v>33</v>
      </c>
      <c r="B165" s="2">
        <v>600.42999999999995</v>
      </c>
      <c r="C165" s="2">
        <v>12356.4179</v>
      </c>
      <c r="D165" s="2">
        <v>202.48</v>
      </c>
      <c r="F165" t="s">
        <v>21</v>
      </c>
    </row>
    <row r="166" spans="1:7" x14ac:dyDescent="0.35">
      <c r="A166" s="3" t="s">
        <v>34</v>
      </c>
      <c r="B166" s="2">
        <v>600.17999999999995</v>
      </c>
      <c r="C166" s="2">
        <v>13877.310799999999</v>
      </c>
      <c r="D166" s="2">
        <v>124.04</v>
      </c>
      <c r="F166" t="s">
        <v>22</v>
      </c>
    </row>
    <row r="167" spans="1:7" x14ac:dyDescent="0.35">
      <c r="A167" s="3" t="s">
        <v>35</v>
      </c>
      <c r="B167" s="2">
        <v>600.37</v>
      </c>
      <c r="C167" s="2">
        <v>17643.287400000001</v>
      </c>
      <c r="D167" s="2">
        <v>159.05000000000001</v>
      </c>
      <c r="F167" t="s">
        <v>23</v>
      </c>
      <c r="G167">
        <f>D158-E158</f>
        <v>5286.8695000000007</v>
      </c>
    </row>
    <row r="168" spans="1:7" x14ac:dyDescent="0.35">
      <c r="A168" s="3" t="s">
        <v>36</v>
      </c>
      <c r="B168" s="2">
        <v>600.39</v>
      </c>
      <c r="C168" s="2">
        <v>13745.431500000001</v>
      </c>
      <c r="D168" s="2">
        <v>187.64</v>
      </c>
      <c r="F168" t="s">
        <v>24</v>
      </c>
    </row>
    <row r="169" spans="1:7" x14ac:dyDescent="0.35">
      <c r="A169" s="3" t="s">
        <v>37</v>
      </c>
      <c r="B169" s="2">
        <v>600.16</v>
      </c>
      <c r="C169" s="2">
        <v>12445</v>
      </c>
      <c r="D169" s="2">
        <v>20.079999999999998</v>
      </c>
      <c r="F169" t="s">
        <v>25</v>
      </c>
    </row>
    <row r="170" spans="1:7" x14ac:dyDescent="0.35">
      <c r="D170">
        <f>AVERAGE(D160:D169)</f>
        <v>178.33600000000001</v>
      </c>
      <c r="F170" t="s">
        <v>26</v>
      </c>
    </row>
    <row r="171" spans="1:7" x14ac:dyDescent="0.35">
      <c r="B171">
        <f>(B160-$B$158)^2</f>
        <v>8.7024999999975858E-2</v>
      </c>
      <c r="C171">
        <f>(C160-$G$158)^2</f>
        <v>1153850.1260117067</v>
      </c>
      <c r="F171" t="s">
        <v>27</v>
      </c>
    </row>
    <row r="172" spans="1:7" x14ac:dyDescent="0.35">
      <c r="B172">
        <f t="shared" ref="B172:B180" si="12">(B161-$B$158)^2</f>
        <v>0.13322500000000664</v>
      </c>
      <c r="C172">
        <f t="shared" ref="C172:C180" si="13">(C161-$G$158)^2</f>
        <v>56511.150226147052</v>
      </c>
    </row>
    <row r="173" spans="1:7" x14ac:dyDescent="0.35">
      <c r="B173">
        <f t="shared" si="12"/>
        <v>1.8224999999997545E-2</v>
      </c>
      <c r="C173">
        <f t="shared" si="13"/>
        <v>1151748.0660864685</v>
      </c>
    </row>
    <row r="174" spans="1:7" x14ac:dyDescent="0.35">
      <c r="B174">
        <f t="shared" si="12"/>
        <v>0.11222500000002437</v>
      </c>
      <c r="C174">
        <f t="shared" si="13"/>
        <v>262396.0054956816</v>
      </c>
    </row>
    <row r="175" spans="1:7" x14ac:dyDescent="0.35">
      <c r="B175">
        <f t="shared" si="12"/>
        <v>2.4999999999954526E-5</v>
      </c>
      <c r="C175">
        <f t="shared" si="13"/>
        <v>1153850.1260117067</v>
      </c>
    </row>
    <row r="176" spans="1:7" x14ac:dyDescent="0.35">
      <c r="B176">
        <f t="shared" si="12"/>
        <v>2.0249999999963166E-3</v>
      </c>
      <c r="C176">
        <f t="shared" si="13"/>
        <v>1352002.1201691879</v>
      </c>
    </row>
    <row r="177" spans="1:7" x14ac:dyDescent="0.35">
      <c r="B177">
        <f t="shared" si="12"/>
        <v>4.2025000000016778E-2</v>
      </c>
      <c r="C177">
        <f t="shared" si="13"/>
        <v>128261.85291048874</v>
      </c>
    </row>
    <row r="178" spans="1:7" x14ac:dyDescent="0.35">
      <c r="B178">
        <f t="shared" si="12"/>
        <v>2.2499999999959073E-4</v>
      </c>
      <c r="C178">
        <f t="shared" si="13"/>
        <v>17008310.016343303</v>
      </c>
    </row>
    <row r="179" spans="1:7" x14ac:dyDescent="0.35">
      <c r="B179">
        <f t="shared" si="12"/>
        <v>2.4999999999954526E-5</v>
      </c>
      <c r="C179">
        <f t="shared" si="13"/>
        <v>51192.383903875649</v>
      </c>
    </row>
    <row r="180" spans="1:7" x14ac:dyDescent="0.35">
      <c r="B180">
        <f t="shared" si="12"/>
        <v>5.0625000000010231E-2</v>
      </c>
      <c r="C180">
        <f t="shared" si="13"/>
        <v>1153850.1260117067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606.12599999999998</v>
      </c>
      <c r="C183">
        <f>SQRT(1/9*SUM(B196:B205))</f>
        <v>17.925968252169195</v>
      </c>
      <c r="D183" s="2">
        <f>MAX(C185:C194)</f>
        <v>14311.566000000001</v>
      </c>
      <c r="E183" s="2">
        <f>MIN(C185:C194)</f>
        <v>10526.6924</v>
      </c>
      <c r="F183" s="2">
        <f>SQRT(1/9*SUM(C196:C205))</f>
        <v>1308.6952640483441</v>
      </c>
      <c r="G183" s="2">
        <f>AVERAGE(C185:C194)</f>
        <v>12116.153549999999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600</v>
      </c>
      <c r="C185" s="2">
        <v>12779.6976</v>
      </c>
      <c r="D185" s="2">
        <v>600</v>
      </c>
      <c r="F185" t="s">
        <v>16</v>
      </c>
    </row>
    <row r="186" spans="1:7" x14ac:dyDescent="0.35">
      <c r="A186" s="3" t="s">
        <v>2</v>
      </c>
      <c r="B186" s="2">
        <v>600.26</v>
      </c>
      <c r="C186" s="2">
        <v>14311.566000000001</v>
      </c>
      <c r="D186" s="2">
        <v>191.3</v>
      </c>
      <c r="F186" t="s">
        <v>17</v>
      </c>
    </row>
    <row r="187" spans="1:7" x14ac:dyDescent="0.35">
      <c r="A187" s="3" t="s">
        <v>3</v>
      </c>
      <c r="B187" s="2">
        <v>600.77</v>
      </c>
      <c r="C187" s="2">
        <v>10649.392400000001</v>
      </c>
      <c r="D187" s="2">
        <v>355.8</v>
      </c>
      <c r="F187" t="s">
        <v>18</v>
      </c>
    </row>
    <row r="188" spans="1:7" x14ac:dyDescent="0.35">
      <c r="A188" s="3" t="s">
        <v>4</v>
      </c>
      <c r="B188" s="2">
        <v>657.13</v>
      </c>
      <c r="C188" s="2">
        <v>13577.8593</v>
      </c>
      <c r="D188" s="2">
        <v>0.4</v>
      </c>
      <c r="F188" t="s">
        <v>19</v>
      </c>
    </row>
    <row r="189" spans="1:7" x14ac:dyDescent="0.35">
      <c r="A189" s="3" t="s">
        <v>5</v>
      </c>
      <c r="B189" s="2">
        <v>600.30999999999995</v>
      </c>
      <c r="C189" s="2">
        <v>12744.7474</v>
      </c>
      <c r="D189" s="2">
        <v>234.67</v>
      </c>
      <c r="F189" s="6" t="s">
        <v>20</v>
      </c>
      <c r="G189" s="7">
        <f>F183/G183</f>
        <v>0.10801243634357409</v>
      </c>
    </row>
    <row r="190" spans="1:7" x14ac:dyDescent="0.35">
      <c r="A190" s="3" t="s">
        <v>33</v>
      </c>
      <c r="B190" s="2">
        <v>601.30999999999995</v>
      </c>
      <c r="C190" s="2">
        <v>10577.120199999999</v>
      </c>
      <c r="D190" s="2">
        <v>201.59</v>
      </c>
      <c r="F190" t="s">
        <v>21</v>
      </c>
    </row>
    <row r="191" spans="1:7" x14ac:dyDescent="0.35">
      <c r="A191" s="3" t="s">
        <v>34</v>
      </c>
      <c r="B191" s="2">
        <v>600.92999999999995</v>
      </c>
      <c r="C191" s="2">
        <v>12572.8663</v>
      </c>
      <c r="D191" s="2">
        <v>10.220000000000001</v>
      </c>
      <c r="F191" t="s">
        <v>22</v>
      </c>
    </row>
    <row r="192" spans="1:7" x14ac:dyDescent="0.35">
      <c r="A192" s="3" t="s">
        <v>35</v>
      </c>
      <c r="B192" s="2">
        <v>600.38</v>
      </c>
      <c r="C192" s="2">
        <v>10526.6924</v>
      </c>
      <c r="D192" s="2">
        <v>177.77</v>
      </c>
      <c r="F192" t="s">
        <v>23</v>
      </c>
      <c r="G192">
        <f>D183-E183</f>
        <v>3784.8736000000008</v>
      </c>
    </row>
    <row r="193" spans="1:6" x14ac:dyDescent="0.35">
      <c r="A193" s="3" t="s">
        <v>36</v>
      </c>
      <c r="B193" s="2">
        <v>600.02</v>
      </c>
      <c r="C193" s="2">
        <v>11571.6998</v>
      </c>
      <c r="D193" s="2">
        <v>252.27</v>
      </c>
      <c r="F193" t="s">
        <v>24</v>
      </c>
    </row>
    <row r="194" spans="1:6" x14ac:dyDescent="0.35">
      <c r="A194" s="3" t="s">
        <v>37</v>
      </c>
      <c r="B194" s="2">
        <v>600.15</v>
      </c>
      <c r="C194" s="2">
        <v>11849.8941</v>
      </c>
      <c r="D194" s="2">
        <v>144.41999999999999</v>
      </c>
      <c r="F194" t="s">
        <v>25</v>
      </c>
    </row>
    <row r="195" spans="1:6" x14ac:dyDescent="0.35">
      <c r="D195">
        <f>AVERAGE(D185:D194)</f>
        <v>216.84399999999999</v>
      </c>
      <c r="F195" t="s">
        <v>26</v>
      </c>
    </row>
    <row r="196" spans="1:6" x14ac:dyDescent="0.35">
      <c r="B196">
        <f>(B185-$B$183)^2</f>
        <v>37.527875999999708</v>
      </c>
      <c r="C196">
        <f>(C185-$G$183)^2</f>
        <v>440290.70629040309</v>
      </c>
      <c r="F196" t="s">
        <v>27</v>
      </c>
    </row>
    <row r="197" spans="1:6" x14ac:dyDescent="0.35">
      <c r="B197">
        <f t="shared" ref="B197:B205" si="14">(B186-$B$183)^2</f>
        <v>34.409955999999831</v>
      </c>
      <c r="C197">
        <f t="shared" ref="C197:C205" si="15">(C186-$G$183)^2</f>
        <v>4819835.8256150093</v>
      </c>
    </row>
    <row r="198" spans="1:6" x14ac:dyDescent="0.35">
      <c r="B198">
        <f t="shared" si="14"/>
        <v>28.686735999999943</v>
      </c>
      <c r="C198">
        <f t="shared" si="15"/>
        <v>2151388.2711493177</v>
      </c>
    </row>
    <row r="199" spans="1:6" x14ac:dyDescent="0.35">
      <c r="B199">
        <f t="shared" si="14"/>
        <v>2601.4080160000021</v>
      </c>
      <c r="C199">
        <f t="shared" si="15"/>
        <v>2136583.6995830652</v>
      </c>
    </row>
    <row r="200" spans="1:6" x14ac:dyDescent="0.35">
      <c r="B200">
        <f t="shared" si="14"/>
        <v>33.825856000000357</v>
      </c>
      <c r="C200">
        <f t="shared" si="15"/>
        <v>395130.22825782391</v>
      </c>
    </row>
    <row r="201" spans="1:6" x14ac:dyDescent="0.35">
      <c r="B201">
        <f t="shared" si="14"/>
        <v>23.193856000000299</v>
      </c>
      <c r="C201">
        <f t="shared" si="15"/>
        <v>2368623.6524122218</v>
      </c>
    </row>
    <row r="202" spans="1:6" x14ac:dyDescent="0.35">
      <c r="B202">
        <f t="shared" si="14"/>
        <v>26.998416000000272</v>
      </c>
      <c r="C202">
        <f t="shared" si="15"/>
        <v>208586.53601256304</v>
      </c>
    </row>
    <row r="203" spans="1:6" x14ac:dyDescent="0.35">
      <c r="B203">
        <f t="shared" si="14"/>
        <v>33.016515999999783</v>
      </c>
      <c r="C203">
        <f t="shared" si="15"/>
        <v>2526386.7473593201</v>
      </c>
    </row>
    <row r="204" spans="1:6" x14ac:dyDescent="0.35">
      <c r="B204">
        <f t="shared" si="14"/>
        <v>37.283235999999931</v>
      </c>
      <c r="C204">
        <f t="shared" si="15"/>
        <v>296429.88588906114</v>
      </c>
    </row>
    <row r="205" spans="1:6" x14ac:dyDescent="0.35">
      <c r="B205">
        <f t="shared" si="14"/>
        <v>35.712575999999991</v>
      </c>
      <c r="C205">
        <f t="shared" si="15"/>
        <v>70894.094714302264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600.15300000000002</v>
      </c>
      <c r="C211">
        <f>SQRT(1/9*SUM(B224:B237))</f>
        <v>9.3339285524490265E-2</v>
      </c>
      <c r="D211" s="2">
        <f>MAX(C213:C222)</f>
        <v>17182.669000000002</v>
      </c>
      <c r="E211" s="2">
        <f>MIN(C213:C222)</f>
        <v>11841.1319</v>
      </c>
      <c r="F211" s="2">
        <f>SQRT(1/9*SUM(C224:C237))</f>
        <v>2040.9765460156082</v>
      </c>
      <c r="G211" s="2">
        <f>AVERAGE(C213:C222)</f>
        <v>14665.052820000001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600.12</v>
      </c>
      <c r="C213" s="2">
        <v>12889.509599999999</v>
      </c>
      <c r="D213" s="2">
        <v>98.29</v>
      </c>
      <c r="F213" t="s">
        <v>16</v>
      </c>
    </row>
    <row r="214" spans="1:7" x14ac:dyDescent="0.35">
      <c r="A214" s="3" t="s">
        <v>2</v>
      </c>
      <c r="B214" s="2">
        <v>600.16</v>
      </c>
      <c r="C214" s="2">
        <v>11841.1319</v>
      </c>
      <c r="D214" s="2">
        <v>95.12</v>
      </c>
      <c r="F214" t="s">
        <v>17</v>
      </c>
    </row>
    <row r="215" spans="1:7" x14ac:dyDescent="0.35">
      <c r="A215" s="3" t="s">
        <v>3</v>
      </c>
      <c r="B215" s="2">
        <v>600.07000000000005</v>
      </c>
      <c r="C215" s="2">
        <v>17006.516599999999</v>
      </c>
      <c r="D215" s="2">
        <v>68.78</v>
      </c>
      <c r="F215" t="s">
        <v>18</v>
      </c>
    </row>
    <row r="216" spans="1:7" x14ac:dyDescent="0.35">
      <c r="A216" s="3" t="s">
        <v>4</v>
      </c>
      <c r="B216" s="2">
        <v>600.33000000000004</v>
      </c>
      <c r="C216" s="2">
        <v>14721.110500000001</v>
      </c>
      <c r="D216" s="2">
        <v>116.76</v>
      </c>
      <c r="F216" t="s">
        <v>19</v>
      </c>
    </row>
    <row r="217" spans="1:7" x14ac:dyDescent="0.35">
      <c r="A217" s="3" t="s">
        <v>5</v>
      </c>
      <c r="B217" s="2">
        <v>600.22</v>
      </c>
      <c r="C217" s="2">
        <v>17182.669000000002</v>
      </c>
      <c r="D217" s="2">
        <v>115.56</v>
      </c>
      <c r="F217" s="6" t="s">
        <v>20</v>
      </c>
      <c r="G217" s="7">
        <f>F211/G211</f>
        <v>0.13917280565346155</v>
      </c>
    </row>
    <row r="218" spans="1:7" x14ac:dyDescent="0.35">
      <c r="A218" s="3" t="s">
        <v>33</v>
      </c>
      <c r="B218" s="2">
        <v>600.08000000000004</v>
      </c>
      <c r="C218" s="2">
        <v>14906.1366</v>
      </c>
      <c r="D218" s="2">
        <v>125.41</v>
      </c>
      <c r="F218" t="s">
        <v>21</v>
      </c>
    </row>
    <row r="219" spans="1:7" x14ac:dyDescent="0.35">
      <c r="A219" s="3" t="s">
        <v>34</v>
      </c>
      <c r="B219" s="2">
        <v>600.07000000000005</v>
      </c>
      <c r="C219" s="2">
        <v>17006.516599999999</v>
      </c>
      <c r="D219" s="2">
        <v>102.81</v>
      </c>
      <c r="F219" t="s">
        <v>22</v>
      </c>
    </row>
    <row r="220" spans="1:7" x14ac:dyDescent="0.35">
      <c r="A220" s="3" t="s">
        <v>35</v>
      </c>
      <c r="B220" s="2">
        <v>600.26</v>
      </c>
      <c r="C220" s="2">
        <v>12090.6602</v>
      </c>
      <c r="D220" s="2">
        <v>258.44</v>
      </c>
      <c r="F220" t="s">
        <v>23</v>
      </c>
      <c r="G220">
        <f>D211-E211</f>
        <v>5341.5371000000014</v>
      </c>
    </row>
    <row r="221" spans="1:7" x14ac:dyDescent="0.35">
      <c r="A221" s="3" t="s">
        <v>36</v>
      </c>
      <c r="B221" s="2">
        <v>600.16999999999996</v>
      </c>
      <c r="C221" s="2">
        <v>13426.408799999999</v>
      </c>
      <c r="D221" s="2">
        <v>85.07</v>
      </c>
      <c r="F221" t="s">
        <v>24</v>
      </c>
    </row>
    <row r="222" spans="1:7" x14ac:dyDescent="0.35">
      <c r="A222" s="3" t="s">
        <v>37</v>
      </c>
      <c r="B222" s="2">
        <v>600.04999999999995</v>
      </c>
      <c r="C222" s="2">
        <v>15579.868399999999</v>
      </c>
      <c r="D222" s="2">
        <v>102.99</v>
      </c>
      <c r="F222" t="s">
        <v>25</v>
      </c>
    </row>
    <row r="223" spans="1:7" x14ac:dyDescent="0.35">
      <c r="D223">
        <f>AVERAGE(D213:D222)</f>
        <v>116.923</v>
      </c>
      <c r="F223" t="s">
        <v>26</v>
      </c>
    </row>
    <row r="224" spans="1:7" x14ac:dyDescent="0.35">
      <c r="B224">
        <f>(B213-$B$211)^2</f>
        <v>1.0890000000010204E-3</v>
      </c>
      <c r="C224">
        <f>(C213-$G$211)^2</f>
        <v>3152553.7260879735</v>
      </c>
      <c r="F224" t="s">
        <v>27</v>
      </c>
    </row>
    <row r="225" spans="1:7" x14ac:dyDescent="0.35">
      <c r="B225">
        <f t="shared" ref="B225:B233" si="16">(B214-$B$211)^2</f>
        <v>4.899999999927422E-5</v>
      </c>
      <c r="C225">
        <f t="shared" ref="C225:C233" si="17">(C214-$G$211)^2</f>
        <v>7974529.3624136494</v>
      </c>
    </row>
    <row r="226" spans="1:7" x14ac:dyDescent="0.35">
      <c r="B226">
        <f>(B215-$B$211)^2</f>
        <v>6.888999999995018E-3</v>
      </c>
      <c r="C226">
        <f>(C215-$G$211)^2</f>
        <v>5482452.6330518797</v>
      </c>
    </row>
    <row r="227" spans="1:7" x14ac:dyDescent="0.35">
      <c r="B227">
        <f t="shared" si="16"/>
        <v>3.1329000000007406E-2</v>
      </c>
      <c r="C227">
        <f t="shared" si="17"/>
        <v>3142.4634869823876</v>
      </c>
    </row>
    <row r="228" spans="1:7" x14ac:dyDescent="0.35">
      <c r="B228">
        <f t="shared" si="16"/>
        <v>4.4890000000009748E-3</v>
      </c>
      <c r="C228">
        <f t="shared" si="17"/>
        <v>6338391.2297977973</v>
      </c>
    </row>
    <row r="229" spans="1:7" x14ac:dyDescent="0.35">
      <c r="B229">
        <f t="shared" si="16"/>
        <v>5.3289999999969456E-3</v>
      </c>
      <c r="C229">
        <f t="shared" si="17"/>
        <v>58121.388979087933</v>
      </c>
    </row>
    <row r="230" spans="1:7" x14ac:dyDescent="0.35">
      <c r="B230">
        <f t="shared" si="16"/>
        <v>6.888999999995018E-3</v>
      </c>
      <c r="C230">
        <f t="shared" si="17"/>
        <v>5482452.6330518797</v>
      </c>
    </row>
    <row r="231" spans="1:7" x14ac:dyDescent="0.35">
      <c r="B231">
        <f t="shared" si="16"/>
        <v>1.1448999999993771E-2</v>
      </c>
      <c r="C231">
        <f t="shared" si="17"/>
        <v>6627497.361910467</v>
      </c>
    </row>
    <row r="232" spans="1:7" x14ac:dyDescent="0.35">
      <c r="B232">
        <f t="shared" si="16"/>
        <v>2.8899999999792818E-4</v>
      </c>
      <c r="C232">
        <f t="shared" si="17"/>
        <v>1534239.0082817643</v>
      </c>
    </row>
    <row r="233" spans="1:7" x14ac:dyDescent="0.35">
      <c r="B233">
        <f t="shared" si="16"/>
        <v>1.060900000001349E-2</v>
      </c>
      <c r="C233">
        <f t="shared" si="17"/>
        <v>836887.54541073379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600.173</v>
      </c>
      <c r="C238">
        <f>SQRT(1/9*SUM(B251:B264))</f>
        <v>0.10360716405947161</v>
      </c>
      <c r="D238" s="2">
        <f>MAX(C240:C249)</f>
        <v>18125.411899999999</v>
      </c>
      <c r="E238" s="2">
        <f>MIN(C240:C249)</f>
        <v>12012.367700000001</v>
      </c>
      <c r="F238" s="2">
        <f>SQRT(1/9*SUM(C251:C264))</f>
        <v>2202.4166721768447</v>
      </c>
      <c r="G238" s="2">
        <f>AVERAGE(C240:C249)</f>
        <v>13558.002240000002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600.25</v>
      </c>
      <c r="C240" s="2">
        <v>12607.4794</v>
      </c>
      <c r="D240" s="2">
        <v>83.02</v>
      </c>
      <c r="F240" t="s">
        <v>16</v>
      </c>
    </row>
    <row r="241" spans="1:7" x14ac:dyDescent="0.35">
      <c r="A241" s="3" t="s">
        <v>2</v>
      </c>
      <c r="B241" s="2">
        <v>600.08000000000004</v>
      </c>
      <c r="C241" s="2">
        <v>12016.735199999999</v>
      </c>
      <c r="D241" s="2">
        <v>102.97</v>
      </c>
      <c r="F241" t="s">
        <v>17</v>
      </c>
    </row>
    <row r="242" spans="1:7" x14ac:dyDescent="0.35">
      <c r="A242" s="3" t="s">
        <v>3</v>
      </c>
      <c r="B242" s="2">
        <v>600.32000000000005</v>
      </c>
      <c r="C242" s="2">
        <v>12012.367700000001</v>
      </c>
      <c r="D242" s="2">
        <v>98.72</v>
      </c>
      <c r="F242" t="s">
        <v>18</v>
      </c>
    </row>
    <row r="243" spans="1:7" x14ac:dyDescent="0.35">
      <c r="A243" s="3" t="s">
        <v>4</v>
      </c>
      <c r="B243" s="2">
        <v>600.04999999999995</v>
      </c>
      <c r="C243" s="2">
        <v>12213.297200000001</v>
      </c>
      <c r="D243" s="2">
        <v>98.42</v>
      </c>
      <c r="F243" t="s">
        <v>19</v>
      </c>
    </row>
    <row r="244" spans="1:7" x14ac:dyDescent="0.35">
      <c r="A244" s="3" t="s">
        <v>5</v>
      </c>
      <c r="B244" s="2">
        <v>600.29999999999995</v>
      </c>
      <c r="C244" s="2">
        <v>18125.411899999999</v>
      </c>
      <c r="D244" s="2">
        <v>98.33</v>
      </c>
      <c r="F244" s="6" t="s">
        <v>20</v>
      </c>
      <c r="G244" s="7">
        <f>F238/G238</f>
        <v>0.16244404103128726</v>
      </c>
    </row>
    <row r="245" spans="1:7" x14ac:dyDescent="0.35">
      <c r="A245" s="3" t="s">
        <v>33</v>
      </c>
      <c r="B245" s="2">
        <v>600.04</v>
      </c>
      <c r="C245" s="2">
        <v>12392.162</v>
      </c>
      <c r="D245" s="2">
        <v>104.03</v>
      </c>
      <c r="F245" t="s">
        <v>21</v>
      </c>
    </row>
    <row r="246" spans="1:7" x14ac:dyDescent="0.35">
      <c r="A246" s="3" t="s">
        <v>34</v>
      </c>
      <c r="B246" s="2">
        <v>600.20000000000005</v>
      </c>
      <c r="C246" s="2">
        <v>17057.337200000002</v>
      </c>
      <c r="D246" s="2">
        <v>83.35</v>
      </c>
      <c r="F246" t="s">
        <v>22</v>
      </c>
    </row>
    <row r="247" spans="1:7" x14ac:dyDescent="0.35">
      <c r="A247" s="3" t="s">
        <v>35</v>
      </c>
      <c r="B247" s="2">
        <v>600.08000000000004</v>
      </c>
      <c r="C247" s="2">
        <v>13730.958699999999</v>
      </c>
      <c r="D247" s="2">
        <v>64.95</v>
      </c>
      <c r="F247" t="s">
        <v>23</v>
      </c>
      <c r="G247">
        <f>D238-E238</f>
        <v>6113.0441999999985</v>
      </c>
    </row>
    <row r="248" spans="1:7" x14ac:dyDescent="0.35">
      <c r="A248" s="3" t="s">
        <v>36</v>
      </c>
      <c r="B248" s="2">
        <v>600.20000000000005</v>
      </c>
      <c r="C248" s="2">
        <v>13067.724899999999</v>
      </c>
      <c r="D248" s="2">
        <v>71.84</v>
      </c>
      <c r="F248" t="s">
        <v>24</v>
      </c>
    </row>
    <row r="249" spans="1:7" x14ac:dyDescent="0.35">
      <c r="A249" s="3" t="s">
        <v>37</v>
      </c>
      <c r="B249" s="2">
        <v>600.21</v>
      </c>
      <c r="C249" s="2">
        <v>12356.548199999999</v>
      </c>
      <c r="D249" s="2">
        <v>103.91</v>
      </c>
      <c r="F249" t="s">
        <v>25</v>
      </c>
    </row>
    <row r="250" spans="1:7" x14ac:dyDescent="0.35">
      <c r="D250">
        <f>AVERAGE(D240:D249)</f>
        <v>90.954000000000008</v>
      </c>
      <c r="F250" t="s">
        <v>26</v>
      </c>
    </row>
    <row r="251" spans="1:7" x14ac:dyDescent="0.35">
      <c r="B251">
        <f>(B240-$B$238)^2</f>
        <v>5.9289999999997201E-3</v>
      </c>
      <c r="C251">
        <f>(C240-$G$238)^2</f>
        <v>903493.66936166841</v>
      </c>
      <c r="F251" t="s">
        <v>27</v>
      </c>
    </row>
    <row r="252" spans="1:7" x14ac:dyDescent="0.35">
      <c r="B252">
        <f t="shared" ref="B252:B260" si="18">(B241-$B$238)^2</f>
        <v>8.648999999992725E-3</v>
      </c>
      <c r="C252">
        <f t="shared" ref="C252:C260" si="19">(C241-$G$238)^2</f>
        <v>2375504.0885903691</v>
      </c>
    </row>
    <row r="253" spans="1:7" x14ac:dyDescent="0.35">
      <c r="B253">
        <f t="shared" si="18"/>
        <v>2.1609000000014172E-2</v>
      </c>
      <c r="C253">
        <f t="shared" si="19"/>
        <v>2388986.1312410142</v>
      </c>
    </row>
    <row r="254" spans="1:7" x14ac:dyDescent="0.35">
      <c r="B254">
        <f t="shared" si="18"/>
        <v>1.5129000000011635E-2</v>
      </c>
      <c r="C254">
        <f t="shared" si="19"/>
        <v>1808231.6446014035</v>
      </c>
    </row>
    <row r="255" spans="1:7" x14ac:dyDescent="0.35">
      <c r="B255">
        <f t="shared" si="18"/>
        <v>1.6128999999987986E-2</v>
      </c>
      <c r="C255">
        <f t="shared" si="19"/>
        <v>20861231.002261292</v>
      </c>
    </row>
    <row r="256" spans="1:7" x14ac:dyDescent="0.35">
      <c r="B256">
        <f t="shared" si="18"/>
        <v>1.7689000000010162E-2</v>
      </c>
      <c r="C256">
        <f t="shared" si="19"/>
        <v>1359183.4652032608</v>
      </c>
    </row>
    <row r="257" spans="2:3" x14ac:dyDescent="0.35">
      <c r="B257">
        <f t="shared" si="18"/>
        <v>7.2900000000235743E-4</v>
      </c>
      <c r="C257">
        <f t="shared" si="19"/>
        <v>12245345.162278203</v>
      </c>
    </row>
    <row r="258" spans="2:3" x14ac:dyDescent="0.35">
      <c r="B258">
        <f t="shared" si="18"/>
        <v>8.648999999992725E-3</v>
      </c>
      <c r="C258">
        <f t="shared" si="19"/>
        <v>29913.93705573077</v>
      </c>
    </row>
    <row r="259" spans="2:3" x14ac:dyDescent="0.35">
      <c r="B259">
        <f t="shared" si="18"/>
        <v>7.2900000000235743E-4</v>
      </c>
      <c r="C259">
        <f t="shared" si="19"/>
        <v>240371.87011747793</v>
      </c>
    </row>
    <row r="260" spans="2:3" x14ac:dyDescent="0.35">
      <c r="B260">
        <f t="shared" si="18"/>
        <v>1.3690000000025574E-3</v>
      </c>
      <c r="C260">
        <f t="shared" si="19"/>
        <v>1443491.8102323273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2025-07-08T14:50:06Z</dcterms:modified>
</cp:coreProperties>
</file>