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9Nodos/"/>
    </mc:Choice>
  </mc:AlternateContent>
  <xr:revisionPtr revIDLastSave="366" documentId="13_ncr:1_{6D5790E7-BC9F-41BF-8015-A378B367E02D}" xr6:coauthVersionLast="47" xr6:coauthVersionMax="47" xr10:uidLastSave="{3A7A3879-726A-4095-B7F4-71734C8EF446}"/>
  <bookViews>
    <workbookView xWindow="9510" yWindow="0" windowWidth="9780" windowHeight="1017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1" i="1"/>
  <c r="G183" i="1"/>
  <c r="C196" i="1" s="1"/>
  <c r="B183" i="1"/>
  <c r="G4" i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4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D158" i="1"/>
  <c r="B158" i="1"/>
  <c r="B179" i="1" s="1"/>
  <c r="E183" i="1"/>
  <c r="D183" i="1"/>
  <c r="B204" i="1"/>
  <c r="E238" i="1"/>
  <c r="D238" i="1"/>
  <c r="B238" i="1"/>
  <c r="B253" i="1" s="1"/>
  <c r="G238" i="1"/>
  <c r="C253" i="1" s="1"/>
  <c r="E211" i="1"/>
  <c r="D211" i="1"/>
  <c r="G211" i="1"/>
  <c r="C228" i="1" s="1"/>
  <c r="B211" i="1"/>
  <c r="B225" i="1" s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C183" i="1" s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95" i="1"/>
  <c r="D170" i="1"/>
  <c r="D142" i="1"/>
  <c r="D117" i="1"/>
  <c r="D91" i="1"/>
  <c r="D66" i="1"/>
  <c r="D41" i="1"/>
  <c r="D16" i="1"/>
  <c r="F79" i="1" l="1"/>
  <c r="C105" i="1"/>
  <c r="C29" i="1"/>
  <c r="C54" i="1"/>
  <c r="F29" i="1" s="1"/>
  <c r="G35" i="1" s="1"/>
  <c r="C79" i="1"/>
  <c r="F54" i="1" s="1"/>
  <c r="G60" i="1" s="1"/>
  <c r="C130" i="1"/>
  <c r="F105" i="1" s="1"/>
  <c r="G111" i="1" s="1"/>
  <c r="C158" i="1"/>
  <c r="F238" i="1"/>
  <c r="G244" i="1" s="1"/>
  <c r="C238" i="1"/>
  <c r="C211" i="1"/>
  <c r="F211" i="1"/>
  <c r="G217" i="1" s="1"/>
  <c r="C197" i="1"/>
  <c r="C205" i="1"/>
  <c r="C202" i="1"/>
  <c r="C198" i="1"/>
  <c r="C199" i="1"/>
  <c r="C200" i="1"/>
  <c r="C201" i="1"/>
  <c r="C203" i="1"/>
  <c r="C204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G63" i="1"/>
  <c r="G88" i="1"/>
  <c r="G13" i="1"/>
  <c r="G38" i="1"/>
  <c r="G114" i="1"/>
  <c r="F183" i="1" l="1"/>
  <c r="G189" i="1" s="1"/>
  <c r="F158" i="1"/>
  <c r="G164" i="1" s="1"/>
  <c r="G85" i="1"/>
  <c r="F130" i="1"/>
  <c r="G136" i="1" s="1"/>
  <c r="F4" i="1"/>
  <c r="C4" i="1"/>
  <c r="G10" i="1" l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<sst xmlns="http://schemas.openxmlformats.org/spreadsheetml/2006/main" count="323" uniqueCount="44">
  <si>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</si>
  <si>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</si>
  <si>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</si>
  <si>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</si>
  <si>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</si>
  <si>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</si>
  <si>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</si>
  <si>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</si>
  <si>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</si>
  <si>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</si>
  <si>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</si>
  <si>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</si>
  <si>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</si>
  <si>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</si>
  <si>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</si>
  <si>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</si>
  <si>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</si>
  <si>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</si>
  <si>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</si>
  <si>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</si>
  <si>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</si>
  <si>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</si>
  <si>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</si>
  <si>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</si>
  <si>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</si>
  <si>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</si>
  <si>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</si>
  <si>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</si>
  <si>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</si>
  <si>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</si>
  <si>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</si>
  <si>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</si>
  <si>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</si>
  <si>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</si>
  <si>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</si>
  <si>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</si>
  <si>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</si>
  <si>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</si>
  <si>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</si>
  <si>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</si>
  <si>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</si>
  <si>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</si>
  <si>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</si>
  <si>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red_9Nodos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</si>
</sst>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29889.510699999999</c:v>
                </c:pt>
                <c:pt idx="1">
                  <c:v>13775.596100000001</c:v>
                </c:pt>
                <c:pt idx="2">
                  <c:v>39539.812100000003</c:v>
                </c:pt>
                <c:pt idx="3">
                  <c:v>15378.440699999999</c:v>
                </c:pt>
                <c:pt idx="4">
                  <c:v>13556.6461</c:v>
                </c:pt>
                <c:pt idx="5">
                  <c:v>24371.934000000001</c:v>
                </c:pt>
                <c:pt idx="6">
                  <c:v>28224.1145</c:v>
                </c:pt>
                <c:pt idx="7">
                  <c:v>17190.066800000001</c:v>
                </c:pt>
                <c:pt idx="8">
                  <c:v>31688.419300000001</c:v>
                </c:pt>
                <c:pt idx="9">
                  <c:v>14883.1726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111147.77069999999</c:v>
                </c:pt>
                <c:pt idx="1">
                  <c:v>77234.653200000001</c:v>
                </c:pt>
                <c:pt idx="2">
                  <c:v>87743.473499999993</c:v>
                </c:pt>
                <c:pt idx="3">
                  <c:v>155431.1525</c:v>
                </c:pt>
                <c:pt idx="4">
                  <c:v>145058.16450000001</c:v>
                </c:pt>
                <c:pt idx="5">
                  <c:v>79021.041700000002</c:v>
                </c:pt>
                <c:pt idx="6">
                  <c:v>109475.3216</c:v>
                </c:pt>
                <c:pt idx="7">
                  <c:v>79052.19</c:v>
                </c:pt>
                <c:pt idx="8">
                  <c:v>134530.47349999999</c:v>
                </c:pt>
                <c:pt idx="9">
                  <c:v>85522.018800000005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81685.898199999996</c:v>
                </c:pt>
                <c:pt idx="1">
                  <c:v>110880.8579</c:v>
                </c:pt>
                <c:pt idx="2">
                  <c:v>127487.9641</c:v>
                </c:pt>
                <c:pt idx="3">
                  <c:v>70660.458899999998</c:v>
                </c:pt>
                <c:pt idx="4">
                  <c:v>115979.15459999999</c:v>
                </c:pt>
                <c:pt idx="5">
                  <c:v>166678.5043</c:v>
                </c:pt>
                <c:pt idx="6">
                  <c:v>93329.5098</c:v>
                </c:pt>
                <c:pt idx="7">
                  <c:v>137846.77929999999</c:v>
                </c:pt>
                <c:pt idx="8">
                  <c:v>131014.7846</c:v>
                </c:pt>
                <c:pt idx="9">
                  <c:v>118644.6738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43515.4326</c:v>
                </c:pt>
                <c:pt idx="1">
                  <c:v>77479.523000000001</c:v>
                </c:pt>
                <c:pt idx="2">
                  <c:v>59636.3079</c:v>
                </c:pt>
                <c:pt idx="3">
                  <c:v>62867.432200000003</c:v>
                </c:pt>
                <c:pt idx="4">
                  <c:v>46506.931900000003</c:v>
                </c:pt>
                <c:pt idx="5">
                  <c:v>52328.0743</c:v>
                </c:pt>
                <c:pt idx="6">
                  <c:v>81519.5625</c:v>
                </c:pt>
                <c:pt idx="7">
                  <c:v>48691.759400000003</c:v>
                </c:pt>
                <c:pt idx="8">
                  <c:v>43157.854700000004</c:v>
                </c:pt>
                <c:pt idx="9">
                  <c:v>85926.325599999996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69672.550600000002</c:v>
                </c:pt>
                <c:pt idx="1">
                  <c:v>61018.5357</c:v>
                </c:pt>
                <c:pt idx="2">
                  <c:v>56489.103600000002</c:v>
                </c:pt>
                <c:pt idx="3">
                  <c:v>68666.008000000002</c:v>
                </c:pt>
                <c:pt idx="4">
                  <c:v>63549.229299999999</c:v>
                </c:pt>
                <c:pt idx="5">
                  <c:v>64844.9542</c:v>
                </c:pt>
                <c:pt idx="6">
                  <c:v>57531.233200000002</c:v>
                </c:pt>
                <c:pt idx="7">
                  <c:v>56909.791299999997</c:v>
                </c:pt>
                <c:pt idx="8">
                  <c:v>75427.145099999994</c:v>
                </c:pt>
                <c:pt idx="9">
                  <c:v>67112.258300000001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42555.050199999998</c:v>
                </c:pt>
                <c:pt idx="1">
                  <c:v>51637.168400000002</c:v>
                </c:pt>
                <c:pt idx="2">
                  <c:v>30142.868299999998</c:v>
                </c:pt>
                <c:pt idx="3">
                  <c:v>45095.894200000002</c:v>
                </c:pt>
                <c:pt idx="4">
                  <c:v>29903.408899999999</c:v>
                </c:pt>
                <c:pt idx="5">
                  <c:v>50753.811300000001</c:v>
                </c:pt>
                <c:pt idx="6">
                  <c:v>27660.242699999999</c:v>
                </c:pt>
                <c:pt idx="7">
                  <c:v>42371.755899999996</c:v>
                </c:pt>
                <c:pt idx="8">
                  <c:v>29633.670399999999</c:v>
                </c:pt>
                <c:pt idx="9">
                  <c:v>27189.274000000001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81685.898199999996</c:v>
                </c:pt>
                <c:pt idx="1">
                  <c:v>110880.8579</c:v>
                </c:pt>
                <c:pt idx="2">
                  <c:v>127487.9641</c:v>
                </c:pt>
                <c:pt idx="3">
                  <c:v>70660.458899999998</c:v>
                </c:pt>
                <c:pt idx="4">
                  <c:v>115979.15459999999</c:v>
                </c:pt>
                <c:pt idx="5">
                  <c:v>166678.5043</c:v>
                </c:pt>
                <c:pt idx="6">
                  <c:v>93329.5098</c:v>
                </c:pt>
                <c:pt idx="7">
                  <c:v>137846.77929999999</c:v>
                </c:pt>
                <c:pt idx="8">
                  <c:v>131014.7846</c:v>
                </c:pt>
                <c:pt idx="9">
                  <c:v>118644.6738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27200.308000000001</c:v>
                </c:pt>
                <c:pt idx="1">
                  <c:v>26306.1885</c:v>
                </c:pt>
                <c:pt idx="2">
                  <c:v>48965.588000000003</c:v>
                </c:pt>
                <c:pt idx="3">
                  <c:v>57400.1175</c:v>
                </c:pt>
                <c:pt idx="4">
                  <c:v>42943.7281</c:v>
                </c:pt>
                <c:pt idx="5">
                  <c:v>39955.142999999996</c:v>
                </c:pt>
                <c:pt idx="6">
                  <c:v>40269.044600000001</c:v>
                </c:pt>
                <c:pt idx="7">
                  <c:v>23256.343400000002</c:v>
                </c:pt>
                <c:pt idx="8">
                  <c:v>54148.824399999998</c:v>
                </c:pt>
                <c:pt idx="9">
                  <c:v>54627.28009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29303.436900000001</c:v>
                </c:pt>
                <c:pt idx="1">
                  <c:v>27881.380799999999</c:v>
                </c:pt>
                <c:pt idx="2">
                  <c:v>28456.538799999998</c:v>
                </c:pt>
                <c:pt idx="3">
                  <c:v>14656.7587</c:v>
                </c:pt>
                <c:pt idx="4">
                  <c:v>45062.759599999998</c:v>
                </c:pt>
                <c:pt idx="5">
                  <c:v>39152.544399999999</c:v>
                </c:pt>
                <c:pt idx="6">
                  <c:v>14656.7587</c:v>
                </c:pt>
                <c:pt idx="7">
                  <c:v>17955.0435</c:v>
                </c:pt>
                <c:pt idx="8">
                  <c:v>38353.699399999998</c:v>
                </c:pt>
                <c:pt idx="9">
                  <c:v>14542.006299999999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70869.393400000001</c:v>
                </c:pt>
                <c:pt idx="1">
                  <c:v>82916.5671</c:v>
                </c:pt>
                <c:pt idx="2">
                  <c:v>70531.748500000002</c:v>
                </c:pt>
                <c:pt idx="3">
                  <c:v>78923.672699999996</c:v>
                </c:pt>
                <c:pt idx="4">
                  <c:v>97398.020799999998</c:v>
                </c:pt>
                <c:pt idx="5">
                  <c:v>98894.797699999996</c:v>
                </c:pt>
                <c:pt idx="6">
                  <c:v>94732.888200000001</c:v>
                </c:pt>
                <c:pt idx="7">
                  <c:v>93104.085200000001</c:v>
                </c:pt>
                <c:pt idx="8">
                  <c:v>72966.474900000001</c:v>
                </c:pt>
                <c:pt idx="9">
                  <c:v>135436.75899999999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topLeftCell="I1" zoomScale="92" zoomScaleNormal="85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0.27450300178983211</v>
      </c>
      <c r="L1" t="s">
        <v>32</v>
      </c>
      <c r="M1">
        <f>AVERAGE(D16,D41,D66,D91,D117,D142,D170,D195,D223,D250)</f>
        <v>197.62139999999999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600.24599999999987</v>
      </c>
      <c r="C4">
        <f>SQRT(1/9*SUM(B17:B30))</f>
        <v>8.1714179376110181</v>
      </c>
      <c r="D4" s="2">
        <f>MAX(C6:C15)</f>
        <v>51637.168400000002</v>
      </c>
      <c r="E4" s="2">
        <f>MIN(C6:C15)</f>
        <v>27189.274000000001</v>
      </c>
      <c r="F4" s="2">
        <f>SQRT(1/9*SUM(C17:C30))</f>
        <v>9769.4378167079285</v>
      </c>
      <c r="G4" s="2">
        <f>AVERAGE(C6:C15)</f>
        <v>37694.314429999999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600.30999999999995</v>
      </c>
      <c r="C6" s="2">
        <v>42555.050199999998</v>
      </c>
      <c r="D6" s="2">
        <v>92.6</v>
      </c>
      <c r="F6" t="s">
        <v>16</v>
      </c>
    </row>
    <row r="7" spans="1:13" x14ac:dyDescent="0.35">
      <c r="A7" s="3" t="s">
        <v>2</v>
      </c>
      <c r="B7" s="2">
        <v>600.87</v>
      </c>
      <c r="C7" s="2">
        <v>51637.168400000002</v>
      </c>
      <c r="D7" s="2">
        <v>41.88</v>
      </c>
      <c r="F7" t="s">
        <v>17</v>
      </c>
    </row>
    <row r="8" spans="1:13" x14ac:dyDescent="0.35">
      <c r="A8" s="3" t="s">
        <v>3</v>
      </c>
      <c r="B8" s="2">
        <v>600.47</v>
      </c>
      <c r="C8" s="2">
        <v>30142.868299999998</v>
      </c>
      <c r="D8" s="2">
        <v>52.41</v>
      </c>
      <c r="F8" t="s">
        <v>18</v>
      </c>
    </row>
    <row r="9" spans="1:13" x14ac:dyDescent="0.35">
      <c r="A9" s="3" t="s">
        <v>4</v>
      </c>
      <c r="B9" s="2">
        <v>600.04999999999995</v>
      </c>
      <c r="C9" s="2">
        <v>45095.894200000002</v>
      </c>
      <c r="D9" s="2">
        <v>80.900000000000006</v>
      </c>
      <c r="F9" t="s">
        <v>19</v>
      </c>
    </row>
    <row r="10" spans="1:13" x14ac:dyDescent="0.35">
      <c r="A10" s="3" t="s">
        <v>5</v>
      </c>
      <c r="B10" s="2">
        <v>600.04</v>
      </c>
      <c r="C10" s="2">
        <v>29903.408899999999</v>
      </c>
      <c r="D10" s="2">
        <v>118.96</v>
      </c>
      <c r="F10" s="6" t="s">
        <v>20</v>
      </c>
      <c r="G10" s="7">
        <f>F4/G4</f>
        <v>0.25917536807441355</v>
      </c>
    </row>
    <row r="11" spans="1:13" x14ac:dyDescent="0.35">
      <c r="A11" s="3" t="s">
        <v>33</v>
      </c>
      <c r="B11" s="2">
        <v>600</v>
      </c>
      <c r="C11" s="2">
        <v>50753.811300000001</v>
      </c>
      <c r="D11" s="2">
        <v>189.47</v>
      </c>
      <c r="F11" t="s">
        <v>21</v>
      </c>
    </row>
    <row r="12" spans="1:13" x14ac:dyDescent="0.35">
      <c r="A12" s="3" t="s">
        <v>34</v>
      </c>
      <c r="B12" s="2">
        <v>600.32000000000005</v>
      </c>
      <c r="C12" s="2">
        <v>27660.242699999999</v>
      </c>
      <c r="D12" s="2">
        <v>127.23</v>
      </c>
      <c r="F12" t="s">
        <v>22</v>
      </c>
    </row>
    <row r="13" spans="1:13" x14ac:dyDescent="0.35">
      <c r="A13" s="3" t="s">
        <v>35</v>
      </c>
      <c r="B13" s="2">
        <v>600.05999999999995</v>
      </c>
      <c r="C13" s="2">
        <v>42371.755899999996</v>
      </c>
      <c r="D13" s="2">
        <v>104.87</v>
      </c>
      <c r="F13" t="s">
        <v>23</v>
      </c>
      <c r="G13">
        <f>D4-E4</f>
        <v>24447.894400000001</v>
      </c>
    </row>
    <row r="14" spans="1:13" x14ac:dyDescent="0.35">
      <c r="A14" s="3" t="s">
        <v>36</v>
      </c>
      <c r="B14" s="2">
        <v>600.07000000000005</v>
      </c>
      <c r="C14" s="2">
        <v>29633.670399999999</v>
      </c>
      <c r="D14" s="2">
        <v>105.77</v>
      </c>
      <c r="F14" t="s">
        <v>24</v>
      </c>
    </row>
    <row r="15" spans="1:13" x14ac:dyDescent="0.35">
      <c r="A15" s="3" t="s">
        <v>37</v>
      </c>
      <c r="B15" s="2">
        <v>600.27</v>
      </c>
      <c r="C15" s="2">
        <v>27189.274000000001</v>
      </c>
      <c r="D15" s="2">
        <v>105.72</v>
      </c>
      <c r="F15" t="s">
        <v>25</v>
      </c>
    </row>
    <row r="16" spans="1:13" x14ac:dyDescent="0.35">
      <c r="D16">
        <f>AVERAGE(D6:D15)</f>
        <v>101.98099999999999</v>
      </c>
      <c r="F16" t="s">
        <v>26</v>
      </c>
    </row>
    <row r="17" spans="1:7" x14ac:dyDescent="0.35">
      <c r="B17">
        <f>(B6-$B$4)^2</f>
        <v>4.0960000000100118E-3</v>
      </c>
      <c r="C17">
        <f t="shared" ref="C17:C26" si="0">(C6-$G$4)^2</f>
        <v>23626752.225757487</v>
      </c>
      <c r="F17" t="s">
        <v>27</v>
      </c>
    </row>
    <row r="18" spans="1:7" x14ac:dyDescent="0.35">
      <c r="B18">
        <f t="shared" ref="B18:B26" si="1">(B7-$B$4)^2</f>
        <v>0.38937600000017142</v>
      </c>
      <c r="C18">
        <f t="shared" si="0"/>
        <v>194403176.82874486</v>
      </c>
    </row>
    <row r="19" spans="1:7" x14ac:dyDescent="0.35">
      <c r="B19">
        <f t="shared" si="1"/>
        <v>5.0176000000071712E-2</v>
      </c>
      <c r="C19">
        <f t="shared" si="0"/>
        <v>57024338.65429198</v>
      </c>
    </row>
    <row r="20" spans="1:7" x14ac:dyDescent="0.35">
      <c r="B20">
        <f t="shared" si="1"/>
        <v>3.8415999999965776E-2</v>
      </c>
      <c r="C20">
        <f t="shared" si="0"/>
        <v>54783383.091673315</v>
      </c>
    </row>
    <row r="21" spans="1:7" x14ac:dyDescent="0.35">
      <c r="B21">
        <f t="shared" si="1"/>
        <v>4.2435999999960283E-2</v>
      </c>
      <c r="C21">
        <f t="shared" si="0"/>
        <v>60698208.977384582</v>
      </c>
    </row>
    <row r="22" spans="1:7" x14ac:dyDescent="0.35">
      <c r="B22">
        <f t="shared" si="1"/>
        <v>6.0515999999934671E-2</v>
      </c>
      <c r="C22">
        <f t="shared" si="0"/>
        <v>170550458.49753988</v>
      </c>
    </row>
    <row r="23" spans="1:7" x14ac:dyDescent="0.35">
      <c r="B23">
        <f t="shared" si="1"/>
        <v>5.4760000000270556E-3</v>
      </c>
      <c r="C23">
        <f t="shared" si="0"/>
        <v>100682595.48278518</v>
      </c>
    </row>
    <row r="24" spans="1:7" x14ac:dyDescent="0.35">
      <c r="B24">
        <f t="shared" si="1"/>
        <v>3.45959999999709E-2</v>
      </c>
      <c r="C24">
        <f t="shared" si="0"/>
        <v>21878458.70527574</v>
      </c>
    </row>
    <row r="25" spans="1:7" x14ac:dyDescent="0.35">
      <c r="B25">
        <f t="shared" si="1"/>
        <v>3.0975999999935652E-2</v>
      </c>
      <c r="C25">
        <f t="shared" si="0"/>
        <v>64973982.178374633</v>
      </c>
    </row>
    <row r="26" spans="1:7" x14ac:dyDescent="0.35">
      <c r="B26">
        <f t="shared" si="1"/>
        <v>5.7600000000550061E-4</v>
      </c>
      <c r="C26">
        <f t="shared" si="0"/>
        <v>110355874.43593453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600.29200000000003</v>
      </c>
      <c r="C29">
        <f>SQRT(1/9*SUM(B42:B55))</f>
        <v>8.212944796004793</v>
      </c>
      <c r="D29" s="2">
        <f>MAX(C31:C40)</f>
        <v>39539.812100000003</v>
      </c>
      <c r="E29" s="2">
        <f>MIN(C31:C40)</f>
        <v>13556.6461</v>
      </c>
      <c r="F29" s="2">
        <f>SQRT(1/9*SUM(C42:C55))</f>
        <v>9173.9983751344116</v>
      </c>
      <c r="G29" s="2">
        <f>AVERAGE(C31:C40)</f>
        <v>22849.771289999997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600.04999999999995</v>
      </c>
      <c r="C31" s="2">
        <v>29889.510699999999</v>
      </c>
      <c r="D31" s="2">
        <v>95.51</v>
      </c>
      <c r="F31" t="s">
        <v>16</v>
      </c>
    </row>
    <row r="32" spans="1:7" x14ac:dyDescent="0.35">
      <c r="A32" s="3" t="s">
        <v>2</v>
      </c>
      <c r="B32" s="2">
        <v>601.27</v>
      </c>
      <c r="C32" s="2">
        <v>13775.596100000001</v>
      </c>
      <c r="D32" s="2">
        <v>255.09</v>
      </c>
      <c r="F32" t="s">
        <v>17</v>
      </c>
    </row>
    <row r="33" spans="1:7" x14ac:dyDescent="0.35">
      <c r="A33" s="3" t="s">
        <v>3</v>
      </c>
      <c r="B33" s="2">
        <v>600.30999999999995</v>
      </c>
      <c r="C33" s="2">
        <v>39539.812100000003</v>
      </c>
      <c r="D33" s="2">
        <v>44.87</v>
      </c>
      <c r="F33" t="s">
        <v>18</v>
      </c>
    </row>
    <row r="34" spans="1:7" x14ac:dyDescent="0.35">
      <c r="A34" s="3" t="s">
        <v>4</v>
      </c>
      <c r="B34" s="2">
        <v>600.14</v>
      </c>
      <c r="C34" s="2">
        <v>15378.440699999999</v>
      </c>
      <c r="D34" s="2">
        <v>392.03</v>
      </c>
      <c r="F34" t="s">
        <v>19</v>
      </c>
    </row>
    <row r="35" spans="1:7" x14ac:dyDescent="0.35">
      <c r="A35" s="3" t="s">
        <v>5</v>
      </c>
      <c r="B35" s="2">
        <v>600.13</v>
      </c>
      <c r="C35" s="2">
        <v>13556.6461</v>
      </c>
      <c r="D35" s="2">
        <v>40.9</v>
      </c>
      <c r="F35" s="6" t="s">
        <v>20</v>
      </c>
      <c r="G35" s="7">
        <f>F29/G29</f>
        <v>0.40149191248795263</v>
      </c>
    </row>
    <row r="36" spans="1:7" x14ac:dyDescent="0.35">
      <c r="A36" s="3" t="s">
        <v>33</v>
      </c>
      <c r="B36" s="2">
        <v>600.66999999999996</v>
      </c>
      <c r="C36" s="2">
        <v>24371.934000000001</v>
      </c>
      <c r="D36" s="2">
        <v>110.99</v>
      </c>
      <c r="F36" t="s">
        <v>21</v>
      </c>
    </row>
    <row r="37" spans="1:7" x14ac:dyDescent="0.35">
      <c r="A37" s="3" t="s">
        <v>34</v>
      </c>
      <c r="B37" s="2">
        <v>600.02</v>
      </c>
      <c r="C37" s="2">
        <v>28224.1145</v>
      </c>
      <c r="D37" s="2">
        <v>117.83</v>
      </c>
      <c r="F37" t="s">
        <v>22</v>
      </c>
    </row>
    <row r="38" spans="1:7" x14ac:dyDescent="0.35">
      <c r="A38" s="3" t="s">
        <v>35</v>
      </c>
      <c r="B38" s="2">
        <v>600.02</v>
      </c>
      <c r="C38" s="2">
        <v>17190.066800000001</v>
      </c>
      <c r="D38" s="2">
        <v>6.37</v>
      </c>
      <c r="F38" t="s">
        <v>23</v>
      </c>
      <c r="G38">
        <f>D29-E29</f>
        <v>25983.166000000005</v>
      </c>
    </row>
    <row r="39" spans="1:7" x14ac:dyDescent="0.35">
      <c r="A39" s="3" t="s">
        <v>36</v>
      </c>
      <c r="B39" s="2">
        <v>600.15</v>
      </c>
      <c r="C39" s="2">
        <v>31688.419300000001</v>
      </c>
      <c r="D39" s="2">
        <v>103.24</v>
      </c>
      <c r="F39" t="s">
        <v>24</v>
      </c>
    </row>
    <row r="40" spans="1:7" x14ac:dyDescent="0.35">
      <c r="A40" s="3" t="s">
        <v>37</v>
      </c>
      <c r="B40" s="2">
        <v>600.16</v>
      </c>
      <c r="C40" s="2">
        <v>14883.1726</v>
      </c>
      <c r="D40" s="2">
        <v>156.76</v>
      </c>
      <c r="F40" t="s">
        <v>25</v>
      </c>
    </row>
    <row r="41" spans="1:7" x14ac:dyDescent="0.35">
      <c r="D41">
        <f>AVERAGE(D31:D40)</f>
        <v>132.35899999999998</v>
      </c>
      <c r="F41" t="s">
        <v>26</v>
      </c>
    </row>
    <row r="42" spans="1:7" x14ac:dyDescent="0.35">
      <c r="B42">
        <f>(B31-$B$29)^2</f>
        <v>5.8564000000036538E-2</v>
      </c>
      <c r="C42">
        <f>(C31-$G$29)^2</f>
        <v>49557930.960707173</v>
      </c>
      <c r="F42" t="s">
        <v>27</v>
      </c>
    </row>
    <row r="43" spans="1:7" x14ac:dyDescent="0.35">
      <c r="B43">
        <f t="shared" ref="B43:B51" si="2">(B32-$B$29)^2</f>
        <v>0.95648399999990574</v>
      </c>
      <c r="C43">
        <f t="shared" ref="C43:C51" si="3">(C32-$G$29)^2</f>
        <v>82340655.378811464</v>
      </c>
    </row>
    <row r="44" spans="1:7" x14ac:dyDescent="0.35">
      <c r="B44">
        <f t="shared" si="2"/>
        <v>3.2399999999695503E-4</v>
      </c>
      <c r="C44">
        <f t="shared" si="3"/>
        <v>278557462.23946565</v>
      </c>
    </row>
    <row r="45" spans="1:7" x14ac:dyDescent="0.35">
      <c r="B45">
        <f t="shared" si="2"/>
        <v>2.310400000001327E-2</v>
      </c>
      <c r="C45">
        <f t="shared" si="3"/>
        <v>55820780.785069712</v>
      </c>
    </row>
    <row r="46" spans="1:7" x14ac:dyDescent="0.35">
      <c r="B46">
        <f t="shared" si="2"/>
        <v>2.6244000000011199E-2</v>
      </c>
      <c r="C46">
        <f t="shared" si="3"/>
        <v>86362175.797012478</v>
      </c>
    </row>
    <row r="47" spans="1:7" x14ac:dyDescent="0.35">
      <c r="B47">
        <f t="shared" si="2"/>
        <v>0.14288399999994636</v>
      </c>
      <c r="C47">
        <f t="shared" si="3"/>
        <v>2316979.3157145567</v>
      </c>
    </row>
    <row r="48" spans="1:7" x14ac:dyDescent="0.35">
      <c r="B48">
        <f t="shared" si="2"/>
        <v>7.3984000000026223E-2</v>
      </c>
      <c r="C48">
        <f t="shared" si="3"/>
        <v>28883564.938873135</v>
      </c>
    </row>
    <row r="49" spans="1:7" x14ac:dyDescent="0.35">
      <c r="B49">
        <f t="shared" si="2"/>
        <v>7.3984000000026223E-2</v>
      </c>
      <c r="C49">
        <f t="shared" si="3"/>
        <v>32032254.914126121</v>
      </c>
    </row>
    <row r="50" spans="1:7" x14ac:dyDescent="0.35">
      <c r="B50">
        <f t="shared" si="2"/>
        <v>2.0164000000014982E-2</v>
      </c>
      <c r="C50">
        <f t="shared" si="3"/>
        <v>78121698.644677043</v>
      </c>
    </row>
    <row r="51" spans="1:7" x14ac:dyDescent="0.35">
      <c r="B51">
        <f t="shared" si="2"/>
        <v>1.7424000000016326E-2</v>
      </c>
      <c r="C51">
        <f t="shared" si="3"/>
        <v>63466694.687509671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605.67900000000009</v>
      </c>
      <c r="C54">
        <f>SQRT(1/9*SUM(B67:B80))</f>
        <v>18.020752512342863</v>
      </c>
      <c r="D54" s="2">
        <f>MAX(C56:C65)</f>
        <v>85926.325599999996</v>
      </c>
      <c r="E54" s="2">
        <f>MIN(C56:C65)</f>
        <v>43157.854700000004</v>
      </c>
      <c r="F54" s="2">
        <f>SQRT(1/9*SUM(C67:C80))</f>
        <v>16238.107370211319</v>
      </c>
      <c r="G54" s="2">
        <f>AVERAGE(C56:C65)</f>
        <v>60162.920409999999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651.19000000000005</v>
      </c>
      <c r="C56" s="2">
        <v>43515.4326</v>
      </c>
      <c r="D56" s="2">
        <v>469.39</v>
      </c>
      <c r="F56" t="s">
        <v>16</v>
      </c>
    </row>
    <row r="57" spans="1:7" x14ac:dyDescent="0.35">
      <c r="A57" s="3" t="s">
        <v>2</v>
      </c>
      <c r="B57" s="2">
        <v>600.04</v>
      </c>
      <c r="C57" s="2">
        <v>77479.523000000001</v>
      </c>
      <c r="D57" s="2">
        <v>451.78</v>
      </c>
      <c r="F57" t="s">
        <v>17</v>
      </c>
    </row>
    <row r="58" spans="1:7" x14ac:dyDescent="0.35">
      <c r="A58" s="3" t="s">
        <v>3</v>
      </c>
      <c r="B58" s="2">
        <v>600.13</v>
      </c>
      <c r="C58" s="2">
        <v>59636.3079</v>
      </c>
      <c r="D58" s="2">
        <v>210.94</v>
      </c>
      <c r="F58" t="s">
        <v>18</v>
      </c>
    </row>
    <row r="59" spans="1:7" x14ac:dyDescent="0.35">
      <c r="A59" s="3" t="s">
        <v>4</v>
      </c>
      <c r="B59" s="2">
        <v>601.36</v>
      </c>
      <c r="C59" s="2">
        <v>62867.432200000003</v>
      </c>
      <c r="D59" s="2">
        <v>43.08</v>
      </c>
      <c r="F59" t="s">
        <v>19</v>
      </c>
    </row>
    <row r="60" spans="1:7" x14ac:dyDescent="0.35">
      <c r="A60" s="3" t="s">
        <v>5</v>
      </c>
      <c r="B60" s="2">
        <v>600.22</v>
      </c>
      <c r="C60" s="2">
        <v>46506.931900000003</v>
      </c>
      <c r="D60" s="2">
        <v>189.26</v>
      </c>
      <c r="F60" s="6" t="s">
        <v>20</v>
      </c>
      <c r="G60" s="7">
        <f>F54/G54</f>
        <v>0.26990224642606109</v>
      </c>
    </row>
    <row r="61" spans="1:7" x14ac:dyDescent="0.35">
      <c r="A61" s="3" t="s">
        <v>33</v>
      </c>
      <c r="B61" s="2">
        <v>600.16</v>
      </c>
      <c r="C61" s="2">
        <v>52328.0743</v>
      </c>
      <c r="D61" s="2">
        <v>132.51</v>
      </c>
      <c r="F61" t="s">
        <v>21</v>
      </c>
    </row>
    <row r="62" spans="1:7" x14ac:dyDescent="0.35">
      <c r="A62" s="3" t="s">
        <v>34</v>
      </c>
      <c r="B62" s="2">
        <v>600.5</v>
      </c>
      <c r="C62" s="2">
        <v>81519.5625</v>
      </c>
      <c r="D62" s="2">
        <v>105.85</v>
      </c>
      <c r="F62" t="s">
        <v>22</v>
      </c>
    </row>
    <row r="63" spans="1:7" x14ac:dyDescent="0.35">
      <c r="A63" s="3" t="s">
        <v>35</v>
      </c>
      <c r="B63" s="2">
        <v>601.14</v>
      </c>
      <c r="C63" s="2">
        <v>48691.759400000003</v>
      </c>
      <c r="D63" s="2">
        <v>142.33000000000001</v>
      </c>
      <c r="F63" t="s">
        <v>23</v>
      </c>
      <c r="G63">
        <f>D54-E54</f>
        <v>42768.470899999993</v>
      </c>
    </row>
    <row r="64" spans="1:7" x14ac:dyDescent="0.35">
      <c r="A64" s="3" t="s">
        <v>36</v>
      </c>
      <c r="B64" s="2">
        <v>601.32000000000005</v>
      </c>
      <c r="C64" s="2">
        <v>43157.854700000004</v>
      </c>
      <c r="D64" s="2">
        <v>338.73</v>
      </c>
      <c r="F64" t="s">
        <v>24</v>
      </c>
    </row>
    <row r="65" spans="1:7" x14ac:dyDescent="0.35">
      <c r="A65" s="3" t="s">
        <v>37</v>
      </c>
      <c r="B65" s="2">
        <v>600.73</v>
      </c>
      <c r="C65" s="2">
        <v>85926.325599999996</v>
      </c>
      <c r="D65" s="2">
        <v>340.35</v>
      </c>
      <c r="F65" t="s">
        <v>25</v>
      </c>
    </row>
    <row r="66" spans="1:7" x14ac:dyDescent="0.35">
      <c r="D66">
        <f>AVERAGE(D56:D65)</f>
        <v>242.42199999999997</v>
      </c>
      <c r="F66" t="s">
        <v>26</v>
      </c>
    </row>
    <row r="67" spans="1:7" x14ac:dyDescent="0.35">
      <c r="B67">
        <f>(B56-$B$54)^2</f>
        <v>2071.2511209999971</v>
      </c>
      <c r="C67">
        <f>(C56-$G$54)^2</f>
        <v>277138850.38409853</v>
      </c>
      <c r="F67" t="s">
        <v>27</v>
      </c>
    </row>
    <row r="68" spans="1:7" x14ac:dyDescent="0.35">
      <c r="B68">
        <f t="shared" ref="B68:B76" si="4">(B57-$B$54)^2</f>
        <v>31.798321000001394</v>
      </c>
      <c r="C68">
        <f t="shared" ref="C68:C76" si="5">(C57-$G$54)^2</f>
        <v>299864725.2599948</v>
      </c>
    </row>
    <row r="69" spans="1:7" x14ac:dyDescent="0.35">
      <c r="B69">
        <f t="shared" si="4"/>
        <v>30.79140100000102</v>
      </c>
      <c r="C69">
        <f t="shared" si="5"/>
        <v>277320.73568849906</v>
      </c>
    </row>
    <row r="70" spans="1:7" x14ac:dyDescent="0.35">
      <c r="B70">
        <f t="shared" si="4"/>
        <v>18.653761000000635</v>
      </c>
      <c r="C70">
        <f t="shared" si="5"/>
        <v>7314384.0222490262</v>
      </c>
    </row>
    <row r="71" spans="1:7" x14ac:dyDescent="0.35">
      <c r="B71">
        <f t="shared" si="4"/>
        <v>29.800681000000655</v>
      </c>
      <c r="C71">
        <f t="shared" si="5"/>
        <v>186486022.18525189</v>
      </c>
    </row>
    <row r="72" spans="1:7" x14ac:dyDescent="0.35">
      <c r="B72">
        <f t="shared" si="4"/>
        <v>30.459361000001316</v>
      </c>
      <c r="C72">
        <f t="shared" si="5"/>
        <v>61384813.567382112</v>
      </c>
    </row>
    <row r="73" spans="1:7" x14ac:dyDescent="0.35">
      <c r="B73">
        <f t="shared" si="4"/>
        <v>26.822041000000905</v>
      </c>
      <c r="C73">
        <f t="shared" si="5"/>
        <v>456106161.36035961</v>
      </c>
    </row>
    <row r="74" spans="1:7" x14ac:dyDescent="0.35">
      <c r="B74">
        <f t="shared" si="4"/>
        <v>20.602521000000916</v>
      </c>
      <c r="C74">
        <f t="shared" si="5"/>
        <v>131587534.91734414</v>
      </c>
    </row>
    <row r="75" spans="1:7" x14ac:dyDescent="0.35">
      <c r="B75">
        <f t="shared" si="4"/>
        <v>19.000881000000327</v>
      </c>
      <c r="C75">
        <f t="shared" si="5"/>
        <v>289172259.80141765</v>
      </c>
    </row>
    <row r="76" spans="1:7" x14ac:dyDescent="0.35">
      <c r="B76">
        <f t="shared" si="4"/>
        <v>24.492601000000683</v>
      </c>
      <c r="C76">
        <f t="shared" si="5"/>
        <v>663753046.98411882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619.05499999999995</v>
      </c>
      <c r="C79">
        <f>SQRT(1/9*SUM(B92:B105))</f>
        <v>59.480695140897986</v>
      </c>
      <c r="D79" s="2">
        <f>MAX(C81:C90)</f>
        <v>75427.145099999994</v>
      </c>
      <c r="E79" s="2">
        <f>MIN(C81:C90)</f>
        <v>56489.103600000002</v>
      </c>
      <c r="F79" s="2">
        <f>SQRT(1/9*SUM(C92:C101))</f>
        <v>6257.4583013963074</v>
      </c>
      <c r="G79" s="2">
        <f>AVERAGE(C81:C90)</f>
        <v>64122.080929999996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786.7</v>
      </c>
      <c r="C81" s="2">
        <v>69672.550600000002</v>
      </c>
      <c r="D81" s="2">
        <v>355.02</v>
      </c>
      <c r="F81" t="s">
        <v>16</v>
      </c>
    </row>
    <row r="82" spans="1:7" x14ac:dyDescent="0.35">
      <c r="A82" s="3" t="s">
        <v>2</v>
      </c>
      <c r="B82" s="2">
        <v>600.15</v>
      </c>
      <c r="C82" s="2">
        <v>61018.5357</v>
      </c>
      <c r="D82" s="2">
        <v>147.82</v>
      </c>
      <c r="F82" t="s">
        <v>17</v>
      </c>
    </row>
    <row r="83" spans="1:7" x14ac:dyDescent="0.35">
      <c r="A83" s="3" t="s">
        <v>3</v>
      </c>
      <c r="B83" s="2">
        <v>600.19000000000005</v>
      </c>
      <c r="C83" s="2">
        <v>56489.103600000002</v>
      </c>
      <c r="D83" s="2">
        <v>90.03</v>
      </c>
      <c r="F83" t="s">
        <v>18</v>
      </c>
    </row>
    <row r="84" spans="1:7" x14ac:dyDescent="0.35">
      <c r="A84" s="3" t="s">
        <v>4</v>
      </c>
      <c r="B84" s="2">
        <v>600.46</v>
      </c>
      <c r="C84" s="2">
        <v>68666.008000000002</v>
      </c>
      <c r="D84" s="2">
        <v>158.02000000000001</v>
      </c>
      <c r="F84" t="s">
        <v>19</v>
      </c>
    </row>
    <row r="85" spans="1:7" x14ac:dyDescent="0.35">
      <c r="A85" s="3" t="s">
        <v>5</v>
      </c>
      <c r="B85" s="2">
        <v>601.73</v>
      </c>
      <c r="C85" s="2">
        <v>63549.229299999999</v>
      </c>
      <c r="D85" s="2">
        <v>157.76</v>
      </c>
      <c r="F85" s="6" t="s">
        <v>20</v>
      </c>
      <c r="G85" s="7">
        <f>F79/G79</f>
        <v>9.758663802922074E-2</v>
      </c>
    </row>
    <row r="86" spans="1:7" x14ac:dyDescent="0.35">
      <c r="A86" s="3" t="s">
        <v>33</v>
      </c>
      <c r="B86" s="2">
        <v>600.38</v>
      </c>
      <c r="C86" s="2">
        <v>64844.9542</v>
      </c>
      <c r="D86" s="2">
        <v>103.67</v>
      </c>
      <c r="F86" t="s">
        <v>21</v>
      </c>
    </row>
    <row r="87" spans="1:7" x14ac:dyDescent="0.35">
      <c r="A87" s="3" t="s">
        <v>34</v>
      </c>
      <c r="B87" s="2">
        <v>600.05999999999995</v>
      </c>
      <c r="C87" s="2">
        <v>57531.233200000002</v>
      </c>
      <c r="D87" s="2">
        <v>107.3</v>
      </c>
      <c r="F87" t="s">
        <v>22</v>
      </c>
    </row>
    <row r="88" spans="1:7" x14ac:dyDescent="0.35">
      <c r="A88" s="3" t="s">
        <v>35</v>
      </c>
      <c r="B88" s="2">
        <v>600.25</v>
      </c>
      <c r="C88" s="2">
        <v>56909.791299999997</v>
      </c>
      <c r="D88" s="2">
        <v>112.47</v>
      </c>
      <c r="F88" t="s">
        <v>23</v>
      </c>
      <c r="G88">
        <f>D79-E79</f>
        <v>18938.041499999992</v>
      </c>
    </row>
    <row r="89" spans="1:7" x14ac:dyDescent="0.35">
      <c r="A89" s="3" t="s">
        <v>36</v>
      </c>
      <c r="B89" s="2">
        <v>600.30999999999995</v>
      </c>
      <c r="C89" s="2">
        <v>75427.145099999994</v>
      </c>
      <c r="D89" s="2">
        <v>283.91000000000003</v>
      </c>
      <c r="F89" t="s">
        <v>24</v>
      </c>
    </row>
    <row r="90" spans="1:7" x14ac:dyDescent="0.35">
      <c r="A90" s="3" t="s">
        <v>37</v>
      </c>
      <c r="B90" s="2">
        <v>600.32000000000005</v>
      </c>
      <c r="C90" s="2">
        <v>67112.258300000001</v>
      </c>
      <c r="D90" s="2">
        <v>99.83</v>
      </c>
      <c r="F90" t="s">
        <v>25</v>
      </c>
    </row>
    <row r="91" spans="1:7" x14ac:dyDescent="0.35">
      <c r="D91">
        <f>AVERAGE(D81:D90)</f>
        <v>161.583</v>
      </c>
      <c r="F91" t="s">
        <v>26</v>
      </c>
    </row>
    <row r="92" spans="1:7" x14ac:dyDescent="0.35">
      <c r="B92">
        <f>(B81-$B$79)^2</f>
        <v>28104.846025000032</v>
      </c>
      <c r="C92">
        <f>(C81-$G$79)^2</f>
        <v>30807713.557589974</v>
      </c>
      <c r="F92" t="s">
        <v>27</v>
      </c>
    </row>
    <row r="93" spans="1:7" x14ac:dyDescent="0.35">
      <c r="B93">
        <f t="shared" ref="B93:B101" si="6">(B82-$B$79)^2</f>
        <v>357.39902499999897</v>
      </c>
      <c r="C93">
        <f t="shared" ref="C93:C101" si="7">(C82-$G$79)^2</f>
        <v>9631992.9946557283</v>
      </c>
    </row>
    <row r="94" spans="1:7" x14ac:dyDescent="0.35">
      <c r="B94">
        <f t="shared" si="6"/>
        <v>355.88822499999605</v>
      </c>
      <c r="C94">
        <f t="shared" si="7"/>
        <v>58262342.920293838</v>
      </c>
    </row>
    <row r="95" spans="1:7" x14ac:dyDescent="0.35">
      <c r="B95">
        <f t="shared" si="6"/>
        <v>345.77402499999681</v>
      </c>
      <c r="C95">
        <f t="shared" si="7"/>
        <v>20647273.21747883</v>
      </c>
    </row>
    <row r="96" spans="1:7" x14ac:dyDescent="0.35">
      <c r="B96">
        <f t="shared" si="6"/>
        <v>300.15562499999766</v>
      </c>
      <c r="C96">
        <f t="shared" si="7"/>
        <v>328158.9899936539</v>
      </c>
    </row>
    <row r="97" spans="1:7" x14ac:dyDescent="0.35">
      <c r="B97">
        <f t="shared" si="6"/>
        <v>348.7556249999983</v>
      </c>
      <c r="C97">
        <f t="shared" si="7"/>
        <v>522545.76448049821</v>
      </c>
    </row>
    <row r="98" spans="1:7" x14ac:dyDescent="0.35">
      <c r="B98">
        <f t="shared" si="6"/>
        <v>360.81002500000017</v>
      </c>
      <c r="C98">
        <f t="shared" si="7"/>
        <v>43439273.800046071</v>
      </c>
    </row>
    <row r="99" spans="1:7" x14ac:dyDescent="0.35">
      <c r="B99">
        <f t="shared" si="6"/>
        <v>353.6280249999981</v>
      </c>
      <c r="C99">
        <f t="shared" si="7"/>
        <v>52017121.707005531</v>
      </c>
    </row>
    <row r="100" spans="1:7" x14ac:dyDescent="0.35">
      <c r="B100">
        <f t="shared" si="6"/>
        <v>351.37502500000016</v>
      </c>
      <c r="C100">
        <f t="shared" si="7"/>
        <v>127804475.88781774</v>
      </c>
    </row>
    <row r="101" spans="1:7" x14ac:dyDescent="0.35">
      <c r="B101">
        <f t="shared" si="6"/>
        <v>351.00022499999625</v>
      </c>
      <c r="C101">
        <f t="shared" si="7"/>
        <v>8941160.7040601466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611.94600000000003</v>
      </c>
      <c r="C105">
        <f>SQRT(1/9*SUM(B118:B131))</f>
        <v>26.653203978758956</v>
      </c>
      <c r="D105" s="2">
        <f>MAX(C107:C116)</f>
        <v>166678.5043</v>
      </c>
      <c r="E105" s="2">
        <f>MIN(C107:C116)</f>
        <v>70660.458899999998</v>
      </c>
      <c r="F105" s="2">
        <f>SQRT(1/9*SUM(C118:C131))</f>
        <v>28244.83961028777</v>
      </c>
      <c r="G105" s="2">
        <f>AVERAGE(C107:C116)</f>
        <v>115420.85855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600.20000000000005</v>
      </c>
      <c r="C107" s="2">
        <v>81685.898199999996</v>
      </c>
      <c r="D107" s="2">
        <v>56.57</v>
      </c>
      <c r="F107" t="s">
        <v>16</v>
      </c>
    </row>
    <row r="108" spans="1:7" x14ac:dyDescent="0.35">
      <c r="A108" s="3" t="s">
        <v>2</v>
      </c>
      <c r="B108" s="2">
        <v>600.09</v>
      </c>
      <c r="C108" s="2">
        <v>110880.8579</v>
      </c>
      <c r="D108" s="2">
        <v>142.59</v>
      </c>
      <c r="F108" t="s">
        <v>17</v>
      </c>
    </row>
    <row r="109" spans="1:7" x14ac:dyDescent="0.35">
      <c r="A109" s="3" t="s">
        <v>3</v>
      </c>
      <c r="B109" s="2">
        <v>600.04</v>
      </c>
      <c r="C109" s="2">
        <v>127487.9641</v>
      </c>
      <c r="D109" s="2">
        <v>141.68</v>
      </c>
      <c r="F109" t="s">
        <v>18</v>
      </c>
    </row>
    <row r="110" spans="1:7" x14ac:dyDescent="0.35">
      <c r="A110" s="3" t="s">
        <v>4</v>
      </c>
      <c r="B110" s="2">
        <v>600.30999999999995</v>
      </c>
      <c r="C110" s="2">
        <v>70660.458899999998</v>
      </c>
      <c r="D110" s="2">
        <v>157.86000000000001</v>
      </c>
      <c r="F110" t="s">
        <v>19</v>
      </c>
    </row>
    <row r="111" spans="1:7" x14ac:dyDescent="0.35">
      <c r="A111" s="3" t="s">
        <v>5</v>
      </c>
      <c r="B111" s="2">
        <v>600.95000000000005</v>
      </c>
      <c r="C111" s="2">
        <v>115979.15459999999</v>
      </c>
      <c r="D111" s="2">
        <v>184.89</v>
      </c>
      <c r="F111" s="6" t="s">
        <v>20</v>
      </c>
      <c r="G111" s="7">
        <f>F105/G105</f>
        <v>0.24471174417795707</v>
      </c>
    </row>
    <row r="112" spans="1:7" x14ac:dyDescent="0.35">
      <c r="A112" s="3" t="s">
        <v>33</v>
      </c>
      <c r="B112" s="2">
        <v>662.13</v>
      </c>
      <c r="C112" s="2">
        <v>166678.5043</v>
      </c>
      <c r="D112" s="2">
        <v>123.09</v>
      </c>
      <c r="F112" t="s">
        <v>21</v>
      </c>
    </row>
    <row r="113" spans="1:7" x14ac:dyDescent="0.35">
      <c r="A113" s="3" t="s">
        <v>34</v>
      </c>
      <c r="B113" s="2">
        <v>600.11</v>
      </c>
      <c r="C113" s="2">
        <v>93329.5098</v>
      </c>
      <c r="D113" s="2">
        <v>64.25</v>
      </c>
      <c r="F113" t="s">
        <v>22</v>
      </c>
    </row>
    <row r="114" spans="1:7" x14ac:dyDescent="0.35">
      <c r="A114" s="3" t="s">
        <v>35</v>
      </c>
      <c r="B114" s="2">
        <v>600.08000000000004</v>
      </c>
      <c r="C114" s="2">
        <v>137846.77929999999</v>
      </c>
      <c r="D114" s="2">
        <v>79.510000000000005</v>
      </c>
      <c r="F114" t="s">
        <v>23</v>
      </c>
      <c r="G114">
        <f>D105-E105</f>
        <v>96018.045400000003</v>
      </c>
    </row>
    <row r="115" spans="1:7" x14ac:dyDescent="0.35">
      <c r="A115" s="3" t="s">
        <v>36</v>
      </c>
      <c r="B115" s="2">
        <v>600.26</v>
      </c>
      <c r="C115" s="2">
        <v>131014.7846</v>
      </c>
      <c r="D115" s="2">
        <v>189.26</v>
      </c>
      <c r="F115" t="s">
        <v>24</v>
      </c>
    </row>
    <row r="116" spans="1:7" x14ac:dyDescent="0.35">
      <c r="A116" s="3" t="s">
        <v>37</v>
      </c>
      <c r="B116" s="2">
        <v>655.29</v>
      </c>
      <c r="C116" s="2">
        <v>118644.6738</v>
      </c>
      <c r="D116" s="2">
        <v>124.94</v>
      </c>
      <c r="F116" t="s">
        <v>25</v>
      </c>
    </row>
    <row r="117" spans="1:7" x14ac:dyDescent="0.35">
      <c r="D117">
        <f>AVERAGE(D107:D116)</f>
        <v>126.46400000000001</v>
      </c>
      <c r="F117" t="s">
        <v>26</v>
      </c>
    </row>
    <row r="118" spans="1:7" x14ac:dyDescent="0.35">
      <c r="B118">
        <f>(B107-$B$105)^2</f>
        <v>137.96851599999954</v>
      </c>
      <c r="C118">
        <f>(C107-$G$105)^2</f>
        <v>1138047549.8160727</v>
      </c>
      <c r="F118" t="s">
        <v>27</v>
      </c>
    </row>
    <row r="119" spans="1:7" x14ac:dyDescent="0.35">
      <c r="B119">
        <f t="shared" ref="B119:B126" si="8">(B108-$B$79)^2</f>
        <v>359.67122499999692</v>
      </c>
      <c r="C119">
        <f t="shared" ref="C119:C127" si="9">(C108-$G$105)^2</f>
        <v>20611605.902000438</v>
      </c>
    </row>
    <row r="120" spans="1:7" x14ac:dyDescent="0.35">
      <c r="B120">
        <f t="shared" si="8"/>
        <v>361.57022499999948</v>
      </c>
      <c r="C120">
        <f t="shared" si="9"/>
        <v>145615036.35484064</v>
      </c>
    </row>
    <row r="121" spans="1:7" x14ac:dyDescent="0.35">
      <c r="B121">
        <f t="shared" si="8"/>
        <v>351.37502500000016</v>
      </c>
      <c r="C121">
        <f t="shared" si="9"/>
        <v>2003493376.8277206</v>
      </c>
    </row>
    <row r="122" spans="1:7" x14ac:dyDescent="0.35">
      <c r="B122">
        <f t="shared" si="8"/>
        <v>327.79102499999652</v>
      </c>
      <c r="C122">
        <f t="shared" si="9"/>
        <v>311694.47944559122</v>
      </c>
    </row>
    <row r="123" spans="1:7" x14ac:dyDescent="0.35">
      <c r="B123">
        <f t="shared" si="8"/>
        <v>1855.4556250000039</v>
      </c>
      <c r="C123">
        <f t="shared" si="9"/>
        <v>2627346247.8324928</v>
      </c>
    </row>
    <row r="124" spans="1:7" x14ac:dyDescent="0.35">
      <c r="B124">
        <f t="shared" si="8"/>
        <v>358.91302499999756</v>
      </c>
      <c r="C124">
        <f t="shared" si="9"/>
        <v>488027689.59412676</v>
      </c>
    </row>
    <row r="125" spans="1:7" x14ac:dyDescent="0.35">
      <c r="B125">
        <f t="shared" si="8"/>
        <v>360.05062499999656</v>
      </c>
      <c r="C125">
        <f t="shared" si="9"/>
        <v>502921921.4852801</v>
      </c>
    </row>
    <row r="126" spans="1:7" x14ac:dyDescent="0.35">
      <c r="B126">
        <f t="shared" si="8"/>
        <v>353.25202499999847</v>
      </c>
      <c r="C126">
        <f t="shared" si="9"/>
        <v>243170529.65286842</v>
      </c>
    </row>
    <row r="127" spans="1:7" x14ac:dyDescent="0.35">
      <c r="B127">
        <f>(B116-$B$79)^2</f>
        <v>1312.975225000001</v>
      </c>
      <c r="C127">
        <f t="shared" si="9"/>
        <v>10392984.76613256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614.51700000000005</v>
      </c>
      <c r="C130">
        <f>SQRT(1/9*SUM(B143:B156))</f>
        <v>44.786948756182184</v>
      </c>
      <c r="D130" s="2">
        <f>MAX(C132:C141)</f>
        <v>185519.2279</v>
      </c>
      <c r="E130" s="2">
        <f>MIN(C132:C141)</f>
        <v>89323.902799999996</v>
      </c>
      <c r="F130" s="2">
        <f>SQRT(1/9*SUM(C143:C156))</f>
        <v>29260.924896037457</v>
      </c>
      <c r="G130" s="2">
        <f>AVERAGE(C132:C141)</f>
        <v>114654.30354999998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600.16</v>
      </c>
      <c r="C132" s="2">
        <v>131486.2169</v>
      </c>
      <c r="D132" s="2">
        <v>121.4</v>
      </c>
      <c r="F132" t="s">
        <v>16</v>
      </c>
    </row>
    <row r="133" spans="1:7" x14ac:dyDescent="0.35">
      <c r="A133" s="3" t="s">
        <v>2</v>
      </c>
      <c r="B133" s="2">
        <v>600.16999999999996</v>
      </c>
      <c r="C133" s="2">
        <v>89323.902799999996</v>
      </c>
      <c r="D133" s="2">
        <v>105.84</v>
      </c>
      <c r="F133" t="s">
        <v>17</v>
      </c>
    </row>
    <row r="134" spans="1:7" x14ac:dyDescent="0.35">
      <c r="A134" s="3" t="s">
        <v>3</v>
      </c>
      <c r="B134" s="2">
        <v>600.25</v>
      </c>
      <c r="C134" s="2">
        <v>95774.344599999997</v>
      </c>
      <c r="D134" s="2">
        <v>100.66</v>
      </c>
      <c r="F134" t="s">
        <v>18</v>
      </c>
    </row>
    <row r="135" spans="1:7" x14ac:dyDescent="0.35">
      <c r="A135" s="3" t="s">
        <v>4</v>
      </c>
      <c r="B135" s="2">
        <v>600.20000000000005</v>
      </c>
      <c r="C135" s="2">
        <v>119372.8771</v>
      </c>
      <c r="D135" s="2">
        <v>71.459999999999994</v>
      </c>
      <c r="F135" t="s">
        <v>19</v>
      </c>
    </row>
    <row r="136" spans="1:7" x14ac:dyDescent="0.35">
      <c r="A136" s="3" t="s">
        <v>5</v>
      </c>
      <c r="B136" s="2">
        <v>741.98</v>
      </c>
      <c r="C136" s="2">
        <v>103823.6694</v>
      </c>
      <c r="D136" s="2">
        <v>100.96</v>
      </c>
      <c r="F136" s="6" t="s">
        <v>20</v>
      </c>
      <c r="G136" s="7">
        <f>F130/G130</f>
        <v>0.25521000075916872</v>
      </c>
    </row>
    <row r="137" spans="1:7" x14ac:dyDescent="0.35">
      <c r="A137" s="3" t="s">
        <v>33</v>
      </c>
      <c r="B137" s="2">
        <v>600.66999999999996</v>
      </c>
      <c r="C137" s="9">
        <v>94509.052100000001</v>
      </c>
      <c r="D137" s="2">
        <v>600</v>
      </c>
      <c r="F137" t="s">
        <v>21</v>
      </c>
    </row>
    <row r="138" spans="1:7" x14ac:dyDescent="0.35">
      <c r="A138" s="3" t="s">
        <v>34</v>
      </c>
      <c r="B138" s="2">
        <v>600.19000000000005</v>
      </c>
      <c r="C138" s="2">
        <v>185519.2279</v>
      </c>
      <c r="D138" s="2">
        <v>545.44000000000005</v>
      </c>
      <c r="F138" t="s">
        <v>22</v>
      </c>
    </row>
    <row r="139" spans="1:7" x14ac:dyDescent="0.35">
      <c r="A139" s="3" t="s">
        <v>35</v>
      </c>
      <c r="B139" s="2">
        <v>600.45000000000005</v>
      </c>
      <c r="C139" s="2">
        <v>99494.784</v>
      </c>
      <c r="D139" s="2">
        <v>186.42</v>
      </c>
      <c r="F139" t="s">
        <v>23</v>
      </c>
      <c r="G139">
        <f>D130-E130</f>
        <v>96195.325100000002</v>
      </c>
    </row>
    <row r="140" spans="1:7" x14ac:dyDescent="0.35">
      <c r="A140" s="3" t="s">
        <v>36</v>
      </c>
      <c r="B140" s="2">
        <v>601.04999999999995</v>
      </c>
      <c r="C140" s="2">
        <v>131300.4191</v>
      </c>
      <c r="D140" s="2">
        <v>166.4</v>
      </c>
      <c r="F140" t="s">
        <v>24</v>
      </c>
    </row>
    <row r="141" spans="1:7" x14ac:dyDescent="0.35">
      <c r="A141" s="3" t="s">
        <v>37</v>
      </c>
      <c r="B141" s="2">
        <v>600.04999999999995</v>
      </c>
      <c r="C141" s="2">
        <v>95938.541599999997</v>
      </c>
      <c r="D141" s="2">
        <v>200.25</v>
      </c>
      <c r="F141" t="s">
        <v>25</v>
      </c>
    </row>
    <row r="142" spans="1:7" x14ac:dyDescent="0.35">
      <c r="D142">
        <f>AVERAGE(D132:D141)</f>
        <v>219.88299999999998</v>
      </c>
      <c r="F142" t="s">
        <v>26</v>
      </c>
    </row>
    <row r="143" spans="1:7" x14ac:dyDescent="0.35">
      <c r="B143">
        <f>(B132-$B$130)^2</f>
        <v>206.12344900000244</v>
      </c>
      <c r="C143">
        <f>(C132-$G$130)^2</f>
        <v>283313307.02190882</v>
      </c>
      <c r="F143" t="s">
        <v>27</v>
      </c>
    </row>
    <row r="144" spans="1:7" x14ac:dyDescent="0.35">
      <c r="B144">
        <f t="shared" ref="B144:B152" si="10">(B133-$B$130)^2</f>
        <v>205.83640900000267</v>
      </c>
      <c r="C144">
        <f t="shared" ref="C144:C152" si="11">(C133-$G$130)^2</f>
        <v>641629202.15559983</v>
      </c>
    </row>
    <row r="145" spans="1:7" x14ac:dyDescent="0.35">
      <c r="B145">
        <f t="shared" si="10"/>
        <v>203.54728900000151</v>
      </c>
      <c r="C145">
        <f t="shared" si="11"/>
        <v>356452849.95368457</v>
      </c>
    </row>
    <row r="146" spans="1:7" x14ac:dyDescent="0.35">
      <c r="B146">
        <f t="shared" si="10"/>
        <v>204.97648900000021</v>
      </c>
      <c r="C146">
        <f t="shared" si="11"/>
        <v>22264936.346759748</v>
      </c>
    </row>
    <row r="147" spans="1:7" x14ac:dyDescent="0.35">
      <c r="B147">
        <f t="shared" si="10"/>
        <v>16246.816368999991</v>
      </c>
      <c r="C147">
        <f t="shared" si="11"/>
        <v>117302636.09114586</v>
      </c>
    </row>
    <row r="148" spans="1:7" x14ac:dyDescent="0.35">
      <c r="B148">
        <f t="shared" si="10"/>
        <v>191.73940900000258</v>
      </c>
      <c r="C148">
        <f t="shared" si="11"/>
        <v>405831155.98372638</v>
      </c>
    </row>
    <row r="149" spans="1:7" x14ac:dyDescent="0.35">
      <c r="B149">
        <f t="shared" si="10"/>
        <v>205.26292899999996</v>
      </c>
      <c r="C149">
        <f t="shared" si="11"/>
        <v>5021837503.1312256</v>
      </c>
    </row>
    <row r="150" spans="1:7" x14ac:dyDescent="0.35">
      <c r="B150">
        <f t="shared" si="10"/>
        <v>197.88048900000021</v>
      </c>
      <c r="C150">
        <f t="shared" si="11"/>
        <v>229811032.98683167</v>
      </c>
    </row>
    <row r="151" spans="1:7" x14ac:dyDescent="0.35">
      <c r="B151">
        <f t="shared" si="10"/>
        <v>181.36008900000266</v>
      </c>
      <c r="C151">
        <f t="shared" si="11"/>
        <v>277093162.90395236</v>
      </c>
    </row>
    <row r="152" spans="1:7" x14ac:dyDescent="0.35">
      <c r="B152">
        <f t="shared" si="10"/>
        <v>209.29408900000286</v>
      </c>
      <c r="C152">
        <f t="shared" si="11"/>
        <v>350279745.36906725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624.07399999999996</v>
      </c>
      <c r="C158">
        <f>SQRT(1/9*SUM(B171:B184))</f>
        <v>75.664646698441658</v>
      </c>
      <c r="D158" s="2">
        <f>MAX(C160:C169)</f>
        <v>57400.1175</v>
      </c>
      <c r="E158" s="2">
        <f>MIN(C160:C169)</f>
        <v>23256.343400000002</v>
      </c>
      <c r="F158" s="2">
        <f>SQRT(1/9*SUM(C171:C180))</f>
        <v>12538.902778027794</v>
      </c>
      <c r="G158" s="2">
        <f>AVERAGE(C160:C169)</f>
        <v>41507.256559000001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600.57000000000005</v>
      </c>
      <c r="C160" s="2">
        <v>27200.308000000001</v>
      </c>
      <c r="D160" s="2">
        <v>163.44999999999999</v>
      </c>
      <c r="F160" t="s">
        <v>16</v>
      </c>
    </row>
    <row r="161" spans="1:7" x14ac:dyDescent="0.35">
      <c r="A161" s="3" t="s">
        <v>2</v>
      </c>
      <c r="B161" s="2">
        <v>600.49</v>
      </c>
      <c r="C161" s="2">
        <v>26306.1885</v>
      </c>
      <c r="D161" s="2">
        <v>158</v>
      </c>
      <c r="F161" t="s">
        <v>17</v>
      </c>
    </row>
    <row r="162" spans="1:7" x14ac:dyDescent="0.35">
      <c r="A162" s="3" t="s">
        <v>3</v>
      </c>
      <c r="B162" s="2">
        <v>600.17999999999995</v>
      </c>
      <c r="C162" s="2">
        <v>48965.588000000003</v>
      </c>
      <c r="D162" s="2">
        <v>225.79</v>
      </c>
      <c r="F162" t="s">
        <v>18</v>
      </c>
    </row>
    <row r="163" spans="1:7" x14ac:dyDescent="0.35">
      <c r="A163" s="3" t="s">
        <v>4</v>
      </c>
      <c r="B163" s="2">
        <v>600.16999999999996</v>
      </c>
      <c r="C163" s="2">
        <v>57400.1175</v>
      </c>
      <c r="D163" s="2">
        <v>108.76</v>
      </c>
      <c r="F163" t="s">
        <v>19</v>
      </c>
    </row>
    <row r="164" spans="1:7" x14ac:dyDescent="0.35">
      <c r="A164" s="3" t="s">
        <v>5</v>
      </c>
      <c r="B164" s="2">
        <v>600</v>
      </c>
      <c r="C164" s="2">
        <v>42943.7281</v>
      </c>
      <c r="D164" s="2">
        <v>190.48</v>
      </c>
      <c r="F164" s="6" t="s">
        <v>20</v>
      </c>
      <c r="G164" s="7">
        <f>F158/G158</f>
        <v>0.30208941321391641</v>
      </c>
    </row>
    <row r="165" spans="1:7" x14ac:dyDescent="0.35">
      <c r="A165" s="3" t="s">
        <v>33</v>
      </c>
      <c r="B165" s="2">
        <v>600.73</v>
      </c>
      <c r="C165" s="2">
        <v>39955.142999999996</v>
      </c>
      <c r="D165" s="2">
        <v>138.38999999999999</v>
      </c>
      <c r="F165" t="s">
        <v>21</v>
      </c>
    </row>
    <row r="166" spans="1:7" x14ac:dyDescent="0.35">
      <c r="A166" s="3" t="s">
        <v>34</v>
      </c>
      <c r="B166" s="2">
        <v>600.14</v>
      </c>
      <c r="C166" s="2">
        <v>40269.044600000001</v>
      </c>
      <c r="D166" s="2">
        <v>183.6</v>
      </c>
      <c r="F166" t="s">
        <v>22</v>
      </c>
    </row>
    <row r="167" spans="1:7" x14ac:dyDescent="0.35">
      <c r="A167" s="3" t="s">
        <v>35</v>
      </c>
      <c r="B167" s="2">
        <v>600.04</v>
      </c>
      <c r="C167" s="2">
        <v>23256.343400000002</v>
      </c>
      <c r="D167" s="2">
        <v>151.63</v>
      </c>
      <c r="F167" t="s">
        <v>23</v>
      </c>
      <c r="G167">
        <f>D158-E158</f>
        <v>34143.774099999995</v>
      </c>
    </row>
    <row r="168" spans="1:7" x14ac:dyDescent="0.35">
      <c r="A168" s="3" t="s">
        <v>36</v>
      </c>
      <c r="B168" s="2">
        <v>838.16</v>
      </c>
      <c r="C168" s="2">
        <v>54148.824399999998</v>
      </c>
      <c r="D168" s="2">
        <v>127.67</v>
      </c>
      <c r="F168" t="s">
        <v>24</v>
      </c>
    </row>
    <row r="169" spans="1:7" x14ac:dyDescent="0.35">
      <c r="A169" s="3" t="s">
        <v>37</v>
      </c>
      <c r="B169" s="2">
        <v>600.26</v>
      </c>
      <c r="C169" s="2">
        <v>54627.28009</v>
      </c>
      <c r="D169" s="2">
        <v>128.41999999999999</v>
      </c>
      <c r="F169" t="s">
        <v>25</v>
      </c>
    </row>
    <row r="170" spans="1:7" x14ac:dyDescent="0.35">
      <c r="D170">
        <f>AVERAGE(D160:D169)</f>
        <v>157.619</v>
      </c>
      <c r="F170" t="s">
        <v>26</v>
      </c>
    </row>
    <row r="171" spans="1:7" x14ac:dyDescent="0.35">
      <c r="B171">
        <f>(B160-$B$158)^2</f>
        <v>552.43801599999551</v>
      </c>
      <c r="C171">
        <f>(C160-$G$158)^2</f>
        <v>204688777.0698722</v>
      </c>
      <c r="F171" t="s">
        <v>27</v>
      </c>
    </row>
    <row r="172" spans="1:7" x14ac:dyDescent="0.35">
      <c r="B172">
        <f t="shared" ref="B172:B180" si="12">(B161-$B$158)^2</f>
        <v>556.20505599999751</v>
      </c>
      <c r="C172">
        <f t="shared" ref="C172:C180" si="13">(C161-$G$158)^2</f>
        <v>231072470.13435006</v>
      </c>
    </row>
    <row r="173" spans="1:7" x14ac:dyDescent="0.35">
      <c r="B173">
        <f t="shared" si="12"/>
        <v>570.92323600000032</v>
      </c>
      <c r="C173">
        <f t="shared" si="13"/>
        <v>55626707.883809164</v>
      </c>
    </row>
    <row r="174" spans="1:7" x14ac:dyDescent="0.35">
      <c r="B174">
        <f t="shared" si="12"/>
        <v>571.40121599999986</v>
      </c>
      <c r="C174">
        <f t="shared" si="13"/>
        <v>252583028.88996339</v>
      </c>
    </row>
    <row r="175" spans="1:7" x14ac:dyDescent="0.35">
      <c r="B175">
        <f t="shared" si="12"/>
        <v>579.55747599999791</v>
      </c>
      <c r="C175">
        <f t="shared" si="13"/>
        <v>2063450.4881029117</v>
      </c>
    </row>
    <row r="176" spans="1:7" x14ac:dyDescent="0.35">
      <c r="B176">
        <f t="shared" si="12"/>
        <v>544.94233599999711</v>
      </c>
      <c r="C176">
        <f t="shared" si="13"/>
        <v>2409056.5000316617</v>
      </c>
    </row>
    <row r="177" spans="1:7" x14ac:dyDescent="0.35">
      <c r="B177">
        <f t="shared" si="12"/>
        <v>572.83635599999855</v>
      </c>
      <c r="C177">
        <f t="shared" si="13"/>
        <v>1533168.8554106182</v>
      </c>
    </row>
    <row r="178" spans="1:7" x14ac:dyDescent="0.35">
      <c r="B178">
        <f t="shared" si="12"/>
        <v>577.63315599999964</v>
      </c>
      <c r="C178">
        <f t="shared" si="13"/>
        <v>333095831.13735932</v>
      </c>
    </row>
    <row r="179" spans="1:7" x14ac:dyDescent="0.35">
      <c r="B179">
        <f t="shared" si="12"/>
        <v>45832.815396000005</v>
      </c>
      <c r="C179">
        <f t="shared" si="13"/>
        <v>159809237.4786053</v>
      </c>
    </row>
    <row r="180" spans="1:7" x14ac:dyDescent="0.35">
      <c r="B180">
        <f t="shared" si="12"/>
        <v>567.10659599999826</v>
      </c>
      <c r="C180">
        <f t="shared" si="13"/>
        <v>172135017.45399368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600.3900000000001</v>
      </c>
      <c r="C183">
        <f>SQRT(1/9*SUM(B196:B205))</f>
        <v>0.42429025704372114</v>
      </c>
      <c r="D183" s="2">
        <f>MAX(C185:C194)</f>
        <v>45062.759599999998</v>
      </c>
      <c r="E183" s="2">
        <f>MIN(C185:C194)</f>
        <v>14542.006299999999</v>
      </c>
      <c r="F183" s="2">
        <f>SQRT(1/9*SUM(C196:C205))</f>
        <v>11317.549212869715</v>
      </c>
      <c r="G183" s="2">
        <f>AVERAGE(C185:C194)</f>
        <v>27002.092710000004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600.13</v>
      </c>
      <c r="C185" s="2">
        <v>29303.436900000001</v>
      </c>
      <c r="D185" s="2">
        <v>150.19</v>
      </c>
      <c r="F185" t="s">
        <v>16</v>
      </c>
    </row>
    <row r="186" spans="1:7" x14ac:dyDescent="0.35">
      <c r="A186" s="3" t="s">
        <v>2</v>
      </c>
      <c r="B186" s="2">
        <v>600.28</v>
      </c>
      <c r="C186" s="2">
        <v>27881.380799999999</v>
      </c>
      <c r="D186" s="2">
        <v>132.80000000000001</v>
      </c>
      <c r="F186" t="s">
        <v>17</v>
      </c>
    </row>
    <row r="187" spans="1:7" x14ac:dyDescent="0.35">
      <c r="A187" s="3" t="s">
        <v>3</v>
      </c>
      <c r="B187" s="2">
        <v>600.76</v>
      </c>
      <c r="C187" s="2">
        <v>28456.538799999998</v>
      </c>
      <c r="D187" s="2">
        <v>347.82</v>
      </c>
      <c r="F187" t="s">
        <v>18</v>
      </c>
    </row>
    <row r="188" spans="1:7" x14ac:dyDescent="0.35">
      <c r="A188" s="3" t="s">
        <v>4</v>
      </c>
      <c r="B188" s="2">
        <v>600</v>
      </c>
      <c r="C188" s="2">
        <v>14656.7587</v>
      </c>
      <c r="D188" s="2">
        <v>600</v>
      </c>
      <c r="F188" t="s">
        <v>19</v>
      </c>
    </row>
    <row r="189" spans="1:7" x14ac:dyDescent="0.35">
      <c r="A189" s="3" t="s">
        <v>5</v>
      </c>
      <c r="B189" s="2">
        <v>600</v>
      </c>
      <c r="C189" s="2">
        <v>45062.759599999998</v>
      </c>
      <c r="D189" s="2">
        <v>600</v>
      </c>
      <c r="F189" s="6" t="s">
        <v>20</v>
      </c>
      <c r="G189" s="7">
        <f>F183/G183</f>
        <v>0.4191360030653607</v>
      </c>
    </row>
    <row r="190" spans="1:7" x14ac:dyDescent="0.35">
      <c r="A190" s="3" t="s">
        <v>33</v>
      </c>
      <c r="B190" s="2">
        <v>600.03</v>
      </c>
      <c r="C190" s="2">
        <v>39152.544399999999</v>
      </c>
      <c r="D190" s="2">
        <v>306.13</v>
      </c>
      <c r="F190" t="s">
        <v>21</v>
      </c>
    </row>
    <row r="191" spans="1:7" x14ac:dyDescent="0.35">
      <c r="A191" s="3" t="s">
        <v>34</v>
      </c>
      <c r="B191" s="2">
        <v>601.23</v>
      </c>
      <c r="C191" s="2">
        <v>14656.7587</v>
      </c>
      <c r="D191" s="2">
        <v>264.19</v>
      </c>
      <c r="F191" t="s">
        <v>22</v>
      </c>
    </row>
    <row r="192" spans="1:7" x14ac:dyDescent="0.35">
      <c r="A192" s="3" t="s">
        <v>35</v>
      </c>
      <c r="B192" s="2">
        <v>600.74</v>
      </c>
      <c r="C192" s="2">
        <v>17955.0435</v>
      </c>
      <c r="D192" s="2">
        <v>222.36</v>
      </c>
      <c r="F192" t="s">
        <v>23</v>
      </c>
      <c r="G192">
        <f>D183-E183</f>
        <v>30520.753299999997</v>
      </c>
    </row>
    <row r="193" spans="1:6" x14ac:dyDescent="0.35">
      <c r="A193" s="3" t="s">
        <v>36</v>
      </c>
      <c r="B193" s="2">
        <v>600.63</v>
      </c>
      <c r="C193" s="2">
        <v>38353.699399999998</v>
      </c>
      <c r="D193" s="2">
        <v>479.18</v>
      </c>
      <c r="F193" t="s">
        <v>24</v>
      </c>
    </row>
    <row r="194" spans="1:6" x14ac:dyDescent="0.35">
      <c r="A194" s="3" t="s">
        <v>37</v>
      </c>
      <c r="B194" s="2">
        <v>600.1</v>
      </c>
      <c r="C194" s="2">
        <v>14542.006299999999</v>
      </c>
      <c r="D194" s="2">
        <v>153.78</v>
      </c>
      <c r="F194" t="s">
        <v>25</v>
      </c>
    </row>
    <row r="195" spans="1:6" x14ac:dyDescent="0.35">
      <c r="D195">
        <f>AVERAGE(D185:D194)</f>
        <v>325.64500000000004</v>
      </c>
      <c r="F195" t="s">
        <v>26</v>
      </c>
    </row>
    <row r="196" spans="1:6" x14ac:dyDescent="0.35">
      <c r="B196">
        <f>(B185-$B$183)^2</f>
        <v>6.7600000000054394E-2</v>
      </c>
      <c r="C196">
        <f>(C185-$G$183)^2</f>
        <v>5296185.0808467381</v>
      </c>
      <c r="F196" t="s">
        <v>27</v>
      </c>
    </row>
    <row r="197" spans="1:6" x14ac:dyDescent="0.35">
      <c r="B197">
        <f t="shared" ref="B197:B205" si="14">(B186-$B$183)^2</f>
        <v>1.2100000000028012E-2</v>
      </c>
      <c r="C197">
        <f t="shared" ref="C197:C205" si="15">(C186-$G$183)^2</f>
        <v>773147.54521583847</v>
      </c>
    </row>
    <row r="198" spans="1:6" x14ac:dyDescent="0.35">
      <c r="B198">
        <f t="shared" si="14"/>
        <v>0.13689999999991923</v>
      </c>
      <c r="C198">
        <f t="shared" si="15"/>
        <v>2115413.4287162707</v>
      </c>
    </row>
    <row r="199" spans="1:6" x14ac:dyDescent="0.35">
      <c r="B199">
        <f t="shared" si="14"/>
        <v>0.15210000000007803</v>
      </c>
      <c r="C199">
        <f t="shared" si="15"/>
        <v>152407271.81846279</v>
      </c>
    </row>
    <row r="200" spans="1:6" x14ac:dyDescent="0.35">
      <c r="B200">
        <f t="shared" si="14"/>
        <v>0.15210000000007803</v>
      </c>
      <c r="C200">
        <f t="shared" si="15"/>
        <v>326187688.51154202</v>
      </c>
    </row>
    <row r="201" spans="1:6" x14ac:dyDescent="0.35">
      <c r="B201">
        <f t="shared" si="14"/>
        <v>0.12960000000009167</v>
      </c>
      <c r="C201">
        <f t="shared" si="15"/>
        <v>147633476.27102372</v>
      </c>
    </row>
    <row r="202" spans="1:6" x14ac:dyDescent="0.35">
      <c r="B202">
        <f t="shared" si="14"/>
        <v>0.70559999999986245</v>
      </c>
      <c r="C202">
        <f t="shared" si="15"/>
        <v>152407271.81846279</v>
      </c>
    </row>
    <row r="203" spans="1:6" x14ac:dyDescent="0.35">
      <c r="B203">
        <f t="shared" si="14"/>
        <v>0.12249999999993634</v>
      </c>
      <c r="C203">
        <f t="shared" si="15"/>
        <v>81849099.408161715</v>
      </c>
    </row>
    <row r="204" spans="1:6" x14ac:dyDescent="0.35">
      <c r="B204">
        <f t="shared" si="14"/>
        <v>5.7599999999949796E-2</v>
      </c>
      <c r="C204">
        <f t="shared" si="15"/>
        <v>128858974.4444526</v>
      </c>
    </row>
    <row r="205" spans="1:6" x14ac:dyDescent="0.35">
      <c r="B205">
        <f t="shared" si="14"/>
        <v>8.4100000000044833E-2</v>
      </c>
      <c r="C205">
        <f t="shared" si="15"/>
        <v>155253753.34466681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603.35200000000009</v>
      </c>
      <c r="C211">
        <f>SQRT(1/9*SUM(B224:B237))</f>
        <v>9.8889621969817174</v>
      </c>
      <c r="D211" s="2">
        <f>MAX(C213:C222)</f>
        <v>135436.75899999999</v>
      </c>
      <c r="E211" s="2">
        <f>MIN(C213:C222)</f>
        <v>70531.748500000002</v>
      </c>
      <c r="F211" s="2">
        <f>SQRT(1/9*SUM(C224:C237))</f>
        <v>19540.815317743025</v>
      </c>
      <c r="G211" s="2">
        <f>AVERAGE(C213:C222)</f>
        <v>89577.440749999994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600.11</v>
      </c>
      <c r="C213" s="2">
        <v>70869.393400000001</v>
      </c>
      <c r="D213" s="2">
        <v>524.54999999999995</v>
      </c>
      <c r="F213" t="s">
        <v>16</v>
      </c>
    </row>
    <row r="214" spans="1:7" x14ac:dyDescent="0.35">
      <c r="A214" s="3" t="s">
        <v>2</v>
      </c>
      <c r="B214" s="2">
        <v>631.49</v>
      </c>
      <c r="C214" s="2">
        <v>82916.5671</v>
      </c>
      <c r="D214" s="2">
        <v>168.52</v>
      </c>
      <c r="F214" t="s">
        <v>17</v>
      </c>
    </row>
    <row r="215" spans="1:7" x14ac:dyDescent="0.35">
      <c r="A215" s="3" t="s">
        <v>3</v>
      </c>
      <c r="B215" s="2">
        <v>600.62</v>
      </c>
      <c r="C215" s="2">
        <v>70531.748500000002</v>
      </c>
      <c r="D215" s="2">
        <v>120.87</v>
      </c>
      <c r="F215" t="s">
        <v>18</v>
      </c>
    </row>
    <row r="216" spans="1:7" x14ac:dyDescent="0.35">
      <c r="A216" s="3" t="s">
        <v>4</v>
      </c>
      <c r="B216" s="2">
        <v>600.49</v>
      </c>
      <c r="C216" s="2">
        <v>78923.672699999996</v>
      </c>
      <c r="D216" s="2">
        <v>196.14</v>
      </c>
      <c r="F216" t="s">
        <v>19</v>
      </c>
    </row>
    <row r="217" spans="1:7" x14ac:dyDescent="0.35">
      <c r="A217" s="3" t="s">
        <v>5</v>
      </c>
      <c r="B217" s="2">
        <v>600.42999999999995</v>
      </c>
      <c r="C217" s="2">
        <v>97398.020799999998</v>
      </c>
      <c r="D217" s="2">
        <v>183.93</v>
      </c>
      <c r="F217" s="6" t="s">
        <v>20</v>
      </c>
      <c r="G217" s="7">
        <f>F211/G211</f>
        <v>0.21814438048391135</v>
      </c>
    </row>
    <row r="218" spans="1:7" x14ac:dyDescent="0.35">
      <c r="A218" s="3" t="s">
        <v>33</v>
      </c>
      <c r="B218" s="2">
        <v>600.13</v>
      </c>
      <c r="C218" s="2">
        <v>98894.797699999996</v>
      </c>
      <c r="D218" s="2">
        <v>178.55</v>
      </c>
      <c r="F218" t="s">
        <v>21</v>
      </c>
    </row>
    <row r="219" spans="1:7" x14ac:dyDescent="0.35">
      <c r="A219" s="3" t="s">
        <v>34</v>
      </c>
      <c r="B219" s="2">
        <v>600.04999999999995</v>
      </c>
      <c r="C219" s="2">
        <v>94732.888200000001</v>
      </c>
      <c r="D219" s="2">
        <v>80.8</v>
      </c>
      <c r="F219" t="s">
        <v>22</v>
      </c>
    </row>
    <row r="220" spans="1:7" x14ac:dyDescent="0.35">
      <c r="A220" s="3" t="s">
        <v>35</v>
      </c>
      <c r="B220" s="2">
        <v>600.14</v>
      </c>
      <c r="C220" s="2">
        <v>93104.085200000001</v>
      </c>
      <c r="D220" s="2">
        <v>117.74</v>
      </c>
      <c r="F220" t="s">
        <v>23</v>
      </c>
      <c r="G220">
        <f>D211-E211</f>
        <v>64905.010499999989</v>
      </c>
    </row>
    <row r="221" spans="1:7" x14ac:dyDescent="0.35">
      <c r="A221" s="3" t="s">
        <v>36</v>
      </c>
      <c r="B221" s="2">
        <v>600.01</v>
      </c>
      <c r="C221" s="2">
        <v>72966.474900000001</v>
      </c>
      <c r="D221" s="2">
        <v>112.41</v>
      </c>
      <c r="F221" t="s">
        <v>24</v>
      </c>
    </row>
    <row r="222" spans="1:7" x14ac:dyDescent="0.35">
      <c r="A222" s="3" t="s">
        <v>37</v>
      </c>
      <c r="B222" s="2">
        <v>600.04999999999995</v>
      </c>
      <c r="C222" s="2">
        <v>135436.75899999999</v>
      </c>
      <c r="D222" s="2">
        <v>93.31</v>
      </c>
      <c r="F222" t="s">
        <v>25</v>
      </c>
    </row>
    <row r="223" spans="1:7" x14ac:dyDescent="0.35">
      <c r="D223">
        <f>AVERAGE(D213:D222)</f>
        <v>177.68199999999999</v>
      </c>
      <c r="F223" t="s">
        <v>26</v>
      </c>
    </row>
    <row r="224" spans="1:7" x14ac:dyDescent="0.35">
      <c r="B224">
        <f>(B213-$B$211)^2</f>
        <v>10.510564000000489</v>
      </c>
      <c r="C224">
        <f>(C213-$G$211)^2</f>
        <v>349991035.64984179</v>
      </c>
      <c r="F224" t="s">
        <v>27</v>
      </c>
    </row>
    <row r="225" spans="1:7" x14ac:dyDescent="0.35">
      <c r="B225">
        <f t="shared" ref="B225:B233" si="16">(B214-$B$211)^2</f>
        <v>791.74704399999553</v>
      </c>
      <c r="C225">
        <f t="shared" ref="C225:C233" si="17">(C214-$G$211)^2</f>
        <v>44367237.781264246</v>
      </c>
    </row>
    <row r="226" spans="1:7" x14ac:dyDescent="0.35">
      <c r="B226">
        <f>(B215-$B$211)^2</f>
        <v>7.4638240000004625</v>
      </c>
      <c r="C226">
        <f>(C215-$G$211)^2</f>
        <v>362738393.28170979</v>
      </c>
    </row>
    <row r="227" spans="1:7" x14ac:dyDescent="0.35">
      <c r="B227">
        <f t="shared" si="16"/>
        <v>8.1910440000004581</v>
      </c>
      <c r="C227">
        <f t="shared" si="17"/>
        <v>113502773.66320078</v>
      </c>
    </row>
    <row r="228" spans="1:7" x14ac:dyDescent="0.35">
      <c r="B228">
        <f t="shared" si="16"/>
        <v>8.5380840000008131</v>
      </c>
      <c r="C228">
        <f t="shared" si="17"/>
        <v>61161472.318458065</v>
      </c>
    </row>
    <row r="229" spans="1:7" x14ac:dyDescent="0.35">
      <c r="B229">
        <f t="shared" si="16"/>
        <v>10.381284000000603</v>
      </c>
      <c r="C229">
        <f t="shared" si="17"/>
        <v>86813140.533713326</v>
      </c>
    </row>
    <row r="230" spans="1:7" x14ac:dyDescent="0.35">
      <c r="B230">
        <f t="shared" si="16"/>
        <v>10.903204000000889</v>
      </c>
      <c r="C230">
        <f t="shared" si="17"/>
        <v>26578638.409711573</v>
      </c>
    </row>
    <row r="231" spans="1:7" x14ac:dyDescent="0.35">
      <c r="B231">
        <f t="shared" si="16"/>
        <v>10.31694400000066</v>
      </c>
      <c r="C231">
        <f t="shared" si="17"/>
        <v>12437221.076715853</v>
      </c>
    </row>
    <row r="232" spans="1:7" x14ac:dyDescent="0.35">
      <c r="B232">
        <f t="shared" si="16"/>
        <v>11.168964000000656</v>
      </c>
      <c r="C232">
        <f t="shared" si="17"/>
        <v>275924186.46986598</v>
      </c>
    </row>
    <row r="233" spans="1:7" x14ac:dyDescent="0.35">
      <c r="B233">
        <f t="shared" si="16"/>
        <v>10.903204000000889</v>
      </c>
      <c r="C233">
        <f t="shared" si="17"/>
        <v>2103077070.3547828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600.72199999999998</v>
      </c>
      <c r="C238">
        <f>SQRT(1/9*SUM(B251:B264))</f>
        <v>0.40281785241249951</v>
      </c>
      <c r="D238" s="2">
        <f>MAX(C240:C249)</f>
        <v>155431.1525</v>
      </c>
      <c r="E238" s="2">
        <f>MIN(C240:C249)</f>
        <v>77234.653200000001</v>
      </c>
      <c r="F238" s="2">
        <f>SQRT(1/9*SUM(C251:C264))</f>
        <v>29540.760904651779</v>
      </c>
      <c r="G238" s="2">
        <f>AVERAGE(C240:C249)</f>
        <v>106421.626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601.53</v>
      </c>
      <c r="C240" s="2">
        <v>111147.77069999999</v>
      </c>
      <c r="D240" s="2">
        <v>404.14</v>
      </c>
      <c r="F240" t="s">
        <v>16</v>
      </c>
    </row>
    <row r="241" spans="1:7" x14ac:dyDescent="0.35">
      <c r="A241" s="3" t="s">
        <v>2</v>
      </c>
      <c r="B241" s="2">
        <v>601</v>
      </c>
      <c r="C241" s="2">
        <v>77234.653200000001</v>
      </c>
      <c r="D241" s="2">
        <v>424.12</v>
      </c>
      <c r="F241" t="s">
        <v>17</v>
      </c>
    </row>
    <row r="242" spans="1:7" x14ac:dyDescent="0.35">
      <c r="A242" s="3" t="s">
        <v>3</v>
      </c>
      <c r="B242" s="2">
        <v>600.44000000000005</v>
      </c>
      <c r="C242" s="2">
        <v>87743.473499999993</v>
      </c>
      <c r="D242" s="2">
        <v>376.69</v>
      </c>
      <c r="F242" t="s">
        <v>18</v>
      </c>
    </row>
    <row r="243" spans="1:7" x14ac:dyDescent="0.35">
      <c r="A243" s="3" t="s">
        <v>4</v>
      </c>
      <c r="B243" s="2">
        <v>600.72</v>
      </c>
      <c r="C243" s="2">
        <v>155431.1525</v>
      </c>
      <c r="D243" s="2">
        <v>345.8</v>
      </c>
      <c r="F243" t="s">
        <v>19</v>
      </c>
    </row>
    <row r="244" spans="1:7" x14ac:dyDescent="0.35">
      <c r="A244" s="3" t="s">
        <v>5</v>
      </c>
      <c r="B244" s="2">
        <v>600.83000000000004</v>
      </c>
      <c r="C244" s="2">
        <v>145058.16450000001</v>
      </c>
      <c r="D244" s="2">
        <v>247.94</v>
      </c>
      <c r="F244" s="6" t="s">
        <v>20</v>
      </c>
      <c r="G244" s="7">
        <f>F238/G238</f>
        <v>0.27758231118035892</v>
      </c>
    </row>
    <row r="245" spans="1:7" x14ac:dyDescent="0.35">
      <c r="A245" s="3" t="s">
        <v>33</v>
      </c>
      <c r="B245" s="2">
        <v>600.77</v>
      </c>
      <c r="C245" s="2">
        <v>79021.041700000002</v>
      </c>
      <c r="D245" s="2">
        <v>313.79000000000002</v>
      </c>
      <c r="F245" t="s">
        <v>21</v>
      </c>
    </row>
    <row r="246" spans="1:7" x14ac:dyDescent="0.35">
      <c r="A246" s="3" t="s">
        <v>34</v>
      </c>
      <c r="B246" s="2">
        <v>600.65</v>
      </c>
      <c r="C246" s="2">
        <v>109475.3216</v>
      </c>
      <c r="D246" s="2">
        <v>376.48</v>
      </c>
      <c r="F246" t="s">
        <v>22</v>
      </c>
    </row>
    <row r="247" spans="1:7" x14ac:dyDescent="0.35">
      <c r="A247" s="3" t="s">
        <v>35</v>
      </c>
      <c r="B247" s="2">
        <v>600</v>
      </c>
      <c r="C247" s="2">
        <v>79052.19</v>
      </c>
      <c r="D247" s="2">
        <v>383</v>
      </c>
      <c r="F247" t="s">
        <v>23</v>
      </c>
      <c r="G247">
        <f>D238-E238</f>
        <v>78196.499299999996</v>
      </c>
    </row>
    <row r="248" spans="1:7" x14ac:dyDescent="0.35">
      <c r="A248" s="3" t="s">
        <v>36</v>
      </c>
      <c r="B248" s="2">
        <v>600.86</v>
      </c>
      <c r="C248" s="2">
        <v>134530.47349999999</v>
      </c>
      <c r="D248" s="2">
        <v>287.14999999999998</v>
      </c>
      <c r="F248" t="s">
        <v>24</v>
      </c>
    </row>
    <row r="249" spans="1:7" x14ac:dyDescent="0.35">
      <c r="A249" s="3" t="s">
        <v>37</v>
      </c>
      <c r="B249" s="2">
        <v>600.41999999999996</v>
      </c>
      <c r="C249" s="2">
        <v>85522.018800000005</v>
      </c>
      <c r="D249" s="2">
        <v>146.65</v>
      </c>
      <c r="F249" t="s">
        <v>25</v>
      </c>
    </row>
    <row r="250" spans="1:7" x14ac:dyDescent="0.35">
      <c r="D250">
        <f>AVERAGE(D240:D249)</f>
        <v>330.57600000000002</v>
      </c>
      <c r="F250" t="s">
        <v>26</v>
      </c>
    </row>
    <row r="251" spans="1:7" x14ac:dyDescent="0.35">
      <c r="B251">
        <f>(B240-$B$238)^2</f>
        <v>0.65286399999998823</v>
      </c>
      <c r="C251">
        <f>(C240-$G$238)^2</f>
        <v>22336443.725337993</v>
      </c>
      <c r="F251" t="s">
        <v>27</v>
      </c>
    </row>
    <row r="252" spans="1:7" x14ac:dyDescent="0.35">
      <c r="B252">
        <f t="shared" ref="B252:B260" si="18">(B241-$B$238)^2</f>
        <v>7.7284000000011122E-2</v>
      </c>
      <c r="C252">
        <f t="shared" ref="C252:C260" si="19">(C241-$G$238)^2</f>
        <v>851879381.22794008</v>
      </c>
    </row>
    <row r="253" spans="1:7" x14ac:dyDescent="0.35">
      <c r="B253">
        <f t="shared" si="18"/>
        <v>7.9523999999957934E-2</v>
      </c>
      <c r="C253">
        <f t="shared" si="19"/>
        <v>348873380.81325668</v>
      </c>
    </row>
    <row r="254" spans="1:7" x14ac:dyDescent="0.35">
      <c r="B254">
        <f t="shared" si="18"/>
        <v>3.9999999998108252E-6</v>
      </c>
      <c r="C254">
        <f t="shared" si="19"/>
        <v>2401933687.7542014</v>
      </c>
    </row>
    <row r="255" spans="1:7" x14ac:dyDescent="0.35">
      <c r="B255">
        <f t="shared" si="18"/>
        <v>1.1664000000013162E-2</v>
      </c>
      <c r="C255">
        <f t="shared" si="19"/>
        <v>1492782107.2619829</v>
      </c>
    </row>
    <row r="256" spans="1:7" x14ac:dyDescent="0.35">
      <c r="B256">
        <f t="shared" si="18"/>
        <v>2.3040000000001748E-3</v>
      </c>
      <c r="C256">
        <f t="shared" si="19"/>
        <v>750792019.98140657</v>
      </c>
    </row>
    <row r="257" spans="2:3" x14ac:dyDescent="0.35">
      <c r="B257">
        <f t="shared" si="18"/>
        <v>5.1840000000003932E-3</v>
      </c>
      <c r="C257">
        <f t="shared" si="19"/>
        <v>9325056.8174593095</v>
      </c>
    </row>
    <row r="258" spans="2:3" x14ac:dyDescent="0.35">
      <c r="B258">
        <f t="shared" si="18"/>
        <v>0.5212839999999711</v>
      </c>
      <c r="C258">
        <f t="shared" si="19"/>
        <v>749086026.95809603</v>
      </c>
    </row>
    <row r="259" spans="2:3" x14ac:dyDescent="0.35">
      <c r="B259">
        <f t="shared" si="18"/>
        <v>1.9044000000009286E-2</v>
      </c>
      <c r="C259">
        <f t="shared" si="19"/>
        <v>790107307.77825558</v>
      </c>
    </row>
    <row r="260" spans="2:3" x14ac:dyDescent="0.35">
      <c r="B260">
        <f t="shared" si="18"/>
        <v>9.1204000000012636E-2</v>
      </c>
      <c r="C260">
        <f t="shared" si="19"/>
        <v>436793581.11429179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2025-07-08T14:54:32Z</dcterms:modified>
</cp:coreProperties>
</file>