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6Nodos/"/>
    </mc:Choice>
  </mc:AlternateContent>
  <xr:revisionPtr revIDLastSave="1136" documentId="13_ncr:1_{9DE33B1E-ABAC-40E3-BCB5-A7C3EA28C14B}" xr6:coauthVersionLast="47" xr6:coauthVersionMax="47" xr10:uidLastSave="{3C344605-FFF5-4D69-B8EA-C6770AC4E54F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4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D158" i="1"/>
  <c r="B158" i="1"/>
  <c r="B179" i="1" s="1"/>
  <c r="G183" i="1"/>
  <c r="E183" i="1"/>
  <c r="D183" i="1"/>
  <c r="B183" i="1"/>
  <c r="B204" i="1" s="1"/>
  <c r="E238" i="1"/>
  <c r="D238" i="1"/>
  <c r="B238" i="1"/>
  <c r="B253" i="1" s="1"/>
  <c r="G238" i="1"/>
  <c r="C253" i="1" s="1"/>
  <c r="E211" i="1"/>
  <c r="D211" i="1"/>
  <c r="G211" i="1"/>
  <c r="C228" i="1" s="1"/>
  <c r="B211" i="1"/>
  <c r="B225" i="1" s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95" i="1"/>
  <c r="D170" i="1"/>
  <c r="D142" i="1"/>
  <c r="D117" i="1"/>
  <c r="D91" i="1"/>
  <c r="D66" i="1"/>
  <c r="D41" i="1"/>
  <c r="D16" i="1"/>
  <c r="F79" i="1" l="1"/>
  <c r="C105" i="1"/>
  <c r="C29" i="1"/>
  <c r="C54" i="1"/>
  <c r="F29" i="1" s="1"/>
  <c r="G35" i="1" s="1"/>
  <c r="C79" i="1"/>
  <c r="F54" i="1" s="1"/>
  <c r="G60" i="1" s="1"/>
  <c r="C130" i="1"/>
  <c r="F105" i="1" s="1"/>
  <c r="G111" i="1" s="1"/>
  <c r="C158" i="1"/>
  <c r="C183" i="1"/>
  <c r="F238" i="1"/>
  <c r="G244" i="1" s="1"/>
  <c r="C238" i="1"/>
  <c r="C211" i="1"/>
  <c r="F211" i="1"/>
  <c r="G217" i="1" s="1"/>
  <c r="C197" i="1"/>
  <c r="C205" i="1"/>
  <c r="C202" i="1"/>
  <c r="C198" i="1"/>
  <c r="C199" i="1"/>
  <c r="C196" i="1"/>
  <c r="C200" i="1"/>
  <c r="C201" i="1"/>
  <c r="C203" i="1"/>
  <c r="C204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M1" i="1"/>
  <c r="G63" i="1"/>
  <c r="G88" i="1"/>
  <c r="G13" i="1"/>
  <c r="G38" i="1"/>
  <c r="G114" i="1"/>
  <c r="F158" i="1" l="1"/>
  <c r="G164" i="1" s="1"/>
  <c r="G85" i="1"/>
  <c r="F130" i="1"/>
  <c r="G136" i="1" s="1"/>
  <c r="F4" i="1"/>
  <c r="C4" i="1"/>
  <c r="F183" i="1"/>
  <c r="G189" i="1" s="1"/>
  <c r="G10" i="1" l="1"/>
  <c r="J1" i="1" s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<sst xmlns="http://schemas.openxmlformats.org/spreadsheetml/2006/main" count="323" uniqueCount="44">
  <si>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</si>
  <si>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</si>
  <si>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</si>
  <si>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</si>
  <si>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</si>
  <si>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</si>
  <si>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</si>
  <si>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</si>
  <si>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</si>
  <si>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</si>
  <si>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</si>
  <si>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</si>
  <si>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</si>
  <si>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</si>
  <si>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</si>
  <si>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</si>
  <si>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</si>
  <si>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</si>
  <si>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</si>
  <si>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</si>
  <si>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</si>
  <si>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</si>
  <si>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</si>
  <si>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</si>
  <si>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</si>
  <si>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</si>
  <si>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</si>
  <si>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</si>
  <si>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</si>
  <si>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</si>
  <si>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</si>
  <si>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</si>
  <si>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</si>
  <si>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</si>
  <si>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</si>
  <si>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</si>
  <si>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</si>
  <si>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</si>
  <si>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</si>
  <si>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</si>
  <si>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</si>
  <si>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</si>
  <si>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</si>
  <si>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red_6Nodos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</si>
</sst>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10877.505499999999</c:v>
                </c:pt>
                <c:pt idx="1">
                  <c:v>10875.590700000001</c:v>
                </c:pt>
                <c:pt idx="2">
                  <c:v>10893.2515</c:v>
                </c:pt>
                <c:pt idx="3">
                  <c:v>12400.3428</c:v>
                </c:pt>
                <c:pt idx="4">
                  <c:v>11194.833699999999</c:v>
                </c:pt>
                <c:pt idx="5">
                  <c:v>10875.659100000001</c:v>
                </c:pt>
                <c:pt idx="6">
                  <c:v>10896.421700000001</c:v>
                </c:pt>
                <c:pt idx="7">
                  <c:v>12014.8719</c:v>
                </c:pt>
                <c:pt idx="8">
                  <c:v>11667.819600000001</c:v>
                </c:pt>
                <c:pt idx="9">
                  <c:v>11053.093199999999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12607.4794</c:v>
                </c:pt>
                <c:pt idx="1">
                  <c:v>12016.735199999999</c:v>
                </c:pt>
                <c:pt idx="2">
                  <c:v>12012.367700000001</c:v>
                </c:pt>
                <c:pt idx="3">
                  <c:v>12213.297200000001</c:v>
                </c:pt>
                <c:pt idx="4">
                  <c:v>18125.411899999999</c:v>
                </c:pt>
                <c:pt idx="5">
                  <c:v>12392.162</c:v>
                </c:pt>
                <c:pt idx="6">
                  <c:v>17057.337200000002</c:v>
                </c:pt>
                <c:pt idx="7">
                  <c:v>13730.958699999999</c:v>
                </c:pt>
                <c:pt idx="8">
                  <c:v>13067.724899999999</c:v>
                </c:pt>
                <c:pt idx="9">
                  <c:v>12356.548199999999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11031.438099999999</c:v>
                </c:pt>
                <c:pt idx="1">
                  <c:v>11077.58</c:v>
                </c:pt>
                <c:pt idx="2">
                  <c:v>10967.6495</c:v>
                </c:pt>
                <c:pt idx="3">
                  <c:v>11341.6345</c:v>
                </c:pt>
                <c:pt idx="4">
                  <c:v>11307.1059</c:v>
                </c:pt>
                <c:pt idx="5">
                  <c:v>11409.15</c:v>
                </c:pt>
                <c:pt idx="6">
                  <c:v>11491.601500000001</c:v>
                </c:pt>
                <c:pt idx="7">
                  <c:v>11397.5694</c:v>
                </c:pt>
                <c:pt idx="8">
                  <c:v>11000.1919</c:v>
                </c:pt>
                <c:pt idx="9">
                  <c:v>11037.369500000001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12523.6877</c:v>
                </c:pt>
                <c:pt idx="1">
                  <c:v>12101.733200000001</c:v>
                </c:pt>
                <c:pt idx="2">
                  <c:v>12054.697700000001</c:v>
                </c:pt>
                <c:pt idx="3">
                  <c:v>13944.6137</c:v>
                </c:pt>
                <c:pt idx="4">
                  <c:v>12827.981900000001</c:v>
                </c:pt>
                <c:pt idx="5">
                  <c:v>12470.8678</c:v>
                </c:pt>
                <c:pt idx="6">
                  <c:v>12356.0872</c:v>
                </c:pt>
                <c:pt idx="7">
                  <c:v>16783.964</c:v>
                </c:pt>
                <c:pt idx="8">
                  <c:v>13488.7351</c:v>
                </c:pt>
                <c:pt idx="9">
                  <c:v>12012.899600000001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10356.922200000001</c:v>
                </c:pt>
                <c:pt idx="1">
                  <c:v>10410.956099999999</c:v>
                </c:pt>
                <c:pt idx="2">
                  <c:v>9081.9069</c:v>
                </c:pt>
                <c:pt idx="3">
                  <c:v>10411.981</c:v>
                </c:pt>
                <c:pt idx="4">
                  <c:v>9126.3803000000007</c:v>
                </c:pt>
                <c:pt idx="5">
                  <c:v>9105.5143000000007</c:v>
                </c:pt>
                <c:pt idx="6">
                  <c:v>10356.7145</c:v>
                </c:pt>
                <c:pt idx="7">
                  <c:v>9114.7543999999998</c:v>
                </c:pt>
                <c:pt idx="8">
                  <c:v>11963.737800000001</c:v>
                </c:pt>
                <c:pt idx="9">
                  <c:v>11808.6999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13349.615100000001</c:v>
                </c:pt>
                <c:pt idx="1">
                  <c:v>12638.1747</c:v>
                </c:pt>
                <c:pt idx="2">
                  <c:v>11096.743700000001</c:v>
                </c:pt>
                <c:pt idx="3">
                  <c:v>11143.718999999999</c:v>
                </c:pt>
                <c:pt idx="4">
                  <c:v>11680.727699999999</c:v>
                </c:pt>
                <c:pt idx="5">
                  <c:v>12730.7129</c:v>
                </c:pt>
                <c:pt idx="6">
                  <c:v>11027.1337</c:v>
                </c:pt>
                <c:pt idx="7">
                  <c:v>10665.468500000001</c:v>
                </c:pt>
                <c:pt idx="8">
                  <c:v>10560.621499999999</c:v>
                </c:pt>
                <c:pt idx="9">
                  <c:v>10665.832899999999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11031.438099999999</c:v>
                </c:pt>
                <c:pt idx="1">
                  <c:v>11077.58</c:v>
                </c:pt>
                <c:pt idx="2">
                  <c:v>10967.6495</c:v>
                </c:pt>
                <c:pt idx="3">
                  <c:v>11341.6345</c:v>
                </c:pt>
                <c:pt idx="4">
                  <c:v>11307.1059</c:v>
                </c:pt>
                <c:pt idx="5">
                  <c:v>11409.15</c:v>
                </c:pt>
                <c:pt idx="6">
                  <c:v>11491.601500000001</c:v>
                </c:pt>
                <c:pt idx="7">
                  <c:v>11397.5694</c:v>
                </c:pt>
                <c:pt idx="8">
                  <c:v>11000.1919</c:v>
                </c:pt>
                <c:pt idx="9">
                  <c:v>11037.369500000001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4882.0947999999999</c:v>
                </c:pt>
                <c:pt idx="1">
                  <c:v>5038.0578999999998</c:v>
                </c:pt>
                <c:pt idx="2">
                  <c:v>4639.2520000000004</c:v>
                </c:pt>
                <c:pt idx="3">
                  <c:v>7376.1007</c:v>
                </c:pt>
                <c:pt idx="4">
                  <c:v>4973.3411999999998</c:v>
                </c:pt>
                <c:pt idx="5">
                  <c:v>5168.6145999999999</c:v>
                </c:pt>
                <c:pt idx="6">
                  <c:v>4809.3197</c:v>
                </c:pt>
                <c:pt idx="7">
                  <c:v>5244.9327999999996</c:v>
                </c:pt>
                <c:pt idx="8">
                  <c:v>7855.7021999999997</c:v>
                </c:pt>
                <c:pt idx="9">
                  <c:v>5043.1926999999996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5579.9290000000001</c:v>
                </c:pt>
                <c:pt idx="1">
                  <c:v>5353.7799000000005</c:v>
                </c:pt>
                <c:pt idx="2">
                  <c:v>5915.7847000000002</c:v>
                </c:pt>
                <c:pt idx="3">
                  <c:v>5435.3787000000002</c:v>
                </c:pt>
                <c:pt idx="4">
                  <c:v>5329.8729000000003</c:v>
                </c:pt>
                <c:pt idx="5">
                  <c:v>5798.9260000000004</c:v>
                </c:pt>
                <c:pt idx="6">
                  <c:v>7892.7846</c:v>
                </c:pt>
                <c:pt idx="7">
                  <c:v>6056.9886999999999</c:v>
                </c:pt>
                <c:pt idx="8">
                  <c:v>5425.2183999999997</c:v>
                </c:pt>
                <c:pt idx="9">
                  <c:v>5428.1611000000003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7794.2808999999997</c:v>
                </c:pt>
                <c:pt idx="1">
                  <c:v>4232.4090999999999</c:v>
                </c:pt>
                <c:pt idx="2">
                  <c:v>7992.1478999999999</c:v>
                </c:pt>
                <c:pt idx="3">
                  <c:v>4232.5164999999997</c:v>
                </c:pt>
                <c:pt idx="4">
                  <c:v>4338.2768999999998</c:v>
                </c:pt>
                <c:pt idx="5">
                  <c:v>4784.2974000000004</c:v>
                </c:pt>
                <c:pt idx="6">
                  <c:v>7123.1089000000002</c:v>
                </c:pt>
                <c:pt idx="7">
                  <c:v>4636.6342000000004</c:v>
                </c:pt>
                <c:pt idx="8">
                  <c:v>7393.1502</c:v>
                </c:pt>
                <c:pt idx="9">
                  <c:v>6203.6372000000001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zoomScale="92" zoomScaleNormal="85" workbookViewId="0">
      <selection activeCell="D223" sqref="D223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AVERAGE(G10,G35,G60,G85,G111)</f>
        <v>7.4411605896926886E-2</v>
      </c>
      <c r="L1" t="s">
        <v>32</v>
      </c>
      <c r="M1">
        <f>AVERAGE(D16,D41,D66,D91,D117)</f>
        <v>210.5754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641.11800000000017</v>
      </c>
      <c r="C4">
        <f>SQRT(1/9*SUM(B17:B30))</f>
        <v>91.289885140079392</v>
      </c>
      <c r="D4" s="2">
        <f>MAX(C6:C15)</f>
        <v>13349.615100000001</v>
      </c>
      <c r="E4" s="2">
        <f>MIN(C6:C15)</f>
        <v>10560.621499999999</v>
      </c>
      <c r="F4" s="2">
        <f>SQRT(1/9*SUM(C17:C30))</f>
        <v>1001.1549232169064</v>
      </c>
      <c r="G4" s="2">
        <f>AVERAGE(C6:C15)</f>
        <v>11555.874969999999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600.24</v>
      </c>
      <c r="C6" s="2">
        <v>13349.615100000001</v>
      </c>
      <c r="D6" s="2">
        <v>42.02</v>
      </c>
      <c r="F6" t="s">
        <v>16</v>
      </c>
    </row>
    <row r="7" spans="1:13" x14ac:dyDescent="0.35">
      <c r="A7" s="3" t="s">
        <v>2</v>
      </c>
      <c r="B7" s="2">
        <v>544.95000000000005</v>
      </c>
      <c r="C7" s="2">
        <v>12638.1747</v>
      </c>
      <c r="D7" s="2">
        <v>39.86</v>
      </c>
      <c r="F7" t="s">
        <v>17</v>
      </c>
    </row>
    <row r="8" spans="1:13" x14ac:dyDescent="0.35">
      <c r="A8" s="3" t="s">
        <v>3</v>
      </c>
      <c r="B8" s="2">
        <v>600.03</v>
      </c>
      <c r="C8" s="2">
        <v>11096.743700000001</v>
      </c>
      <c r="D8" s="2">
        <v>48.29</v>
      </c>
      <c r="F8" t="s">
        <v>18</v>
      </c>
    </row>
    <row r="9" spans="1:13" x14ac:dyDescent="0.35">
      <c r="A9" s="3" t="s">
        <v>4</v>
      </c>
      <c r="B9" s="2">
        <v>600.21</v>
      </c>
      <c r="C9" s="2">
        <v>11143.718999999999</v>
      </c>
      <c r="D9" s="2">
        <v>82.25</v>
      </c>
      <c r="F9" t="s">
        <v>19</v>
      </c>
    </row>
    <row r="10" spans="1:13" x14ac:dyDescent="0.35">
      <c r="A10" s="3" t="s">
        <v>5</v>
      </c>
      <c r="B10" s="2">
        <v>600.04999999999995</v>
      </c>
      <c r="C10" s="2">
        <v>11680.727699999999</v>
      </c>
      <c r="D10" s="2">
        <v>63.51</v>
      </c>
      <c r="F10" s="6" t="s">
        <v>20</v>
      </c>
      <c r="G10" s="7">
        <f>F4/G4</f>
        <v>8.6636012055857886E-2</v>
      </c>
    </row>
    <row r="11" spans="1:13" x14ac:dyDescent="0.35">
      <c r="A11" s="3" t="s">
        <v>33</v>
      </c>
      <c r="B11" s="2">
        <v>823.07</v>
      </c>
      <c r="C11" s="2">
        <v>12730.7129</v>
      </c>
      <c r="D11" s="2">
        <v>78.87</v>
      </c>
      <c r="F11" t="s">
        <v>21</v>
      </c>
    </row>
    <row r="12" spans="1:13" x14ac:dyDescent="0.35">
      <c r="A12" s="3" t="s">
        <v>34</v>
      </c>
      <c r="B12" s="2">
        <v>788.65</v>
      </c>
      <c r="C12" s="2">
        <v>11027.1337</v>
      </c>
      <c r="D12" s="2">
        <v>788.65</v>
      </c>
      <c r="F12" t="s">
        <v>22</v>
      </c>
    </row>
    <row r="13" spans="1:13" x14ac:dyDescent="0.35">
      <c r="A13" s="3" t="s">
        <v>35</v>
      </c>
      <c r="B13" s="2">
        <v>653.02</v>
      </c>
      <c r="C13" s="2">
        <v>10665.468500000001</v>
      </c>
      <c r="D13" s="2">
        <v>183.9</v>
      </c>
      <c r="F13" t="s">
        <v>23</v>
      </c>
      <c r="G13">
        <f>D4-E4</f>
        <v>2788.9936000000016</v>
      </c>
    </row>
    <row r="14" spans="1:13" x14ac:dyDescent="0.35">
      <c r="A14" s="3" t="s">
        <v>36</v>
      </c>
      <c r="B14" s="2">
        <v>600.24</v>
      </c>
      <c r="C14" s="2">
        <v>10560.621499999999</v>
      </c>
      <c r="D14" s="2">
        <v>173.87</v>
      </c>
      <c r="F14" t="s">
        <v>24</v>
      </c>
    </row>
    <row r="15" spans="1:13" x14ac:dyDescent="0.35">
      <c r="A15" s="3" t="s">
        <v>37</v>
      </c>
      <c r="B15" s="2">
        <v>600.72</v>
      </c>
      <c r="C15" s="2">
        <v>10665.832899999999</v>
      </c>
      <c r="D15" s="2">
        <v>275.02999999999997</v>
      </c>
      <c r="F15" t="s">
        <v>25</v>
      </c>
    </row>
    <row r="16" spans="1:13" x14ac:dyDescent="0.35">
      <c r="D16">
        <f>AVERAGE(D6:D15)</f>
        <v>177.62500000000003</v>
      </c>
      <c r="F16" t="s">
        <v>26</v>
      </c>
    </row>
    <row r="17" spans="1:7" x14ac:dyDescent="0.35">
      <c r="B17">
        <f>(B6-$B$4)^2</f>
        <v>1671.0108840000128</v>
      </c>
      <c r="C17">
        <f t="shared" ref="C17:C26" si="0">(C6-$G$4)^2</f>
        <v>3217503.6539724241</v>
      </c>
      <c r="F17" t="s">
        <v>27</v>
      </c>
    </row>
    <row r="18" spans="1:7" x14ac:dyDescent="0.35">
      <c r="B18">
        <f t="shared" ref="B18:B26" si="1">(B7-$B$4)^2</f>
        <v>9248.2842240000227</v>
      </c>
      <c r="C18">
        <f t="shared" si="0"/>
        <v>1171372.7055580742</v>
      </c>
    </row>
    <row r="19" spans="1:7" x14ac:dyDescent="0.35">
      <c r="B19">
        <f t="shared" si="1"/>
        <v>1688.2237440000158</v>
      </c>
      <c r="C19">
        <f t="shared" si="0"/>
        <v>210801.5230918111</v>
      </c>
    </row>
    <row r="20" spans="1:7" x14ac:dyDescent="0.35">
      <c r="B20">
        <f t="shared" si="1"/>
        <v>1673.4644640000106</v>
      </c>
      <c r="C20">
        <f t="shared" si="0"/>
        <v>169872.54360664074</v>
      </c>
    </row>
    <row r="21" spans="1:7" x14ac:dyDescent="0.35">
      <c r="B21">
        <f t="shared" si="1"/>
        <v>1686.5806240000172</v>
      </c>
      <c r="C21">
        <f t="shared" si="0"/>
        <v>15588.20418845303</v>
      </c>
    </row>
    <row r="22" spans="1:7" x14ac:dyDescent="0.35">
      <c r="B22">
        <f t="shared" si="1"/>
        <v>33106.530303999956</v>
      </c>
      <c r="C22">
        <f t="shared" si="0"/>
        <v>1380244.1617666883</v>
      </c>
    </row>
    <row r="23" spans="1:7" x14ac:dyDescent="0.35">
      <c r="B23">
        <f t="shared" si="1"/>
        <v>21765.691023999945</v>
      </c>
      <c r="C23">
        <f t="shared" si="0"/>
        <v>279567.33060121146</v>
      </c>
    </row>
    <row r="24" spans="1:7" x14ac:dyDescent="0.35">
      <c r="B24">
        <f t="shared" si="1"/>
        <v>141.65760399999562</v>
      </c>
      <c r="C24">
        <f t="shared" si="0"/>
        <v>792823.68181785743</v>
      </c>
    </row>
    <row r="25" spans="1:7" x14ac:dyDescent="0.35">
      <c r="B25">
        <f t="shared" si="1"/>
        <v>1671.0108840000128</v>
      </c>
      <c r="C25">
        <f t="shared" si="0"/>
        <v>990529.46954704018</v>
      </c>
    </row>
    <row r="26" spans="1:7" x14ac:dyDescent="0.35">
      <c r="B26">
        <f t="shared" si="1"/>
        <v>1631.9984040000111</v>
      </c>
      <c r="C26">
        <f t="shared" si="0"/>
        <v>792174.88636988401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720.13600000000008</v>
      </c>
      <c r="C29">
        <f>SQRT(1/9*SUM(B42:B55))</f>
        <v>322.46201296345657</v>
      </c>
      <c r="D29" s="2">
        <f>MAX(C31:C40)</f>
        <v>12400.3428</v>
      </c>
      <c r="E29" s="2">
        <f>MIN(C31:C40)</f>
        <v>10875.590700000001</v>
      </c>
      <c r="F29" s="2">
        <f>SQRT(1/9*SUM(C42:C55))</f>
        <v>556.76125466928761</v>
      </c>
      <c r="G29" s="2">
        <f>AVERAGE(C31:C40)</f>
        <v>11274.938970000001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600.69000000000005</v>
      </c>
      <c r="C31" s="2">
        <v>10877.505499999999</v>
      </c>
      <c r="D31" s="2">
        <v>533.64</v>
      </c>
      <c r="F31" t="s">
        <v>16</v>
      </c>
    </row>
    <row r="32" spans="1:7" x14ac:dyDescent="0.35">
      <c r="A32" s="3" t="s">
        <v>2</v>
      </c>
      <c r="B32" s="2">
        <v>679.31</v>
      </c>
      <c r="C32" s="2">
        <v>10875.590700000001</v>
      </c>
      <c r="D32" s="2">
        <v>280.42</v>
      </c>
      <c r="F32" t="s">
        <v>17</v>
      </c>
    </row>
    <row r="33" spans="1:7" x14ac:dyDescent="0.35">
      <c r="A33" s="3" t="s">
        <v>3</v>
      </c>
      <c r="B33" s="2">
        <v>600.70000000000005</v>
      </c>
      <c r="C33" s="2">
        <v>10893.2515</v>
      </c>
      <c r="D33" s="2">
        <v>1887.05</v>
      </c>
      <c r="F33" t="s">
        <v>18</v>
      </c>
    </row>
    <row r="34" spans="1:7" x14ac:dyDescent="0.35">
      <c r="A34" s="3" t="s">
        <v>4</v>
      </c>
      <c r="B34" s="2">
        <v>600.30999999999995</v>
      </c>
      <c r="C34" s="2">
        <v>12400.3428</v>
      </c>
      <c r="D34" s="2">
        <v>149.1</v>
      </c>
      <c r="F34" t="s">
        <v>19</v>
      </c>
    </row>
    <row r="35" spans="1:7" x14ac:dyDescent="0.35">
      <c r="A35" s="3" t="s">
        <v>5</v>
      </c>
      <c r="B35" s="2">
        <v>1632.35</v>
      </c>
      <c r="C35" s="2">
        <v>11194.833699999999</v>
      </c>
      <c r="D35" s="2">
        <v>451.61</v>
      </c>
      <c r="F35" s="6" t="s">
        <v>20</v>
      </c>
      <c r="G35" s="7">
        <f>F29/G29</f>
        <v>4.9380422914101815E-2</v>
      </c>
    </row>
    <row r="36" spans="1:7" x14ac:dyDescent="0.35">
      <c r="A36" s="3" t="s">
        <v>33</v>
      </c>
      <c r="B36" s="2">
        <v>686.74</v>
      </c>
      <c r="C36" s="2">
        <v>10875.659100000001</v>
      </c>
      <c r="D36" s="2">
        <v>309.60000000000002</v>
      </c>
      <c r="F36" t="s">
        <v>21</v>
      </c>
    </row>
    <row r="37" spans="1:7" x14ac:dyDescent="0.35">
      <c r="A37" s="3" t="s">
        <v>34</v>
      </c>
      <c r="B37" s="2">
        <v>600.66999999999996</v>
      </c>
      <c r="C37" s="2">
        <v>10896.421700000001</v>
      </c>
      <c r="D37" s="2">
        <v>198.7</v>
      </c>
      <c r="F37" t="s">
        <v>22</v>
      </c>
    </row>
    <row r="38" spans="1:7" x14ac:dyDescent="0.35">
      <c r="A38" s="3" t="s">
        <v>35</v>
      </c>
      <c r="B38" s="2">
        <v>600.04</v>
      </c>
      <c r="C38" s="2">
        <v>12014.8719</v>
      </c>
      <c r="D38" s="2">
        <v>208.14</v>
      </c>
      <c r="F38" t="s">
        <v>23</v>
      </c>
      <c r="G38">
        <f>D29-E29</f>
        <v>1524.7520999999997</v>
      </c>
    </row>
    <row r="39" spans="1:7" x14ac:dyDescent="0.35">
      <c r="A39" s="3" t="s">
        <v>36</v>
      </c>
      <c r="B39" s="2">
        <v>600.17999999999995</v>
      </c>
      <c r="C39" s="2">
        <v>11667.819600000001</v>
      </c>
      <c r="D39" s="2">
        <v>184.53</v>
      </c>
      <c r="F39" t="s">
        <v>24</v>
      </c>
    </row>
    <row r="40" spans="1:7" x14ac:dyDescent="0.35">
      <c r="A40" s="3" t="s">
        <v>37</v>
      </c>
      <c r="B40" s="2">
        <v>600.37</v>
      </c>
      <c r="C40" s="2">
        <v>11053.093199999999</v>
      </c>
      <c r="D40" s="2">
        <v>129.13999999999999</v>
      </c>
      <c r="F40" t="s">
        <v>25</v>
      </c>
    </row>
    <row r="41" spans="1:7" x14ac:dyDescent="0.35">
      <c r="D41">
        <f>AVERAGE(D31:D40)</f>
        <v>433.19299999999993</v>
      </c>
      <c r="F41" t="s">
        <v>26</v>
      </c>
    </row>
    <row r="42" spans="1:7" x14ac:dyDescent="0.35">
      <c r="B42">
        <f>(B31-$B$29)^2</f>
        <v>14267.346916000006</v>
      </c>
      <c r="C42">
        <f>(C31-$G$29)^2</f>
        <v>157953.3630762423</v>
      </c>
      <c r="F42" t="s">
        <v>27</v>
      </c>
    </row>
    <row r="43" spans="1:7" x14ac:dyDescent="0.35">
      <c r="B43">
        <f t="shared" ref="B43:B51" si="2">(B32-$B$29)^2</f>
        <v>1666.7622760000111</v>
      </c>
      <c r="C43">
        <f t="shared" ref="C43:C51" si="3">(C32-$G$29)^2</f>
        <v>159479.04075199322</v>
      </c>
    </row>
    <row r="44" spans="1:7" x14ac:dyDescent="0.35">
      <c r="B44">
        <f t="shared" si="2"/>
        <v>14264.958096000008</v>
      </c>
      <c r="C44">
        <f t="shared" si="3"/>
        <v>145685.32475500149</v>
      </c>
    </row>
    <row r="45" spans="1:7" x14ac:dyDescent="0.35">
      <c r="B45">
        <f t="shared" si="2"/>
        <v>14358.270276000032</v>
      </c>
      <c r="C45">
        <f t="shared" si="3"/>
        <v>1266533.7805786673</v>
      </c>
    </row>
    <row r="46" spans="1:7" x14ac:dyDescent="0.35">
      <c r="B46">
        <f t="shared" si="2"/>
        <v>832134.38179599971</v>
      </c>
      <c r="C46">
        <f t="shared" si="3"/>
        <v>6416.8542817731941</v>
      </c>
    </row>
    <row r="47" spans="1:7" x14ac:dyDescent="0.35">
      <c r="B47">
        <f t="shared" si="2"/>
        <v>1115.2928160000049</v>
      </c>
      <c r="C47">
        <f t="shared" si="3"/>
        <v>159424.41458721715</v>
      </c>
    </row>
    <row r="48" spans="1:7" x14ac:dyDescent="0.35">
      <c r="B48">
        <f t="shared" si="2"/>
        <v>14272.125156000029</v>
      </c>
      <c r="C48">
        <f t="shared" si="3"/>
        <v>143275.32368825312</v>
      </c>
    </row>
    <row r="49" spans="1:7" x14ac:dyDescent="0.35">
      <c r="B49">
        <f t="shared" si="2"/>
        <v>14423.049216000029</v>
      </c>
      <c r="C49">
        <f t="shared" si="3"/>
        <v>547500.74089838343</v>
      </c>
    </row>
    <row r="50" spans="1:7" x14ac:dyDescent="0.35">
      <c r="B50">
        <f t="shared" si="2"/>
        <v>14389.441936000032</v>
      </c>
      <c r="C50">
        <f t="shared" si="3"/>
        <v>154355.18942919662</v>
      </c>
    </row>
    <row r="51" spans="1:7" x14ac:dyDescent="0.35">
      <c r="B51">
        <f t="shared" si="2"/>
        <v>14343.894756000018</v>
      </c>
      <c r="C51">
        <f t="shared" si="3"/>
        <v>49215.54566689366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600.22500000000014</v>
      </c>
      <c r="C54">
        <f>SQRT(1/9*SUM(B67:B80))</f>
        <v>8.2745946527105882</v>
      </c>
      <c r="D54" s="2">
        <f>MAX(C56:C65)</f>
        <v>16783.964</v>
      </c>
      <c r="E54" s="2">
        <f>MIN(C56:C65)</f>
        <v>12012.899600000001</v>
      </c>
      <c r="F54" s="2">
        <f>SQRT(1/9*SUM(C67:C80))</f>
        <v>1454.6306157769209</v>
      </c>
      <c r="G54" s="2">
        <f>AVERAGE(C56:C65)</f>
        <v>13056.52679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600.24</v>
      </c>
      <c r="C56" s="2">
        <v>12523.6877</v>
      </c>
      <c r="D56" s="2">
        <v>201.68</v>
      </c>
      <c r="F56" t="s">
        <v>16</v>
      </c>
    </row>
    <row r="57" spans="1:7" x14ac:dyDescent="0.35">
      <c r="A57" s="3" t="s">
        <v>2</v>
      </c>
      <c r="B57" s="2">
        <v>600.17999999999995</v>
      </c>
      <c r="C57" s="2">
        <v>12101.733200000001</v>
      </c>
      <c r="D57" s="2">
        <v>135.93</v>
      </c>
      <c r="F57" t="s">
        <v>17</v>
      </c>
    </row>
    <row r="58" spans="1:7" x14ac:dyDescent="0.35">
      <c r="A58" s="3" t="s">
        <v>3</v>
      </c>
      <c r="B58" s="2">
        <v>600.03</v>
      </c>
      <c r="C58" s="2">
        <v>12054.697700000001</v>
      </c>
      <c r="D58" s="2">
        <v>138.12</v>
      </c>
      <c r="F58" t="s">
        <v>18</v>
      </c>
    </row>
    <row r="59" spans="1:7" x14ac:dyDescent="0.35">
      <c r="A59" s="3" t="s">
        <v>4</v>
      </c>
      <c r="B59" s="2">
        <v>600.58000000000004</v>
      </c>
      <c r="C59" s="2">
        <v>13944.6137</v>
      </c>
      <c r="D59" s="2">
        <v>116.59</v>
      </c>
      <c r="F59" t="s">
        <v>19</v>
      </c>
    </row>
    <row r="60" spans="1:7" x14ac:dyDescent="0.35">
      <c r="A60" s="3" t="s">
        <v>5</v>
      </c>
      <c r="B60" s="2">
        <v>600.04</v>
      </c>
      <c r="C60" s="2">
        <v>12827.981900000001</v>
      </c>
      <c r="D60" s="2">
        <v>118.32</v>
      </c>
      <c r="F60" s="6" t="s">
        <v>20</v>
      </c>
      <c r="G60" s="7">
        <f>F54/G54</f>
        <v>0.11141022717396966</v>
      </c>
    </row>
    <row r="61" spans="1:7" x14ac:dyDescent="0.35">
      <c r="A61" s="3" t="s">
        <v>33</v>
      </c>
      <c r="B61" s="2">
        <v>600.09</v>
      </c>
      <c r="C61" s="2">
        <v>12470.8678</v>
      </c>
      <c r="D61" s="2">
        <v>134.99</v>
      </c>
      <c r="F61" t="s">
        <v>21</v>
      </c>
    </row>
    <row r="62" spans="1:7" x14ac:dyDescent="0.35">
      <c r="A62" s="3" t="s">
        <v>34</v>
      </c>
      <c r="B62" s="2">
        <v>600.77</v>
      </c>
      <c r="C62" s="2">
        <v>12356.0872</v>
      </c>
      <c r="D62" s="2">
        <v>103.94</v>
      </c>
      <c r="F62" t="s">
        <v>22</v>
      </c>
    </row>
    <row r="63" spans="1:7" x14ac:dyDescent="0.35">
      <c r="A63" s="3" t="s">
        <v>35</v>
      </c>
      <c r="B63" s="2">
        <v>600.02</v>
      </c>
      <c r="C63" s="2">
        <v>16783.964</v>
      </c>
      <c r="D63" s="2">
        <v>135.58000000000001</v>
      </c>
      <c r="F63" t="s">
        <v>23</v>
      </c>
      <c r="G63">
        <f>D54-E54</f>
        <v>4771.0643999999993</v>
      </c>
    </row>
    <row r="64" spans="1:7" x14ac:dyDescent="0.35">
      <c r="A64" s="3" t="s">
        <v>36</v>
      </c>
      <c r="B64" s="2">
        <v>600.16</v>
      </c>
      <c r="C64" s="2">
        <v>13488.7351</v>
      </c>
      <c r="D64" s="2">
        <v>201.72</v>
      </c>
      <c r="F64" t="s">
        <v>24</v>
      </c>
    </row>
    <row r="65" spans="1:7" x14ac:dyDescent="0.35">
      <c r="A65" s="3" t="s">
        <v>37</v>
      </c>
      <c r="B65" s="2">
        <v>600.14</v>
      </c>
      <c r="C65" s="2">
        <v>12012.899600000001</v>
      </c>
      <c r="D65" s="2">
        <v>85.53</v>
      </c>
      <c r="F65" t="s">
        <v>25</v>
      </c>
    </row>
    <row r="66" spans="1:7" x14ac:dyDescent="0.35">
      <c r="D66">
        <f>AVERAGE(D56:D65)</f>
        <v>137.24</v>
      </c>
      <c r="F66" t="s">
        <v>26</v>
      </c>
    </row>
    <row r="67" spans="1:7" x14ac:dyDescent="0.35">
      <c r="B67">
        <f>(B56-$B$54)^2</f>
        <v>2.2499999999618013E-4</v>
      </c>
      <c r="C67">
        <f>(C56-$G$54)^2</f>
        <v>283917.49583202758</v>
      </c>
      <c r="F67" t="s">
        <v>27</v>
      </c>
    </row>
    <row r="68" spans="1:7" x14ac:dyDescent="0.35">
      <c r="B68">
        <f t="shared" ref="B68:B76" si="4">(B57-$B$54)^2</f>
        <v>2.0250000000167803E-3</v>
      </c>
      <c r="C68">
        <f t="shared" ref="C68:C76" si="5">(C57-$G$54)^2</f>
        <v>911630.79950508673</v>
      </c>
    </row>
    <row r="69" spans="1:7" x14ac:dyDescent="0.35">
      <c r="B69">
        <f t="shared" si="4"/>
        <v>3.8025000000063848E-2</v>
      </c>
      <c r="C69">
        <f t="shared" si="5"/>
        <v>1003661.5255702266</v>
      </c>
    </row>
    <row r="70" spans="1:7" x14ac:dyDescent="0.35">
      <c r="B70">
        <f t="shared" si="4"/>
        <v>0.12602499999993219</v>
      </c>
      <c r="C70">
        <f t="shared" si="5"/>
        <v>788698.35971334809</v>
      </c>
    </row>
    <row r="71" spans="1:7" x14ac:dyDescent="0.35">
      <c r="B71">
        <f t="shared" si="4"/>
        <v>3.422500000006394E-2</v>
      </c>
      <c r="C71">
        <f t="shared" si="5"/>
        <v>52232.766745111738</v>
      </c>
    </row>
    <row r="72" spans="1:7" x14ac:dyDescent="0.35">
      <c r="B72">
        <f t="shared" si="4"/>
        <v>1.8225000000028239E-2</v>
      </c>
      <c r="C72">
        <f t="shared" si="5"/>
        <v>342996.45256781997</v>
      </c>
    </row>
    <row r="73" spans="1:7" x14ac:dyDescent="0.35">
      <c r="B73">
        <f t="shared" si="4"/>
        <v>0.29702499999983145</v>
      </c>
      <c r="C73">
        <f t="shared" si="5"/>
        <v>490615.61923936801</v>
      </c>
    </row>
    <row r="74" spans="1:7" x14ac:dyDescent="0.35">
      <c r="B74">
        <f t="shared" si="4"/>
        <v>4.2025000000063394E-2</v>
      </c>
      <c r="C74">
        <f t="shared" si="5"/>
        <v>13893788.154492585</v>
      </c>
    </row>
    <row r="75" spans="1:7" x14ac:dyDescent="0.35">
      <c r="B75">
        <f t="shared" si="4"/>
        <v>4.2250000000218736E-3</v>
      </c>
      <c r="C75">
        <f t="shared" si="5"/>
        <v>186804.0232330561</v>
      </c>
    </row>
    <row r="76" spans="1:7" x14ac:dyDescent="0.35">
      <c r="B76">
        <f t="shared" si="4"/>
        <v>7.2250000000255114E-3</v>
      </c>
      <c r="C76">
        <f t="shared" si="5"/>
        <v>1089157.7117072945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615.65100000000007</v>
      </c>
      <c r="C79">
        <f>SQRT(1/9*SUM(B92:B105))</f>
        <v>49.146593970374873</v>
      </c>
      <c r="D79" s="2">
        <f>MAX(C81:C90)</f>
        <v>11963.737800000001</v>
      </c>
      <c r="E79" s="2">
        <f>MIN(C81:C90)</f>
        <v>9081.9069</v>
      </c>
      <c r="F79" s="2">
        <f>SQRT(1/9*SUM(C92:C101))</f>
        <v>1085.7086851261624</v>
      </c>
      <c r="G79" s="2">
        <f>AVERAGE(C81:C90)</f>
        <v>10173.756740000001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600.39</v>
      </c>
      <c r="C81" s="2">
        <v>10356.922200000001</v>
      </c>
      <c r="D81" s="2">
        <v>343.42</v>
      </c>
      <c r="F81" t="s">
        <v>16</v>
      </c>
    </row>
    <row r="82" spans="1:7" x14ac:dyDescent="0.35">
      <c r="A82" s="3" t="s">
        <v>2</v>
      </c>
      <c r="B82" s="2">
        <v>600.58000000000004</v>
      </c>
      <c r="C82" s="2">
        <v>10410.956099999999</v>
      </c>
      <c r="D82" s="2">
        <v>156.91999999999999</v>
      </c>
      <c r="F82" t="s">
        <v>17</v>
      </c>
    </row>
    <row r="83" spans="1:7" x14ac:dyDescent="0.35">
      <c r="A83" s="3" t="s">
        <v>3</v>
      </c>
      <c r="B83" s="2">
        <v>600.27</v>
      </c>
      <c r="C83" s="2">
        <v>9081.9069</v>
      </c>
      <c r="D83" s="2">
        <v>217.94</v>
      </c>
      <c r="F83" t="s">
        <v>18</v>
      </c>
    </row>
    <row r="84" spans="1:7" x14ac:dyDescent="0.35">
      <c r="A84" s="3" t="s">
        <v>4</v>
      </c>
      <c r="B84" s="2">
        <v>753.53</v>
      </c>
      <c r="C84" s="2">
        <v>10411.981</v>
      </c>
      <c r="D84" s="2">
        <v>173.58</v>
      </c>
      <c r="F84" t="s">
        <v>19</v>
      </c>
    </row>
    <row r="85" spans="1:7" x14ac:dyDescent="0.35">
      <c r="A85" s="3" t="s">
        <v>5</v>
      </c>
      <c r="B85" s="2">
        <v>600.35</v>
      </c>
      <c r="C85" s="2">
        <v>9126.3803000000007</v>
      </c>
      <c r="D85" s="2">
        <v>94.87</v>
      </c>
      <c r="F85" s="6" t="s">
        <v>20</v>
      </c>
      <c r="G85" s="7">
        <f>F79/G79</f>
        <v>0.10671659573473961</v>
      </c>
    </row>
    <row r="86" spans="1:7" x14ac:dyDescent="0.35">
      <c r="A86" s="3" t="s">
        <v>33</v>
      </c>
      <c r="B86" s="2">
        <v>600.26</v>
      </c>
      <c r="C86" s="2">
        <v>9105.5143000000007</v>
      </c>
      <c r="D86" s="2">
        <v>216.93</v>
      </c>
      <c r="F86" t="s">
        <v>21</v>
      </c>
    </row>
    <row r="87" spans="1:7" x14ac:dyDescent="0.35">
      <c r="A87" s="3" t="s">
        <v>34</v>
      </c>
      <c r="B87" s="2">
        <v>600.16999999999996</v>
      </c>
      <c r="C87" s="2">
        <v>10356.7145</v>
      </c>
      <c r="D87" s="2">
        <v>71.010000000000005</v>
      </c>
      <c r="F87" t="s">
        <v>22</v>
      </c>
    </row>
    <row r="88" spans="1:7" x14ac:dyDescent="0.35">
      <c r="A88" s="3" t="s">
        <v>35</v>
      </c>
      <c r="B88" s="2">
        <v>600.49</v>
      </c>
      <c r="C88" s="2">
        <v>9114.7543999999998</v>
      </c>
      <c r="D88" s="2">
        <v>134.53</v>
      </c>
      <c r="F88" t="s">
        <v>23</v>
      </c>
      <c r="G88">
        <f>D79-E79</f>
        <v>2881.8309000000008</v>
      </c>
    </row>
    <row r="89" spans="1:7" x14ac:dyDescent="0.35">
      <c r="A89" s="3" t="s">
        <v>36</v>
      </c>
      <c r="B89" s="2">
        <v>600.45000000000005</v>
      </c>
      <c r="C89" s="2">
        <v>11963.737800000001</v>
      </c>
      <c r="D89" s="2">
        <v>184.59</v>
      </c>
      <c r="F89" t="s">
        <v>24</v>
      </c>
    </row>
    <row r="90" spans="1:7" x14ac:dyDescent="0.35">
      <c r="A90" s="3" t="s">
        <v>37</v>
      </c>
      <c r="B90" s="2">
        <v>600.02</v>
      </c>
      <c r="C90" s="2">
        <v>11808.6999</v>
      </c>
      <c r="D90" s="2">
        <v>131.26</v>
      </c>
      <c r="F90" t="s">
        <v>25</v>
      </c>
    </row>
    <row r="91" spans="1:7" x14ac:dyDescent="0.35">
      <c r="D91">
        <f>AVERAGE(D81:D90)</f>
        <v>172.505</v>
      </c>
      <c r="F91" t="s">
        <v>26</v>
      </c>
    </row>
    <row r="92" spans="1:7" x14ac:dyDescent="0.35">
      <c r="B92">
        <f>(B81-$B$79)^2</f>
        <v>232.89812100000248</v>
      </c>
      <c r="C92">
        <f>(C81-$G$79)^2</f>
        <v>33549.585737011665</v>
      </c>
      <c r="F92" t="s">
        <v>27</v>
      </c>
    </row>
    <row r="93" spans="1:7" x14ac:dyDescent="0.35">
      <c r="B93">
        <f t="shared" ref="B93:B101" si="6">(B82-$B$79)^2</f>
        <v>227.1350410000008</v>
      </c>
      <c r="C93">
        <f t="shared" ref="C93:C101" si="7">(C82-$G$79)^2</f>
        <v>56263.536384408988</v>
      </c>
    </row>
    <row r="94" spans="1:7" x14ac:dyDescent="0.35">
      <c r="B94">
        <f t="shared" si="6"/>
        <v>236.57516100000262</v>
      </c>
      <c r="C94">
        <f t="shared" si="7"/>
        <v>1192136.0731080272</v>
      </c>
    </row>
    <row r="95" spans="1:7" x14ac:dyDescent="0.35">
      <c r="B95">
        <f t="shared" si="6"/>
        <v>19010.618640999975</v>
      </c>
      <c r="C95">
        <f t="shared" si="7"/>
        <v>56750.79805254715</v>
      </c>
    </row>
    <row r="96" spans="1:7" x14ac:dyDescent="0.35">
      <c r="B96">
        <f t="shared" si="6"/>
        <v>234.12060100000136</v>
      </c>
      <c r="C96">
        <f t="shared" si="7"/>
        <v>1096997.4070670735</v>
      </c>
    </row>
    <row r="97" spans="1:7" x14ac:dyDescent="0.35">
      <c r="B97">
        <f t="shared" si="6"/>
        <v>236.88288100000236</v>
      </c>
      <c r="C97">
        <f t="shared" si="7"/>
        <v>1141141.9106171536</v>
      </c>
    </row>
    <row r="98" spans="1:7" x14ac:dyDescent="0.35">
      <c r="B98">
        <f t="shared" si="6"/>
        <v>239.66136100000335</v>
      </c>
      <c r="C98">
        <f t="shared" si="7"/>
        <v>33473.541944217352</v>
      </c>
    </row>
    <row r="99" spans="1:7" x14ac:dyDescent="0.35">
      <c r="B99">
        <f t="shared" si="6"/>
        <v>229.85592100000176</v>
      </c>
      <c r="C99">
        <f t="shared" si="7"/>
        <v>1121485.9561254776</v>
      </c>
    </row>
    <row r="100" spans="1:7" x14ac:dyDescent="0.35">
      <c r="B100">
        <f t="shared" si="6"/>
        <v>231.07040100000066</v>
      </c>
      <c r="C100">
        <f t="shared" si="7"/>
        <v>3204032.1951587237</v>
      </c>
    </row>
    <row r="101" spans="1:7" x14ac:dyDescent="0.35">
      <c r="B101">
        <f t="shared" si="6"/>
        <v>244.32816100000267</v>
      </c>
      <c r="C101">
        <f t="shared" si="7"/>
        <v>2673039.1364307818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615.34300000000007</v>
      </c>
      <c r="C105">
        <f>SQRT(1/9*SUM(B118:B131))</f>
        <v>33.894369670099096</v>
      </c>
      <c r="D105" s="2">
        <f>MAX(C107:C116)</f>
        <v>11491.601500000001</v>
      </c>
      <c r="E105" s="2">
        <f>MIN(C107:C116)</f>
        <v>10967.6495</v>
      </c>
      <c r="F105" s="2">
        <f>SQRT(1/9*SUM(C118:C131))</f>
        <v>200.7552421594288</v>
      </c>
      <c r="G105" s="2">
        <f>AVERAGE(C107:C116)</f>
        <v>11206.129030000002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600.05999999999995</v>
      </c>
      <c r="C107" s="2">
        <v>11031.438099999999</v>
      </c>
      <c r="D107" s="2">
        <v>196.49</v>
      </c>
      <c r="F107" t="s">
        <v>16</v>
      </c>
    </row>
    <row r="108" spans="1:7" x14ac:dyDescent="0.35">
      <c r="A108" s="3" t="s">
        <v>2</v>
      </c>
      <c r="B108" s="2">
        <v>600.32000000000005</v>
      </c>
      <c r="C108" s="2">
        <v>11077.58</v>
      </c>
      <c r="D108" s="2">
        <v>228.55</v>
      </c>
      <c r="F108" t="s">
        <v>17</v>
      </c>
    </row>
    <row r="109" spans="1:7" x14ac:dyDescent="0.35">
      <c r="A109" s="3" t="s">
        <v>3</v>
      </c>
      <c r="B109" s="2">
        <v>600.04</v>
      </c>
      <c r="C109" s="2">
        <v>10967.6495</v>
      </c>
      <c r="D109" s="2">
        <v>185.6</v>
      </c>
      <c r="F109" t="s">
        <v>18</v>
      </c>
    </row>
    <row r="110" spans="1:7" x14ac:dyDescent="0.35">
      <c r="A110" s="3" t="s">
        <v>4</v>
      </c>
      <c r="B110" s="2">
        <v>600.21</v>
      </c>
      <c r="C110" s="2">
        <v>11341.6345</v>
      </c>
      <c r="D110" s="2">
        <v>122.28</v>
      </c>
      <c r="F110" t="s">
        <v>19</v>
      </c>
    </row>
    <row r="111" spans="1:7" x14ac:dyDescent="0.35">
      <c r="A111" s="3" t="s">
        <v>5</v>
      </c>
      <c r="B111" s="2">
        <v>692.38</v>
      </c>
      <c r="C111" s="2">
        <v>11307.1059</v>
      </c>
      <c r="D111" s="2">
        <v>93.19</v>
      </c>
      <c r="F111" s="6" t="s">
        <v>20</v>
      </c>
      <c r="G111" s="7">
        <f>F105/G105</f>
        <v>1.7914771605965416E-2</v>
      </c>
    </row>
    <row r="112" spans="1:7" x14ac:dyDescent="0.35">
      <c r="A112" s="3" t="s">
        <v>33</v>
      </c>
      <c r="B112" s="2">
        <v>659.73</v>
      </c>
      <c r="C112" s="2">
        <v>11409.15</v>
      </c>
      <c r="D112" s="2">
        <v>123.55</v>
      </c>
      <c r="F112" t="s">
        <v>21</v>
      </c>
    </row>
    <row r="113" spans="1:7" x14ac:dyDescent="0.35">
      <c r="A113" s="3" t="s">
        <v>34</v>
      </c>
      <c r="B113" s="2">
        <v>600.19000000000005</v>
      </c>
      <c r="C113" s="2">
        <v>11491.601500000001</v>
      </c>
      <c r="D113" s="2">
        <v>116.69</v>
      </c>
      <c r="F113" t="s">
        <v>22</v>
      </c>
    </row>
    <row r="114" spans="1:7" x14ac:dyDescent="0.35">
      <c r="A114" s="3" t="s">
        <v>35</v>
      </c>
      <c r="B114" s="2">
        <v>600.09</v>
      </c>
      <c r="C114" s="2">
        <v>11397.5694</v>
      </c>
      <c r="D114" s="2">
        <v>84.69</v>
      </c>
      <c r="F114" t="s">
        <v>23</v>
      </c>
      <c r="G114">
        <f>D105-E105</f>
        <v>523.95200000000114</v>
      </c>
    </row>
    <row r="115" spans="1:7" x14ac:dyDescent="0.35">
      <c r="A115" s="3" t="s">
        <v>36</v>
      </c>
      <c r="B115" s="2">
        <v>600.24</v>
      </c>
      <c r="C115" s="2">
        <v>11000.1919</v>
      </c>
      <c r="D115" s="2">
        <v>107.1</v>
      </c>
      <c r="F115" t="s">
        <v>24</v>
      </c>
    </row>
    <row r="116" spans="1:7" x14ac:dyDescent="0.35">
      <c r="A116" s="3" t="s">
        <v>37</v>
      </c>
      <c r="B116" s="2">
        <v>600.16999999999996</v>
      </c>
      <c r="C116" s="2">
        <v>11037.369500000001</v>
      </c>
      <c r="D116" s="2">
        <v>65</v>
      </c>
      <c r="F116" t="s">
        <v>25</v>
      </c>
    </row>
    <row r="117" spans="1:7" x14ac:dyDescent="0.35">
      <c r="D117">
        <f>AVERAGE(D107:D116)</f>
        <v>132.31399999999999</v>
      </c>
      <c r="F117" t="s">
        <v>26</v>
      </c>
    </row>
    <row r="118" spans="1:7" x14ac:dyDescent="0.35">
      <c r="B118">
        <f>(B107-$B$105)^2</f>
        <v>233.57008900000395</v>
      </c>
      <c r="C118">
        <f>(C107-$G$105)^2</f>
        <v>30516.921024265768</v>
      </c>
      <c r="F118" t="s">
        <v>27</v>
      </c>
    </row>
    <row r="119" spans="1:7" x14ac:dyDescent="0.35">
      <c r="B119">
        <f t="shared" ref="B119:B126" si="8">(B108-$B$79)^2</f>
        <v>235.03956100000053</v>
      </c>
      <c r="C119">
        <f t="shared" ref="C119:C127" si="9">(C108-$G$105)^2</f>
        <v>16524.853113941401</v>
      </c>
    </row>
    <row r="120" spans="1:7" x14ac:dyDescent="0.35">
      <c r="B120">
        <f t="shared" si="8"/>
        <v>243.70332100000323</v>
      </c>
      <c r="C120">
        <f t="shared" si="9"/>
        <v>56872.486229022019</v>
      </c>
    </row>
    <row r="121" spans="1:7" x14ac:dyDescent="0.35">
      <c r="B121">
        <f t="shared" si="8"/>
        <v>238.42448100000095</v>
      </c>
      <c r="C121">
        <f t="shared" si="9"/>
        <v>18361.732399920424</v>
      </c>
    </row>
    <row r="122" spans="1:7" x14ac:dyDescent="0.35">
      <c r="B122">
        <f t="shared" si="8"/>
        <v>5887.3394409999892</v>
      </c>
      <c r="C122">
        <f t="shared" si="9"/>
        <v>10196.328274996617</v>
      </c>
    </row>
    <row r="123" spans="1:7" x14ac:dyDescent="0.35">
      <c r="B123">
        <f t="shared" si="8"/>
        <v>1942.9582409999957</v>
      </c>
      <c r="C123">
        <f t="shared" si="9"/>
        <v>41217.51425973999</v>
      </c>
    </row>
    <row r="124" spans="1:7" x14ac:dyDescent="0.35">
      <c r="B124">
        <f t="shared" si="8"/>
        <v>239.04252100000039</v>
      </c>
      <c r="C124">
        <f t="shared" si="9"/>
        <v>81494.531127900205</v>
      </c>
    </row>
    <row r="125" spans="1:7" x14ac:dyDescent="0.35">
      <c r="B125">
        <f t="shared" si="8"/>
        <v>242.14472100000111</v>
      </c>
      <c r="C125">
        <f t="shared" si="9"/>
        <v>36649.415265736301</v>
      </c>
    </row>
    <row r="126" spans="1:7" x14ac:dyDescent="0.35">
      <c r="B126">
        <f t="shared" si="8"/>
        <v>237.49892100000179</v>
      </c>
      <c r="C126">
        <f t="shared" si="9"/>
        <v>42410.101512637753</v>
      </c>
    </row>
    <row r="127" spans="1:7" x14ac:dyDescent="0.35">
      <c r="B127">
        <f>(B116-$B$79)^2</f>
        <v>239.66136100000335</v>
      </c>
      <c r="C127">
        <f t="shared" si="9"/>
        <v>28479.778965821297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600.072</v>
      </c>
      <c r="C130">
        <f>SQRT(1/9*SUM(B143:B156))</f>
        <v>0.34311643634325983</v>
      </c>
      <c r="D130" s="2">
        <f>MAX(C132:C141)</f>
        <v>15592.242399999999</v>
      </c>
      <c r="E130" s="2">
        <f>MIN(C132:C141)</f>
        <v>13472.3346</v>
      </c>
      <c r="F130" s="2">
        <f>SQRT(1/9*SUM(C143:C156))</f>
        <v>671.46241767823074</v>
      </c>
      <c r="G130" s="2">
        <f>AVERAGE(C132:C141)</f>
        <v>14664.36262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600.32000000000005</v>
      </c>
      <c r="C132" s="2">
        <v>14658.3078</v>
      </c>
      <c r="D132" s="2">
        <v>84.4</v>
      </c>
      <c r="F132" t="s">
        <v>16</v>
      </c>
    </row>
    <row r="133" spans="1:7" x14ac:dyDescent="0.35">
      <c r="A133" s="3" t="s">
        <v>2</v>
      </c>
      <c r="B133" s="2">
        <v>600.03</v>
      </c>
      <c r="C133" s="2">
        <v>15592.242399999999</v>
      </c>
      <c r="D133" s="2">
        <v>250.63</v>
      </c>
      <c r="F133" t="s">
        <v>17</v>
      </c>
    </row>
    <row r="134" spans="1:7" x14ac:dyDescent="0.35">
      <c r="A134" s="3" t="s">
        <v>3</v>
      </c>
      <c r="B134" s="2">
        <v>600.22</v>
      </c>
      <c r="C134" s="2">
        <v>14002.959800000001</v>
      </c>
      <c r="D134" s="2">
        <v>102.55</v>
      </c>
      <c r="F134" t="s">
        <v>18</v>
      </c>
    </row>
    <row r="135" spans="1:7" x14ac:dyDescent="0.35">
      <c r="A135" s="3" t="s">
        <v>4</v>
      </c>
      <c r="B135" s="2">
        <v>600.13</v>
      </c>
      <c r="C135" s="2">
        <v>14623.2282</v>
      </c>
      <c r="D135" s="2">
        <v>80.790000000000006</v>
      </c>
      <c r="F135" t="s">
        <v>19</v>
      </c>
    </row>
    <row r="136" spans="1:7" x14ac:dyDescent="0.35">
      <c r="A136" s="3" t="s">
        <v>5</v>
      </c>
      <c r="B136" s="2">
        <v>600.22</v>
      </c>
      <c r="C136" s="2">
        <v>14930.037200000001</v>
      </c>
      <c r="D136" s="2">
        <v>68.86</v>
      </c>
      <c r="F136" s="6" t="s">
        <v>20</v>
      </c>
      <c r="G136" s="7">
        <f>F130/G130</f>
        <v>4.5788721615657287E-2</v>
      </c>
    </row>
    <row r="137" spans="1:7" x14ac:dyDescent="0.35">
      <c r="A137" s="3" t="s">
        <v>33</v>
      </c>
      <c r="B137" s="2">
        <v>599.15</v>
      </c>
      <c r="C137" s="9">
        <v>13472.3346</v>
      </c>
      <c r="D137" s="2">
        <v>58.19</v>
      </c>
      <c r="F137" t="s">
        <v>21</v>
      </c>
    </row>
    <row r="138" spans="1:7" x14ac:dyDescent="0.35">
      <c r="A138" s="3" t="s">
        <v>34</v>
      </c>
      <c r="B138" s="2">
        <v>600.04999999999995</v>
      </c>
      <c r="C138" s="2">
        <v>15213.175800000001</v>
      </c>
      <c r="D138" s="2">
        <v>54.28</v>
      </c>
      <c r="F138" t="s">
        <v>22</v>
      </c>
    </row>
    <row r="139" spans="1:7" x14ac:dyDescent="0.35">
      <c r="A139" s="3" t="s">
        <v>35</v>
      </c>
      <c r="B139" s="2">
        <v>600.38</v>
      </c>
      <c r="C139" s="2">
        <v>15509.6245</v>
      </c>
      <c r="D139" s="2">
        <v>103.56</v>
      </c>
      <c r="F139" t="s">
        <v>23</v>
      </c>
      <c r="G139">
        <f>D130-E130</f>
        <v>2119.907799999999</v>
      </c>
    </row>
    <row r="140" spans="1:7" x14ac:dyDescent="0.35">
      <c r="A140" s="3" t="s">
        <v>36</v>
      </c>
      <c r="B140" s="2">
        <v>600.13</v>
      </c>
      <c r="C140" s="2">
        <v>14235.8742</v>
      </c>
      <c r="D140" s="2">
        <v>83.37</v>
      </c>
      <c r="F140" t="s">
        <v>24</v>
      </c>
    </row>
    <row r="141" spans="1:7" x14ac:dyDescent="0.35">
      <c r="A141" s="3" t="s">
        <v>37</v>
      </c>
      <c r="B141" s="2">
        <v>600.09</v>
      </c>
      <c r="C141" s="2">
        <v>14405.841700000001</v>
      </c>
      <c r="D141" s="2">
        <v>105.44</v>
      </c>
      <c r="F141" t="s">
        <v>25</v>
      </c>
    </row>
    <row r="142" spans="1:7" x14ac:dyDescent="0.35">
      <c r="D142">
        <f>AVERAGE(D132:D141)</f>
        <v>99.206999999999994</v>
      </c>
      <c r="F142" t="s">
        <v>26</v>
      </c>
    </row>
    <row r="143" spans="1:7" x14ac:dyDescent="0.35">
      <c r="B143">
        <f>(B132-$B$130)^2</f>
        <v>6.1504000000023457E-2</v>
      </c>
      <c r="C143">
        <f>(C132-$G$130)^2</f>
        <v>36.660845232392511</v>
      </c>
      <c r="F143" t="s">
        <v>27</v>
      </c>
    </row>
    <row r="144" spans="1:7" x14ac:dyDescent="0.35">
      <c r="B144">
        <f t="shared" ref="B144:B152" si="10">(B133-$B$130)^2</f>
        <v>1.7640000000025211E-3</v>
      </c>
      <c r="C144">
        <f t="shared" ref="C144:C152" si="11">(C133-$G$130)^2</f>
        <v>860960.88613284705</v>
      </c>
    </row>
    <row r="145" spans="1:7" x14ac:dyDescent="0.35">
      <c r="B145">
        <f t="shared" si="10"/>
        <v>2.1904000000007268E-2</v>
      </c>
      <c r="C145">
        <f t="shared" si="11"/>
        <v>437453.6903039515</v>
      </c>
    </row>
    <row r="146" spans="1:7" x14ac:dyDescent="0.35">
      <c r="B146">
        <f t="shared" si="10"/>
        <v>3.3639999999991559E-3</v>
      </c>
      <c r="C146">
        <f t="shared" si="11"/>
        <v>1692.0405087364261</v>
      </c>
    </row>
    <row r="147" spans="1:7" x14ac:dyDescent="0.35">
      <c r="B147">
        <f t="shared" si="10"/>
        <v>2.1904000000007268E-2</v>
      </c>
      <c r="C147">
        <f t="shared" si="11"/>
        <v>70582.982458176819</v>
      </c>
    </row>
    <row r="148" spans="1:7" x14ac:dyDescent="0.35">
      <c r="B148">
        <f t="shared" si="10"/>
        <v>0.85008400000004691</v>
      </c>
      <c r="C148">
        <f t="shared" si="11"/>
        <v>1420930.8004651198</v>
      </c>
    </row>
    <row r="149" spans="1:7" x14ac:dyDescent="0.35">
      <c r="B149">
        <f t="shared" si="10"/>
        <v>4.8400000000212092E-4</v>
      </c>
      <c r="C149">
        <f t="shared" si="11"/>
        <v>301195.90654171351</v>
      </c>
    </row>
    <row r="150" spans="1:7" x14ac:dyDescent="0.35">
      <c r="B150">
        <f t="shared" si="10"/>
        <v>9.4863999999995521E-2</v>
      </c>
      <c r="C150">
        <f t="shared" si="11"/>
        <v>714467.64578113449</v>
      </c>
    </row>
    <row r="151" spans="1:7" x14ac:dyDescent="0.35">
      <c r="B151">
        <f t="shared" si="10"/>
        <v>3.3639999999991559E-3</v>
      </c>
      <c r="C151">
        <f t="shared" si="11"/>
        <v>183602.32607409611</v>
      </c>
    </row>
    <row r="152" spans="1:7" x14ac:dyDescent="0.35">
      <c r="B152">
        <f t="shared" si="10"/>
        <v>3.2400000000104773E-4</v>
      </c>
      <c r="C152">
        <f t="shared" si="11"/>
        <v>66833.066077645897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659.16300000000012</v>
      </c>
      <c r="C158">
        <f>SQRT(1/9*SUM(B171:B184))</f>
        <v>177.9232721677771</v>
      </c>
      <c r="D158" s="2">
        <f>MAX(C160:C169)</f>
        <v>7855.7021999999997</v>
      </c>
      <c r="E158" s="2">
        <f>MIN(C160:C169)</f>
        <v>4639.2520000000004</v>
      </c>
      <c r="F158" s="2">
        <f>SQRT(1/9*SUM(C171:C180))</f>
        <v>1132.5013956350097</v>
      </c>
      <c r="G158" s="2">
        <f>AVERAGE(C160:C169)</f>
        <v>5503.0608599999996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600.04999999999995</v>
      </c>
      <c r="C160" s="2">
        <v>4882.0947999999999</v>
      </c>
      <c r="D160" s="2">
        <v>126.32</v>
      </c>
      <c r="F160" t="s">
        <v>16</v>
      </c>
    </row>
    <row r="161" spans="1:7" x14ac:dyDescent="0.35">
      <c r="A161" s="3" t="s">
        <v>2</v>
      </c>
      <c r="B161" s="2">
        <v>600</v>
      </c>
      <c r="C161" s="2">
        <v>5038.0578999999998</v>
      </c>
      <c r="D161" s="2">
        <v>134.74</v>
      </c>
      <c r="F161" t="s">
        <v>17</v>
      </c>
    </row>
    <row r="162" spans="1:7" x14ac:dyDescent="0.35">
      <c r="A162" s="3" t="s">
        <v>3</v>
      </c>
      <c r="B162" s="2">
        <v>600.21</v>
      </c>
      <c r="C162" s="2">
        <v>4639.2520000000004</v>
      </c>
      <c r="D162" s="2">
        <v>90.69</v>
      </c>
      <c r="F162" t="s">
        <v>18</v>
      </c>
    </row>
    <row r="163" spans="1:7" x14ac:dyDescent="0.35">
      <c r="A163" s="3" t="s">
        <v>4</v>
      </c>
      <c r="B163" s="2">
        <v>600.07000000000005</v>
      </c>
      <c r="C163" s="2">
        <v>7376.1007</v>
      </c>
      <c r="D163" s="2">
        <v>110.77</v>
      </c>
      <c r="F163" t="s">
        <v>19</v>
      </c>
    </row>
    <row r="164" spans="1:7" x14ac:dyDescent="0.35">
      <c r="A164" s="3" t="s">
        <v>5</v>
      </c>
      <c r="B164" s="2">
        <v>600.29</v>
      </c>
      <c r="C164" s="2">
        <v>4973.3411999999998</v>
      </c>
      <c r="D164" s="2">
        <v>110.18</v>
      </c>
      <c r="F164" s="6" t="s">
        <v>20</v>
      </c>
      <c r="G164" s="7">
        <f>F158/G158</f>
        <v>0.20579481573006078</v>
      </c>
    </row>
    <row r="165" spans="1:7" x14ac:dyDescent="0.35">
      <c r="A165" s="3" t="s">
        <v>33</v>
      </c>
      <c r="B165" s="2">
        <v>1164.73</v>
      </c>
      <c r="C165" s="2">
        <v>5168.6145999999999</v>
      </c>
      <c r="D165" s="2">
        <v>128.07</v>
      </c>
      <c r="F165" t="s">
        <v>21</v>
      </c>
    </row>
    <row r="166" spans="1:7" x14ac:dyDescent="0.35">
      <c r="A166" s="3" t="s">
        <v>34</v>
      </c>
      <c r="B166" s="2">
        <v>601.76</v>
      </c>
      <c r="C166" s="2">
        <v>4809.3197</v>
      </c>
      <c r="D166" s="2">
        <v>185.93</v>
      </c>
      <c r="F166" t="s">
        <v>22</v>
      </c>
    </row>
    <row r="167" spans="1:7" x14ac:dyDescent="0.35">
      <c r="A167" s="3" t="s">
        <v>35</v>
      </c>
      <c r="B167" s="2">
        <v>600.24</v>
      </c>
      <c r="C167" s="2">
        <v>5244.9327999999996</v>
      </c>
      <c r="D167" s="2">
        <v>121.48</v>
      </c>
      <c r="F167" t="s">
        <v>23</v>
      </c>
      <c r="G167">
        <f>D158-E158</f>
        <v>3216.4501999999993</v>
      </c>
    </row>
    <row r="168" spans="1:7" x14ac:dyDescent="0.35">
      <c r="A168" s="3" t="s">
        <v>36</v>
      </c>
      <c r="B168" s="2">
        <v>605.26</v>
      </c>
      <c r="C168" s="2">
        <v>7855.7021999999997</v>
      </c>
      <c r="D168" s="2">
        <v>99.3</v>
      </c>
      <c r="F168" t="s">
        <v>24</v>
      </c>
    </row>
    <row r="169" spans="1:7" x14ac:dyDescent="0.35">
      <c r="A169" s="3" t="s">
        <v>37</v>
      </c>
      <c r="B169" s="2">
        <v>619.02</v>
      </c>
      <c r="C169" s="2">
        <v>5043.1926999999996</v>
      </c>
      <c r="D169" s="2">
        <v>204.15</v>
      </c>
      <c r="F169" t="s">
        <v>25</v>
      </c>
    </row>
    <row r="170" spans="1:7" x14ac:dyDescent="0.35">
      <c r="D170">
        <f>AVERAGE(D160:D169)</f>
        <v>131.16300000000001</v>
      </c>
      <c r="F170" t="s">
        <v>26</v>
      </c>
    </row>
    <row r="171" spans="1:7" x14ac:dyDescent="0.35">
      <c r="B171">
        <f>(B160-$B$158)^2</f>
        <v>3494.3467690000202</v>
      </c>
      <c r="C171">
        <f>(C160-$G$158)^2</f>
        <v>385598.84767192329</v>
      </c>
      <c r="F171" t="s">
        <v>27</v>
      </c>
    </row>
    <row r="172" spans="1:7" x14ac:dyDescent="0.35">
      <c r="B172">
        <f t="shared" ref="B172:B180" si="12">(B161-$B$158)^2</f>
        <v>3500.2605690000146</v>
      </c>
      <c r="C172">
        <f t="shared" ref="C172:C180" si="13">(C161-$G$158)^2</f>
        <v>216227.7528087614</v>
      </c>
    </row>
    <row r="173" spans="1:7" x14ac:dyDescent="0.35">
      <c r="B173">
        <f t="shared" si="12"/>
        <v>3475.4562090000104</v>
      </c>
      <c r="C173">
        <f t="shared" si="13"/>
        <v>746165.7466144982</v>
      </c>
    </row>
    <row r="174" spans="1:7" x14ac:dyDescent="0.35">
      <c r="B174">
        <f t="shared" si="12"/>
        <v>3491.9826490000087</v>
      </c>
      <c r="C174">
        <f t="shared" si="13"/>
        <v>3508278.242227227</v>
      </c>
    </row>
    <row r="175" spans="1:7" x14ac:dyDescent="0.35">
      <c r="B175">
        <f t="shared" si="12"/>
        <v>3466.0301290000189</v>
      </c>
      <c r="C175">
        <f t="shared" si="13"/>
        <v>280602.91819051531</v>
      </c>
    </row>
    <row r="176" spans="1:7" x14ac:dyDescent="0.35">
      <c r="B176">
        <f t="shared" si="12"/>
        <v>255597.99148899989</v>
      </c>
      <c r="C176">
        <f t="shared" si="13"/>
        <v>111854.3008279874</v>
      </c>
    </row>
    <row r="177" spans="1:7" x14ac:dyDescent="0.35">
      <c r="B177">
        <f t="shared" si="12"/>
        <v>3295.1044090000155</v>
      </c>
      <c r="C177">
        <f t="shared" si="13"/>
        <v>481276.79707814503</v>
      </c>
    </row>
    <row r="178" spans="1:7" x14ac:dyDescent="0.35">
      <c r="B178">
        <f t="shared" si="12"/>
        <v>3471.9199290000138</v>
      </c>
      <c r="C178">
        <f t="shared" si="13"/>
        <v>66630.095359363608</v>
      </c>
    </row>
    <row r="179" spans="1:7" x14ac:dyDescent="0.35">
      <c r="B179">
        <f t="shared" si="12"/>
        <v>2905.5334090000142</v>
      </c>
      <c r="C179">
        <f t="shared" si="13"/>
        <v>5534921.2746769963</v>
      </c>
    </row>
    <row r="180" spans="1:7" x14ac:dyDescent="0.35">
      <c r="B180">
        <f t="shared" si="12"/>
        <v>1611.4604490000115</v>
      </c>
      <c r="C180">
        <f t="shared" si="13"/>
        <v>211478.72458178559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600.13100000000009</v>
      </c>
      <c r="C183">
        <f>SQRT(1/9*SUM(B196:B209))</f>
        <v>9.4686617615997587E-2</v>
      </c>
      <c r="D183" s="2">
        <f>MAX(C185:C194)</f>
        <v>7892.7846</v>
      </c>
      <c r="E183" s="2">
        <f>MIN(C185:C194)</f>
        <v>5329.8729000000003</v>
      </c>
      <c r="F183" s="2">
        <f>SQRT(1/9*SUM(C196:C209))</f>
        <v>769.90142081540534</v>
      </c>
      <c r="G183" s="2">
        <f>AVERAGE(C185:C194)</f>
        <v>5821.6823999999997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600.08000000000004</v>
      </c>
      <c r="C185" s="2">
        <v>5579.9290000000001</v>
      </c>
      <c r="D185" s="2">
        <v>79.45</v>
      </c>
      <c r="F185" t="s">
        <v>16</v>
      </c>
    </row>
    <row r="186" spans="1:7" x14ac:dyDescent="0.35">
      <c r="A186" s="3" t="s">
        <v>2</v>
      </c>
      <c r="B186" s="2">
        <v>600.05999999999995</v>
      </c>
      <c r="C186" s="2">
        <v>5353.7799000000005</v>
      </c>
      <c r="D186" s="2">
        <v>58.13</v>
      </c>
      <c r="F186" t="s">
        <v>17</v>
      </c>
    </row>
    <row r="187" spans="1:7" x14ac:dyDescent="0.35">
      <c r="A187" s="3" t="s">
        <v>3</v>
      </c>
      <c r="B187" s="2">
        <v>600</v>
      </c>
      <c r="C187" s="2">
        <v>5915.7847000000002</v>
      </c>
      <c r="D187" s="2">
        <v>217.5</v>
      </c>
      <c r="F187" t="s">
        <v>18</v>
      </c>
    </row>
    <row r="188" spans="1:7" x14ac:dyDescent="0.35">
      <c r="A188" s="3" t="s">
        <v>4</v>
      </c>
      <c r="B188" s="2">
        <v>600.09</v>
      </c>
      <c r="C188" s="2">
        <v>5435.3787000000002</v>
      </c>
      <c r="D188" s="2">
        <v>52.95</v>
      </c>
      <c r="F188" t="s">
        <v>19</v>
      </c>
    </row>
    <row r="189" spans="1:7" x14ac:dyDescent="0.35">
      <c r="A189" s="3" t="s">
        <v>5</v>
      </c>
      <c r="B189" s="2">
        <v>600.08000000000004</v>
      </c>
      <c r="C189" s="2">
        <v>5329.8729000000003</v>
      </c>
      <c r="D189" s="2">
        <v>44.96</v>
      </c>
      <c r="F189" s="6" t="s">
        <v>20</v>
      </c>
      <c r="G189" s="7">
        <f>F183/G183</f>
        <v>0.13224723849851469</v>
      </c>
    </row>
    <row r="190" spans="1:7" x14ac:dyDescent="0.35">
      <c r="A190" s="3" t="s">
        <v>33</v>
      </c>
      <c r="B190" s="2">
        <v>600.15</v>
      </c>
      <c r="C190" s="2">
        <v>5798.9260000000004</v>
      </c>
      <c r="D190" s="2">
        <v>58.09</v>
      </c>
      <c r="F190" t="s">
        <v>21</v>
      </c>
    </row>
    <row r="191" spans="1:7" x14ac:dyDescent="0.35">
      <c r="A191" s="3" t="s">
        <v>34</v>
      </c>
      <c r="B191" s="2">
        <v>600.23</v>
      </c>
      <c r="C191" s="2">
        <v>7892.7846</v>
      </c>
      <c r="D191" s="2">
        <v>223.83</v>
      </c>
      <c r="F191" t="s">
        <v>22</v>
      </c>
    </row>
    <row r="192" spans="1:7" x14ac:dyDescent="0.35">
      <c r="A192" s="3" t="s">
        <v>35</v>
      </c>
      <c r="B192" s="2">
        <v>600.1</v>
      </c>
      <c r="C192" s="2">
        <v>6056.9886999999999</v>
      </c>
      <c r="D192" s="2">
        <v>119.76</v>
      </c>
      <c r="F192" t="s">
        <v>23</v>
      </c>
      <c r="G192">
        <f>D183-E183</f>
        <v>2562.9116999999997</v>
      </c>
    </row>
    <row r="193" spans="1:6" x14ac:dyDescent="0.35">
      <c r="A193" s="3" t="s">
        <v>36</v>
      </c>
      <c r="B193" s="2">
        <v>600.32000000000005</v>
      </c>
      <c r="C193" s="2">
        <v>5425.2183999999997</v>
      </c>
      <c r="D193" s="2">
        <v>160.19</v>
      </c>
      <c r="F193" t="s">
        <v>24</v>
      </c>
    </row>
    <row r="194" spans="1:6" x14ac:dyDescent="0.35">
      <c r="A194" s="3" t="s">
        <v>37</v>
      </c>
      <c r="B194" s="2">
        <v>600.20000000000005</v>
      </c>
      <c r="C194" s="2">
        <v>5428.1611000000003</v>
      </c>
      <c r="D194" s="2">
        <v>93.12</v>
      </c>
      <c r="F194" t="s">
        <v>25</v>
      </c>
    </row>
    <row r="195" spans="1:6" x14ac:dyDescent="0.35">
      <c r="D195">
        <f>AVERAGE(D185:D194)</f>
        <v>110.798</v>
      </c>
      <c r="F195" t="s">
        <v>26</v>
      </c>
    </row>
    <row r="196" spans="1:6" x14ac:dyDescent="0.35">
      <c r="B196">
        <f>(B185-$B$183)^2</f>
        <v>2.6010000000045459E-3</v>
      </c>
      <c r="C196">
        <f>(C185-$G$183)^2</f>
        <v>58444.706411559804</v>
      </c>
      <c r="F196" t="s">
        <v>27</v>
      </c>
    </row>
    <row r="197" spans="1:6" x14ac:dyDescent="0.35">
      <c r="B197">
        <f t="shared" ref="B197:B205" si="14">(B186-$B$183)^2</f>
        <v>5.0410000000198889E-3</v>
      </c>
      <c r="C197">
        <f t="shared" ref="C197:C205" si="15">(C186-$G$183)^2</f>
        <v>218932.7495062493</v>
      </c>
    </row>
    <row r="198" spans="1:6" x14ac:dyDescent="0.35">
      <c r="B198">
        <f t="shared" si="14"/>
        <v>1.7161000000022398E-2</v>
      </c>
      <c r="C198">
        <f t="shared" si="15"/>
        <v>8855.242865290089</v>
      </c>
    </row>
    <row r="199" spans="1:6" x14ac:dyDescent="0.35">
      <c r="B199">
        <f t="shared" si="14"/>
        <v>1.6810000000044001E-3</v>
      </c>
      <c r="C199">
        <f t="shared" si="15"/>
        <v>149230.54863368958</v>
      </c>
    </row>
    <row r="200" spans="1:6" x14ac:dyDescent="0.35">
      <c r="B200">
        <f t="shared" si="14"/>
        <v>2.6010000000045459E-3</v>
      </c>
      <c r="C200">
        <f t="shared" si="15"/>
        <v>241876.58429024939</v>
      </c>
    </row>
    <row r="201" spans="1:6" x14ac:dyDescent="0.35">
      <c r="B201">
        <f t="shared" si="14"/>
        <v>3.6099999999588729E-4</v>
      </c>
      <c r="C201">
        <f t="shared" si="15"/>
        <v>517.85374095996826</v>
      </c>
    </row>
    <row r="202" spans="1:6" x14ac:dyDescent="0.35">
      <c r="B202">
        <f t="shared" si="14"/>
        <v>9.8009999999866745E-3</v>
      </c>
      <c r="C202">
        <f t="shared" si="15"/>
        <v>4289464.3228448415</v>
      </c>
    </row>
    <row r="203" spans="1:6" x14ac:dyDescent="0.35">
      <c r="B203">
        <f t="shared" si="14"/>
        <v>9.6100000000389082E-4</v>
      </c>
      <c r="C203">
        <f t="shared" si="15"/>
        <v>55369.054819690093</v>
      </c>
    </row>
    <row r="204" spans="1:6" x14ac:dyDescent="0.35">
      <c r="B204">
        <f t="shared" si="14"/>
        <v>3.572099999998659E-2</v>
      </c>
      <c r="C204">
        <f t="shared" si="15"/>
        <v>157183.70329599996</v>
      </c>
    </row>
    <row r="205" spans="1:6" x14ac:dyDescent="0.35">
      <c r="B205">
        <f t="shared" si="14"/>
        <v>4.7609999999944771E-3</v>
      </c>
      <c r="C205">
        <f t="shared" si="15"/>
        <v>154859.01355368955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600.2410000000001</v>
      </c>
      <c r="C211">
        <f>SQRT(1/9*SUM(B224:B237))</f>
        <v>0.13236733400318149</v>
      </c>
      <c r="D211" s="2">
        <f>MAX(C213:C222)</f>
        <v>7992.1478999999999</v>
      </c>
      <c r="E211" s="2">
        <f>MIN(C213:C222)</f>
        <v>4232.4090999999999</v>
      </c>
      <c r="F211" s="2">
        <f>SQRT(1/9*SUM(C224:C237))</f>
        <v>1585.2455575434401</v>
      </c>
      <c r="G211" s="2">
        <f>AVERAGE(C213:C222)</f>
        <v>5873.0459199999996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600.37</v>
      </c>
      <c r="C213" s="2">
        <v>7794.2808999999997</v>
      </c>
      <c r="D213" s="2">
        <v>362.83</v>
      </c>
      <c r="F213" t="s">
        <v>16</v>
      </c>
    </row>
    <row r="214" spans="1:7" x14ac:dyDescent="0.35">
      <c r="A214" s="3" t="s">
        <v>2</v>
      </c>
      <c r="B214" s="2">
        <v>600.19000000000005</v>
      </c>
      <c r="C214" s="2">
        <v>4232.4090999999999</v>
      </c>
      <c r="D214" s="2">
        <v>120.37</v>
      </c>
      <c r="F214" t="s">
        <v>17</v>
      </c>
    </row>
    <row r="215" spans="1:7" x14ac:dyDescent="0.35">
      <c r="A215" s="3" t="s">
        <v>3</v>
      </c>
      <c r="B215" s="2">
        <v>600.34</v>
      </c>
      <c r="C215" s="2">
        <v>7992.1478999999999</v>
      </c>
      <c r="D215" s="2">
        <v>336.99</v>
      </c>
      <c r="F215" t="s">
        <v>18</v>
      </c>
    </row>
    <row r="216" spans="1:7" x14ac:dyDescent="0.35">
      <c r="A216" s="3" t="s">
        <v>4</v>
      </c>
      <c r="B216" s="2">
        <v>600.07000000000005</v>
      </c>
      <c r="C216" s="2">
        <v>4232.5164999999997</v>
      </c>
      <c r="D216" s="2">
        <v>125.94</v>
      </c>
      <c r="F216" t="s">
        <v>19</v>
      </c>
    </row>
    <row r="217" spans="1:7" x14ac:dyDescent="0.35">
      <c r="A217" s="3" t="s">
        <v>5</v>
      </c>
      <c r="B217" s="2">
        <v>600.13</v>
      </c>
      <c r="C217" s="2">
        <v>4338.2768999999998</v>
      </c>
      <c r="D217" s="2">
        <v>62.83</v>
      </c>
      <c r="F217" s="6" t="s">
        <v>20</v>
      </c>
      <c r="G217" s="7">
        <f>F211/G211</f>
        <v>0.26991880859386169</v>
      </c>
    </row>
    <row r="218" spans="1:7" x14ac:dyDescent="0.35">
      <c r="A218" s="3" t="s">
        <v>33</v>
      </c>
      <c r="B218" s="2">
        <v>600.17999999999995</v>
      </c>
      <c r="C218" s="2">
        <v>4784.2974000000004</v>
      </c>
      <c r="D218" s="2">
        <v>61.85</v>
      </c>
      <c r="F218" t="s">
        <v>21</v>
      </c>
    </row>
    <row r="219" spans="1:7" x14ac:dyDescent="0.35">
      <c r="A219" s="3" t="s">
        <v>34</v>
      </c>
      <c r="B219" s="2">
        <v>600.51</v>
      </c>
      <c r="C219" s="2">
        <v>7123.1089000000002</v>
      </c>
      <c r="D219" s="2">
        <v>103.37</v>
      </c>
      <c r="F219" t="s">
        <v>22</v>
      </c>
    </row>
    <row r="220" spans="1:7" x14ac:dyDescent="0.35">
      <c r="A220" s="3" t="s">
        <v>35</v>
      </c>
      <c r="B220" s="2">
        <v>600.14</v>
      </c>
      <c r="C220" s="2">
        <v>4636.6342000000004</v>
      </c>
      <c r="D220" s="2">
        <v>197.94</v>
      </c>
      <c r="F220" t="s">
        <v>23</v>
      </c>
      <c r="G220">
        <f>D211-E211</f>
        <v>3759.7388000000001</v>
      </c>
    </row>
    <row r="221" spans="1:7" x14ac:dyDescent="0.35">
      <c r="A221" s="3" t="s">
        <v>36</v>
      </c>
      <c r="B221" s="2">
        <v>600.22</v>
      </c>
      <c r="C221" s="2">
        <v>7393.1502</v>
      </c>
      <c r="D221" s="2">
        <v>89.29</v>
      </c>
      <c r="F221" t="s">
        <v>24</v>
      </c>
    </row>
    <row r="222" spans="1:7" x14ac:dyDescent="0.35">
      <c r="A222" s="3" t="s">
        <v>37</v>
      </c>
      <c r="B222" s="2">
        <v>600.26</v>
      </c>
      <c r="C222" s="2">
        <v>6203.6372000000001</v>
      </c>
      <c r="D222" s="2">
        <v>89.73</v>
      </c>
      <c r="F222" t="s">
        <v>25</v>
      </c>
    </row>
    <row r="223" spans="1:7" x14ac:dyDescent="0.35">
      <c r="D223">
        <f>AVERAGE(D213:D222)</f>
        <v>155.11400000000003</v>
      </c>
      <c r="F223" t="s">
        <v>26</v>
      </c>
    </row>
    <row r="224" spans="1:7" x14ac:dyDescent="0.35">
      <c r="B224">
        <f>(B213-$B$211)^2</f>
        <v>1.6640999999975595E-2</v>
      </c>
      <c r="C224">
        <f>(C213-$G$211)^2</f>
        <v>3691143.8483756012</v>
      </c>
      <c r="F224" t="s">
        <v>27</v>
      </c>
    </row>
    <row r="225" spans="1:7" x14ac:dyDescent="0.35">
      <c r="B225">
        <f t="shared" ref="B225:B233" si="16">(B214-$B$211)^2</f>
        <v>2.6010000000045459E-3</v>
      </c>
      <c r="C225">
        <f t="shared" ref="C225:C233" si="17">(C214-$G$211)^2</f>
        <v>2691689.1751397112</v>
      </c>
    </row>
    <row r="226" spans="1:7" x14ac:dyDescent="0.35">
      <c r="B226">
        <f>(B215-$B$211)^2</f>
        <v>9.8009999999866745E-3</v>
      </c>
      <c r="C226">
        <f>(C215-$G$211)^2</f>
        <v>4490593.2016399223</v>
      </c>
    </row>
    <row r="227" spans="1:7" x14ac:dyDescent="0.35">
      <c r="B227">
        <f t="shared" si="16"/>
        <v>2.9241000000016795E-2</v>
      </c>
      <c r="C227">
        <f t="shared" si="17"/>
        <v>2691336.7778855357</v>
      </c>
    </row>
    <row r="228" spans="1:7" x14ac:dyDescent="0.35">
      <c r="B228">
        <f t="shared" si="16"/>
        <v>1.2321000000023017E-2</v>
      </c>
      <c r="C228">
        <f t="shared" si="17"/>
        <v>2355515.9447517595</v>
      </c>
    </row>
    <row r="229" spans="1:7" x14ac:dyDescent="0.35">
      <c r="B229">
        <f t="shared" si="16"/>
        <v>3.7210000000181972E-3</v>
      </c>
      <c r="C229">
        <f t="shared" si="17"/>
        <v>1185373.3398021886</v>
      </c>
    </row>
    <row r="230" spans="1:7" x14ac:dyDescent="0.35">
      <c r="B230">
        <f t="shared" si="16"/>
        <v>7.2360999999941777E-2</v>
      </c>
      <c r="C230">
        <f t="shared" si="17"/>
        <v>1562657.4539664818</v>
      </c>
    </row>
    <row r="231" spans="1:7" x14ac:dyDescent="0.35">
      <c r="B231">
        <f t="shared" si="16"/>
        <v>1.020100000002278E-2</v>
      </c>
      <c r="C231">
        <f t="shared" si="17"/>
        <v>1528713.9413533562</v>
      </c>
    </row>
    <row r="232" spans="1:7" x14ac:dyDescent="0.35">
      <c r="B232">
        <f t="shared" si="16"/>
        <v>4.410000000030177E-4</v>
      </c>
      <c r="C232">
        <f t="shared" si="17"/>
        <v>2310717.0220743199</v>
      </c>
    </row>
    <row r="233" spans="1:7" x14ac:dyDescent="0.35">
      <c r="B233">
        <f t="shared" si="16"/>
        <v>3.6099999999588729E-4</v>
      </c>
      <c r="C233">
        <f t="shared" si="17"/>
        <v>109290.59441203876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600.173</v>
      </c>
      <c r="C238">
        <f>SQRT(1/9*SUM(B251:B264))</f>
        <v>0.10360716405947161</v>
      </c>
      <c r="D238" s="2">
        <f>MAX(C240:C249)</f>
        <v>18125.411899999999</v>
      </c>
      <c r="E238" s="2">
        <f>MIN(C240:C249)</f>
        <v>12012.367700000001</v>
      </c>
      <c r="F238" s="2">
        <f>SQRT(1/9*SUM(C251:C264))</f>
        <v>2202.4166721768447</v>
      </c>
      <c r="G238" s="2">
        <f>AVERAGE(C240:C249)</f>
        <v>13558.002240000002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600.25</v>
      </c>
      <c r="C240" s="2">
        <v>12607.4794</v>
      </c>
      <c r="D240" s="2">
        <v>83.02</v>
      </c>
      <c r="F240" t="s">
        <v>16</v>
      </c>
    </row>
    <row r="241" spans="1:7" x14ac:dyDescent="0.35">
      <c r="A241" s="3" t="s">
        <v>2</v>
      </c>
      <c r="B241" s="2">
        <v>600.08000000000004</v>
      </c>
      <c r="C241" s="2">
        <v>12016.735199999999</v>
      </c>
      <c r="D241" s="2">
        <v>102.97</v>
      </c>
      <c r="F241" t="s">
        <v>17</v>
      </c>
    </row>
    <row r="242" spans="1:7" x14ac:dyDescent="0.35">
      <c r="A242" s="3" t="s">
        <v>3</v>
      </c>
      <c r="B242" s="2">
        <v>600.32000000000005</v>
      </c>
      <c r="C242" s="2">
        <v>12012.367700000001</v>
      </c>
      <c r="D242" s="2">
        <v>98.72</v>
      </c>
      <c r="F242" t="s">
        <v>18</v>
      </c>
    </row>
    <row r="243" spans="1:7" x14ac:dyDescent="0.35">
      <c r="A243" s="3" t="s">
        <v>4</v>
      </c>
      <c r="B243" s="2">
        <v>600.04999999999995</v>
      </c>
      <c r="C243" s="2">
        <v>12213.297200000001</v>
      </c>
      <c r="D243" s="2">
        <v>98.42</v>
      </c>
      <c r="F243" t="s">
        <v>19</v>
      </c>
    </row>
    <row r="244" spans="1:7" x14ac:dyDescent="0.35">
      <c r="A244" s="3" t="s">
        <v>5</v>
      </c>
      <c r="B244" s="2">
        <v>600.29999999999995</v>
      </c>
      <c r="C244" s="2">
        <v>18125.411899999999</v>
      </c>
      <c r="D244" s="2">
        <v>98.33</v>
      </c>
      <c r="F244" s="6" t="s">
        <v>20</v>
      </c>
      <c r="G244" s="7">
        <f>F238/G238</f>
        <v>0.16244404103128726</v>
      </c>
    </row>
    <row r="245" spans="1:7" x14ac:dyDescent="0.35">
      <c r="A245" s="3" t="s">
        <v>33</v>
      </c>
      <c r="B245" s="2">
        <v>600.04</v>
      </c>
      <c r="C245" s="2">
        <v>12392.162</v>
      </c>
      <c r="D245" s="2">
        <v>104.03</v>
      </c>
      <c r="F245" t="s">
        <v>21</v>
      </c>
    </row>
    <row r="246" spans="1:7" x14ac:dyDescent="0.35">
      <c r="A246" s="3" t="s">
        <v>34</v>
      </c>
      <c r="B246" s="2">
        <v>600.20000000000005</v>
      </c>
      <c r="C246" s="2">
        <v>17057.337200000002</v>
      </c>
      <c r="D246" s="2">
        <v>83.35</v>
      </c>
      <c r="F246" t="s">
        <v>22</v>
      </c>
    </row>
    <row r="247" spans="1:7" x14ac:dyDescent="0.35">
      <c r="A247" s="3" t="s">
        <v>35</v>
      </c>
      <c r="B247" s="2">
        <v>600.08000000000004</v>
      </c>
      <c r="C247" s="2">
        <v>13730.958699999999</v>
      </c>
      <c r="D247" s="2">
        <v>64.95</v>
      </c>
      <c r="F247" t="s">
        <v>23</v>
      </c>
      <c r="G247">
        <f>D238-E238</f>
        <v>6113.0441999999985</v>
      </c>
    </row>
    <row r="248" spans="1:7" x14ac:dyDescent="0.35">
      <c r="A248" s="3" t="s">
        <v>36</v>
      </c>
      <c r="B248" s="2">
        <v>600.20000000000005</v>
      </c>
      <c r="C248" s="2">
        <v>13067.724899999999</v>
      </c>
      <c r="D248" s="2">
        <v>71.84</v>
      </c>
      <c r="F248" t="s">
        <v>24</v>
      </c>
    </row>
    <row r="249" spans="1:7" x14ac:dyDescent="0.35">
      <c r="A249" s="3" t="s">
        <v>37</v>
      </c>
      <c r="B249" s="2">
        <v>600.21</v>
      </c>
      <c r="C249" s="2">
        <v>12356.548199999999</v>
      </c>
      <c r="D249" s="2">
        <v>103.91</v>
      </c>
      <c r="F249" t="s">
        <v>25</v>
      </c>
    </row>
    <row r="250" spans="1:7" x14ac:dyDescent="0.35">
      <c r="D250">
        <f>AVERAGE(D240:D249)</f>
        <v>90.954000000000008</v>
      </c>
      <c r="F250" t="s">
        <v>26</v>
      </c>
    </row>
    <row r="251" spans="1:7" x14ac:dyDescent="0.35">
      <c r="B251">
        <f>(B240-$B$238)^2</f>
        <v>5.9289999999997201E-3</v>
      </c>
      <c r="C251">
        <f>(C240-$G$238)^2</f>
        <v>903493.66936166841</v>
      </c>
      <c r="F251" t="s">
        <v>27</v>
      </c>
    </row>
    <row r="252" spans="1:7" x14ac:dyDescent="0.35">
      <c r="B252">
        <f t="shared" ref="B252:B260" si="18">(B241-$B$238)^2</f>
        <v>8.648999999992725E-3</v>
      </c>
      <c r="C252">
        <f t="shared" ref="C252:C260" si="19">(C241-$G$238)^2</f>
        <v>2375504.0885903691</v>
      </c>
    </row>
    <row r="253" spans="1:7" x14ac:dyDescent="0.35">
      <c r="B253">
        <f t="shared" si="18"/>
        <v>2.1609000000014172E-2</v>
      </c>
      <c r="C253">
        <f t="shared" si="19"/>
        <v>2388986.1312410142</v>
      </c>
    </row>
    <row r="254" spans="1:7" x14ac:dyDescent="0.35">
      <c r="B254">
        <f t="shared" si="18"/>
        <v>1.5129000000011635E-2</v>
      </c>
      <c r="C254">
        <f t="shared" si="19"/>
        <v>1808231.6446014035</v>
      </c>
    </row>
    <row r="255" spans="1:7" x14ac:dyDescent="0.35">
      <c r="B255">
        <f t="shared" si="18"/>
        <v>1.6128999999987986E-2</v>
      </c>
      <c r="C255">
        <f t="shared" si="19"/>
        <v>20861231.002261292</v>
      </c>
    </row>
    <row r="256" spans="1:7" x14ac:dyDescent="0.35">
      <c r="B256">
        <f t="shared" si="18"/>
        <v>1.7689000000010162E-2</v>
      </c>
      <c r="C256">
        <f t="shared" si="19"/>
        <v>1359183.4652032608</v>
      </c>
    </row>
    <row r="257" spans="2:3" x14ac:dyDescent="0.35">
      <c r="B257">
        <f t="shared" si="18"/>
        <v>7.2900000000235743E-4</v>
      </c>
      <c r="C257">
        <f t="shared" si="19"/>
        <v>12245345.162278203</v>
      </c>
    </row>
    <row r="258" spans="2:3" x14ac:dyDescent="0.35">
      <c r="B258">
        <f t="shared" si="18"/>
        <v>8.648999999992725E-3</v>
      </c>
      <c r="C258">
        <f t="shared" si="19"/>
        <v>29913.93705573077</v>
      </c>
    </row>
    <row r="259" spans="2:3" x14ac:dyDescent="0.35">
      <c r="B259">
        <f t="shared" si="18"/>
        <v>7.2900000000235743E-4</v>
      </c>
      <c r="C259">
        <f t="shared" si="19"/>
        <v>240371.87011747793</v>
      </c>
    </row>
    <row r="260" spans="2:3" x14ac:dyDescent="0.35">
      <c r="B260">
        <f t="shared" si="18"/>
        <v>1.3690000000025574E-3</v>
      </c>
      <c r="C260">
        <f t="shared" si="19"/>
        <v>1443491.8102323273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2025-04-25T11:33:16Z</dcterms:modified>
</cp:coreProperties>
</file>