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solver_adj" localSheetId="0" hidden="1">Hoja1!$D$4:$O$4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Hoja1!$C$5:$C$16</definedName>
    <definedName name="solver_lhs2" localSheetId="0" hidden="1">Hoja1!$D$4:$O$4</definedName>
    <definedName name="solver_lhs3" localSheetId="0" hidden="1">Hoja1!$F$36</definedName>
    <definedName name="solver_lhs4" localSheetId="0" hidden="1">Hoja1!$P$21:$AA$21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Hoja1!$P$4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hs1" localSheetId="0" hidden="1">Hoja1!$B$5:$B$16</definedName>
    <definedName name="solver_rhs2" localSheetId="0" hidden="1">"entero"</definedName>
    <definedName name="solver_rhs3" localSheetId="0" hidden="1">Hoja1!$F$35</definedName>
    <definedName name="solver_rhs4" localSheetId="0" hidden="1">Hoja1!$D$21:$O$21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AK20" i="1" l="1"/>
  <c r="AJ20" i="1"/>
  <c r="AI20" i="1" a="1"/>
  <c r="AI20" i="1" s="1"/>
  <c r="AG20" i="1" a="1"/>
  <c r="AG20" i="1" s="1"/>
  <c r="AF20" i="1" a="1"/>
  <c r="AE20" i="1"/>
  <c r="C33" i="1"/>
  <c r="C32" i="1"/>
  <c r="C31" i="1"/>
  <c r="C30" i="1"/>
  <c r="C29" i="1"/>
  <c r="C28" i="1"/>
  <c r="C27" i="1"/>
  <c r="C26" i="1"/>
  <c r="C25" i="1"/>
  <c r="C24" i="1"/>
  <c r="C23" i="1"/>
  <c r="C22" i="1"/>
  <c r="F37" i="1"/>
  <c r="AD20" i="1" s="1"/>
  <c r="F36" i="1"/>
  <c r="AH20" i="1" s="1"/>
  <c r="AI3" i="1"/>
  <c r="AH3" i="1"/>
  <c r="AG3" i="1" a="1"/>
  <c r="AG3" i="1" s="1"/>
  <c r="AF3" i="1" a="1"/>
  <c r="AE3" i="1"/>
  <c r="P4" i="1"/>
  <c r="AD3" i="1" s="1"/>
  <c r="C16" i="1"/>
  <c r="C15" i="1"/>
  <c r="C14" i="1"/>
  <c r="C13" i="1"/>
  <c r="C12" i="1"/>
  <c r="C11" i="1"/>
  <c r="C10" i="1"/>
  <c r="C9" i="1"/>
  <c r="C8" i="1"/>
  <c r="C7" i="1"/>
  <c r="C6" i="1"/>
  <c r="C5" i="1"/>
  <c r="AF3" i="1" l="1"/>
  <c r="AF20" i="1"/>
</calcChain>
</file>

<file path=xl/sharedStrings.xml><?xml version="1.0" encoding="utf-8"?>
<sst xmlns="http://schemas.openxmlformats.org/spreadsheetml/2006/main" count="71" uniqueCount="38">
  <si>
    <t>Franjas</t>
  </si>
  <si>
    <t>Empiezan</t>
  </si>
  <si>
    <t>Activas</t>
  </si>
  <si>
    <t>Nec.</t>
  </si>
  <si>
    <t>Máximo total</t>
  </si>
  <si>
    <t>Total real</t>
  </si>
  <si>
    <t>Horas extra</t>
  </si>
  <si>
    <t>base</t>
  </si>
  <si>
    <t>h.e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</si>
  <si>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</si>
  <si>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</si>
  <si>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</si>
  <si>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</si>
  <si>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</si>
  <si>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</si>
  <si>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</si>
  <si>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</si>
  <si>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</si>
  <si>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</si>
  <si>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</si>
  <si>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</si>
  <si>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Número de personas que empiezan en cada franja</t>
  </si>
  <si>
    <t>Disponibilidad según la franja de entrada</t>
  </si>
  <si>
    <t>Número de personas necesarias en cada franja</t>
  </si>
  <si>
    <t>Número de personas disponibles en cada franja</t>
  </si>
  <si>
    <t>Leyenda</t>
  </si>
  <si>
    <t>Número de personas que hacen h.e. (de las que entran)</t>
  </si>
  <si>
    <t>Disponibilidad según la franja de entrada (horas normales)</t>
  </si>
  <si>
    <t>Disponibilidad según la franja de entrada (horas extra)</t>
  </si>
  <si>
    <t>Modelo guardado (para cargar)</t>
  </si>
  <si>
    <t>TOTAL PERSONAS</t>
  </si>
  <si>
    <t>Empiezan y hace horas extra</t>
  </si>
  <si>
    <t>CASO 2. MINIMIZAR NÚMERO DE HORAS EXTRA (CON PLANTILLA FIJA)</t>
  </si>
  <si>
    <t>CASO 1. MINIMIZAR TAMAÑO DE PLANTILLA</t>
  </si>
  <si>
    <t>Número total de personas (tamaño de plantilla)</t>
  </si>
  <si>
    <t>Número máximo total de personas (tamaño de plantilla). Parámetro</t>
  </si>
  <si>
    <t>Número real de personas (tamaño de plantilla). Variable</t>
  </si>
  <si>
    <t>Número total de horas extra.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</si>
</sst>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  <font>
      <b/>
      <sz val="14"/>
      <color theme="1"/>
      <name val="Bahnschrift"/>
      <family val="2"/>
    </font>
    <font>
      <sz val="11"/>
      <color theme="0" tint="-0.499984740745262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/>
    <xf numFmtId="0" fontId="1" fillId="5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0" xfId="0" applyFont="1" applyFill="1"/>
    <xf numFmtId="0" fontId="3" fillId="6" borderId="0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/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workbookViewId="0">
      <selection activeCell="R20" sqref="R20"/>
    </sheetView>
  </sheetViews>
  <sheetFormatPr baseColWidth="10" defaultColWidth="8.85546875" defaultRowHeight="14.25" x14ac:dyDescent="0.2"/>
  <cols>
    <col min="1" max="2" width="8.85546875" style="9"/>
    <col min="3" max="3" width="8.85546875" style="2"/>
    <col min="4" max="21" width="5.5703125" style="2" customWidth="1"/>
    <col min="22" max="22" width="8.7109375" style="2" customWidth="1"/>
    <col min="23" max="27" width="5.5703125" style="2" customWidth="1"/>
    <col min="28" max="31" width="8.85546875" style="2"/>
    <col min="32" max="32" width="14.85546875" style="2" customWidth="1"/>
    <col min="33" max="34" width="14.140625" style="2" customWidth="1"/>
    <col min="35" max="35" width="16.28515625" style="2" customWidth="1"/>
    <col min="36" max="36" width="8.85546875" style="2"/>
    <col min="37" max="37" width="6.7109375" style="2" customWidth="1"/>
    <col min="38" max="16384" width="8.85546875" style="2"/>
  </cols>
  <sheetData>
    <row r="1" spans="1:35" ht="36" customHeight="1" x14ac:dyDescent="0.2">
      <c r="A1" s="36" t="s">
        <v>33</v>
      </c>
    </row>
    <row r="2" spans="1:35" x14ac:dyDescent="0.2">
      <c r="A2" s="5"/>
      <c r="B2" s="5"/>
      <c r="C2" s="1"/>
      <c r="D2" s="41" t="s">
        <v>1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AC2" s="37" t="s">
        <v>29</v>
      </c>
      <c r="AD2" s="37"/>
      <c r="AE2" s="37"/>
      <c r="AF2" s="37"/>
      <c r="AG2" s="37"/>
      <c r="AH2" s="37"/>
      <c r="AI2" s="37"/>
    </row>
    <row r="3" spans="1:35" x14ac:dyDescent="0.2">
      <c r="A3" s="3" t="s">
        <v>0</v>
      </c>
      <c r="B3" s="3" t="s">
        <v>3</v>
      </c>
      <c r="C3" s="3" t="s">
        <v>2</v>
      </c>
      <c r="D3" s="4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6" t="s">
        <v>30</v>
      </c>
      <c r="AC3" s="37" t="s">
        <v>7</v>
      </c>
      <c r="AD3" s="37">
        <f>MIN($P$4)</f>
        <v>100</v>
      </c>
      <c r="AE3" s="37">
        <f>COUNT($D$4:$O$4)</f>
        <v>12</v>
      </c>
      <c r="AF3" s="37" t="b">
        <f t="array" ref="AF3">$C$5:$C$16&gt;=$B$5:$B$16</f>
        <v>1</v>
      </c>
      <c r="AG3" s="37" t="b">
        <f t="array" ref="AG3">$D$4:$O$4=INT($D$4:$O$4)</f>
        <v>1</v>
      </c>
      <c r="AH3" s="37">
        <f>{32767;32767;0.000001;0.01;TRUE;FALSE;FALSE;1;2;1;0.0001;TRUE}</f>
        <v>32767</v>
      </c>
      <c r="AI3" s="37">
        <f>{0;0;2;100;0;FALSE;FALSE;0.075;0;0;FALSE;30}</f>
        <v>0</v>
      </c>
    </row>
    <row r="4" spans="1:35" x14ac:dyDescent="0.2">
      <c r="A4" s="7"/>
      <c r="B4" s="7"/>
      <c r="C4" s="7"/>
      <c r="D4" s="11">
        <v>10</v>
      </c>
      <c r="E4" s="12">
        <v>5</v>
      </c>
      <c r="F4" s="12">
        <v>10</v>
      </c>
      <c r="G4" s="12">
        <v>15</v>
      </c>
      <c r="H4" s="12">
        <v>10</v>
      </c>
      <c r="I4" s="12">
        <v>15</v>
      </c>
      <c r="J4" s="12">
        <v>15</v>
      </c>
      <c r="K4" s="12">
        <v>15</v>
      </c>
      <c r="L4" s="12">
        <v>5</v>
      </c>
      <c r="M4" s="12">
        <v>0</v>
      </c>
      <c r="N4" s="12">
        <v>0</v>
      </c>
      <c r="O4" s="12">
        <v>0</v>
      </c>
      <c r="P4" s="38">
        <f>SUM(D4:O4)</f>
        <v>100</v>
      </c>
    </row>
    <row r="5" spans="1:35" x14ac:dyDescent="0.2">
      <c r="A5" s="8">
        <v>0</v>
      </c>
      <c r="B5" s="10">
        <v>15</v>
      </c>
      <c r="C5" s="23">
        <f>SUMPRODUCT($D$4:$O$4,D5:O5)</f>
        <v>15</v>
      </c>
      <c r="D5" s="14">
        <v>1</v>
      </c>
      <c r="E5" s="15"/>
      <c r="F5" s="15"/>
      <c r="G5" s="15"/>
      <c r="H5" s="15"/>
      <c r="I5" s="15"/>
      <c r="J5" s="15"/>
      <c r="K5" s="15"/>
      <c r="L5" s="15">
        <v>1</v>
      </c>
      <c r="M5" s="15">
        <v>1</v>
      </c>
      <c r="N5" s="15"/>
      <c r="O5" s="15">
        <v>1</v>
      </c>
      <c r="AC5" s="2" t="s">
        <v>25</v>
      </c>
    </row>
    <row r="6" spans="1:35" x14ac:dyDescent="0.2">
      <c r="A6" s="8">
        <v>1</v>
      </c>
      <c r="B6" s="10">
        <v>15</v>
      </c>
      <c r="C6" s="23">
        <f t="shared" ref="C6:C16" si="0">SUMPRODUCT($D$4:$O$4,D6:O6)</f>
        <v>15</v>
      </c>
      <c r="D6" s="16">
        <v>1</v>
      </c>
      <c r="E6" s="17">
        <v>1</v>
      </c>
      <c r="F6" s="17"/>
      <c r="G6" s="17"/>
      <c r="H6" s="17"/>
      <c r="I6" s="17"/>
      <c r="J6" s="17"/>
      <c r="K6" s="17"/>
      <c r="L6" s="17"/>
      <c r="M6" s="17">
        <v>1</v>
      </c>
      <c r="N6" s="17">
        <v>1</v>
      </c>
      <c r="O6" s="17"/>
      <c r="AC6" s="13" t="s">
        <v>21</v>
      </c>
      <c r="AD6" s="13"/>
      <c r="AE6" s="13"/>
      <c r="AF6" s="13"/>
      <c r="AG6" s="13"/>
    </row>
    <row r="7" spans="1:35" x14ac:dyDescent="0.2">
      <c r="A7" s="8">
        <v>2</v>
      </c>
      <c r="B7" s="10">
        <v>15</v>
      </c>
      <c r="C7" s="23">
        <f t="shared" si="0"/>
        <v>15</v>
      </c>
      <c r="D7" s="16"/>
      <c r="E7" s="17">
        <v>1</v>
      </c>
      <c r="F7" s="17">
        <v>1</v>
      </c>
      <c r="G7" s="17"/>
      <c r="H7" s="17"/>
      <c r="I7" s="17"/>
      <c r="J7" s="17"/>
      <c r="K7" s="17"/>
      <c r="L7" s="17"/>
      <c r="M7" s="17"/>
      <c r="N7" s="17">
        <v>1</v>
      </c>
      <c r="O7" s="17">
        <v>1</v>
      </c>
      <c r="AC7" s="20" t="s">
        <v>22</v>
      </c>
      <c r="AD7" s="20"/>
      <c r="AE7" s="20"/>
      <c r="AF7" s="20"/>
      <c r="AG7" s="20"/>
    </row>
    <row r="8" spans="1:35" x14ac:dyDescent="0.2">
      <c r="A8" s="8">
        <v>3</v>
      </c>
      <c r="B8" s="10">
        <v>35</v>
      </c>
      <c r="C8" s="23">
        <f t="shared" si="0"/>
        <v>35</v>
      </c>
      <c r="D8" s="16">
        <v>1</v>
      </c>
      <c r="E8" s="17"/>
      <c r="F8" s="17">
        <v>1</v>
      </c>
      <c r="G8" s="17">
        <v>1</v>
      </c>
      <c r="H8" s="17"/>
      <c r="I8" s="17"/>
      <c r="J8" s="17"/>
      <c r="K8" s="17"/>
      <c r="L8" s="17"/>
      <c r="M8" s="17"/>
      <c r="N8" s="17"/>
      <c r="O8" s="17">
        <v>1</v>
      </c>
      <c r="AC8" s="22" t="s">
        <v>23</v>
      </c>
      <c r="AD8" s="22"/>
      <c r="AE8" s="22"/>
      <c r="AF8" s="22"/>
      <c r="AG8" s="22"/>
    </row>
    <row r="9" spans="1:35" x14ac:dyDescent="0.2">
      <c r="A9" s="8">
        <v>4</v>
      </c>
      <c r="B9" s="10">
        <v>40</v>
      </c>
      <c r="C9" s="23">
        <f t="shared" si="0"/>
        <v>40</v>
      </c>
      <c r="D9" s="16">
        <v>1</v>
      </c>
      <c r="E9" s="17">
        <v>1</v>
      </c>
      <c r="F9" s="17"/>
      <c r="G9" s="17">
        <v>1</v>
      </c>
      <c r="H9" s="17">
        <v>1</v>
      </c>
      <c r="I9" s="17"/>
      <c r="J9" s="17"/>
      <c r="K9" s="17"/>
      <c r="L9" s="17"/>
      <c r="M9" s="17"/>
      <c r="N9" s="17"/>
      <c r="O9" s="17"/>
      <c r="AC9" s="25" t="s">
        <v>24</v>
      </c>
      <c r="AD9" s="25"/>
      <c r="AE9" s="25"/>
      <c r="AF9" s="25"/>
      <c r="AG9" s="25"/>
    </row>
    <row r="10" spans="1:35" x14ac:dyDescent="0.2">
      <c r="A10" s="8">
        <v>5</v>
      </c>
      <c r="B10" s="10">
        <v>40</v>
      </c>
      <c r="C10" s="23">
        <f t="shared" si="0"/>
        <v>40</v>
      </c>
      <c r="D10" s="16"/>
      <c r="E10" s="17">
        <v>1</v>
      </c>
      <c r="F10" s="17">
        <v>1</v>
      </c>
      <c r="G10" s="17"/>
      <c r="H10" s="17">
        <v>1</v>
      </c>
      <c r="I10" s="17">
        <v>1</v>
      </c>
      <c r="J10" s="17"/>
      <c r="K10" s="17"/>
      <c r="L10" s="17"/>
      <c r="M10" s="17"/>
      <c r="N10" s="17"/>
      <c r="O10" s="17"/>
      <c r="AC10" s="38" t="s">
        <v>34</v>
      </c>
      <c r="AD10" s="38"/>
      <c r="AE10" s="38"/>
      <c r="AF10" s="38"/>
      <c r="AG10" s="38"/>
    </row>
    <row r="11" spans="1:35" x14ac:dyDescent="0.2">
      <c r="A11" s="8">
        <v>6</v>
      </c>
      <c r="B11" s="10">
        <v>40</v>
      </c>
      <c r="C11" s="23">
        <f t="shared" si="0"/>
        <v>55</v>
      </c>
      <c r="D11" s="16"/>
      <c r="E11" s="17"/>
      <c r="F11" s="17">
        <v>1</v>
      </c>
      <c r="G11" s="17">
        <v>1</v>
      </c>
      <c r="H11" s="17"/>
      <c r="I11" s="17">
        <v>1</v>
      </c>
      <c r="J11" s="17">
        <v>1</v>
      </c>
      <c r="K11" s="17"/>
      <c r="L11" s="17"/>
      <c r="M11" s="17"/>
      <c r="N11" s="17"/>
      <c r="O11" s="17"/>
    </row>
    <row r="12" spans="1:35" x14ac:dyDescent="0.2">
      <c r="A12" s="8">
        <v>7</v>
      </c>
      <c r="B12" s="10">
        <v>30</v>
      </c>
      <c r="C12" s="23">
        <f t="shared" si="0"/>
        <v>55</v>
      </c>
      <c r="D12" s="16"/>
      <c r="E12" s="17"/>
      <c r="F12" s="17"/>
      <c r="G12" s="17">
        <v>1</v>
      </c>
      <c r="H12" s="17">
        <v>1</v>
      </c>
      <c r="I12" s="17"/>
      <c r="J12" s="17">
        <v>1</v>
      </c>
      <c r="K12" s="17">
        <v>1</v>
      </c>
      <c r="L12" s="17"/>
      <c r="M12" s="17"/>
      <c r="N12" s="17"/>
      <c r="O12" s="17"/>
    </row>
    <row r="13" spans="1:35" x14ac:dyDescent="0.2">
      <c r="A13" s="8">
        <v>8</v>
      </c>
      <c r="B13" s="10">
        <v>31</v>
      </c>
      <c r="C13" s="23">
        <f t="shared" si="0"/>
        <v>45</v>
      </c>
      <c r="D13" s="16"/>
      <c r="E13" s="17"/>
      <c r="F13" s="17"/>
      <c r="G13" s="17"/>
      <c r="H13" s="17">
        <v>1</v>
      </c>
      <c r="I13" s="17">
        <v>1</v>
      </c>
      <c r="J13" s="17"/>
      <c r="K13" s="17">
        <v>1</v>
      </c>
      <c r="L13" s="17">
        <v>1</v>
      </c>
      <c r="M13" s="17"/>
      <c r="N13" s="17"/>
      <c r="O13" s="17"/>
      <c r="P13" s="8"/>
    </row>
    <row r="14" spans="1:35" x14ac:dyDescent="0.2">
      <c r="A14" s="8">
        <v>9</v>
      </c>
      <c r="B14" s="10">
        <v>35</v>
      </c>
      <c r="C14" s="23">
        <f t="shared" si="0"/>
        <v>35</v>
      </c>
      <c r="D14" s="16"/>
      <c r="E14" s="17"/>
      <c r="F14" s="17"/>
      <c r="G14" s="17"/>
      <c r="H14" s="17"/>
      <c r="I14" s="17">
        <v>1</v>
      </c>
      <c r="J14" s="17">
        <v>1</v>
      </c>
      <c r="K14" s="17"/>
      <c r="L14" s="17">
        <v>1</v>
      </c>
      <c r="M14" s="17">
        <v>1</v>
      </c>
      <c r="N14" s="17"/>
      <c r="O14" s="17"/>
      <c r="P14" s="8"/>
      <c r="Q14" s="8"/>
    </row>
    <row r="15" spans="1:35" x14ac:dyDescent="0.2">
      <c r="A15" s="8">
        <v>10</v>
      </c>
      <c r="B15" s="10">
        <v>30</v>
      </c>
      <c r="C15" s="23">
        <f t="shared" si="0"/>
        <v>30</v>
      </c>
      <c r="D15" s="16"/>
      <c r="E15" s="17"/>
      <c r="F15" s="17"/>
      <c r="G15" s="17"/>
      <c r="H15" s="17"/>
      <c r="I15" s="17"/>
      <c r="J15" s="17">
        <v>1</v>
      </c>
      <c r="K15" s="17">
        <v>1</v>
      </c>
      <c r="L15" s="17"/>
      <c r="M15" s="17">
        <v>1</v>
      </c>
      <c r="N15" s="17">
        <v>1</v>
      </c>
      <c r="O15" s="17"/>
      <c r="P15" s="8"/>
      <c r="Q15" s="8"/>
      <c r="R15" s="8"/>
    </row>
    <row r="16" spans="1:35" x14ac:dyDescent="0.2">
      <c r="A16" s="5">
        <v>11</v>
      </c>
      <c r="B16" s="21">
        <v>20</v>
      </c>
      <c r="C16" s="24">
        <f t="shared" si="0"/>
        <v>20</v>
      </c>
      <c r="D16" s="18"/>
      <c r="E16" s="19"/>
      <c r="F16" s="19"/>
      <c r="G16" s="19"/>
      <c r="H16" s="19"/>
      <c r="I16" s="19"/>
      <c r="J16" s="19"/>
      <c r="K16" s="19">
        <v>1</v>
      </c>
      <c r="L16" s="19">
        <v>1</v>
      </c>
      <c r="M16" s="19"/>
      <c r="N16" s="19">
        <v>1</v>
      </c>
      <c r="O16" s="19">
        <v>1</v>
      </c>
    </row>
    <row r="18" spans="1:37" ht="36" customHeight="1" x14ac:dyDescent="0.2">
      <c r="A18" s="36" t="s">
        <v>32</v>
      </c>
    </row>
    <row r="19" spans="1:37" x14ac:dyDescent="0.2">
      <c r="A19" s="5"/>
      <c r="B19" s="5"/>
      <c r="C19" s="1"/>
      <c r="D19" s="41" t="s">
        <v>1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 t="s">
        <v>31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C19" s="37" t="s">
        <v>29</v>
      </c>
      <c r="AD19" s="37"/>
      <c r="AE19" s="37"/>
      <c r="AF19" s="37"/>
      <c r="AG19" s="37"/>
      <c r="AH19" s="37"/>
      <c r="AI19" s="37"/>
      <c r="AJ19" s="37"/>
      <c r="AK19" s="37"/>
    </row>
    <row r="20" spans="1:37" x14ac:dyDescent="0.2">
      <c r="A20" s="3" t="s">
        <v>0</v>
      </c>
      <c r="B20" s="3" t="s">
        <v>3</v>
      </c>
      <c r="C20" s="3" t="s">
        <v>2</v>
      </c>
      <c r="D20" s="4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  <c r="M20" s="5" t="s">
        <v>18</v>
      </c>
      <c r="N20" s="5" t="s">
        <v>19</v>
      </c>
      <c r="O20" s="5" t="s">
        <v>20</v>
      </c>
      <c r="P20" s="4" t="s">
        <v>9</v>
      </c>
      <c r="Q20" s="5" t="s">
        <v>10</v>
      </c>
      <c r="R20" s="5" t="s">
        <v>11</v>
      </c>
      <c r="S20" s="5" t="s">
        <v>12</v>
      </c>
      <c r="T20" s="5" t="s">
        <v>13</v>
      </c>
      <c r="U20" s="5" t="s">
        <v>14</v>
      </c>
      <c r="V20" s="5" t="s">
        <v>15</v>
      </c>
      <c r="W20" s="5" t="s">
        <v>16</v>
      </c>
      <c r="X20" s="5" t="s">
        <v>17</v>
      </c>
      <c r="Y20" s="5" t="s">
        <v>18</v>
      </c>
      <c r="Z20" s="5" t="s">
        <v>19</v>
      </c>
      <c r="AA20" s="5" t="s">
        <v>20</v>
      </c>
      <c r="AC20" s="37" t="s">
        <v>8</v>
      </c>
      <c r="AD20" s="37">
        <f>MIN($F$37)</f>
        <v>40</v>
      </c>
      <c r="AE20" s="37">
        <f>COUNT($D$21:$AA$21)</f>
        <v>24</v>
      </c>
      <c r="AF20" s="37" t="b">
        <f t="array" ref="AF20">$C$22:$C$33&gt;=$B$22:$B$33</f>
        <v>1</v>
      </c>
      <c r="AG20" s="37" t="b">
        <f t="array" ref="AG20">$D$21:$AA$21=INT($D$21:$AA$21)</f>
        <v>1</v>
      </c>
      <c r="AH20" s="37" t="b">
        <f>$F$36&lt;=$F$35</f>
        <v>1</v>
      </c>
      <c r="AI20" s="37" t="b">
        <f t="array" ref="AI20">$P$21:$AA$21&lt;=$D$21:$O$21</f>
        <v>1</v>
      </c>
      <c r="AJ20" s="37">
        <f>{32767;32767;0.000001;0.01;TRUE;FALSE;FALSE;1;2;1;0.0001;TRUE}</f>
        <v>32767</v>
      </c>
      <c r="AK20" s="37">
        <f>{0;0;2;100;0;FALSE;FALSE;0.075;0;0;FALSE;30}</f>
        <v>0</v>
      </c>
    </row>
    <row r="21" spans="1:37" x14ac:dyDescent="0.2">
      <c r="A21" s="7"/>
      <c r="B21" s="7"/>
      <c r="C21" s="7"/>
      <c r="D21" s="11">
        <v>7</v>
      </c>
      <c r="E21" s="12">
        <v>0</v>
      </c>
      <c r="F21" s="12">
        <v>5</v>
      </c>
      <c r="G21" s="12">
        <v>20</v>
      </c>
      <c r="H21" s="12">
        <v>10</v>
      </c>
      <c r="I21" s="12">
        <v>18</v>
      </c>
      <c r="J21" s="12">
        <v>2</v>
      </c>
      <c r="K21" s="12">
        <v>2</v>
      </c>
      <c r="L21" s="12">
        <v>5</v>
      </c>
      <c r="M21" s="12">
        <v>0</v>
      </c>
      <c r="N21" s="12">
        <v>8</v>
      </c>
      <c r="O21" s="12">
        <v>3</v>
      </c>
      <c r="P21" s="26">
        <v>7</v>
      </c>
      <c r="Q21" s="27">
        <v>0</v>
      </c>
      <c r="R21" s="27">
        <v>0</v>
      </c>
      <c r="S21" s="27">
        <v>0</v>
      </c>
      <c r="T21" s="27">
        <v>10</v>
      </c>
      <c r="U21" s="27">
        <v>18</v>
      </c>
      <c r="V21" s="27">
        <v>2</v>
      </c>
      <c r="W21" s="27">
        <v>0</v>
      </c>
      <c r="X21" s="27">
        <v>0</v>
      </c>
      <c r="Y21" s="27">
        <v>0</v>
      </c>
      <c r="Z21" s="27">
        <v>0</v>
      </c>
      <c r="AA21" s="27">
        <v>3</v>
      </c>
    </row>
    <row r="22" spans="1:37" x14ac:dyDescent="0.2">
      <c r="A22" s="8">
        <v>0</v>
      </c>
      <c r="B22" s="10">
        <v>15</v>
      </c>
      <c r="C22" s="23">
        <f>SUMPRODUCT($D$21:$O$21,D22:O22)+SUMPRODUCT($P$21:$AA$21,P22:AA22)</f>
        <v>15</v>
      </c>
      <c r="D22" s="14">
        <v>1</v>
      </c>
      <c r="E22" s="15"/>
      <c r="F22" s="15"/>
      <c r="G22" s="15"/>
      <c r="H22" s="15"/>
      <c r="I22" s="15"/>
      <c r="J22" s="15"/>
      <c r="K22" s="15"/>
      <c r="L22" s="15">
        <v>1</v>
      </c>
      <c r="M22" s="15">
        <v>1</v>
      </c>
      <c r="N22" s="15"/>
      <c r="O22" s="15">
        <v>1</v>
      </c>
      <c r="P22" s="29"/>
      <c r="Q22" s="30"/>
      <c r="R22" s="30"/>
      <c r="S22" s="30"/>
      <c r="T22" s="30"/>
      <c r="U22" s="30"/>
      <c r="V22" s="30"/>
      <c r="W22" s="30">
        <v>1</v>
      </c>
      <c r="X22" s="30"/>
      <c r="Y22" s="30"/>
      <c r="Z22" s="30"/>
      <c r="AA22" s="30"/>
      <c r="AC22" s="2" t="s">
        <v>25</v>
      </c>
    </row>
    <row r="23" spans="1:37" x14ac:dyDescent="0.2">
      <c r="A23" s="8">
        <v>1</v>
      </c>
      <c r="B23" s="10">
        <v>15</v>
      </c>
      <c r="C23" s="23">
        <f t="shared" ref="C23:C33" si="1">SUMPRODUCT($D$21:$O$21,D23:O23)+SUMPRODUCT($P$21:$AA$21,P23:AA23)</f>
        <v>15</v>
      </c>
      <c r="D23" s="16">
        <v>1</v>
      </c>
      <c r="E23" s="17">
        <v>1</v>
      </c>
      <c r="F23" s="17"/>
      <c r="G23" s="17"/>
      <c r="H23" s="17"/>
      <c r="I23" s="17"/>
      <c r="J23" s="17"/>
      <c r="K23" s="17"/>
      <c r="L23" s="17"/>
      <c r="M23" s="17">
        <v>1</v>
      </c>
      <c r="N23" s="17">
        <v>1</v>
      </c>
      <c r="O23" s="17"/>
      <c r="P23" s="31"/>
      <c r="Q23" s="32"/>
      <c r="R23" s="32"/>
      <c r="S23" s="32"/>
      <c r="T23" s="32"/>
      <c r="U23" s="32"/>
      <c r="V23" s="32"/>
      <c r="W23" s="32"/>
      <c r="X23" s="32">
        <v>1</v>
      </c>
      <c r="Y23" s="32"/>
      <c r="Z23" s="32"/>
      <c r="AA23" s="32"/>
      <c r="AC23" s="13" t="s">
        <v>21</v>
      </c>
      <c r="AD23" s="13"/>
      <c r="AE23" s="13"/>
      <c r="AF23" s="13"/>
      <c r="AG23" s="13"/>
      <c r="AH23" s="13"/>
    </row>
    <row r="24" spans="1:37" x14ac:dyDescent="0.2">
      <c r="A24" s="8">
        <v>2</v>
      </c>
      <c r="B24" s="10">
        <v>15</v>
      </c>
      <c r="C24" s="23">
        <f t="shared" si="1"/>
        <v>16</v>
      </c>
      <c r="D24" s="16"/>
      <c r="E24" s="17">
        <v>1</v>
      </c>
      <c r="F24" s="17">
        <v>1</v>
      </c>
      <c r="G24" s="17"/>
      <c r="H24" s="17"/>
      <c r="I24" s="17"/>
      <c r="J24" s="17"/>
      <c r="K24" s="17"/>
      <c r="L24" s="17"/>
      <c r="M24" s="17"/>
      <c r="N24" s="17">
        <v>1</v>
      </c>
      <c r="O24" s="17">
        <v>1</v>
      </c>
      <c r="P24" s="31"/>
      <c r="Q24" s="32"/>
      <c r="R24" s="32"/>
      <c r="S24" s="32"/>
      <c r="T24" s="32"/>
      <c r="U24" s="32"/>
      <c r="V24" s="32"/>
      <c r="W24" s="32"/>
      <c r="X24" s="32"/>
      <c r="Y24" s="32">
        <v>1</v>
      </c>
      <c r="Z24" s="32"/>
      <c r="AA24" s="32"/>
      <c r="AC24" s="28" t="s">
        <v>26</v>
      </c>
      <c r="AD24" s="28"/>
      <c r="AE24" s="28"/>
      <c r="AF24" s="28"/>
      <c r="AG24" s="28"/>
      <c r="AH24" s="28"/>
    </row>
    <row r="25" spans="1:37" x14ac:dyDescent="0.2">
      <c r="A25" s="8">
        <v>3</v>
      </c>
      <c r="B25" s="10">
        <v>35</v>
      </c>
      <c r="C25" s="23">
        <f t="shared" si="1"/>
        <v>35</v>
      </c>
      <c r="D25" s="16">
        <v>1</v>
      </c>
      <c r="E25" s="17"/>
      <c r="F25" s="17">
        <v>1</v>
      </c>
      <c r="G25" s="17">
        <v>1</v>
      </c>
      <c r="H25" s="17"/>
      <c r="I25" s="17"/>
      <c r="J25" s="17"/>
      <c r="K25" s="17"/>
      <c r="L25" s="17"/>
      <c r="M25" s="17"/>
      <c r="N25" s="17"/>
      <c r="O25" s="17">
        <v>1</v>
      </c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>
        <v>1</v>
      </c>
      <c r="AA25" s="32"/>
      <c r="AC25" s="20" t="s">
        <v>27</v>
      </c>
      <c r="AD25" s="20"/>
      <c r="AE25" s="20"/>
      <c r="AF25" s="20"/>
      <c r="AG25" s="20"/>
      <c r="AH25" s="20"/>
    </row>
    <row r="26" spans="1:37" x14ac:dyDescent="0.2">
      <c r="A26" s="8">
        <v>4</v>
      </c>
      <c r="B26" s="10">
        <v>40</v>
      </c>
      <c r="C26" s="23">
        <f t="shared" si="1"/>
        <v>40</v>
      </c>
      <c r="D26" s="16">
        <v>1</v>
      </c>
      <c r="E26" s="17">
        <v>1</v>
      </c>
      <c r="F26" s="17"/>
      <c r="G26" s="17">
        <v>1</v>
      </c>
      <c r="H26" s="17">
        <v>1</v>
      </c>
      <c r="I26" s="17"/>
      <c r="J26" s="17"/>
      <c r="K26" s="17"/>
      <c r="L26" s="17"/>
      <c r="M26" s="17"/>
      <c r="N26" s="17"/>
      <c r="O26" s="17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>
        <v>1</v>
      </c>
      <c r="AC26" s="35" t="s">
        <v>28</v>
      </c>
      <c r="AD26" s="35"/>
      <c r="AE26" s="35"/>
      <c r="AF26" s="35"/>
      <c r="AG26" s="35"/>
      <c r="AH26" s="35"/>
    </row>
    <row r="27" spans="1:37" x14ac:dyDescent="0.2">
      <c r="A27" s="8">
        <v>5</v>
      </c>
      <c r="B27" s="10">
        <v>40</v>
      </c>
      <c r="C27" s="23">
        <f t="shared" si="1"/>
        <v>40</v>
      </c>
      <c r="D27" s="16"/>
      <c r="E27" s="17">
        <v>1</v>
      </c>
      <c r="F27" s="17">
        <v>1</v>
      </c>
      <c r="G27" s="17"/>
      <c r="H27" s="17">
        <v>1</v>
      </c>
      <c r="I27" s="17">
        <v>1</v>
      </c>
      <c r="J27" s="17"/>
      <c r="K27" s="17"/>
      <c r="L27" s="17"/>
      <c r="M27" s="17"/>
      <c r="N27" s="17"/>
      <c r="O27" s="17"/>
      <c r="P27" s="31">
        <v>1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C27" s="22" t="s">
        <v>23</v>
      </c>
      <c r="AD27" s="22"/>
      <c r="AE27" s="22"/>
      <c r="AF27" s="22"/>
      <c r="AG27" s="22"/>
      <c r="AH27" s="22"/>
    </row>
    <row r="28" spans="1:37" x14ac:dyDescent="0.2">
      <c r="A28" s="8">
        <v>6</v>
      </c>
      <c r="B28" s="10">
        <v>40</v>
      </c>
      <c r="C28" s="23">
        <f t="shared" si="1"/>
        <v>45</v>
      </c>
      <c r="D28" s="16"/>
      <c r="E28" s="17"/>
      <c r="F28" s="17">
        <v>1</v>
      </c>
      <c r="G28" s="17">
        <v>1</v>
      </c>
      <c r="H28" s="17"/>
      <c r="I28" s="17">
        <v>1</v>
      </c>
      <c r="J28" s="17">
        <v>1</v>
      </c>
      <c r="K28" s="17"/>
      <c r="L28" s="17"/>
      <c r="M28" s="17"/>
      <c r="N28" s="17"/>
      <c r="O28" s="17"/>
      <c r="P28" s="31"/>
      <c r="Q28" s="32">
        <v>1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C28" s="25" t="s">
        <v>24</v>
      </c>
      <c r="AD28" s="25"/>
      <c r="AE28" s="25"/>
      <c r="AF28" s="25"/>
      <c r="AG28" s="25"/>
      <c r="AH28" s="25"/>
    </row>
    <row r="29" spans="1:37" x14ac:dyDescent="0.2">
      <c r="A29" s="8">
        <v>7</v>
      </c>
      <c r="B29" s="10">
        <v>30</v>
      </c>
      <c r="C29" s="23">
        <f t="shared" si="1"/>
        <v>34</v>
      </c>
      <c r="D29" s="16"/>
      <c r="E29" s="17"/>
      <c r="F29" s="17"/>
      <c r="G29" s="17">
        <v>1</v>
      </c>
      <c r="H29" s="17">
        <v>1</v>
      </c>
      <c r="I29" s="17"/>
      <c r="J29" s="17">
        <v>1</v>
      </c>
      <c r="K29" s="17">
        <v>1</v>
      </c>
      <c r="L29" s="17"/>
      <c r="M29" s="17"/>
      <c r="N29" s="17"/>
      <c r="O29" s="17"/>
      <c r="P29" s="31"/>
      <c r="Q29" s="32"/>
      <c r="R29" s="32">
        <v>1</v>
      </c>
      <c r="S29" s="32"/>
      <c r="T29" s="32"/>
      <c r="U29" s="32"/>
      <c r="V29" s="32"/>
      <c r="W29" s="32"/>
      <c r="X29" s="32"/>
      <c r="Y29" s="32"/>
      <c r="Z29" s="32"/>
      <c r="AA29" s="32"/>
      <c r="AC29" s="38" t="s">
        <v>35</v>
      </c>
      <c r="AD29" s="38"/>
      <c r="AE29" s="38"/>
      <c r="AF29" s="38"/>
      <c r="AG29" s="38"/>
      <c r="AH29" s="38"/>
    </row>
    <row r="30" spans="1:37" x14ac:dyDescent="0.2">
      <c r="A30" s="8">
        <v>8</v>
      </c>
      <c r="B30" s="10">
        <v>31</v>
      </c>
      <c r="C30" s="23">
        <f t="shared" si="1"/>
        <v>35</v>
      </c>
      <c r="D30" s="16"/>
      <c r="E30" s="17"/>
      <c r="F30" s="17"/>
      <c r="G30" s="17"/>
      <c r="H30" s="17">
        <v>1</v>
      </c>
      <c r="I30" s="17">
        <v>1</v>
      </c>
      <c r="J30" s="17"/>
      <c r="K30" s="17">
        <v>1</v>
      </c>
      <c r="L30" s="17">
        <v>1</v>
      </c>
      <c r="M30" s="17"/>
      <c r="N30" s="17"/>
      <c r="O30" s="17"/>
      <c r="P30" s="31"/>
      <c r="Q30" s="32"/>
      <c r="R30" s="32"/>
      <c r="S30" s="32">
        <v>1</v>
      </c>
      <c r="T30" s="32"/>
      <c r="U30" s="32"/>
      <c r="V30" s="32"/>
      <c r="W30" s="32"/>
      <c r="X30" s="32"/>
      <c r="Y30" s="32"/>
      <c r="Z30" s="32"/>
      <c r="AA30" s="32"/>
      <c r="AC30" s="39" t="s">
        <v>36</v>
      </c>
      <c r="AD30" s="39"/>
      <c r="AE30" s="39"/>
      <c r="AF30" s="39"/>
      <c r="AG30" s="39"/>
      <c r="AH30" s="39"/>
    </row>
    <row r="31" spans="1:37" x14ac:dyDescent="0.2">
      <c r="A31" s="8">
        <v>9</v>
      </c>
      <c r="B31" s="10">
        <v>35</v>
      </c>
      <c r="C31" s="23">
        <f t="shared" si="1"/>
        <v>35</v>
      </c>
      <c r="D31" s="16"/>
      <c r="E31" s="17"/>
      <c r="F31" s="17"/>
      <c r="G31" s="17"/>
      <c r="H31" s="17"/>
      <c r="I31" s="17">
        <v>1</v>
      </c>
      <c r="J31" s="17">
        <v>1</v>
      </c>
      <c r="K31" s="17"/>
      <c r="L31" s="17">
        <v>1</v>
      </c>
      <c r="M31" s="17">
        <v>1</v>
      </c>
      <c r="N31" s="17"/>
      <c r="O31" s="17"/>
      <c r="P31" s="31"/>
      <c r="Q31" s="32"/>
      <c r="R31" s="32"/>
      <c r="S31" s="32"/>
      <c r="T31" s="32">
        <v>1</v>
      </c>
      <c r="U31" s="32"/>
      <c r="V31" s="32"/>
      <c r="W31" s="32"/>
      <c r="X31" s="32"/>
      <c r="Y31" s="32"/>
      <c r="Z31" s="32"/>
      <c r="AA31" s="32"/>
      <c r="AC31" s="40" t="s">
        <v>37</v>
      </c>
      <c r="AD31" s="40"/>
      <c r="AE31" s="40"/>
      <c r="AF31" s="40"/>
      <c r="AG31" s="40"/>
      <c r="AH31" s="40"/>
    </row>
    <row r="32" spans="1:37" x14ac:dyDescent="0.2">
      <c r="A32" s="8">
        <v>10</v>
      </c>
      <c r="B32" s="10">
        <v>30</v>
      </c>
      <c r="C32" s="23">
        <f t="shared" si="1"/>
        <v>30</v>
      </c>
      <c r="D32" s="16"/>
      <c r="E32" s="17"/>
      <c r="F32" s="17"/>
      <c r="G32" s="17"/>
      <c r="H32" s="17"/>
      <c r="I32" s="17"/>
      <c r="J32" s="17">
        <v>1</v>
      </c>
      <c r="K32" s="17">
        <v>1</v>
      </c>
      <c r="L32" s="17"/>
      <c r="M32" s="17">
        <v>1</v>
      </c>
      <c r="N32" s="17">
        <v>1</v>
      </c>
      <c r="O32" s="17"/>
      <c r="P32" s="31"/>
      <c r="Q32" s="32"/>
      <c r="R32" s="32"/>
      <c r="S32" s="32"/>
      <c r="T32" s="32"/>
      <c r="U32" s="32">
        <v>1</v>
      </c>
      <c r="V32" s="32"/>
      <c r="W32" s="32"/>
      <c r="X32" s="32"/>
      <c r="Y32" s="32"/>
      <c r="Z32" s="32"/>
      <c r="AA32" s="32"/>
    </row>
    <row r="33" spans="1:27" x14ac:dyDescent="0.2">
      <c r="A33" s="5">
        <v>11</v>
      </c>
      <c r="B33" s="21">
        <v>20</v>
      </c>
      <c r="C33" s="24">
        <f t="shared" si="1"/>
        <v>20</v>
      </c>
      <c r="D33" s="18"/>
      <c r="E33" s="19"/>
      <c r="F33" s="19"/>
      <c r="G33" s="19"/>
      <c r="H33" s="19"/>
      <c r="I33" s="19"/>
      <c r="J33" s="19"/>
      <c r="K33" s="19">
        <v>1</v>
      </c>
      <c r="L33" s="19">
        <v>1</v>
      </c>
      <c r="M33" s="19"/>
      <c r="N33" s="19">
        <v>1</v>
      </c>
      <c r="O33" s="19">
        <v>1</v>
      </c>
      <c r="P33" s="33"/>
      <c r="Q33" s="34"/>
      <c r="R33" s="34"/>
      <c r="S33" s="34"/>
      <c r="T33" s="34"/>
      <c r="U33" s="34"/>
      <c r="V33" s="34">
        <v>1</v>
      </c>
      <c r="W33" s="34"/>
      <c r="X33" s="34"/>
      <c r="Y33" s="34"/>
      <c r="Z33" s="34"/>
      <c r="AA33" s="34"/>
    </row>
    <row r="35" spans="1:27" x14ac:dyDescent="0.2">
      <c r="D35" s="2" t="s">
        <v>4</v>
      </c>
      <c r="F35" s="38">
        <v>80</v>
      </c>
      <c r="H35" s="2">
        <v>20</v>
      </c>
    </row>
    <row r="36" spans="1:27" x14ac:dyDescent="0.2">
      <c r="D36" s="2" t="s">
        <v>5</v>
      </c>
      <c r="F36" s="39">
        <f>SUM(D21:O21)</f>
        <v>80</v>
      </c>
    </row>
    <row r="37" spans="1:27" x14ac:dyDescent="0.2">
      <c r="D37" s="6" t="s">
        <v>6</v>
      </c>
      <c r="E37" s="6"/>
      <c r="F37" s="40">
        <f>SUM(P21:AA21)</f>
        <v>40</v>
      </c>
    </row>
  </sheetData>
  <mergeCells count="3">
    <mergeCell ref="D2:O2"/>
    <mergeCell ref="D19:O19"/>
    <mergeCell ref="P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2021-05-29T10:30:32Z</dcterms:modified>
</cp:coreProperties>
</file>