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02\RAS\Quantitative Risk\dev-tools\modules\financial-tool\analysis\"/>
    </mc:Choice>
  </mc:AlternateContent>
  <bookViews>
    <workbookView xWindow="0" yWindow="0" windowWidth="19200" windowHeight="6470" firstSheet="2" activeTab="7"/>
  </bookViews>
  <sheets>
    <sheet name="Starter" sheetId="1" r:id="rId1"/>
    <sheet name="Extended" sheetId="2" r:id="rId2"/>
    <sheet name="Alphabetical" sheetId="3" r:id="rId3"/>
    <sheet name="Sheet1" sheetId="4" r:id="rId4"/>
    <sheet name="Ratios" sheetId="5" r:id="rId5"/>
    <sheet name="Ratios Bloomberg Data" sheetId="6" r:id="rId6"/>
    <sheet name="Potential Ratios" sheetId="8" r:id="rId7"/>
    <sheet name="Mapping" sheetId="9" r:id="rId8"/>
    <sheet name="extra" sheetId="10" r:id="rId9"/>
  </sheets>
  <definedNames>
    <definedName name="_xlnm._FilterDatabase" localSheetId="1" hidden="1">Extended!$A$1:$P$34</definedName>
    <definedName name="_xlnm._FilterDatabase" localSheetId="0" hidden="1">Starter!$A$1:$P$1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 i="3" l="1"/>
  <c r="R25" i="3"/>
  <c r="S25" i="3"/>
  <c r="T25" i="3"/>
  <c r="U25" i="3"/>
  <c r="V25" i="3"/>
  <c r="W25" i="3"/>
  <c r="Q12" i="3"/>
  <c r="Q10" i="3"/>
  <c r="Q11" i="3"/>
  <c r="Q13" i="3"/>
  <c r="Q37" i="3"/>
  <c r="Q44" i="3"/>
  <c r="Q51" i="3"/>
  <c r="Q19" i="3"/>
  <c r="Q52" i="3"/>
  <c r="Q33" i="3"/>
  <c r="Q27" i="3"/>
  <c r="Q40" i="3"/>
  <c r="Q28" i="3"/>
  <c r="Q8" i="3"/>
  <c r="Q39" i="3"/>
  <c r="Q15" i="3"/>
  <c r="Q26" i="3"/>
  <c r="Q24" i="3"/>
  <c r="Q35" i="3"/>
  <c r="Q41" i="3"/>
  <c r="Q20" i="3"/>
  <c r="Q21" i="3"/>
  <c r="Q22" i="3"/>
  <c r="Q23" i="3"/>
  <c r="Q14" i="3"/>
  <c r="Q17" i="3"/>
  <c r="Q38" i="3"/>
  <c r="Q29" i="3"/>
  <c r="Q36" i="3"/>
  <c r="Q45" i="3"/>
  <c r="Q48" i="3"/>
  <c r="Q42" i="3"/>
  <c r="Q46" i="3"/>
  <c r="Q47" i="3"/>
  <c r="Q2" i="3"/>
  <c r="Q49" i="3"/>
  <c r="Q32" i="3"/>
  <c r="Q43" i="3"/>
  <c r="Q16" i="3"/>
  <c r="Q53" i="3"/>
  <c r="Q18" i="3"/>
  <c r="Q5" i="3"/>
  <c r="Q54" i="3"/>
  <c r="Q30" i="3"/>
  <c r="Q31" i="3"/>
  <c r="Q6" i="3"/>
  <c r="Q9" i="3"/>
  <c r="W12" i="3"/>
  <c r="W10" i="3"/>
  <c r="W11" i="3"/>
  <c r="W13" i="3"/>
  <c r="W37" i="3"/>
  <c r="W44" i="3"/>
  <c r="W51" i="3"/>
  <c r="W7" i="3"/>
  <c r="W19" i="3"/>
  <c r="W52" i="3"/>
  <c r="W33" i="3"/>
  <c r="W27" i="3"/>
  <c r="W40" i="3"/>
  <c r="W28" i="3"/>
  <c r="W8" i="3"/>
  <c r="W39" i="3"/>
  <c r="W15" i="3"/>
  <c r="W26" i="3"/>
  <c r="W24" i="3"/>
  <c r="W35" i="3"/>
  <c r="W41" i="3"/>
  <c r="W20" i="3"/>
  <c r="W21" i="3"/>
  <c r="W22" i="3"/>
  <c r="W23" i="3"/>
  <c r="W14" i="3"/>
  <c r="W17" i="3"/>
  <c r="W38" i="3"/>
  <c r="W29" i="3"/>
  <c r="W36" i="3"/>
  <c r="W45" i="3"/>
  <c r="W48" i="3"/>
  <c r="W42" i="3"/>
  <c r="W46" i="3"/>
  <c r="W47" i="3"/>
  <c r="W2" i="3"/>
  <c r="W49" i="3"/>
  <c r="W50" i="3"/>
  <c r="W32" i="3"/>
  <c r="W43" i="3"/>
  <c r="W3" i="3"/>
  <c r="W16" i="3"/>
  <c r="W53" i="3"/>
  <c r="W18" i="3"/>
  <c r="W5" i="3"/>
  <c r="W54" i="3"/>
  <c r="W30" i="3"/>
  <c r="W31" i="3"/>
  <c r="W6" i="3"/>
  <c r="W4" i="3"/>
  <c r="W9" i="3"/>
  <c r="V12" i="3"/>
  <c r="V10" i="3"/>
  <c r="V11" i="3"/>
  <c r="V13" i="3"/>
  <c r="V37" i="3"/>
  <c r="V44" i="3"/>
  <c r="V51" i="3"/>
  <c r="V7" i="3"/>
  <c r="V19" i="3"/>
  <c r="V52" i="3"/>
  <c r="V33" i="3"/>
  <c r="V27" i="3"/>
  <c r="V40" i="3"/>
  <c r="V28" i="3"/>
  <c r="V8" i="3"/>
  <c r="V39" i="3"/>
  <c r="V15" i="3"/>
  <c r="V26" i="3"/>
  <c r="V24" i="3"/>
  <c r="V35" i="3"/>
  <c r="V41" i="3"/>
  <c r="V20" i="3"/>
  <c r="V21" i="3"/>
  <c r="V22" i="3"/>
  <c r="V23" i="3"/>
  <c r="V14" i="3"/>
  <c r="V17" i="3"/>
  <c r="V38" i="3"/>
  <c r="V29" i="3"/>
  <c r="V36" i="3"/>
  <c r="V45" i="3"/>
  <c r="V48" i="3"/>
  <c r="V42" i="3"/>
  <c r="V2" i="3"/>
  <c r="V49" i="3"/>
  <c r="V50" i="3"/>
  <c r="V32" i="3"/>
  <c r="V43" i="3"/>
  <c r="V3" i="3"/>
  <c r="V16" i="3"/>
  <c r="V53" i="3"/>
  <c r="V18" i="3"/>
  <c r="V5" i="3"/>
  <c r="V54" i="3"/>
  <c r="V30" i="3"/>
  <c r="V31" i="3"/>
  <c r="V6" i="3"/>
  <c r="V4" i="3"/>
  <c r="V9" i="3"/>
  <c r="U12" i="3"/>
  <c r="U10" i="3"/>
  <c r="U11" i="3"/>
  <c r="U13" i="3"/>
  <c r="U37" i="3"/>
  <c r="U44" i="3"/>
  <c r="U51" i="3"/>
  <c r="U7" i="3"/>
  <c r="U19" i="3"/>
  <c r="U52" i="3"/>
  <c r="U33" i="3"/>
  <c r="U27" i="3"/>
  <c r="U40" i="3"/>
  <c r="U28" i="3"/>
  <c r="U8" i="3"/>
  <c r="U39" i="3"/>
  <c r="U15" i="3"/>
  <c r="U26" i="3"/>
  <c r="U24" i="3"/>
  <c r="U35" i="3"/>
  <c r="U41" i="3"/>
  <c r="U20" i="3"/>
  <c r="U21" i="3"/>
  <c r="U22" i="3"/>
  <c r="U23" i="3"/>
  <c r="U14" i="3"/>
  <c r="U17" i="3"/>
  <c r="U29" i="3"/>
  <c r="U36" i="3"/>
  <c r="U45" i="3"/>
  <c r="U48" i="3"/>
  <c r="U42" i="3"/>
  <c r="U46" i="3"/>
  <c r="U47" i="3"/>
  <c r="U2" i="3"/>
  <c r="U49" i="3"/>
  <c r="U50" i="3"/>
  <c r="U32" i="3"/>
  <c r="U43" i="3"/>
  <c r="U3" i="3"/>
  <c r="U16" i="3"/>
  <c r="U53" i="3"/>
  <c r="U18" i="3"/>
  <c r="U5" i="3"/>
  <c r="U54" i="3"/>
  <c r="U30" i="3"/>
  <c r="U31" i="3"/>
  <c r="U6" i="3"/>
  <c r="U4" i="3"/>
  <c r="U9" i="3"/>
  <c r="T12" i="3"/>
  <c r="T10" i="3"/>
  <c r="T11" i="3"/>
  <c r="T13" i="3"/>
  <c r="T37" i="3"/>
  <c r="T44" i="3"/>
  <c r="T51" i="3"/>
  <c r="T7" i="3"/>
  <c r="T19" i="3"/>
  <c r="T52" i="3"/>
  <c r="T33" i="3"/>
  <c r="T27" i="3"/>
  <c r="T40" i="3"/>
  <c r="T28" i="3"/>
  <c r="T8" i="3"/>
  <c r="T39" i="3"/>
  <c r="T15" i="3"/>
  <c r="T26" i="3"/>
  <c r="T24" i="3"/>
  <c r="T35" i="3"/>
  <c r="T41" i="3"/>
  <c r="T20" i="3"/>
  <c r="T21" i="3"/>
  <c r="T22" i="3"/>
  <c r="T23" i="3"/>
  <c r="T14" i="3"/>
  <c r="T17" i="3"/>
  <c r="T38" i="3"/>
  <c r="T29" i="3"/>
  <c r="T36" i="3"/>
  <c r="T45" i="3"/>
  <c r="T48" i="3"/>
  <c r="T42" i="3"/>
  <c r="T46" i="3"/>
  <c r="T47" i="3"/>
  <c r="T2" i="3"/>
  <c r="T49" i="3"/>
  <c r="T50" i="3"/>
  <c r="T32" i="3"/>
  <c r="T43" i="3"/>
  <c r="T3" i="3"/>
  <c r="T16" i="3"/>
  <c r="T53" i="3"/>
  <c r="T18" i="3"/>
  <c r="T5" i="3"/>
  <c r="T54" i="3"/>
  <c r="T30" i="3"/>
  <c r="T31" i="3"/>
  <c r="T6" i="3"/>
  <c r="T4" i="3"/>
  <c r="T9" i="3"/>
  <c r="S12" i="3"/>
  <c r="S10" i="3"/>
  <c r="S11" i="3"/>
  <c r="S13" i="3"/>
  <c r="S37" i="3"/>
  <c r="S44" i="3"/>
  <c r="S51" i="3"/>
  <c r="S19" i="3"/>
  <c r="S52" i="3"/>
  <c r="S33" i="3"/>
  <c r="S27" i="3"/>
  <c r="S40" i="3"/>
  <c r="S28" i="3"/>
  <c r="S8" i="3"/>
  <c r="S39" i="3"/>
  <c r="S15" i="3"/>
  <c r="S26" i="3"/>
  <c r="S24" i="3"/>
  <c r="S35" i="3"/>
  <c r="S41" i="3"/>
  <c r="S20" i="3"/>
  <c r="S21" i="3"/>
  <c r="S22" i="3"/>
  <c r="S23" i="3"/>
  <c r="S14" i="3"/>
  <c r="S17" i="3"/>
  <c r="S38" i="3"/>
  <c r="S29" i="3"/>
  <c r="S36" i="3"/>
  <c r="S45" i="3"/>
  <c r="S48" i="3"/>
  <c r="S42" i="3"/>
  <c r="S46" i="3"/>
  <c r="S47" i="3"/>
  <c r="S2" i="3"/>
  <c r="S49" i="3"/>
  <c r="S50" i="3"/>
  <c r="S32" i="3"/>
  <c r="S43" i="3"/>
  <c r="S3" i="3"/>
  <c r="S16" i="3"/>
  <c r="S53" i="3"/>
  <c r="S18" i="3"/>
  <c r="S5" i="3"/>
  <c r="S54" i="3"/>
  <c r="S30" i="3"/>
  <c r="S31" i="3"/>
  <c r="S6" i="3"/>
  <c r="S4" i="3"/>
  <c r="S9" i="3"/>
  <c r="R12" i="3"/>
  <c r="R10" i="3"/>
  <c r="R11" i="3"/>
  <c r="R13" i="3"/>
  <c r="R37" i="3"/>
  <c r="R44" i="3"/>
  <c r="R51" i="3"/>
  <c r="R19" i="3"/>
  <c r="R52" i="3"/>
  <c r="R33" i="3"/>
  <c r="R27" i="3"/>
  <c r="R40" i="3"/>
  <c r="R28" i="3"/>
  <c r="R8" i="3"/>
  <c r="R39" i="3"/>
  <c r="R26" i="3"/>
  <c r="R24" i="3"/>
  <c r="R35" i="3"/>
  <c r="R41" i="3"/>
  <c r="R20" i="3"/>
  <c r="R21" i="3"/>
  <c r="R22" i="3"/>
  <c r="R23" i="3"/>
  <c r="R17" i="3"/>
  <c r="R38" i="3"/>
  <c r="R29" i="3"/>
  <c r="R36" i="3"/>
  <c r="R45" i="3"/>
  <c r="R48" i="3"/>
  <c r="R42" i="3"/>
  <c r="R46" i="3"/>
  <c r="R47" i="3"/>
  <c r="R2" i="3"/>
  <c r="R49" i="3"/>
  <c r="R50" i="3"/>
  <c r="R32" i="3"/>
  <c r="R43" i="3"/>
  <c r="R3" i="3"/>
  <c r="R16" i="3"/>
  <c r="R53" i="3"/>
  <c r="R18" i="3"/>
  <c r="R5" i="3"/>
  <c r="R54" i="3"/>
  <c r="R30" i="3"/>
  <c r="R31" i="3"/>
  <c r="R6" i="3"/>
  <c r="R4" i="3"/>
  <c r="R9" i="3"/>
</calcChain>
</file>

<file path=xl/sharedStrings.xml><?xml version="1.0" encoding="utf-8"?>
<sst xmlns="http://schemas.openxmlformats.org/spreadsheetml/2006/main" count="2864" uniqueCount="675">
  <si>
    <t>Type</t>
  </si>
  <si>
    <t>Name</t>
  </si>
  <si>
    <t>Formula</t>
  </si>
  <si>
    <t>Business_Definition</t>
  </si>
  <si>
    <t>Risk_Definition</t>
  </si>
  <si>
    <t>Core_Component_1</t>
  </si>
  <si>
    <t>Core_Component_2</t>
  </si>
  <si>
    <t>Core_Component_3</t>
  </si>
  <si>
    <t>Core_Component_4</t>
  </si>
  <si>
    <t>Core_Component_5</t>
  </si>
  <si>
    <t>Core_Component_6</t>
  </si>
  <si>
    <t>Core_Component_7</t>
  </si>
  <si>
    <t>Sub_Derivation_1</t>
  </si>
  <si>
    <t>Sub_Derivation_2</t>
  </si>
  <si>
    <t>Full_Formula</t>
  </si>
  <si>
    <t>Size</t>
  </si>
  <si>
    <t>Sales</t>
  </si>
  <si>
    <t xml:space="preserve">A company's Sales figure is a measure of the revenue generated by a company for selling a product or providing a service. </t>
  </si>
  <si>
    <t>In terms of Sales figures, it is difficult to link the probability of default to the figure in isolation. A peer anlysis should be conducted to assess whether a company's sales are above or level of its competitors. Sales should also be tracked on past performance, and should be linked to other factors such as Assets, Liabilities, Net Income etc. However, if a firm is seeing increasing Sales figures YOY and has a high figure when compared to peers, they would have a low probability of default.</t>
  </si>
  <si>
    <t>Revenue</t>
  </si>
  <si>
    <t>Revenue / Total Assets</t>
  </si>
  <si>
    <t>Asset Turnover</t>
  </si>
  <si>
    <t>Sales / Total Assets</t>
  </si>
  <si>
    <t>The Asset Turnover Ratio informs analysts how effective a company uses its assets to generate sales. It is useful to use in a peer analysis to see which companies are using their assets most efficiently per sector.</t>
  </si>
  <si>
    <t xml:space="preserve">The higher the Asset Turnover ratio the lower the probability of default. </t>
  </si>
  <si>
    <t>Total Assets</t>
  </si>
  <si>
    <t>Cash Flow</t>
  </si>
  <si>
    <t>Interest Cover (EBIT) Ratio</t>
  </si>
  <si>
    <t>EBIT / Interest</t>
  </si>
  <si>
    <t xml:space="preserve">Interest cover ratio measures company ability to service its debt. The calculation is also sensitive to changes in interest rates and serves to capture the shifting risk profile of a borrower as interest rates rise. </t>
  </si>
  <si>
    <t>Profit before Tax</t>
  </si>
  <si>
    <t>Interest Paid</t>
  </si>
  <si>
    <t>Interest Received</t>
  </si>
  <si>
    <t>Interest = Interest Paid - Interest Received</t>
  </si>
  <si>
    <t>EBIT = Profit before tax + Interest</t>
  </si>
  <si>
    <t>Cash Flow Cover Ratio</t>
  </si>
  <si>
    <t>EBITDA / Current Liabilties</t>
  </si>
  <si>
    <t>Cash flow coverage ratio measure a company's ability to pay off its obligations with its operating cash flows. This measurement gives stakeholders a broad overview of the company's operating efficiency.</t>
  </si>
  <si>
    <t>An increasing ratio indicates a lower probability of default for the company.</t>
  </si>
  <si>
    <t>Cost of Goods Sold</t>
  </si>
  <si>
    <t>Tax Expense</t>
  </si>
  <si>
    <t>Interest Expense</t>
  </si>
  <si>
    <t>Depreciation &amp; Amortization Expense</t>
  </si>
  <si>
    <t>Current Liabilities</t>
  </si>
  <si>
    <t>Net Income = Revenue - Cost of Goods Sold - Operating Expense - Interest Expense - Tax Expense</t>
  </si>
  <si>
    <t>EBITDA = Net Income + Tax Expense + Interest Expense + Depreciation &amp; Amortization Expense</t>
  </si>
  <si>
    <t>Interest Cover (EBITDA) Ratio</t>
  </si>
  <si>
    <t>EBITDA / Interest</t>
  </si>
  <si>
    <t xml:space="preserve">The interest coverage ratio (EBITDA) is used to assess whether a company is profitable enough to pay off its interest expenses.  The calculation is also sensitive to changes in interest rates and serves to capture the shifting risk profile of a borrower as interest rates rise. </t>
  </si>
  <si>
    <t>Net Income</t>
  </si>
  <si>
    <t>[Net Income + Tax Expense + Interest Expense + Depreciation &amp; Amortization Expense] / [Interest Paid - Interest Received]</t>
  </si>
  <si>
    <t>Operating Cash Flow Ratio</t>
  </si>
  <si>
    <t>Operating cash flow ratio is a measure of how well current liabilities are covered by the cash flows generated from a company's operations. A ratio of greater than 1 indicates that the company has generated more cash in a period than what is needed to pay off its current liabilities and a ratio of less than 1 means the opposite.</t>
  </si>
  <si>
    <t>Operating Cash Flow</t>
  </si>
  <si>
    <t>Leverage</t>
  </si>
  <si>
    <t>Debt Ratio</t>
  </si>
  <si>
    <t>Total Debt / Total Assets</t>
  </si>
  <si>
    <t xml:space="preserve">A high or increasing Debt Ratio will increase a company's probability of default, if interest rates were to rise suddenly. </t>
  </si>
  <si>
    <t>Total Debt</t>
  </si>
  <si>
    <t>Debt to Equity Ratio</t>
  </si>
  <si>
    <t>Total Liabilities / Total Shareholders' Equity</t>
  </si>
  <si>
    <t xml:space="preserve">The Debt to Equity Ratio is a measure of the degree to which a company is financing its operations through debt versus wholly-owned funds. It reflects the company's ability to cover all outstanding debts in the event of a business downturn. </t>
  </si>
  <si>
    <t xml:space="preserve">A high or increasing Debt to Equity Ratio indicates a highly leveraged company and one that would indicate a higher probability of default. However, the Ratio is difficult to compare across industry groups where debt amounts will vary. </t>
  </si>
  <si>
    <t>Total Liabilities</t>
  </si>
  <si>
    <t>Total Shareholders' Equity</t>
  </si>
  <si>
    <t>Total Debt to Equity Ratio</t>
  </si>
  <si>
    <t>Total Debt / Total Shareholders' Equity</t>
  </si>
  <si>
    <t>Long-term Debt to Equity Ratio</t>
  </si>
  <si>
    <t>Total Long-Term Debt / Total Shareholders' Equity</t>
  </si>
  <si>
    <t xml:space="preserve">The Long-term Debt to Equity Ratio measures the long term leverage of a company. It is used to assess  whether the company is capable of paying back it's Long-term debt by it’s wholly owned funds. </t>
  </si>
  <si>
    <t>An increasing or high Long-term Debt to Equity Ratio will indicate that the company is more probable to default on a loan.</t>
  </si>
  <si>
    <t>Long-Term Debt</t>
  </si>
  <si>
    <t>Long-Term Debt / Total Shareholders' Equity</t>
  </si>
  <si>
    <t>Liquidity</t>
  </si>
  <si>
    <t>Cash Ratio</t>
  </si>
  <si>
    <t>Cash and Cash Equivalents / Total Current Liabilities</t>
  </si>
  <si>
    <t>The Cash Ratio calculates a company's ability to repay its short-term debt with cash or near-cash alternatives, such as marketable securities. This ratio is quite conservative as it only considers a company's most liquid resources. A ratio greater than 1 indicates that a company has enough cash to meet it's short-term obligations.</t>
  </si>
  <si>
    <t>A decreasing Cash Ratio or one that is less than 1 will indicate that a company has an increasing probability of default.</t>
  </si>
  <si>
    <t>Cash &amp; Cash Equivalents</t>
  </si>
  <si>
    <t>Cash &amp; Cash Equivalents / Current Liabilities</t>
  </si>
  <si>
    <t>Current Ratio</t>
  </si>
  <si>
    <t>Currents Assets / Current Liabilities</t>
  </si>
  <si>
    <t>Current Assets</t>
  </si>
  <si>
    <t>Current Assets / Current Liabilities</t>
  </si>
  <si>
    <t>Net Working Capital</t>
  </si>
  <si>
    <t>Current assets - Current Liabilities</t>
  </si>
  <si>
    <t>Net Working Capital is a measure of a company's liquidity and short-term financial health. A positive figure for working capital indicates that a company can fund its current operations. A high working capital figure might also indicate that a company has too much inventory or not investing excess cash.</t>
  </si>
  <si>
    <t>Current Assets - Current Liabilities</t>
  </si>
  <si>
    <t>Quick ratio</t>
  </si>
  <si>
    <t xml:space="preserve">(Current Assets - Inventory) / Current Liabilities </t>
  </si>
  <si>
    <t>Inventory</t>
  </si>
  <si>
    <t>[Current Assets - Inventory] / Current Liabilities</t>
  </si>
  <si>
    <t>Profitability</t>
  </si>
  <si>
    <t>Operating Margin</t>
  </si>
  <si>
    <t xml:space="preserve">EBIT / Sales </t>
  </si>
  <si>
    <t xml:space="preserve">A company's Operating Margin measures how much profit a company makes on a dollar of sales, after paying for variables costs of production, such as wages and raw materials, but before paying interest or tax. The Operating Margin is a good indicator of how well a company is being managed and how risky it's operations are. </t>
  </si>
  <si>
    <t xml:space="preserve">Highly variable operating margins, and ones that show significant downturns compared to previous years will indicate a higher probability of default. </t>
  </si>
  <si>
    <t>[Profit before Tax + [Interest Paid - Interest Received]] / Sales</t>
  </si>
  <si>
    <t>Return on Equity (ROE)</t>
  </si>
  <si>
    <t>Net Income / Total Shareholders' Equity</t>
  </si>
  <si>
    <t xml:space="preserve">Return on Equity is a measure of how effectively a company's management is using assets to create profits. A company should aim to have a ROE that is equal to or just above the average for it's peer group. So therefore a peer analysis is required when assessing a company's ROE. However, a ROE close to the long-run avergae of the S&amp;P 500 (14%) is considered an acceptable ratio. </t>
  </si>
  <si>
    <t xml:space="preserve">A ROE figure that is significantly lower than its peers, lower than the long-run average of the S&amp;P 500 (14%) and one that is continuously decreasing YOY indicates a higher probability of default. </t>
  </si>
  <si>
    <t>Operating Expenses</t>
  </si>
  <si>
    <t>Net Income = Revenue - Cost of Goods Sold - Operating Expenses - Interest Expense - Tax Expense</t>
  </si>
  <si>
    <t>Net Profit Margin</t>
  </si>
  <si>
    <t>Net Income / Revenue</t>
  </si>
  <si>
    <t xml:space="preserve">The Net Profit Margin is a measure of how much profit is generated as a percentage of revenue. It is used to assess if a company is generating enough profit from its sales and whether operating costs and overheads are being contained. </t>
  </si>
  <si>
    <t xml:space="preserve">An increasing net profit margin is an indicator of a lower probability of default.  </t>
  </si>
  <si>
    <t>Return on Assets (ROA)</t>
  </si>
  <si>
    <t>Net Income / Total Assets</t>
  </si>
  <si>
    <t>Return on Assets is an indicator of how profitable a company is relative to its total assets. It gives the user an idea as to how efficient management is at using its assets to generate earnings. ROA is best used when comparing similar companies or analysing past performance.</t>
  </si>
  <si>
    <t xml:space="preserve">A high or increasing Return on Assets, compared to peers and past performance indicates a lower probability of default. </t>
  </si>
  <si>
    <t>Gross Profit Margin</t>
  </si>
  <si>
    <t>Gross Profit / Sales</t>
  </si>
  <si>
    <t xml:space="preserve">Gross Profit Margin measures the amount of money left over from sales after deducting the cost of goods sold in terms of sales. A company's Gross Profit informs analysts how effective a company is at creating a product or providing a service compared to competitors, and when calculating Gross Profit in terms of Sales it allows for easy comparison of business models. </t>
  </si>
  <si>
    <t>An increasing or high Gross Profit Margin relative to competitors indicates a lower probability of default.</t>
  </si>
  <si>
    <t>Gross Profit = Revenue - Cost of Goods Sold</t>
  </si>
  <si>
    <t>Sub_Derivation_3</t>
  </si>
  <si>
    <t>Efficiency</t>
  </si>
  <si>
    <t>[[Revenue - (Beginning Inventory + Purchases - Ending Inventory) - Operating Expense - Interest Expense - Tax Expense] + Tax Expense + Interest Expense + Depreciation &amp; Amortization Expense] / Current Liabilities</t>
  </si>
  <si>
    <t>Liquidity Ratios</t>
  </si>
  <si>
    <t>The Current Ratio measures a company's ability to pay short-term obligations (those due within a year). Sometimes known as the "Working Capital Ratio", user must take into account the difficulty of comparing the measure across industry groups and a lack of trending information. The ideal Current Ratio is 2:1, however the situation of a company must be assessed in order to fully understand the reasoning behind a seemingly alarming Current Ratio, such as the point in time when the Ratio is calcualted etc.</t>
  </si>
  <si>
    <t>An increasing or high Current Ratio (one above 2)  indicates a lower probability of default for a company, one that is continiously decreasijg below 2 indicates a higher probability of default.</t>
  </si>
  <si>
    <t xml:space="preserve">The Debt Ratio measures the proportion of a company's assets that are financed by debt. A ratio greater than 1 means that a company has more debt than assets with a ratio of less than 1 meaning the opposite. Debt ratios vary across industries, depending on how capital intensive the industry is. </t>
  </si>
  <si>
    <t>Leverage Ratios</t>
  </si>
  <si>
    <t>Profitability / Earnings Ratios</t>
  </si>
  <si>
    <t>Cost of Goods Sold = Beginning Inventory + Purchases - Ending Inventory</t>
  </si>
  <si>
    <t>[Revenue - (Beginning Inventory + Purchases - Ending Inventory)] / Revenue</t>
  </si>
  <si>
    <t>With increasing ratio the probability of company default is decreasing</t>
  </si>
  <si>
    <t>Interest</t>
  </si>
  <si>
    <t>[Profit before tax + (Interest Paid - Interest Received)] / Interest Paid - Interest Received</t>
  </si>
  <si>
    <t xml:space="preserve">Interest  </t>
  </si>
  <si>
    <t>[Revenue - (Beginning Inventory + Purchases - Ending Inventory) - Operating Expenses - Interest Expense - Tax Expense] / Revenue</t>
  </si>
  <si>
    <t xml:space="preserve">A positive Net Working Capital figure indicates that a compnay is healthy in the short run and will have a lower probability of default. </t>
  </si>
  <si>
    <t>Cash Flow Ratios</t>
  </si>
  <si>
    <t>Operating Cah Flow / Current Liabilities</t>
  </si>
  <si>
    <t>[Cash Flow from Operating Activities + Interest Expense + Tax Expense] / Current Liabilities</t>
  </si>
  <si>
    <t>The Quick Ratio is an indicator of a company's ability to meet its short term obligationswith its most liquid assets. It measures the dollar amount of liquid assets available to the company against the dollar amount of its current liabilities, where a company's liquid assets are the ones that can be quickly converted into cash.</t>
  </si>
  <si>
    <t>A higher or increasing quick ratio indicates a lower probability of default for a company.</t>
  </si>
  <si>
    <t>[Revenue - (Beginning Inventory + Purchases - Ending Inventory) - Operating Expenses - Interest Expense - Tax Expense] / Total Assets</t>
  </si>
  <si>
    <t>[Revenue - (Beginning Inventory + Purchases - Ending Inventory) - Interest Expense - Tax Expense] / Total Shareholders' Equity</t>
  </si>
  <si>
    <t>Days inventory</t>
  </si>
  <si>
    <t>(Period end receivables * days in period) / Cost of Goods Sold for period</t>
  </si>
  <si>
    <t>The Days Inventory is a financial ratio that indicates the average time in days that a company takes to have their credit sales received.</t>
  </si>
  <si>
    <t>A high Days Inventory indicates that the business is not receiving their receivables efficiently, so a higher ratio indicates a higher probability of default.</t>
  </si>
  <si>
    <t>Receivables</t>
  </si>
  <si>
    <t>Days in Period</t>
  </si>
  <si>
    <t>(Receivales * Days in Period)/(Beginning Inventory + Purchases - Ending Inventory)</t>
  </si>
  <si>
    <t>Profitability Trend</t>
  </si>
  <si>
    <t>EBIT Trend</t>
  </si>
  <si>
    <t>(Current PBIT - Last Grading PBIT)/Absolute(Last Grading PBIT)</t>
  </si>
  <si>
    <t>This is a the changein EBIT from one period to another.</t>
  </si>
  <si>
    <t>A higher EBIT Trend may not necessarly be an indicator of a low probability of default as the company may be very volatile with their earnings, instead a company with a sustainable EBITDA growth would indicate a low probability of default.</t>
  </si>
  <si>
    <t>[(Profit before Tax + Interest Paid - Interest Received + Tax Expense)1 - (Profit before Tax + Interest Paid - Interest Received + Tax Expense)2 ] / |(Profit before Tax + Interest Paid - Interest Received + Tax Expense)|2</t>
  </si>
  <si>
    <t>EBITDA Trend</t>
  </si>
  <si>
    <t>(Current EBITDA - Last Grading EBITDA)/Absolute(Last Grading EBITDA)</t>
  </si>
  <si>
    <t>This is a the change in EBITDA from one period to another.</t>
  </si>
  <si>
    <t>A higher EBITDA Trend may not necessarly be an indicator of a low probability of default as the company may be very volatile with their earnings, instead a company with a sustainable EBITDA growth would indicate a low probability of default.</t>
  </si>
  <si>
    <t>[[(Net Income + Tax Expense + Interest Expense + Depreciation &amp; Amortization Expense) / (Interest Paid - Interest Received)]1 - [(Net Income + Tax Expense + Interest Expense + Depreciation &amp; Amortization Expense) / (Interest Paid - Interest Received)]2]/[[(Net Income + Tax Expense + Interest Expense + Depreciation &amp; Amortization Expense) / (Interest Paid - Interest Received)]2]</t>
  </si>
  <si>
    <t>Pretax Profit Margin</t>
  </si>
  <si>
    <t>Income before taxes / sales</t>
  </si>
  <si>
    <t>The pretax profit margin is a financial accounting tool used to measure the operating efficiency of a company before deducting taxes.</t>
  </si>
  <si>
    <t xml:space="preserve">A higher Pretax Profit Margin is an indicator of a lower probability of default.  </t>
  </si>
  <si>
    <t>[Profit before tax + (Interest Paid - Interest Received)] / Revenue</t>
  </si>
  <si>
    <t>Days payables</t>
  </si>
  <si>
    <t>(Period end accounts payables * days in period) / cost of goods sold for period</t>
  </si>
  <si>
    <t>Days Payable is a financial ratio that indicates the average time (in days) that a company takes to pay its bills and invoices to its trade creditors, which include suppliers, vendors or other companies. </t>
  </si>
  <si>
    <t>A higher ratio indicates a company takes longer to pay their bills, this allows the company to retain funds for a longer period of time. Companies with a high Days Payable ratio means that they can increase working capital meaning PD goes down.</t>
  </si>
  <si>
    <t>Payables</t>
  </si>
  <si>
    <t xml:space="preserve">Days in Period </t>
  </si>
  <si>
    <t>(Payables * Days in Period)/(Beginning Inventory + Purchases - Ending Inventory)</t>
  </si>
  <si>
    <t>Interest Margin</t>
  </si>
  <si>
    <t>Interest Year 1 / Net Debt Year 1</t>
  </si>
  <si>
    <t>Net interest margin is a ratio that measures how successful a firm is at investing its funds in comparison to its expenses on the same investments. </t>
  </si>
  <si>
    <t>A higher value represents that they have made better investment decisions, which means the higher it is the lower the probability of default.</t>
  </si>
  <si>
    <t>Interest Received / Total Debt</t>
  </si>
  <si>
    <t>Interest Coverage</t>
  </si>
  <si>
    <t>Operating cash flow / interest expense</t>
  </si>
  <si>
    <t>Interest coverage ratio is a measure of a company’s ability to pay interest.</t>
  </si>
  <si>
    <t>[Cash Flow from Operating Activities + Interest Expense + Tax Expense] / Interest Expense</t>
  </si>
  <si>
    <t>DuPont ROA</t>
  </si>
  <si>
    <t>EBIT - Tax / Assets</t>
  </si>
  <si>
    <t>The return on assets (ROA) ratio developed by DuPont for its own use is now used by many firms to evaluate how effectively assets are used. It measures the combined effects of profit margins and asset turnover.</t>
  </si>
  <si>
    <t>[Profit before tax + (Interest Paid - Interest Received)] / Total Assets</t>
  </si>
  <si>
    <t>DuPont ROE</t>
  </si>
  <si>
    <t>EBIT - (Taxes + Interest) / shareholders' equity</t>
  </si>
  <si>
    <t>The return on equity (ROE) ratio is a measure of the rate of return to stockholders. Decomposing the ROE into various factors influencing company performance is often called the Du Pont system.</t>
  </si>
  <si>
    <t>[Profit before tax]/Total Shareholders' Equity</t>
  </si>
  <si>
    <t>Return on Average Assets (ROAA)</t>
  </si>
  <si>
    <t>Annual or period net income / total average assets</t>
  </si>
  <si>
    <t>Return on average assets (ROAA) is an indicator used to assess the profitability of a firm's assets, and it is most often used by banks and other financial institutions as a means to gauge financial performance.</t>
  </si>
  <si>
    <t>An increasing Return on Average Assets represnts a higher efficiency over a time period, so an increasing ratio indicates a lower probability of default.</t>
  </si>
  <si>
    <t>Assets Year 1</t>
  </si>
  <si>
    <t>Assets Year 2</t>
  </si>
  <si>
    <t>[Revenue - (Beginning Inventory + Purchases - Ending Inventory) - Interest Expense - Tax Expense] / [(Assets Year 1 + Assets Year 2)/2]</t>
  </si>
  <si>
    <t>Return on Average Equity (ROAE)</t>
  </si>
  <si>
    <t>Annual or period net income / total average shareholders' equity</t>
  </si>
  <si>
    <t>Return on average equity (ROAE) is a financial ratio that measures the performance of a company based on its average shareholders' equity outstanding. </t>
  </si>
  <si>
    <t>An increasing Return on Average Equity represnts a higher efficiency over a time period, so an increasing ratio indicates a lower probability of default.</t>
  </si>
  <si>
    <t>Total Shareholders' Equity Year 1</t>
  </si>
  <si>
    <t>Total Shareholders' Equity Year 2</t>
  </si>
  <si>
    <t>[Revenue - (Beginning Inventory + Purchases - Ending Inventory) - Interest Expense - Tax Expense] / [(Total Shareholders' Equity Year 1 + Total Shareholders' Equity Year 2)/2]</t>
  </si>
  <si>
    <t>Margin Trend</t>
  </si>
  <si>
    <t>Net Margin Trend</t>
  </si>
  <si>
    <t>(Current PBIT/Current Sales) - (Last Grading PBIT/Last Grading Sales)</t>
  </si>
  <si>
    <t>Net Margin Trend is the change in the net margin that the business makes from one period to the next.</t>
  </si>
  <si>
    <t>A higher Net Margin Trend may not necessarly be an indicator of a low probability of default as the company may be very volatile with their Net Margins, instead a company with a sustainable Net Margin growth would indicate a low probability of default.</t>
  </si>
  <si>
    <t xml:space="preserve">[[(Profit before Tax + Interest Paid - Interest Received + Tax Expense)1/Sales 1] - [(Profit before Tax + Interest Paid - Interest Received + Tax Expense)2/Sales 2] ]/[(Profit before Tax + Interest Paid - Interest Received + Tax Expense)2/Sales 2] </t>
  </si>
  <si>
    <t>Gross Margin Trend</t>
  </si>
  <si>
    <t>((Current EBITDA/Current Sales) - (Last Grading EBITDA/Last Grading Sales)) / ABS(Last Grading EBITDA/Last Grading Sales)</t>
  </si>
  <si>
    <t>Gross Margin Trend is the change in the net margin that the business makes from one period to the next.</t>
  </si>
  <si>
    <t>A higher Gross Margin Trend may not necessarly be an indicator of a low probability of default as the company may be very volatile with their Net Margins, instead a company with a sustainable Net Margin growth would indicate a low probability of default.</t>
  </si>
  <si>
    <t>[(Net Income + Tax Expense + Interest Expense + Depreciation &amp; Amortization Expense)1/Sales 1 - (Net Income + Tax Expense + Interest Expense + Depreciation &amp; Amortization Expense)2/Sales 2] / [(Net Income + Tax Expense + Interest Expense + Depreciation &amp; Amortization Expense)2/Sales 2]</t>
  </si>
  <si>
    <t>Operating Expense</t>
  </si>
  <si>
    <t>[[Revenue - Cost of Goods Sold - Operating Expense - Interest Expense - Tax Expense] + Tax Expense + Interest Expense + Depreciation &amp; Amortization Expense] / Current Liabilities</t>
  </si>
  <si>
    <t>Operating Cash Flow / Current Liabilities</t>
  </si>
  <si>
    <t xml:space="preserve">Leverage </t>
  </si>
  <si>
    <t>[Revenue - Cost of Goods Sold - Interest Expense - Tax Expense] / Total Shareholders' Equity</t>
  </si>
  <si>
    <t>[Revenue - Cost of Goods Sold - Operating Expenses - Interest Expense - Tax Expense] / Revenue</t>
  </si>
  <si>
    <t>[Revenue - Cost of Goods Sold - Operating Expenses - Interest Expense - Tax Expense] / Total Assets</t>
  </si>
  <si>
    <t>[Revenue - Cost of Goods Sold] / Revenue</t>
  </si>
  <si>
    <t>Inventory Turnover</t>
  </si>
  <si>
    <t>Sales / Inventory</t>
  </si>
  <si>
    <t>Inventory turnover indicates how many times a company sells and replaces its stock of goods during a aparticular period. It provides insight into whether the company is managing its stock effectively and shows if it's sales and purchasing departments are in sync.</t>
  </si>
  <si>
    <t>The higher the inventory turnover, the better in terms of porbabiblity of defualt i.e - probability of default will decrease.</t>
  </si>
  <si>
    <t>Revenue / Inventory</t>
  </si>
  <si>
    <t>Asset Quality Ratios</t>
  </si>
  <si>
    <t>Average assets</t>
  </si>
  <si>
    <t>(Total assets (previous year) + Total Assets (present year)) / 2</t>
  </si>
  <si>
    <t xml:space="preserve">Average total assets is defined as the average amount of assets recorded on a company's balance sheet at the end of the current year and preceding year. This figure is useful in comparison to the total sales figure to determine the amount of assets required to support a certain amount of sales. This is a useful comparison, since a low asset level in comparison to sales implies that the management team is making highly efficient use of its assets. </t>
  </si>
  <si>
    <t>The Average Assets figure in isolation would not provide a great deal of insight into the probability of default. However when comparing this figure to other factors such as Sales or EBITDA would provide some insight into the level of assets that the company uses to generate Sales etc. If the Average Asset figure is low and it's Sales figure is high, management is efficiently using assets to generate Sales. An increasing Average Assets figure YOY can be a sign of a lower probability of default, however other metrics should also be used to compare it with such as Sales, Net Profit, Debt figures etc.</t>
  </si>
  <si>
    <t>Total Assets (Current Year)</t>
  </si>
  <si>
    <t>Total Assets (Previous Year)</t>
  </si>
  <si>
    <t>[Total Assets (Current Year) + Total Assets (Previous Year)] / 2</t>
  </si>
  <si>
    <t>Net charge-offs to loans</t>
  </si>
  <si>
    <t>Net Charge-Offs / Total Loans</t>
  </si>
  <si>
    <t xml:space="preserve">The net charge-off ratio is the ratio of the net charge-offs to the average outstanding loans. The net charge-offs are equal to the loans charged off during the period minus recoveries, which are partial or full payments from customers on loans that the bank had charged off in previous accounting periods. The net charge-off ratio allows investors and analysts to evaluate the financial performance of a bank relative to its peers. </t>
  </si>
  <si>
    <t xml:space="preserve">The net charge-off ratio is an indicator of the quality of a bank's loan assets. A high charge-off ratio relative to previous periods or to other banks in the industry could be a cause for concern. In addition, the charge-off ratio does not include the cost of recovery, such as the costs of following up with delinquent customers and pursuing legal remedies. During recessions, charge-off ratios tend to rise as people lose their jobs and are unable to make loan payments. It is expected that with an increaisng or high charge-off ratio, there is a higher probability of default.   </t>
  </si>
  <si>
    <t xml:space="preserve">Net Charge-Offs </t>
  </si>
  <si>
    <t>Total Loans</t>
  </si>
  <si>
    <t>Net Charge Offs / Total Loans</t>
  </si>
  <si>
    <t>Capitalization Ratios</t>
  </si>
  <si>
    <t>Book Value per Common Share</t>
  </si>
  <si>
    <t>Shareholders' Equity at the end of a period / Number of common shares outstanding at the end of that period</t>
  </si>
  <si>
    <t xml:space="preserve">Book Value of Equity per Share is the equity available to common shareholders divided by the number of outstanding shares. It is the firm's net asset value on a per-shre basis. This represents the minimum value of a company's equity. In theory, the Book Value of Equity per Share is the sum that shareholders would receive in the event that the firm was liquidated, all of the tangible assets were sold and all of the liabilities were paid. However, as the assets would be sold at market prices, and book value uses historical costs, market value is considered a beeter floor price than book value. </t>
  </si>
  <si>
    <t xml:space="preserve">The Book Value of Equity per Share (BVPS) is used mainly by stock investors to evaluate a company's stock price. When a company's stock is undervalued, it will have a higher book value per share in relation to its current stock price in  the market. If the firm's BVPS increases, the stock should be perceived as more valuable, and the stock price should increase. If a company's share price falls below its BVPS a corporate raider could make a risk-free profit by buying the company and liquidating it. If book value is negative, where a company's liabilities exceed its assets, this is known as a balance sheet insolvency. In general, a low or decreasing BVPS would indicate a higher probability of default. </t>
  </si>
  <si>
    <t>Total Shareholders Equity</t>
  </si>
  <si>
    <t>Preferred Equity</t>
  </si>
  <si>
    <t>Total Shares Outstanding</t>
  </si>
  <si>
    <t>Total Shareholders Equity - Preffered Equity</t>
  </si>
  <si>
    <t>[Total Shareholders Equity - Preferred Equity] / Total Shares Outstanding</t>
  </si>
  <si>
    <t>Average Equity</t>
  </si>
  <si>
    <t>Total stockholder's equity (previous year) + Total stockholder's equity (present year) / 2</t>
  </si>
  <si>
    <t xml:space="preserve">Average shareholders'equity is used to yield a more believable return on equity measurement. The concept is most useful when measuring the return on investment in a period in which a business has sold a large amount of stock. In this instance, the ending shareholders' equity figure will be much higher than the beginning figure, which results in a lower return on equity.  </t>
  </si>
  <si>
    <t>The Average Equity figure in isolation will not inform analysts directly to the link with probability of default. However, it is useful to analyse in conjunction with the Return on Equity factor to assess what made the ROE figure increase or decrease. If the ending shareholders' equity figure is larger than the beginning figure this would result in a lower return on equity figure. Therefore you would expect that if the Average Assets figure was to decrease the probability of default would increase.</t>
  </si>
  <si>
    <t>Total Shareholders Equity (Current Year)</t>
  </si>
  <si>
    <t>Total Shareholders Equity (Previous Year)</t>
  </si>
  <si>
    <t>[Total Shareholders Equity (Current Year) + Total Shareholders Equity (Previous Year)] / 2</t>
  </si>
  <si>
    <t>Debt Service Coverage Ratio</t>
  </si>
  <si>
    <t>Net Operating Income / Total Debt Service</t>
  </si>
  <si>
    <t xml:space="preserve">The Debt-Service coverage ratio is a measurement of the cash flow available to the business to pay current debt obligations. The ratio states net operating income as a multiple of debt obligations due within one year, which include interest,principal, sinking-fund and lease payments. DSCR can be used in analysing firms, projects or individual borrowers. The minimum DSCR a lender will demand depends on macroeconomic conditions. If the economy is growing, lenders may be more forgiving of lower ratios. </t>
  </si>
  <si>
    <t xml:space="preserve">It is important to assess a borrower's DSCR before making a loan. A DSCR of less than 1 means negative cash flow, meaning a borrower will be unable to cover or pay current debt obligations without drawing on outside sources. If the DSCR is close to 1 i.e 1.1, the enitity is vulnerable and a minor decline in cash flow could make it unable to service it's debt. Lenders may therefore require that the borrower maintain a certain minimum DSCR while the loan is outstanding. Typically, a DSCR of greater than 1 means the entity has sufficient income to pay it's current debt obligations. The minimum DSCR  a lender will demand will depend on macroeconomic conditions. If the economy is growing, credit is more readily available and lender will be more forgiving of lower DSCR ratios.  </t>
  </si>
  <si>
    <t xml:space="preserve">Interest </t>
  </si>
  <si>
    <t>Principal</t>
  </si>
  <si>
    <t>Net Operating Income = Revenue - Operating Expenses</t>
  </si>
  <si>
    <t>Total Debt Service = Interest + Principal</t>
  </si>
  <si>
    <t>[Revenue - Operating Expenses] / [Interest + Principal]</t>
  </si>
  <si>
    <t>Income before Interest and after Taxes + Depreciation</t>
  </si>
  <si>
    <t>Operating Cash Flow (OCF) is the amount of cash generated by the regular operating activities of a business within a specific time period. OCF begins with net income, adds back any non-cash items, and adjusts for changes in net working cpaital. When performing a financial analysis, operating cash flow should be used in conjunction with net income, free cash flow, and other metrics to properly assess a company's performance and financial health. Operating Cash Flow affects the company's liquidity and therefore has significance for multiple reasons. It allows analysts to check where money is injected into the company and where it is going. Cash availability allows a business the option to expand, build and launch new products, buy back shares, pay out dividends, or reduce debt to save on interest payments. As a result multiple stakeholders will be interested in a firm's operating cash flow figure.</t>
  </si>
  <si>
    <t xml:space="preserve">Positive (and increasing) cash flow from operating activities indicates that the core business activities of the company are thriving, and therefore you would expect a lower probability of default.. It provides as an additional indicator of profitability potential of a company. </t>
  </si>
  <si>
    <t>COGS</t>
  </si>
  <si>
    <t>Depreciation Expense</t>
  </si>
  <si>
    <t>Change in Net Working Capital</t>
  </si>
  <si>
    <t>Net Income = Revenue - COGS</t>
  </si>
  <si>
    <t>[(Revenue - COGS) + Depreciation Expense - Tax Expense +/- Change in Net Working Capital</t>
  </si>
  <si>
    <t>Market Value Ratios</t>
  </si>
  <si>
    <t>Dividend Yield</t>
  </si>
  <si>
    <t>Dividends per share / price per share</t>
  </si>
  <si>
    <t>The dividend yield is the ratio of a company's annual dividend compared to its share price.</t>
  </si>
  <si>
    <t>A high Dividend Yield figure can be interpreted as either a higher or lower probability of default. If Annual dividends were to increase, Dividend Yield will rise and we would expect PD to fall. On the other hand, if share price was to rise, Dividend Yield would fall and we would expect PD to fall. Thus, more analysis is needed on a case by case basis to determine this ratios effect on PD.</t>
  </si>
  <si>
    <t>Dividend per Share</t>
  </si>
  <si>
    <t>Share Price</t>
  </si>
  <si>
    <t>Dividend per Share = Dividends / number of ordinary shares</t>
  </si>
  <si>
    <t>Dividends / Number of ordinary shares/ Share Price</t>
  </si>
  <si>
    <t>Market to Book Value</t>
  </si>
  <si>
    <t>Market price per share / book value per share</t>
  </si>
  <si>
    <t>The book-to-market ratio is used to find a company's value by comparing its book value to its market value.</t>
  </si>
  <si>
    <t>A higher Market to Book Value ratio indicates that the stock is performing well, thus, we expect a lower probability of default.</t>
  </si>
  <si>
    <t>Book Value per Share</t>
  </si>
  <si>
    <t>Book Value per Share = (total assets - intangible assets -preferred shares - total liabilities) / number of ordianry shares</t>
  </si>
  <si>
    <t>Share price / ((total assets - intangible assets -preferred shares - total liabilities) / number of ordianry shares)</t>
  </si>
  <si>
    <t>Price Earnings</t>
  </si>
  <si>
    <t>Market value per share / earnings per share</t>
  </si>
  <si>
    <t>The price-to-earnings ratio (P/E ratio) is the ratio for valuing a company that measures its current share price relative to its per-share earnings (EPS).</t>
  </si>
  <si>
    <t>A higher Price earnings ratio suggests that investors are expecting higher earnings growth in the future, thus, we expect the probability of default to decline as Price earnings ratio increases.</t>
  </si>
  <si>
    <t>Earnings per share</t>
  </si>
  <si>
    <t>Earnings per share = (Net income - Preferred dividends) / Number of ordinary shares</t>
  </si>
  <si>
    <t>Share price / (Net income - Preferred dividends)</t>
  </si>
  <si>
    <t>Tobin's Q</t>
  </si>
  <si>
    <t>Market value of assets / estimated replacement cost</t>
  </si>
  <si>
    <t>The Tobin's Q ratio equals the market value of a company divided by its assets' replacement cost. Thus, equilibrium is when market value equals replacement cost.</t>
  </si>
  <si>
    <t>A ratio greater tan one means that the stock has been performing well which indicates a lower probabiility of default.</t>
  </si>
  <si>
    <t>Market capitalisation of firm</t>
  </si>
  <si>
    <t>Total Asset Value of firm</t>
  </si>
  <si>
    <t>Market capitilisation = Number of shares outstanding * Share price</t>
  </si>
  <si>
    <t>(Number of shares outstanding * Share price) /Total Asset value of firm</t>
  </si>
  <si>
    <t>Debt ratio</t>
  </si>
  <si>
    <t>Debt Ratio is a financial ratio that indicates the percentage of a company's assets that are provided via debt. It is the ratio of total debt (long-term liabilities) and total assets (the sum of current assets, fixed assets, and other assets such as 'goodwill').</t>
  </si>
  <si>
    <t>A debt ratio greater than 0.5 indicates that most of the company's assets are financed through debt, thus, there is a higher probability of default as this ratio increases.</t>
  </si>
  <si>
    <t xml:space="preserve">Total Assets </t>
  </si>
  <si>
    <t>Total Liabilities = Current Liabilities + Long-Term Liabilities</t>
  </si>
  <si>
    <t>Total Assets / (Current Liabilities + Long-Term Liabilities)</t>
  </si>
  <si>
    <t>Long-term Debt to Equity</t>
  </si>
  <si>
    <t>Total Long-Term Debt (Total Debt less Short-Term Debt) / equity</t>
  </si>
  <si>
    <t xml:space="preserve">The long-term debt to equity ratio is a method used to determine the leverage that a business has taken on. When the ratio is comparatively high, it implies that a business is at greater risk of bankruptcy, since it may not be able to pay for the interest expense on the debt if its cash flows decline. </t>
  </si>
  <si>
    <t>A higher long-term debt to equity ratio indicates a higher probability of default since it may mean that a firm cannot pay their interest obligations.</t>
  </si>
  <si>
    <t>Total long-term debt</t>
  </si>
  <si>
    <t>Total Shareholder'd Equity</t>
  </si>
  <si>
    <t>Total Long-Term Debt = Total debt - Short-Term Debt</t>
  </si>
  <si>
    <t xml:space="preserve">(Total debt - Short-Term Debt) / Total Shareholder's Equity </t>
  </si>
  <si>
    <t xml:space="preserve">Cash ratio </t>
  </si>
  <si>
    <t>The cash ratio is a conservative measurement of a company's liquidity since it it sticks strictly to cash or cash-equivalent holdings (leaveing other assets, including accounts receivable, out of the equation). The metric calculates a company's ability to repay its short-term debt with cash or near-cash resources, such as easily marketable securities. This information is useful to creditors when they decide how much money, if any, they would be willing to loan a company.</t>
  </si>
  <si>
    <t>A higher Cash ratio indicates that company is more capable to repay their short term debt in, this suggests that the probability of default will fall as the cash ratio increases.</t>
  </si>
  <si>
    <t>Cash and Cash Balances</t>
  </si>
  <si>
    <t>Total current Liabilities</t>
  </si>
  <si>
    <t>Cash and Cash balances / Total Current Liabilities</t>
  </si>
  <si>
    <t>Cash to Total Assets</t>
  </si>
  <si>
    <t>Cash to Total Current Assets measures the portion of a company's current assets held in cash or marketable securities. Although a high ratio may indicate some degree of safety from a creditor's viewpoint, excess amounts of cash may be viewed as inefficient.</t>
  </si>
  <si>
    <t>A higher ratio indicates good liquidity, thus, the probability of default is expected to decline.</t>
  </si>
  <si>
    <t xml:space="preserve">Total Current Assets </t>
  </si>
  <si>
    <t xml:space="preserve">Cash and Cash balances / Total Current Assets </t>
  </si>
  <si>
    <t>Gearing</t>
  </si>
  <si>
    <t>Balance Sheet Gearing</t>
  </si>
  <si>
    <t>Gearing refers to the relationship, or ratio, of a company's debt to equity. Gearing shows the extent to which a firm's operations are funded by lenders versus shareholders—in other words, it measures a company’s financial leverage.</t>
  </si>
  <si>
    <t xml:space="preserve">A highly geared company means that the firm have taken on a large amount of debt, this indicates a higher probability of default on a loan. </t>
  </si>
  <si>
    <t xml:space="preserve">Total debt </t>
  </si>
  <si>
    <t>Total debt = Short term debt + Long term debt</t>
  </si>
  <si>
    <t>(Short term debt +Long term debt) / Total shareholder's equity</t>
  </si>
  <si>
    <t>(Period end receivables * days in period) / sales for period</t>
  </si>
  <si>
    <t xml:space="preserve">A lower recievables collection period means that a companyt has more cash to pay off their own obligations this indicates a lower probability of default. </t>
  </si>
  <si>
    <t>Accounts recievable</t>
  </si>
  <si>
    <t>Net sales</t>
  </si>
  <si>
    <t>(Accounts recievable * days in period) / Net sales</t>
  </si>
  <si>
    <t>Sales Growth Rate</t>
  </si>
  <si>
    <t>(Sales in period 2 - sales in period 1) / sales in period 1</t>
  </si>
  <si>
    <t>Sales growth rate is the measure of the percentage increase of sales over a fixed period of time</t>
  </si>
  <si>
    <t>A higher Sales Growth Rate may not necessarly be an indicator of a low probability of default as the company may be very volatile with their earnings, instead a company with a sustainable sales growth would indicate a low probability of default.</t>
  </si>
  <si>
    <t>Revenue Year 1</t>
  </si>
  <si>
    <t>Revenue Year 2</t>
  </si>
  <si>
    <t>Revenue Year 1/Revenue Year 2</t>
  </si>
  <si>
    <t>Short Term Financing</t>
  </si>
  <si>
    <t>-TOTAL CURRENT LIABILITIES / TOTAL ASSETS</t>
  </si>
  <si>
    <t>The Short Term Financing Ratio measures the proportion of a company's assets that are financed by short term debt.</t>
  </si>
  <si>
    <t>A higher value will indicate a higher probability of default.</t>
  </si>
  <si>
    <t xml:space="preserve">Current Liabilities </t>
  </si>
  <si>
    <t>-Current Liabilties/Total Assets</t>
  </si>
  <si>
    <t>Return on Sales (Net Income Margin)</t>
  </si>
  <si>
    <t>Annual or period net income / sales</t>
  </si>
  <si>
    <t>Net profit margin is the percentage of revenue left after all expenses have been deducted from sales.  The measurement reveals the amount of profit that a business can extract from its total sales.</t>
  </si>
  <si>
    <t xml:space="preserve">A higher Return on Sales is an indicator of a lower probability of default.  </t>
  </si>
  <si>
    <t>[Revenue - (Beginning Inventory + Purchases - Ending Inventory) - Interest Expense - Tax Expense] / Revenue</t>
  </si>
  <si>
    <t>Cash flow is the net amount of cash and cash-equivalents being transferred into and out of a business. At the most fundamental level, a company’s ability to create value for shareholders is determined by its ability to generate positive cash flows, or more specifically, maximize long-term free cash flow.</t>
  </si>
  <si>
    <t>Operating Cash Flow + Investing Cash Flow + Financing Cash Flow</t>
  </si>
  <si>
    <t>A higher Cash Flow indicates that a company's liquid assets are increasing, enabling it to settle debts, reinvest in its business, return money to shareholders, pay expenses and provide a buffer against future financial challenges, thus, the firm's probability of default is expected to fall.</t>
  </si>
  <si>
    <t>Investing Cash Flow</t>
  </si>
  <si>
    <t>Financing Cash Flow</t>
  </si>
  <si>
    <t xml:space="preserve">Operating Cash Flow + Investing Cash Flow + Financing Cash Flow </t>
  </si>
  <si>
    <t xml:space="preserve">Debt to Capital </t>
  </si>
  <si>
    <t>The debt-to-capital ratio is a measurement of a company's financial leverage. The debt-to-capital ratio is calculated by taking the company's interest-bearing debt, both short- and long-term liabilities and dividing it by the total capital. Total capital is all interest-bearing debt plus shareholders' equity, which may include items such as common stock, preferred stock, and minority interest.</t>
  </si>
  <si>
    <t xml:space="preserve">Total Debt / Total Capital </t>
  </si>
  <si>
    <t xml:space="preserve">A higher Debt to Capital Ratio generally indicates that the firm is a riskier investment because a large amount of their capital is financed through debt. This indicates that the probability of default will increase.  </t>
  </si>
  <si>
    <t xml:space="preserve">Total Capital </t>
  </si>
  <si>
    <t xml:space="preserve">Total Capital = Total Debt + Shareholder's Equity </t>
  </si>
  <si>
    <t xml:space="preserve"> (Short term debt + Long term debt) / (Total Debt + Shareholder's Equity)</t>
  </si>
  <si>
    <t xml:space="preserve">Liabilities to Assets Ratio </t>
  </si>
  <si>
    <t xml:space="preserve">Total Liabilities / Total Assets </t>
  </si>
  <si>
    <t xml:space="preserve">The liabilities to assets (L/A) ratio examines how much of a company's assets are made of liabilities. A high liabilities to assets ratio can be negative; this indicates the shareholder equity is low and potential solvency issues. Companies in signs of financial distress will often also have high L/A ratios. </t>
  </si>
  <si>
    <t>A higher Liabilities to Asset Ratio points to poor financial health wich indicates the shareholder equity is low and potential solvency issues. As Liabilities to Asset Ratio increases the probability of default incresses.</t>
  </si>
  <si>
    <t xml:space="preserve">Total Liabilities </t>
  </si>
  <si>
    <t xml:space="preserve">(Current Liabilities + Long-Term Liabilities) / Total Assets </t>
  </si>
  <si>
    <t>Net Borrowings / Tangible Net Worth</t>
  </si>
  <si>
    <t>Cash &amp; Cash Balances / Total Current Assets</t>
  </si>
  <si>
    <t>Total Liabilities / Total Assets</t>
  </si>
  <si>
    <t>Cash and Cash Balances / Total Current Liabilities</t>
  </si>
  <si>
    <t>Cash conversion cycle</t>
  </si>
  <si>
    <t>Days Inventory + Collection Days - Days Payables</t>
  </si>
  <si>
    <t xml:space="preserve">The Cash Conversio Cycle is a metric that takes into account how much time the company needs to sell its inventory, how much time it takes to collect receivables, and how much time it has to pay its bills without incurring penalties. This metric expresses the time (measured in days) it takes for a company to convert its investments in inventory and other resources into cash flows from sales. </t>
  </si>
  <si>
    <t>A lower Cash Conversio Cycle indicates that is more easily available at regular intervals, one can churn out more sales for profits, as frequent availability of capital leads to more products to make and sell. Thus, we expect the probability of default to fall as the number of days falls.</t>
  </si>
  <si>
    <t>Collection Days</t>
  </si>
  <si>
    <t>The Collection Days or recievables collection period is the amount of time it takes for a business to receive payments owed by its clients in terms of accounts receivable.</t>
  </si>
  <si>
    <t>Days Inventory</t>
  </si>
  <si>
    <t xml:space="preserve">Collection Days </t>
  </si>
  <si>
    <t xml:space="preserve">Days Payable </t>
  </si>
  <si>
    <t>Operating Cash Flow / Sales</t>
  </si>
  <si>
    <t>Operating Cash Flow Margin</t>
  </si>
  <si>
    <t>Operating cash flow margin measures how efficiently a company converts sales into cash. It is a good indicator of earnings quality, because it only includes transactions that involve the actual transfer of money — unlike operating margin, which includes depreciation expenses — and accounts for any increase in working capital and capital expenditure that is needed to maintain production.</t>
  </si>
  <si>
    <t xml:space="preserve">A higher Operating Cash Flow Margin indicates good cash generation from sales made, thus, we expect probability of default to fall as the ratio rises. </t>
  </si>
  <si>
    <t xml:space="preserve">Operating Cash Flow </t>
  </si>
  <si>
    <t>Operating Cash Flow / Revenue</t>
  </si>
  <si>
    <t xml:space="preserve">Profitability </t>
  </si>
  <si>
    <t xml:space="preserve">The Long-term Debt to Equity Ratio measures the long term leverage of a company. It is used to assess  whether the company is capable of paying back it's Long-term debt by it’s wholly owned funds. When the ratio is comparatively high, it implies that a business is at greater risk of bankruptcy, since it may not be able to pay for the interest expense on the debt if its cash flows decline. </t>
  </si>
  <si>
    <t>Total Long-Term Debt</t>
  </si>
  <si>
    <t>Total Liabilities to Equity Ratio</t>
  </si>
  <si>
    <t xml:space="preserve">The Total Liabilities to Equity Ratio is a measure of the degree to which a company is financing its operations through debt versus wholly-owned funds. It reflects the company's ability to cover all outstanding debts in the event of a business downturn. </t>
  </si>
  <si>
    <t xml:space="preserve">A high or increasing Total Liabilities to Equity Ratio indicates a highly leveraged company and one that would indicate a higher probability of default. However, the Ratio is difficult to compare across industry groups where debt amounts will vary. </t>
  </si>
  <si>
    <t xml:space="preserve">Total Current Liabilities / Total Assets </t>
  </si>
  <si>
    <t>Location</t>
  </si>
  <si>
    <t>Definition</t>
  </si>
  <si>
    <t>Accounts receivable (AR) is the balance of money due to a firm for goods or services delivered or used but not yet paid for by customers. Accounts receivables are listed on the balance sheet as a current asset. AR is any amount of money owed by customers for purchases made on credit.﻿</t>
  </si>
  <si>
    <t>Balance Sheet</t>
  </si>
  <si>
    <t>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t>
  </si>
  <si>
    <t>Book value of equity per share (BVPS) is the equity available to common shareholders divided by the number of outstanding shares. This represents the minimum value of a company's equity.</t>
  </si>
  <si>
    <t>Calculation</t>
  </si>
  <si>
    <t>Cash equivalents are investments securities that are meant for short-term investing; they have high credit quality and are highly liquid.</t>
  </si>
  <si>
    <t>Cost of goods sold (COGS) refers to the direct costs of producing the goods sold by a company. This amount includes the cost of the materials and labor directly used to create the good. It excludes indirect expenses, such as distribution costs and sales force costs.</t>
  </si>
  <si>
    <t>Income Statement</t>
  </si>
  <si>
    <t>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t>
  </si>
  <si>
    <t>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t>
  </si>
  <si>
    <t>Amortization Expense</t>
  </si>
  <si>
    <t>Cash to Current Assets</t>
  </si>
  <si>
    <t>Amortization is an accounting technique used to periodically lower the book value of a loan or intangible asset over a set period of time. The term "amortization" can refer to two situations. First, amortization is used in the process of paying off debt through regular principal and interest payments over time. An amortization schedule is used to reduce the current balance on a loan, for example a mortgage or car loan, through installment payments. Second, amortization can also refer to the spreading out of capital expenses related to intangible assets over a specific duration – usually over the asset's useful life – for accounting and tax purposes.</t>
  </si>
  <si>
    <t>Depreciation is an accounting method of allocating the cost of a tangible or physical asset over its useful life or life expectancy. Depreciation represents how much of an asset's value has been used up. Depreciating assets helps companies earn revenue from an asset while expensing a portion of its cost each year the asset is in use. If not taken into account, it can greatly affect profits.</t>
  </si>
  <si>
    <r>
      <t>Dividend per share (DPS) is the sum of declared dividends issued by a company for every ordinary share outstanding. The figure is calculated by dividing the total dividends paid out by a business, including </t>
    </r>
    <r>
      <rPr>
        <u/>
        <sz val="9"/>
        <color rgb="FF2C40D0"/>
        <rFont val="Arial"/>
        <family val="2"/>
      </rPr>
      <t>interim dividends</t>
    </r>
    <r>
      <rPr>
        <sz val="9"/>
        <color rgb="FF111111"/>
        <rFont val="Arial"/>
        <family val="2"/>
      </rPr>
      <t>, over a period of time by the number of outstanding </t>
    </r>
    <r>
      <rPr>
        <u/>
        <sz val="9"/>
        <color rgb="FF2C40D0"/>
        <rFont val="Arial"/>
        <family val="2"/>
      </rPr>
      <t>ordinary shares</t>
    </r>
    <r>
      <rPr>
        <sz val="9"/>
        <color rgb="FF111111"/>
        <rFont val="Arial"/>
        <family val="2"/>
      </rPr>
      <t> issued.</t>
    </r>
  </si>
  <si>
    <t>Earnings per share (EPS) is calculated as a company's profit divided by the outstanding shares of its common stock. The resulting number serves as an indicator of a company's profitability. The higher a company's EPS, the more profitable it is considered.</t>
  </si>
  <si>
    <t>Cash flow from financing activities (CFF) is a section of a company’s cash flow statement, which shows the net flows of cash that are used to fund the company. Financing activities include transactions involving debt, equity, and dividends.Cash flow from financing activities provides investors with insight into a company’s financial strength and how well a company's capital structure is managed.</t>
  </si>
  <si>
    <t>Cash Flow Statement</t>
  </si>
  <si>
    <t>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t>
  </si>
  <si>
    <t xml:space="preserve">Interest recieved is the amount of interest that has been earned during a specific time period. This amount can be compared to the investments balance to estimate the return on investment that a business is generating. </t>
  </si>
  <si>
    <t>Inventory is the term for the goods available for sale and raw materials used to produce goods available for sale. Inventory represents one of the most important assets of a business because the turnover of inventory represents one of the primary sources of revenue generation and subsequent earnings for the company's shareholders.</t>
  </si>
  <si>
    <t>Cash flow from investing activities is one of the sections on the cash flow statement that reports how much cash has been generated or spent from various investment-related activities in a specific period. Investing activities include purchases of physical assets, investments in securities, or the sale of securities or assets.</t>
  </si>
  <si>
    <t>Operating Cash Flow + Cash Flow from Investing Activities + Cash Flow From Financing Activities</t>
  </si>
  <si>
    <t>Cash Flow from Investing Activities</t>
  </si>
  <si>
    <t>Operating Cash Flow + Cash Flow from Investing Activities + Cash Flow from Financing Activities</t>
  </si>
  <si>
    <t>Cash Flow from Financing Activities</t>
  </si>
  <si>
    <t>Market capitalization refers to the total dollar market value of a company's outstanding shares of stock. Commonly referred to as "market cap," it is calculated by multiplying the total number of a company's outstanding shares by the current market price of one share.</t>
  </si>
  <si>
    <t>A net charge-off (NCO) is the dollar amount representing the difference between gross charge-offs and any subsequent recoveries of delinquent debt. Net charge-offs refer to the debt owed to a company that is unlikely to be recovered by that company. This "bad debt" often written off and classified as gross charge-offs. If, at a later date, some money is recovered on the debt, the amount is subtracted from the gross charge-offs to compute the net charge-off value.</t>
  </si>
  <si>
    <t>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t>
  </si>
  <si>
    <t xml:space="preserve">Net sales is the sum of a company's gross sales minus its returns, allowances, and discounts. Net sales calculations are not always transparent externally. They can often be factored into the reporting of top line revenues reported on the income statement. </t>
  </si>
  <si>
    <t>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t>
  </si>
  <si>
    <t>An operating expense is an expense a business incurs through its normal business operations. Often abbreviated as OPEX, operating expenses include rent, equipment, inventory costs, marketing, payroll, insurance, step costs, and funds allocated for research and development.</t>
  </si>
  <si>
    <t>Accounts payable (AP) is an account within the general ledger that represents a company's obligation to pay off a short-term debt to its creditors or suppliers. Another common usage of "AP" refers to the business department or division that is responsible for making payments owed by the company to suppliers and other creditors.</t>
  </si>
  <si>
    <t>Preferred Equity differs from Common Equity in that certain investors (i.e. a “class of shares”) are given preference relative to the Common Equity in the distribution of cash flows. Typically in a Preferred Equity investment, all cash flow or profits are paid back to the preferred investors (after all debt has been repaid) until they receive the agreed upon “preferred return".</t>
  </si>
  <si>
    <t>The principal  refers to the original sum of money borrowed in a loan or put into an investment. Similar to the former, it can also refer to the face value of a bond.</t>
  </si>
  <si>
    <t>Profit before tax (PBT) is a measure that looks at a company's profits before the company has to pay corporate income tax. It deducts all expenses from revenue including interest expenses and operating expenses except for income tax.</t>
  </si>
  <si>
    <t>Revenue is the income generated from normal business operations and includes discounts and deductions for returned merchandise. It is the top line or gross income figure from which costs are subtracted to determine net income.</t>
  </si>
  <si>
    <t>A share price – or a stock price – is the amount it would cost to buy one share in a company. The price of a share is not fixed, but fluctuates according to market conditions. It will likely increase if the company is perceived to be doing well, or fall if the company isn’t meeting expectations.</t>
  </si>
  <si>
    <t xml:space="preserve">Calculation </t>
  </si>
  <si>
    <t xml:space="preserve">A tax expense is a liability owed to federal, state/provincial, and/or municipal governments within a given period, typically over the course of a year. </t>
  </si>
  <si>
    <t>Capital is a term for financial assets, such as funds held in deposit accounts and/or funds obtained from special financing sources. </t>
  </si>
  <si>
    <t>Column1</t>
  </si>
  <si>
    <t>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t>
  </si>
  <si>
    <t>Total liabilities are the combined debts and obligations that an individual or company owes to outside parties. </t>
  </si>
  <si>
    <t xml:space="preserve">Long-term debt is debt that matures in more than one year. </t>
  </si>
  <si>
    <t>Shareholders' equity represents the net value of a company, or the amount that would be returned to shareholders if all of a company's assets were liquidated and all its debts repaid. In short, shareholders' equity measures a company's net worth. </t>
  </si>
  <si>
    <t>Shares outstanding refer to a company's stock currently held by all its shareholders, including share blocks held by institutional investors and restricted shares owned by the company’s officers and insiders. Outstanding shares are shown on a company’s balance sheet under the heading “Capital Stock.”</t>
  </si>
  <si>
    <t>Core_Component_Definition_1</t>
  </si>
  <si>
    <t>Core_Component_Definition_2</t>
  </si>
  <si>
    <t>Core_Component_Definition_3</t>
  </si>
  <si>
    <t>Core_Component_Definition_4</t>
  </si>
  <si>
    <t>Core_Component_Definition_5</t>
  </si>
  <si>
    <t>Core_Component_Definition_6</t>
  </si>
  <si>
    <t>Core_Component_Definition_7</t>
  </si>
  <si>
    <t>The number of days in the period.</t>
  </si>
  <si>
    <t>The cost of business assets can be expensed each year over the life of the asset, and amortization and depreciation are two methods of calculating value for those business assets. Amortization is the practice of spreading an intangible asset's cost over that asset's useful life. Depreciation is the expensing of a fixed asset over its useful lif</t>
  </si>
  <si>
    <t>Net Working Capital is a financial ratio that measures a company's liquidity and short-term financial health. A positive figure for working capital indicates that a company can fund its current operations. A high working capital figure might also indicate that a company has too much inventory or not investing excess cash.</t>
  </si>
  <si>
    <t xml:space="preserve">(Sales - Cost of Goods Sold) / Sales </t>
  </si>
  <si>
    <t>Net Interest Margin</t>
  </si>
  <si>
    <t>Net interest margin is a ratio that measures how successful a firm is at investing its funds in comparison to its expenses on the same investments. A negative value denotes that the firm has not made an optimal investment decision because interest expenses exceed the amount of returns generated by investments.</t>
  </si>
  <si>
    <t>Average Earning Assets</t>
  </si>
  <si>
    <t>(Investment Income - Interest Expense) / Average Earning Assets</t>
  </si>
  <si>
    <t>Investment Income</t>
  </si>
  <si>
    <t xml:space="preserve">Investment income is income that comes from interest payments, dividends, capital gains collected upon the sale of a security or other assets, and any other profit made through an investment vehicle of any kind. </t>
  </si>
  <si>
    <t>Earning assets usually include any assets that are directly generating income, such as interest-generating investments or income-generating rentals, but in some cases, they include other forms of assets that directly contribute to income, such as machinery, computers, or anything that is directly involved in producing goods and services that will be sold to customers.</t>
  </si>
  <si>
    <t xml:space="preserve"> Average earning assets = ( Assets at the beginning of the year + Assets at the end of the year ) / 2</t>
  </si>
  <si>
    <t>(Investment Income - Interest Expense) / [( Assets at the beginning of the year + Assets at the end of the year ) / 2]</t>
  </si>
  <si>
    <t>((Current PBIT/Current Sales) - (Last Grading PBIT/Last Grading Sales)) / ABS(Last Grading PBIT/Last Grading Sales)</t>
  </si>
  <si>
    <t>Coverage Ratios</t>
  </si>
  <si>
    <t>Asset Coverage Ratio</t>
  </si>
  <si>
    <t xml:space="preserve">The asset coverage ratio is a metric that measures how well a company can repay its debt by selling or liquidating its assets. It measures how well a company can cover its short-term debt obligatios with its assets. The higher the asset coverage ratio, the more times a company can cover its debt. It is a useful ratio for creditors and investors to gauge the level of risk associated with the company. Banks and creditors often look for a minimum asset coverage ratio before lending money. </t>
  </si>
  <si>
    <t xml:space="preserve">A company with a higher asset coverage ratio is considered less risky and with a lower probability of defualt than one with a low asset coverage ratio. A company that has more assets than short-term debt and liability obligations indicates to the lender that the company has a better chance of paying back the funds it lends in the event company earnings can not cover the debt. </t>
  </si>
  <si>
    <t>Intangible Assets</t>
  </si>
  <si>
    <t>Short-term Debt</t>
  </si>
  <si>
    <t>Long-term Debt</t>
  </si>
  <si>
    <t>(Total Assets - Intangible Assets) - (Current Liabilities - Short-term Debt) / Total Debt</t>
  </si>
  <si>
    <t>(Total Assets - Intangible Assets) - (Current Liabilities - Short-term Debt) / [Short-term Debt + Long-term Debt]</t>
  </si>
  <si>
    <t>Total Debt = Short-term Debt + Long-term Debt</t>
  </si>
  <si>
    <t>Debt-Service Coverage Ratio</t>
  </si>
  <si>
    <t>The Debt-Service Coverage Ratio (DSCR) is a measurement of cash flow available to pay current debt obligations. A lender may demand a minimum DSCR but this depends on macroeconomic conditions. If the economy is growing, lenders may be more forgiving of lower ratios. A DSCR of less than 1 means negative cash flow, where the borrower will be unable to cover or pay current debt obligations without drawing outside sources.</t>
  </si>
  <si>
    <t xml:space="preserve">The higher the DSCR the less risky an entity is and the lower the probability of default will be. A DSCR of less than 1 means that the borrower is unable to generate the cash flows required to meets its current debt obligations. If the DSCR is close to 1, the borrower is vulnerable and a minor decline in cash flow could make it unable to service its debt. </t>
  </si>
  <si>
    <t>Operating expenses</t>
  </si>
  <si>
    <t>Net Operating Income / Current Liabilities</t>
  </si>
  <si>
    <t>Total Current Liabilities</t>
  </si>
  <si>
    <t>[Revenue - Operating Expenses] / Total Current Liabilities</t>
  </si>
  <si>
    <t>Cash</t>
  </si>
  <si>
    <t>cash_and_cash_equivalents</t>
  </si>
  <si>
    <t>IS_COGS_TO_FE_AND_PP_AND_G</t>
  </si>
  <si>
    <t>Dates</t>
  </si>
  <si>
    <t>IS_DEPR_EXP</t>
  </si>
  <si>
    <t>CF_CASH_FROM_FNC_ACT</t>
  </si>
  <si>
    <t>GROSS_PROFIT</t>
  </si>
  <si>
    <t>IS_INC_TAX_EXP</t>
  </si>
  <si>
    <t>IS_INT_EXPENSE</t>
  </si>
  <si>
    <t>BS_INVENTORIES</t>
  </si>
  <si>
    <t>CF_CASH_FROM_INV_ACT</t>
  </si>
  <si>
    <t>CF_CASH_FROM_OPER</t>
  </si>
  <si>
    <t>IS_OPER_INC</t>
  </si>
  <si>
    <t>BS_ACCT_PAYABLE</t>
  </si>
  <si>
    <t>BS_ACCTS_REC_EXCL_NOTES_REC</t>
  </si>
  <si>
    <t>SALES_REV_TURN</t>
  </si>
  <si>
    <t>BS_LT_BORROW</t>
  </si>
  <si>
    <t>ARD_NET_INC</t>
  </si>
  <si>
    <t>BS_ST_DEBT</t>
  </si>
  <si>
    <t>Equity</t>
  </si>
  <si>
    <t>BS_TOT_ASSET</t>
  </si>
  <si>
    <t>BS_CUR_ASSET_REPORT</t>
  </si>
  <si>
    <t>BS_CUR_LIAB</t>
  </si>
  <si>
    <t>BS_TOT_LIAB2</t>
  </si>
  <si>
    <t>TOTAL_EQUITY</t>
  </si>
  <si>
    <t>IS_INT_INC</t>
  </si>
  <si>
    <t>IS_INVEST_INCOME</t>
  </si>
  <si>
    <t>BS_SH_OUT</t>
  </si>
  <si>
    <t>cost_of_revenue</t>
  </si>
  <si>
    <t>date</t>
  </si>
  <si>
    <t>depreciation_amortization</t>
  </si>
  <si>
    <t>ebit</t>
  </si>
  <si>
    <t>ebitda</t>
  </si>
  <si>
    <t>financing_cash_flow</t>
  </si>
  <si>
    <t>gross_profit</t>
  </si>
  <si>
    <t>income_tax_expense</t>
  </si>
  <si>
    <t>interest_expense</t>
  </si>
  <si>
    <t>inventories</t>
  </si>
  <si>
    <t>investing_cash_flow</t>
  </si>
  <si>
    <t>operating_cash_flow</t>
  </si>
  <si>
    <t>operating_income</t>
  </si>
  <si>
    <t>payables</t>
  </si>
  <si>
    <t>receivables</t>
  </si>
  <si>
    <t>revenue</t>
  </si>
  <si>
    <t>long_term_debt</t>
  </si>
  <si>
    <t>net_income</t>
  </si>
  <si>
    <t>short_term_debt</t>
  </si>
  <si>
    <t>symbol</t>
  </si>
  <si>
    <t>total_assets</t>
  </si>
  <si>
    <t>total_current_assets</t>
  </si>
  <si>
    <t>total_current_liabilities</t>
  </si>
  <si>
    <t>total_liabilities</t>
  </si>
  <si>
    <t>total_shareholders_equity</t>
  </si>
  <si>
    <t>interest_income</t>
  </si>
  <si>
    <t>investment_income</t>
  </si>
  <si>
    <t>net_interest_expense</t>
  </si>
  <si>
    <t>shares_outstanding</t>
  </si>
  <si>
    <t>C&amp;CE_AND_STI_DETAILED</t>
  </si>
  <si>
    <t>User Defined Variables</t>
  </si>
  <si>
    <t>Data Variables</t>
  </si>
  <si>
    <t>EBIT</t>
  </si>
  <si>
    <t>EBITDA</t>
  </si>
  <si>
    <t>hi</t>
  </si>
  <si>
    <t>Tier 1 Ratio</t>
  </si>
  <si>
    <t>Capital Adequacy Ratio</t>
  </si>
  <si>
    <t>Tangible Common Equity Ratio</t>
  </si>
  <si>
    <t xml:space="preserve">Shareholder Equity Ratio </t>
  </si>
  <si>
    <t>Loan Loss Reserve to Gross Loans Ratio</t>
  </si>
  <si>
    <t xml:space="preserve">Loan Loss Provision Coverage Ratio </t>
  </si>
  <si>
    <t xml:space="preserve">Non-Performing Loan Ratio </t>
  </si>
  <si>
    <t>Net Charge-Off Ratio</t>
  </si>
  <si>
    <t>Cost-to-Income Ratio</t>
  </si>
  <si>
    <t xml:space="preserve">Loan-to-Deposit Ratio </t>
  </si>
  <si>
    <t>Liquid Assets to Total Assets</t>
  </si>
  <si>
    <t>Core Deposits to Total Funding</t>
  </si>
  <si>
    <t>Return on Risk Adjusted Capital</t>
  </si>
  <si>
    <t xml:space="preserve">Capital Adequacy </t>
  </si>
  <si>
    <t>Tier 1 Capital / Risk-Weighted Assets</t>
  </si>
  <si>
    <t>The tier 1 capital ratio is the ratio of a bank's core tier 1 capital-that is, its equity capital and disclosed reserves-to its total risk weighted assets-which include all the assets the bank holds that are systematically weighted for credit risk. It is a key measure of a bank's financial strength that has been adopted as part of the Basel III Accord on bank regulation.</t>
  </si>
  <si>
    <t>To force banks to increase capital buffers, and ensure they can withstand financial distress before they become insolvent, Basel III rules would tighten both tier 1 capital and risk-weighted assets (RWAs). The equity component of tier-1 capital has to have at least 4.5% of RWAs. The tier 1 capital ratio has to be at least 6%. Basel III also introduced a minimum leverage ratio—with tier 1 capital, it must be at least 3% of the total assets. A low tier 1 capital ratio figure indicates that a bank has a large amount of RWAs for its tier 1 capital, implying they take on increased risk.</t>
  </si>
  <si>
    <t>Total Tier 1 Capital</t>
  </si>
  <si>
    <t>Total Risk-Weighted Assets</t>
  </si>
  <si>
    <t>Total Tier 1 Capital / Total Risk-Weighted Assets</t>
  </si>
  <si>
    <t>Tier 1 capital is a bank's core capital and includes disclosed reserves—that appears on the bank's financial statements—and equity capital. This money is the funds a bank uses to function on a regular basis and forms the basis of a financial institution's strength.</t>
  </si>
  <si>
    <t>Risk-weighted assets are used to determine the minimum amount of capital that must be held by banks and other financial institutions in order to reduce the risk of insolvency. The capital requirement is based on a risk assessment for each type of bank asset.</t>
  </si>
  <si>
    <t>(Tier 1 Capital + Tier 2 Capital) / Risk-Weighted Assets</t>
  </si>
  <si>
    <t>The capital adequacy ratio (CAR) is a measurement of a bank's available capital expressed as a percentage of a bank's risk-weighted credit exposures. It informs financial institutions if they have enough capital to absorb a reasonable amount of losses before they become insolvent. The CAR is used by regulators to determine capital adequacy for banks and to run stress tests.</t>
  </si>
  <si>
    <t xml:space="preserve"> Generally, a bank with a high capital adequacy ratio is considered safe and likely to meet its financial obligations. The minimum ratio of capital to risk-weighted assets is 8% under Basell II and 10.5% under Basel III. High capital adequacy ratios are above the minimum requirements under Basel II and Basel III.</t>
  </si>
  <si>
    <t>Total Tier 2 Capital</t>
  </si>
  <si>
    <t>[Total Tier 1 Capital + Total Tier 2 Capital] / Total Risk-Weighted Assets</t>
  </si>
  <si>
    <t>Tier 2 capital is a bank's supplementary capital. Undisclosed reserves, subordinated term debts, hybrid financial products, and other items make up these funds.</t>
  </si>
  <si>
    <t>Tangible Common Equity / Tangible Assets</t>
  </si>
  <si>
    <t>Tangible common equity (TCE) is a measure of a company's physical capital, which is used to evaluate a financial institution's ability to deal with potential losses. Tangible common equity (TCE) is calculated by subtracting intangible assets and preferred equity from the company's book value.</t>
  </si>
  <si>
    <t>Although there is no minimum Tangible Common Equity Ratio, a financial institution would wish to have a higher Tangible Common Equity ratio as this means they are more financially solvent and thus, have a lower probability of default.</t>
  </si>
  <si>
    <t>Tangible Common Equity</t>
  </si>
  <si>
    <t>Tangible Assets</t>
  </si>
  <si>
    <t xml:space="preserve">Tangible Common Equity = Company Book Value - Intangible Assets - Ptreferred Equity </t>
  </si>
  <si>
    <t xml:space="preserve">Tangible Assets = Total Assets - Intangible Assets </t>
  </si>
  <si>
    <t>(Company Book Value - Intangible Assets - Ptreferred Equity) / (Total Assets - Intangible Assets)</t>
  </si>
  <si>
    <t xml:space="preserve">Tangible common equity (TCE) is the subset of shareholders' equity that is not preferred equity and not intangible assets. It indicates how much ownership equity owners of common stock would receive in the event of a company's liquidation. </t>
  </si>
  <si>
    <t xml:space="preserve">A tangible asset is an asset that has a finite monetary value and usually a physical form. Tangible assets can typically always be transacted for some monetary value though the liquidity of different markets will vary. </t>
  </si>
  <si>
    <t>Total Shareholder Equity / Total Assets</t>
  </si>
  <si>
    <t>The shareholder equity ratio shows how much of the company's assets are funded by equity shares. The lower the ratio result, the more debt a company has used to pay for its assets. It also shows how much shareholders would receive in the event of a company-wide liquidation.</t>
  </si>
  <si>
    <t>When a company's shareholder equity ratio approaches 100%, it means the company has financed almost all of its assets with equity, instead of taking on debt. Therefore, the higher the sareholder equity ration the lower the probability of default.</t>
  </si>
  <si>
    <t>Total Shareholder Equity</t>
  </si>
  <si>
    <t>Loan Loss Reserve / Total Loans</t>
  </si>
  <si>
    <t>All banks have loan loss reserves designed to smooth out the negative effects of borrower defaults. They are found on the balance sheet as a reduction of gross loans (gross loans – reserve = net loans). Typically, it is reduced quarterly by net charge-offs that actually write down or write off a loan that becomes non-performing. Loan loss reserves have trended down in recent years, and many are worried that reserves have become too low. Several good years with minimal charge-offs have resulted in banks setting aside less in reserves.</t>
  </si>
  <si>
    <t>Typically, the lower the Loan Loss Reserve to Total Loans Ratio the better quality loans a financial institution holds meaning a lower probability of default. However, one must pay particular attention to the economic cycle when analysing this ratio as the better the economy, the lower the lower the Non-performing loans and lower net charge-off resulting in a lower loan loss reserve Thus, this ratio may not accurately reflect the quality of the banks loans during a recessionary period.</t>
  </si>
  <si>
    <t>Loan Loss Reserve</t>
  </si>
  <si>
    <t>Loan Loss Reserves / Total Loans</t>
  </si>
  <si>
    <t>A loan loss reserve is an expense set aside as an allowance for uncollected loans and loan payments. This reserve is used to cover a number of factors associated with potential loan losses, including bad loans, customer defaults, and renegotiated terms of a loan that incur lower than previously estimated payments.</t>
  </si>
  <si>
    <t xml:space="preserve">Total Loans is the outstanding principal balance of the financial institution’s outstanding loans including current, delinquent and restructured loans, but not loans that have been written off. It does not include interest receivable. </t>
  </si>
  <si>
    <t xml:space="preserve">(Profit before Tax + loan loss provision) / net charge-offs </t>
  </si>
  <si>
    <t>The loan loss provision coverage ratio is an indicator of how protected a bank is against future losses. A higher ratio means the bank can withstand future losses better, including unexpected losses beyond the loan loss provision. In a given year, the loan loss provision should be at least 100% of the net charge-offs (gross charge-offs less any recoveries of previously charged-off loans). That is, the amount expensed for bad loans should at least equal the amount of loans actually charged off.</t>
  </si>
  <si>
    <t>The higher the Loan Loss Provision Coverage Ratio the lower the probability of defult because this indicates that the bank can withstand future losses better.</t>
  </si>
  <si>
    <t>Loan Loss Provision</t>
  </si>
  <si>
    <t>net charge-offs</t>
  </si>
  <si>
    <t>A loan loss provision is an expense set aside as an allowance for uncollected loans and loan payments. This provision is used to cover a number of factors associated with potential loan losses, including bad loans, customer defaults, and renegotiated terms of a loan that incur lower than previously estimated payments.</t>
  </si>
  <si>
    <t>A net charge-off (NCO) is the dollar amount representing the difference between gross charge-offs and any subsequent recoveries of delinquent debt. Net charge-offs refer to the debt owed to a company that is unlikely to be recovered by that company. This "bad debt" often written off and classified as gross charge-offs.</t>
  </si>
  <si>
    <t>Non-Performing Loans / Total Loans</t>
  </si>
  <si>
    <t xml:space="preserve">The ratio of nonperforming loans (NPL) to total gross loans is a measure of the health of the banking system. A bank loan can be classified as nonperforming when payments of principal and interest are 90 days or more past due, or when future payments are not expected to be received in full. </t>
  </si>
  <si>
    <t>A lower NPL ratio indicates a better quality loan book thus, reducing a financial institution's probability of default.</t>
  </si>
  <si>
    <t>Non-Performing Loans</t>
  </si>
  <si>
    <t>A nonperforming loan (NPL) is a sum of borrowed money upon which the debtor has not made the scheduled payments for a specified period. Although the exact elements of nonperformance status vary, depending on the specific loan's terms, "no payment" is usually defined as zero payments of either principal or interest. The specified period also varies, depending on the industry and the type of loan. Generally, however, the period is 90 days.</t>
  </si>
  <si>
    <t>Net Cahrge-Offs ratio measures what happens after loans actually default, triggering a bank's obligation to charge the loans off against its capital. Because this metric factors in the recovery of colateral, a bank's NCO ratio should be smaller than its NPL ratio. If not, the bank probably isn't focusing enough on collections.</t>
  </si>
  <si>
    <t>A lower NCO ratio indicates better collateral recovery of the already defaulted loan, thus, probability of default is expected to fall.</t>
  </si>
  <si>
    <t>Net Charge-Offs</t>
  </si>
  <si>
    <t>Operating Expenses / Revenue</t>
  </si>
  <si>
    <t>The cost-to-income ratio is the measure of the costs of running a company in relation to its operating income. It is an important financial tool, particularly when evaluating banks. The ratio gives investors a clear view of how efficiently the company is being run – the lower the C/I ratio is, the more profitable it should be.</t>
  </si>
  <si>
    <t>The lower the cost -to-income ratio the more profitable a company is, thus, the lower the probability of default.</t>
  </si>
  <si>
    <t>Total Loans / Total Deposits</t>
  </si>
  <si>
    <t>This metric expresses a bank's loans as a percentage of deposits. In doing so, its purpose is to measure liquidity. Banks with a high ratio have less core funding to cover withdrawls or other exigencies that arise. Banks with too low of a ratio aren't maximising the spread between their cost of funds and interest on earning assets.</t>
  </si>
  <si>
    <t>A higher ratio means that a bank has more core funding, this indicates a lower probability of default.</t>
  </si>
  <si>
    <t>Total Deposits</t>
  </si>
  <si>
    <t>Bank deposits consist of money placed into banking institutions for safekeeping. These deposits are made to deposit accounts such as savings accounts, checking accounts and money market accounts. The account holder has the right to withdraw deposited funds, as set forth in the terms and conditions governing the account agreement.</t>
  </si>
  <si>
    <t>Liquid Assets / Total Assets</t>
  </si>
  <si>
    <t xml:space="preserve">The proportion of liquid assets to total assets indicates the overall liquidity position of the bank. It is an indication of how quickly a firm can transform it's assets into cash or cash equivalents. It informs analysts how quickly a firm can service it's short-term obligations. </t>
  </si>
  <si>
    <t xml:space="preserve">A high or increasing Liquid Assets to Total Assets ratio is an indication of decreased risk for a firm, as it has a high number of liquid assets in relation to it's total assets. This means it can make it's short term obligations with ease. </t>
  </si>
  <si>
    <t xml:space="preserve">Cash &amp; Cah Equivalents </t>
  </si>
  <si>
    <t>Trading Securities</t>
  </si>
  <si>
    <t>Other Securities</t>
  </si>
  <si>
    <t>Liquid Assets = Cash &amp; Cash Equivalents + Trading Securities + Other Securities</t>
  </si>
  <si>
    <t>[Cash &amp; Cash Equivalents + Trading Securities + Other Securities] / Total Assets</t>
  </si>
  <si>
    <t xml:space="preserve">Cash and Cash Equivalents refers to the value of a company's assets that are cash or can be converted into cash immediately. </t>
  </si>
  <si>
    <t xml:space="preserve">Trading securities is a category of securites that includes both debt securities and equity securities, and which an entity intends to sell in the short term for a profit.  </t>
  </si>
  <si>
    <t>Other Securities are those that are not included in marketable securities and are classified as available-for-sale and held-to-maturity.</t>
  </si>
  <si>
    <t>Core Deposits / Total Funding</t>
  </si>
  <si>
    <t xml:space="preserve">The Core Deposits to total Funding Ratio indicates how stable a financial institution's funds for lending is. Core Deposits are made in a bank's natural demographic market and offer numerous advantages to financial institutions, including predictable costs, and reliable gauges of customer loyalty. </t>
  </si>
  <si>
    <t xml:space="preserve">A high or increasing Core Deposits to Total Funding ratio indicates decreased risk for a financial institution as the funds it uses to lend are better stable . This means that the institution has a lower probability of default on a loan. </t>
  </si>
  <si>
    <t>Core Deposits</t>
  </si>
  <si>
    <t>Foreign Deposits</t>
  </si>
  <si>
    <t>Trading Liabilities</t>
  </si>
  <si>
    <t>Short-Term Borrowings</t>
  </si>
  <si>
    <t>Due to Other Financial Institutions</t>
  </si>
  <si>
    <t>Total Funding = Core Deposits + Foreign Deposits + Long-Term Loans + Trading Liabilities + Short-Term Borrowings + Due to other Financial Institutions</t>
  </si>
  <si>
    <t xml:space="preserve">Core Deposits / [Core Deposits + Foreign Deposits + Long-Term Loans + Trading Liabilities + Short-Term Borrowings + Due to other Financial Institutions] </t>
  </si>
  <si>
    <t>Core deposits refer to deposits that form a stable source of funds for lending banks.</t>
  </si>
  <si>
    <t>Foreign deposits are deposits made at, or money put into, domestic banks outside the country of domicile.</t>
  </si>
  <si>
    <t>A Long-Term Loan is a form of debt that is paid off over an extended time frame that exceeds one year in duration.</t>
  </si>
  <si>
    <t>Trading Liabilities are a collection of securities held by a firm for the purpose of reselling for a profit.</t>
  </si>
  <si>
    <t xml:space="preserve">Due to other Financial Institutions refers to money that is owed by a bank to other financial institutions. </t>
  </si>
  <si>
    <t>Net Income / Risk-Weighted Assets</t>
  </si>
  <si>
    <t>The return on risk-adjusted capital (RORAC) is a rate of return measure on various projects, invesmtents and endeavors that are evaluated based on capital at risk. Return on risk-adjusted capital takes into account the capital at risk, whether it be related to a project or company division. Allocated risk capital is the firm's capital, adjusted for a maximum potential loss based on estimated future earnings distributions or the volatility of earnings. Companies use RORAC to place greater emphasis on firm-wide risk management.</t>
  </si>
  <si>
    <t xml:space="preserve">The RORAC Figure informs analysts how much revenue is generated from a projec tor invesmtent in terms of the capital at risk. Therefore a high RORAC is an indication that a firm has high net income in relation to it's capital at risk, and a lower risk profile. The measure is useful to compare between two banks in order to analyse which has a higher probability of default. </t>
  </si>
  <si>
    <t>Risk-Weighted Assets</t>
  </si>
  <si>
    <t>[Revenue - COGS - Operating Expenses - Interest Expense - Tax Expense] / Risk-Weighted Assets</t>
  </si>
  <si>
    <t>Risk-weighted assets are used to determine the minimum amount of capital that must be held by banks and other financial institutions in order to reduce the risk of insolvency. The capital requirement is based on a risk assessment for each type of bank asset.</t>
  </si>
  <si>
    <t>tier_1_capital</t>
  </si>
  <si>
    <t>tier_2_capital</t>
  </si>
  <si>
    <t>tangible_common_equity</t>
  </si>
  <si>
    <t>tangible_assets</t>
  </si>
  <si>
    <t>loan_loss_reserve</t>
  </si>
  <si>
    <t>total_loans</t>
  </si>
  <si>
    <t>net_charge_offs</t>
  </si>
  <si>
    <t>non_performing_loans</t>
  </si>
  <si>
    <t>total_deposits</t>
  </si>
  <si>
    <t>other_securities</t>
  </si>
  <si>
    <t>trading_securities</t>
  </si>
  <si>
    <t>risk_weighted_assets</t>
  </si>
  <si>
    <t>core_deposits</t>
  </si>
  <si>
    <t>total_debt</t>
  </si>
  <si>
    <t>total_funding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</si>
</sst>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8"/>
      <color rgb="FFFFFFFF"/>
      <name val="Calibri"/>
      <family val="2"/>
    </font>
    <font>
      <sz val="8"/>
      <color theme="1"/>
      <name val="Calibri"/>
      <family val="2"/>
    </font>
    <font>
      <sz val="8"/>
      <color theme="1"/>
      <name val="Calibri"/>
      <family val="2"/>
      <scheme val="minor"/>
    </font>
    <font>
      <sz val="9"/>
      <color rgb="FF111111"/>
      <name val="Arial"/>
      <family val="2"/>
    </font>
    <font>
      <u/>
      <sz val="9"/>
      <color rgb="FF2C40D0"/>
      <name val="Arial"/>
      <family val="2"/>
    </font>
    <font>
      <b/>
      <sz val="11"/>
      <color theme="0"/>
      <name val="Calibri"/>
      <family val="2"/>
      <scheme val="minor"/>
    </font>
    <font>
      <sz val="11"/>
      <color rgb="FF006100"/>
      <name val="Calibri"/>
      <family val="2"/>
      <scheme val="minor"/>
    </font>
    <font>
      <sz val="8"/>
      <color rgb="FF222222"/>
      <name val="Arial"/>
      <family val="2"/>
    </font>
  </fonts>
  <fills count="9">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rgb="FFFFFF00"/>
        <bgColor theme="4" tint="0.79998168889431442"/>
      </patternFill>
    </fill>
    <fill>
      <patternFill patternType="solid">
        <fgColor rgb="FFC6EFCE"/>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7" fillId="8" borderId="0" applyNumberFormat="0" applyBorder="0" applyAlignment="0" applyProtection="0"/>
  </cellStyleXfs>
  <cellXfs count="36">
    <xf numFmtId="0" fontId="0" fillId="0" borderId="0" xfId="0"/>
    <xf numFmtId="0" fontId="1" fillId="2" borderId="1" xfId="0"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vertical="center" wrapText="1"/>
    </xf>
    <xf numFmtId="0" fontId="2" fillId="0" borderId="1" xfId="0" applyFont="1" applyBorder="1"/>
    <xf numFmtId="0" fontId="2" fillId="0" borderId="1" xfId="0" applyFont="1" applyFill="1" applyBorder="1"/>
    <xf numFmtId="0" fontId="2" fillId="0" borderId="0" xfId="0" applyFont="1"/>
    <xf numFmtId="0" fontId="2" fillId="0" borderId="0" xfId="0" applyFont="1" applyFill="1"/>
    <xf numFmtId="0" fontId="1" fillId="0" borderId="1" xfId="0" applyFont="1" applyFill="1" applyBorder="1" applyAlignment="1">
      <alignment vertical="center"/>
    </xf>
    <xf numFmtId="0" fontId="2" fillId="3" borderId="1" xfId="0" applyFont="1" applyFill="1" applyBorder="1"/>
    <xf numFmtId="0" fontId="2" fillId="3" borderId="1" xfId="0" applyFont="1" applyFill="1" applyBorder="1" applyAlignment="1">
      <alignment vertical="center"/>
    </xf>
    <xf numFmtId="0" fontId="2" fillId="3" borderId="1" xfId="0" applyFont="1" applyFill="1" applyBorder="1" applyAlignment="1">
      <alignment vertical="center" wrapText="1"/>
    </xf>
    <xf numFmtId="0" fontId="3" fillId="0" borderId="1" xfId="0" applyFont="1" applyFill="1" applyBorder="1"/>
    <xf numFmtId="0" fontId="2" fillId="0" borderId="0" xfId="0" applyFont="1" applyFill="1" applyBorder="1"/>
    <xf numFmtId="0" fontId="0" fillId="0" borderId="0" xfId="0" applyFill="1"/>
    <xf numFmtId="0" fontId="4" fillId="0" borderId="0" xfId="0" applyFont="1"/>
    <xf numFmtId="0" fontId="0" fillId="4" borderId="2" xfId="0" applyFont="1" applyFill="1" applyBorder="1"/>
    <xf numFmtId="0" fontId="0" fillId="4" borderId="3" xfId="0" applyFont="1" applyFill="1" applyBorder="1"/>
    <xf numFmtId="0" fontId="0" fillId="0" borderId="2" xfId="0" applyFont="1" applyBorder="1"/>
    <xf numFmtId="0" fontId="0" fillId="0" borderId="3" xfId="0" applyFont="1" applyBorder="1"/>
    <xf numFmtId="0" fontId="6" fillId="5" borderId="2" xfId="0" applyFont="1" applyFill="1" applyBorder="1"/>
    <xf numFmtId="0" fontId="6" fillId="5" borderId="3" xfId="0" applyFont="1" applyFill="1" applyBorder="1"/>
    <xf numFmtId="0" fontId="6" fillId="5" borderId="4" xfId="0" applyFont="1" applyFill="1" applyBorder="1"/>
    <xf numFmtId="0" fontId="0" fillId="4" borderId="4" xfId="0" applyFont="1" applyFill="1" applyBorder="1"/>
    <xf numFmtId="0" fontId="0" fillId="0" borderId="4" xfId="0" applyFont="1" applyBorder="1"/>
    <xf numFmtId="0" fontId="0" fillId="0" borderId="3" xfId="0" applyFont="1" applyFill="1" applyBorder="1"/>
    <xf numFmtId="0" fontId="0" fillId="7" borderId="3" xfId="0" applyFont="1" applyFill="1" applyBorder="1"/>
    <xf numFmtId="0" fontId="0" fillId="6" borderId="0" xfId="0" applyFill="1"/>
    <xf numFmtId="0" fontId="0" fillId="0" borderId="2" xfId="0" applyBorder="1"/>
    <xf numFmtId="0" fontId="0" fillId="0" borderId="0" xfId="0" applyFont="1" applyFill="1" applyBorder="1"/>
    <xf numFmtId="0" fontId="0" fillId="0" borderId="3" xfId="0" applyBorder="1"/>
    <xf numFmtId="0" fontId="0" fillId="6" borderId="0" xfId="0" applyFont="1" applyFill="1" applyBorder="1"/>
    <xf numFmtId="0" fontId="0" fillId="0" borderId="4" xfId="0" applyBorder="1"/>
    <xf numFmtId="0" fontId="6" fillId="5" borderId="5" xfId="0" applyFont="1" applyFill="1" applyBorder="1"/>
    <xf numFmtId="0" fontId="7" fillId="8" borderId="3" xfId="1" applyBorder="1"/>
    <xf numFmtId="0" fontId="8" fillId="0" borderId="3" xfId="0" applyFont="1" applyBorder="1"/>
  </cellXfs>
  <cellStyles count="2">
    <cellStyle name="Good" xfId="1" builtinId="26"/>
    <cellStyle name="Normal" xfId="0" builtinId="0"/>
  </cellStyles>
  <dxfs count="35">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ill>
        <patternFill patternType="solid">
          <fgColor rgb="FFC6EFCE"/>
          <bgColor rgb="FFFFFFFF"/>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2" name="Table2" displayName="Table2" ref="A1:W54" totalsRowShown="0">
  <autoFilter ref="A1:W54"/>
  <sortState ref="A2:W54">
    <sortCondition ref="B1:B54"/>
  </sortState>
  <tableColumns count="23">
    <tableColumn id="1" name="Type"/>
    <tableColumn id="2" name="Name"/>
    <tableColumn id="3" name="Formula"/>
    <tableColumn id="4" name="Business_Definition"/>
    <tableColumn id="5" name="Risk_Definition"/>
    <tableColumn id="6" name="Core_Component_1"/>
    <tableColumn id="7" name="Core_Component_2"/>
    <tableColumn id="8" name="Core_Component_3"/>
    <tableColumn id="9" name="Core_Component_4"/>
    <tableColumn id="10" name="Core_Component_5"/>
    <tableColumn id="11" name="Core_Component_6"/>
    <tableColumn id="12" name="Core_Component_7"/>
    <tableColumn id="13" name="Sub_Derivation_1"/>
    <tableColumn id="14" name="Sub_Derivation_2"/>
    <tableColumn id="15" name="Sub_Derivation_3"/>
    <tableColumn id="16" name="Full_Formula"/>
    <tableColumn id="17" name="Core_Component_Definition_1" dataDxfId="34">
      <calculatedColumnFormula>VLOOKUP(Table2[[#This Row],[Core_Component_1]],Table1[[Column1]:[Definition]],2,)</calculatedColumnFormula>
    </tableColumn>
    <tableColumn id="18" name="Core_Component_Definition_2" dataDxfId="33">
      <calculatedColumnFormula>VLOOKUP(Table2[[#This Row],[Core_Component_2]],Table1[[Column1]:[Definition]],2,)</calculatedColumnFormula>
    </tableColumn>
    <tableColumn id="19" name="Core_Component_Definition_3" dataDxfId="32">
      <calculatedColumnFormula>VLOOKUP(Table2[[#This Row],[Core_Component_3]],Table1[[Column1]:[Definition]],2,)</calculatedColumnFormula>
    </tableColumn>
    <tableColumn id="20" name="Core_Component_Definition_4" dataDxfId="31">
      <calculatedColumnFormula>VLOOKUP(Table2[[#This Row],[Core_Component_4]],Table1[[Column1]:[Definition]], 2,)</calculatedColumnFormula>
    </tableColumn>
    <tableColumn id="21" name="Core_Component_Definition_5" dataDxfId="30">
      <calculatedColumnFormula>VLOOKUP(Table2[[#This Row],[Core_Component_5]],Table1[[Column1]:[Definition]],2,)</calculatedColumnFormula>
    </tableColumn>
    <tableColumn id="22" name="Core_Component_Definition_6" dataDxfId="29">
      <calculatedColumnFormula>VLOOKUP(Table2[[#This Row],[Core_Component_6]],Table1[[Column1]:[Definition]],2,)</calculatedColumnFormula>
    </tableColumn>
    <tableColumn id="23" name="Core_Component_Definition_7" dataDxfId="28">
      <calculatedColumnFormula>VLOOKUP(Table2[[#This Row],[Core_Component_7]],Table1[[Column1]:[Definition]],2,)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C39" totalsRowShown="0">
  <autoFilter ref="A1:C39"/>
  <sortState ref="A2:C38">
    <sortCondition ref="A1:A38"/>
  </sortState>
  <tableColumns count="3">
    <tableColumn id="1" name="Column1"/>
    <tableColumn id="2" name="Definition"/>
    <tableColumn id="3" name="Location"/>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W44" totalsRowShown="0" headerRowDxfId="27" dataDxfId="25" headerRowBorderDxfId="26" tableBorderDxfId="24" totalsRowBorderDxfId="23">
  <autoFilter ref="A1:W44"/>
  <sortState ref="A2:W44">
    <sortCondition sortBy="cellColor" ref="B1:B44" dxfId="22"/>
  </sortState>
  <tableColumns count="23">
    <tableColumn id="1" name="Type" dataDxfId="21"/>
    <tableColumn id="2" name="Name"/>
    <tableColumn id="3" name="Formula" dataDxfId="20"/>
    <tableColumn id="4" name="Business_Definition" dataDxfId="19"/>
    <tableColumn id="5" name="Risk_Definition" dataDxfId="18"/>
    <tableColumn id="6" name="Core_Component_1" dataDxfId="17"/>
    <tableColumn id="7" name="Core_Component_2" dataDxfId="16"/>
    <tableColumn id="8" name="Core_Component_3" dataDxfId="15"/>
    <tableColumn id="9" name="Core_Component_4" dataDxfId="14"/>
    <tableColumn id="10" name="Core_Component_5" dataDxfId="13"/>
    <tableColumn id="11" name="Core_Component_6" dataDxfId="12"/>
    <tableColumn id="12" name="Core_Component_7" dataDxfId="11"/>
    <tableColumn id="13" name="Sub_Derivation_1" dataDxfId="10"/>
    <tableColumn id="14" name="Sub_Derivation_2" dataDxfId="9"/>
    <tableColumn id="15" name="Sub_Derivation_3" dataDxfId="8"/>
    <tableColumn id="16" name="Full_Formula" dataDxfId="7"/>
    <tableColumn id="17" name="Core_Component_Definition_1" dataDxfId="6"/>
    <tableColumn id="18" name="Core_Component_Definition_2" dataDxfId="5"/>
    <tableColumn id="19" name="Core_Component_Definition_3" dataDxfId="4"/>
    <tableColumn id="20" name="Core_Component_Definition_4" dataDxfId="3"/>
    <tableColumn id="21" name="Core_Component_Definition_5" dataDxfId="2"/>
    <tableColumn id="22" name="Core_Component_Definition_6" dataDxfId="1"/>
    <tableColumn id="23" name="Core_Component_Definition_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B38" sqref="B38"/>
    </sheetView>
  </sheetViews>
  <sheetFormatPr defaultColWidth="8.7265625" defaultRowHeight="10.5" x14ac:dyDescent="0.25"/>
  <cols>
    <col min="1" max="1" width="21.81640625" style="6" bestFit="1" customWidth="1"/>
    <col min="2" max="2" width="36.7265625" style="7" bestFit="1" customWidth="1"/>
    <col min="3" max="4" width="255.7265625" style="6" bestFit="1" customWidth="1"/>
    <col min="5" max="5" width="17.7265625" style="6" bestFit="1" customWidth="1"/>
    <col min="6" max="6" width="18.7265625" style="6" bestFit="1" customWidth="1"/>
    <col min="7" max="7" width="14.453125" style="6" bestFit="1" customWidth="1"/>
    <col min="8" max="8" width="26.7265625" style="6" bestFit="1" customWidth="1"/>
    <col min="9" max="9" width="14.453125" style="6" bestFit="1" customWidth="1"/>
    <col min="10" max="10" width="26.7265625" style="6" bestFit="1" customWidth="1"/>
    <col min="11" max="11" width="30" style="6" bestFit="1" customWidth="1"/>
    <col min="12" max="12" width="66.7265625" style="6" bestFit="1" customWidth="1"/>
    <col min="13" max="13" width="64.81640625" style="6" bestFit="1" customWidth="1"/>
    <col min="14" max="14" width="122.453125" style="6" bestFit="1" customWidth="1"/>
    <col min="15" max="15" width="230.81640625" style="6" bestFit="1" customWidth="1"/>
    <col min="16" max="16384" width="8.7265625" style="6"/>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117</v>
      </c>
      <c r="P1" s="4" t="s">
        <v>14</v>
      </c>
    </row>
    <row r="2" spans="1:16" x14ac:dyDescent="0.25">
      <c r="A2" s="2" t="s">
        <v>15</v>
      </c>
      <c r="B2" s="2" t="s">
        <v>16</v>
      </c>
      <c r="C2" s="2" t="s">
        <v>16</v>
      </c>
      <c r="D2" s="3" t="s">
        <v>17</v>
      </c>
      <c r="E2" s="2" t="s">
        <v>18</v>
      </c>
      <c r="F2" s="4" t="s">
        <v>19</v>
      </c>
      <c r="G2" s="4"/>
      <c r="H2" s="4"/>
      <c r="I2" s="4"/>
      <c r="J2" s="4"/>
      <c r="K2" s="4"/>
      <c r="L2" s="4"/>
      <c r="M2" s="4"/>
      <c r="N2" s="4"/>
      <c r="O2" s="4"/>
      <c r="P2" s="4" t="s">
        <v>20</v>
      </c>
    </row>
    <row r="3" spans="1:16" x14ac:dyDescent="0.25">
      <c r="A3" s="2" t="s">
        <v>118</v>
      </c>
      <c r="B3" s="2" t="s">
        <v>21</v>
      </c>
      <c r="C3" s="2" t="s">
        <v>22</v>
      </c>
      <c r="D3" s="3" t="s">
        <v>23</v>
      </c>
      <c r="E3" s="2" t="s">
        <v>24</v>
      </c>
      <c r="F3" s="4" t="s">
        <v>19</v>
      </c>
      <c r="G3" s="4" t="s">
        <v>25</v>
      </c>
      <c r="H3" s="4"/>
      <c r="I3" s="4"/>
      <c r="J3" s="4"/>
      <c r="K3" s="4"/>
      <c r="L3" s="4"/>
      <c r="M3" s="4"/>
      <c r="N3" s="4"/>
      <c r="O3" s="4"/>
      <c r="P3" s="4" t="s">
        <v>20</v>
      </c>
    </row>
    <row r="4" spans="1:16" x14ac:dyDescent="0.25">
      <c r="A4" s="2" t="s">
        <v>26</v>
      </c>
      <c r="B4" s="2" t="s">
        <v>27</v>
      </c>
      <c r="C4" s="2" t="s">
        <v>28</v>
      </c>
      <c r="D4" s="3" t="s">
        <v>29</v>
      </c>
      <c r="E4" s="2" t="s">
        <v>128</v>
      </c>
      <c r="F4" s="2" t="s">
        <v>30</v>
      </c>
      <c r="G4" s="2" t="s">
        <v>31</v>
      </c>
      <c r="H4" s="2" t="s">
        <v>32</v>
      </c>
      <c r="I4" s="4"/>
      <c r="J4" s="4"/>
      <c r="K4" s="4"/>
      <c r="L4" s="4" t="s">
        <v>33</v>
      </c>
      <c r="M4" s="2" t="s">
        <v>34</v>
      </c>
      <c r="N4" s="2"/>
      <c r="O4" s="2"/>
      <c r="P4" s="4" t="s">
        <v>130</v>
      </c>
    </row>
    <row r="5" spans="1:16" x14ac:dyDescent="0.25">
      <c r="A5" s="2" t="s">
        <v>26</v>
      </c>
      <c r="B5" s="2" t="s">
        <v>35</v>
      </c>
      <c r="C5" s="2" t="s">
        <v>36</v>
      </c>
      <c r="D5" s="3" t="s">
        <v>37</v>
      </c>
      <c r="E5" s="2" t="s">
        <v>38</v>
      </c>
      <c r="F5" s="4" t="s">
        <v>19</v>
      </c>
      <c r="G5" s="4" t="s">
        <v>39</v>
      </c>
      <c r="H5" s="4" t="s">
        <v>213</v>
      </c>
      <c r="I5" s="4" t="s">
        <v>40</v>
      </c>
      <c r="J5" s="4" t="s">
        <v>41</v>
      </c>
      <c r="K5" s="4" t="s">
        <v>42</v>
      </c>
      <c r="L5" s="4" t="s">
        <v>43</v>
      </c>
      <c r="M5" s="4" t="s">
        <v>44</v>
      </c>
      <c r="N5" s="4" t="s">
        <v>45</v>
      </c>
      <c r="O5" s="4"/>
      <c r="P5" s="4" t="s">
        <v>214</v>
      </c>
    </row>
    <row r="6" spans="1:16" x14ac:dyDescent="0.25">
      <c r="A6" s="2" t="s">
        <v>26</v>
      </c>
      <c r="B6" s="2" t="s">
        <v>46</v>
      </c>
      <c r="C6" s="2" t="s">
        <v>47</v>
      </c>
      <c r="D6" s="3" t="s">
        <v>48</v>
      </c>
      <c r="E6" s="2" t="s">
        <v>38</v>
      </c>
      <c r="F6" s="4" t="s">
        <v>49</v>
      </c>
      <c r="G6" s="4" t="s">
        <v>40</v>
      </c>
      <c r="H6" s="4" t="s">
        <v>41</v>
      </c>
      <c r="I6" s="4" t="s">
        <v>42</v>
      </c>
      <c r="J6" s="4" t="s">
        <v>31</v>
      </c>
      <c r="K6" s="4" t="s">
        <v>32</v>
      </c>
      <c r="L6" s="4"/>
      <c r="M6" s="4" t="s">
        <v>45</v>
      </c>
      <c r="N6" s="4" t="s">
        <v>33</v>
      </c>
      <c r="O6" s="4"/>
      <c r="P6" s="4" t="s">
        <v>50</v>
      </c>
    </row>
    <row r="7" spans="1:16" x14ac:dyDescent="0.25">
      <c r="A7" s="2" t="s">
        <v>26</v>
      </c>
      <c r="B7" s="2" t="s">
        <v>51</v>
      </c>
      <c r="C7" s="2" t="s">
        <v>135</v>
      </c>
      <c r="D7" s="3" t="s">
        <v>52</v>
      </c>
      <c r="E7" s="2" t="s">
        <v>38</v>
      </c>
      <c r="F7" s="4" t="s">
        <v>53</v>
      </c>
      <c r="G7" s="4" t="s">
        <v>43</v>
      </c>
      <c r="H7" s="4"/>
      <c r="I7" s="4"/>
      <c r="J7" s="4"/>
      <c r="K7" s="4"/>
      <c r="L7" s="4"/>
      <c r="M7" s="4"/>
      <c r="N7" s="4"/>
      <c r="O7" s="4"/>
      <c r="P7" s="4" t="s">
        <v>215</v>
      </c>
    </row>
    <row r="8" spans="1:16" x14ac:dyDescent="0.25">
      <c r="A8" s="2" t="s">
        <v>54</v>
      </c>
      <c r="B8" s="2" t="s">
        <v>55</v>
      </c>
      <c r="C8" s="2" t="s">
        <v>56</v>
      </c>
      <c r="D8" s="3" t="s">
        <v>123</v>
      </c>
      <c r="E8" s="2" t="s">
        <v>57</v>
      </c>
      <c r="F8" s="4" t="s">
        <v>58</v>
      </c>
      <c r="G8" s="4" t="s">
        <v>25</v>
      </c>
      <c r="H8" s="4"/>
      <c r="I8" s="4"/>
      <c r="J8" s="4"/>
      <c r="K8" s="4"/>
      <c r="L8" s="4"/>
      <c r="M8" s="4"/>
      <c r="N8" s="4"/>
      <c r="O8" s="4"/>
      <c r="P8" s="4" t="s">
        <v>56</v>
      </c>
    </row>
    <row r="9" spans="1:16" x14ac:dyDescent="0.25">
      <c r="A9" s="2" t="s">
        <v>216</v>
      </c>
      <c r="B9" s="2" t="s">
        <v>59</v>
      </c>
      <c r="C9" s="2" t="s">
        <v>60</v>
      </c>
      <c r="D9" s="3" t="s">
        <v>61</v>
      </c>
      <c r="E9" s="2" t="s">
        <v>62</v>
      </c>
      <c r="F9" s="4" t="s">
        <v>63</v>
      </c>
      <c r="G9" s="4" t="s">
        <v>64</v>
      </c>
      <c r="H9" s="4"/>
      <c r="I9" s="4"/>
      <c r="J9" s="4"/>
      <c r="K9" s="4"/>
      <c r="L9" s="4"/>
      <c r="M9" s="4"/>
      <c r="N9" s="4"/>
      <c r="O9" s="4"/>
      <c r="P9" s="4" t="s">
        <v>60</v>
      </c>
    </row>
    <row r="10" spans="1:16" x14ac:dyDescent="0.25">
      <c r="A10" s="2" t="s">
        <v>54</v>
      </c>
      <c r="B10" s="2" t="s">
        <v>65</v>
      </c>
      <c r="C10" s="2" t="s">
        <v>66</v>
      </c>
      <c r="D10" s="3" t="s">
        <v>61</v>
      </c>
      <c r="E10" s="2" t="s">
        <v>62</v>
      </c>
      <c r="F10" s="4" t="s">
        <v>58</v>
      </c>
      <c r="G10" s="4" t="s">
        <v>64</v>
      </c>
      <c r="H10" s="4"/>
      <c r="I10" s="4"/>
      <c r="J10" s="4"/>
      <c r="K10" s="4"/>
      <c r="L10" s="4"/>
      <c r="M10" s="4"/>
      <c r="N10" s="4"/>
      <c r="O10" s="4"/>
      <c r="P10" s="4" t="s">
        <v>66</v>
      </c>
    </row>
    <row r="11" spans="1:16" x14ac:dyDescent="0.25">
      <c r="A11" s="2" t="s">
        <v>54</v>
      </c>
      <c r="B11" s="2" t="s">
        <v>67</v>
      </c>
      <c r="C11" s="2" t="s">
        <v>68</v>
      </c>
      <c r="D11" s="3" t="s">
        <v>69</v>
      </c>
      <c r="E11" s="2" t="s">
        <v>70</v>
      </c>
      <c r="F11" s="4" t="s">
        <v>71</v>
      </c>
      <c r="G11" s="4" t="s">
        <v>64</v>
      </c>
      <c r="H11" s="4"/>
      <c r="I11" s="4"/>
      <c r="J11" s="4"/>
      <c r="K11" s="4"/>
      <c r="L11" s="4"/>
      <c r="M11" s="4"/>
      <c r="N11" s="4"/>
      <c r="O11" s="4"/>
      <c r="P11" s="4" t="s">
        <v>72</v>
      </c>
    </row>
    <row r="12" spans="1:16" x14ac:dyDescent="0.25">
      <c r="A12" s="2" t="s">
        <v>73</v>
      </c>
      <c r="B12" s="2" t="s">
        <v>74</v>
      </c>
      <c r="C12" s="2" t="s">
        <v>75</v>
      </c>
      <c r="D12" s="3" t="s">
        <v>76</v>
      </c>
      <c r="E12" s="2" t="s">
        <v>77</v>
      </c>
      <c r="F12" s="4" t="s">
        <v>78</v>
      </c>
      <c r="G12" s="4" t="s">
        <v>43</v>
      </c>
      <c r="H12" s="4"/>
      <c r="I12" s="4"/>
      <c r="J12" s="4"/>
      <c r="K12" s="4"/>
      <c r="L12" s="4"/>
      <c r="M12" s="4"/>
      <c r="N12" s="4"/>
      <c r="O12" s="4"/>
      <c r="P12" s="4" t="s">
        <v>79</v>
      </c>
    </row>
    <row r="13" spans="1:16" ht="21" x14ac:dyDescent="0.25">
      <c r="A13" s="2" t="s">
        <v>73</v>
      </c>
      <c r="B13" s="2" t="s">
        <v>80</v>
      </c>
      <c r="C13" s="2" t="s">
        <v>81</v>
      </c>
      <c r="D13" s="3" t="s">
        <v>121</v>
      </c>
      <c r="E13" s="2" t="s">
        <v>122</v>
      </c>
      <c r="F13" s="4" t="s">
        <v>82</v>
      </c>
      <c r="G13" s="4" t="s">
        <v>43</v>
      </c>
      <c r="H13" s="4"/>
      <c r="I13" s="4"/>
      <c r="J13" s="4"/>
      <c r="K13" s="4"/>
      <c r="L13" s="4"/>
      <c r="M13" s="4"/>
      <c r="N13" s="4"/>
      <c r="O13" s="4"/>
      <c r="P13" s="4" t="s">
        <v>83</v>
      </c>
    </row>
    <row r="14" spans="1:16" x14ac:dyDescent="0.25">
      <c r="A14" s="2" t="s">
        <v>73</v>
      </c>
      <c r="B14" s="2" t="s">
        <v>84</v>
      </c>
      <c r="C14" s="2" t="s">
        <v>85</v>
      </c>
      <c r="D14" s="3" t="s">
        <v>86</v>
      </c>
      <c r="E14" s="2" t="s">
        <v>133</v>
      </c>
      <c r="F14" s="4" t="s">
        <v>82</v>
      </c>
      <c r="G14" s="4" t="s">
        <v>43</v>
      </c>
      <c r="H14" s="4"/>
      <c r="I14" s="4"/>
      <c r="J14" s="4"/>
      <c r="K14" s="4"/>
      <c r="L14" s="4"/>
      <c r="M14" s="4"/>
      <c r="N14" s="4"/>
      <c r="O14" s="4"/>
      <c r="P14" s="4" t="s">
        <v>87</v>
      </c>
    </row>
    <row r="15" spans="1:16" x14ac:dyDescent="0.25">
      <c r="A15" s="2" t="s">
        <v>73</v>
      </c>
      <c r="B15" s="2" t="s">
        <v>88</v>
      </c>
      <c r="C15" s="2" t="s">
        <v>89</v>
      </c>
      <c r="D15" s="3" t="s">
        <v>137</v>
      </c>
      <c r="E15" s="2" t="s">
        <v>138</v>
      </c>
      <c r="F15" s="4" t="s">
        <v>82</v>
      </c>
      <c r="G15" s="4" t="s">
        <v>90</v>
      </c>
      <c r="H15" s="4"/>
      <c r="I15" s="4"/>
      <c r="J15" s="4"/>
      <c r="K15" s="4"/>
      <c r="L15" s="4"/>
      <c r="M15" s="5"/>
      <c r="N15" s="4"/>
      <c r="O15" s="4"/>
      <c r="P15" s="4" t="s">
        <v>91</v>
      </c>
    </row>
    <row r="16" spans="1:16" x14ac:dyDescent="0.25">
      <c r="A16" s="2" t="s">
        <v>92</v>
      </c>
      <c r="B16" s="2" t="s">
        <v>93</v>
      </c>
      <c r="C16" s="2" t="s">
        <v>94</v>
      </c>
      <c r="D16" s="3" t="s">
        <v>95</v>
      </c>
      <c r="E16" s="2" t="s">
        <v>96</v>
      </c>
      <c r="F16" s="4" t="s">
        <v>30</v>
      </c>
      <c r="G16" s="4" t="s">
        <v>31</v>
      </c>
      <c r="H16" s="4" t="s">
        <v>32</v>
      </c>
      <c r="I16" s="4" t="s">
        <v>16</v>
      </c>
      <c r="J16" s="4"/>
      <c r="K16" s="4"/>
      <c r="L16" s="4"/>
      <c r="M16" s="4" t="s">
        <v>33</v>
      </c>
      <c r="N16" s="4" t="s">
        <v>34</v>
      </c>
      <c r="O16" s="4"/>
      <c r="P16" s="4" t="s">
        <v>97</v>
      </c>
    </row>
    <row r="17" spans="1:16" x14ac:dyDescent="0.25">
      <c r="A17" s="2" t="s">
        <v>92</v>
      </c>
      <c r="B17" s="2" t="s">
        <v>98</v>
      </c>
      <c r="C17" s="2" t="s">
        <v>99</v>
      </c>
      <c r="D17" s="3" t="s">
        <v>100</v>
      </c>
      <c r="E17" s="2" t="s">
        <v>101</v>
      </c>
      <c r="F17" s="4" t="s">
        <v>19</v>
      </c>
      <c r="G17" s="4" t="s">
        <v>39</v>
      </c>
      <c r="H17" s="4" t="s">
        <v>102</v>
      </c>
      <c r="I17" s="4" t="s">
        <v>41</v>
      </c>
      <c r="J17" s="4" t="s">
        <v>40</v>
      </c>
      <c r="K17" s="4" t="s">
        <v>64</v>
      </c>
      <c r="L17" s="4"/>
      <c r="M17" s="4" t="s">
        <v>103</v>
      </c>
      <c r="N17" s="4"/>
      <c r="O17" s="4"/>
      <c r="P17" s="4" t="s">
        <v>217</v>
      </c>
    </row>
    <row r="18" spans="1:16" x14ac:dyDescent="0.25">
      <c r="A18" s="2" t="s">
        <v>92</v>
      </c>
      <c r="B18" s="2" t="s">
        <v>104</v>
      </c>
      <c r="C18" s="2" t="s">
        <v>105</v>
      </c>
      <c r="D18" s="3" t="s">
        <v>106</v>
      </c>
      <c r="E18" s="2" t="s">
        <v>107</v>
      </c>
      <c r="F18" s="4" t="s">
        <v>19</v>
      </c>
      <c r="G18" s="4" t="s">
        <v>39</v>
      </c>
      <c r="H18" s="4" t="s">
        <v>102</v>
      </c>
      <c r="I18" s="4" t="s">
        <v>41</v>
      </c>
      <c r="J18" s="4" t="s">
        <v>40</v>
      </c>
      <c r="K18" s="4"/>
      <c r="L18" s="4"/>
      <c r="M18" s="4" t="s">
        <v>44</v>
      </c>
      <c r="N18" s="4"/>
      <c r="O18" s="4"/>
      <c r="P18" s="4" t="s">
        <v>218</v>
      </c>
    </row>
    <row r="19" spans="1:16" x14ac:dyDescent="0.25">
      <c r="A19" s="2" t="s">
        <v>92</v>
      </c>
      <c r="B19" s="2" t="s">
        <v>108</v>
      </c>
      <c r="C19" s="2" t="s">
        <v>109</v>
      </c>
      <c r="D19" s="3" t="s">
        <v>110</v>
      </c>
      <c r="E19" s="2" t="s">
        <v>111</v>
      </c>
      <c r="F19" s="4" t="s">
        <v>19</v>
      </c>
      <c r="G19" s="4" t="s">
        <v>39</v>
      </c>
      <c r="H19" s="4" t="s">
        <v>102</v>
      </c>
      <c r="I19" s="4" t="s">
        <v>41</v>
      </c>
      <c r="J19" s="4" t="s">
        <v>40</v>
      </c>
      <c r="K19" s="4" t="s">
        <v>25</v>
      </c>
      <c r="L19" s="4"/>
      <c r="M19" s="4" t="s">
        <v>103</v>
      </c>
      <c r="N19" s="4"/>
      <c r="O19" s="4"/>
      <c r="P19" s="4" t="s">
        <v>219</v>
      </c>
    </row>
    <row r="20" spans="1:16" x14ac:dyDescent="0.25">
      <c r="A20" s="2" t="s">
        <v>92</v>
      </c>
      <c r="B20" s="2" t="s">
        <v>112</v>
      </c>
      <c r="C20" s="2" t="s">
        <v>113</v>
      </c>
      <c r="D20" s="3" t="s">
        <v>114</v>
      </c>
      <c r="E20" s="2" t="s">
        <v>115</v>
      </c>
      <c r="F20" s="5" t="s">
        <v>19</v>
      </c>
      <c r="G20" s="5" t="s">
        <v>39</v>
      </c>
      <c r="H20" s="5"/>
      <c r="I20" s="5"/>
      <c r="J20" s="4"/>
      <c r="K20" s="4"/>
      <c r="L20" s="4"/>
      <c r="M20" s="5" t="s">
        <v>116</v>
      </c>
      <c r="N20" s="4"/>
      <c r="O20" s="5"/>
      <c r="P20" s="4" t="s">
        <v>220</v>
      </c>
    </row>
    <row r="21" spans="1:16" x14ac:dyDescent="0.25">
      <c r="A21" s="4" t="s">
        <v>118</v>
      </c>
      <c r="B21" s="5" t="s">
        <v>221</v>
      </c>
      <c r="C21" s="4" t="s">
        <v>222</v>
      </c>
      <c r="D21" s="4" t="s">
        <v>223</v>
      </c>
      <c r="E21" s="4" t="s">
        <v>224</v>
      </c>
      <c r="F21" s="4" t="s">
        <v>19</v>
      </c>
      <c r="G21" s="4" t="s">
        <v>90</v>
      </c>
      <c r="H21" s="4"/>
      <c r="I21" s="4"/>
      <c r="J21" s="4"/>
      <c r="K21" s="4"/>
      <c r="L21" s="4"/>
      <c r="M21" s="4"/>
      <c r="N21" s="4"/>
      <c r="O21" s="4"/>
      <c r="P21" s="4" t="s">
        <v>225</v>
      </c>
    </row>
    <row r="22" spans="1:16" x14ac:dyDescent="0.25">
      <c r="A22" s="6" t="s">
        <v>125</v>
      </c>
      <c r="B22" s="7" t="s">
        <v>343</v>
      </c>
      <c r="C22" s="6" t="s">
        <v>344</v>
      </c>
      <c r="D22" s="6" t="s">
        <v>345</v>
      </c>
      <c r="E22" s="6" t="s">
        <v>346</v>
      </c>
      <c r="F22" s="6" t="s">
        <v>347</v>
      </c>
      <c r="G22" s="6" t="s">
        <v>348</v>
      </c>
      <c r="P22" s="6" t="s">
        <v>349</v>
      </c>
    </row>
    <row r="23" spans="1:16" x14ac:dyDescent="0.25">
      <c r="A23" s="6" t="s">
        <v>73</v>
      </c>
      <c r="B23" s="7" t="s">
        <v>350</v>
      </c>
      <c r="C23" s="6" t="s">
        <v>351</v>
      </c>
      <c r="D23" s="6" t="s">
        <v>352</v>
      </c>
      <c r="E23" s="6" t="s">
        <v>353</v>
      </c>
      <c r="F23" s="6" t="s">
        <v>354</v>
      </c>
      <c r="G23" s="6" t="s">
        <v>82</v>
      </c>
      <c r="P23" s="6" t="s">
        <v>355</v>
      </c>
    </row>
    <row r="24" spans="1:16" x14ac:dyDescent="0.25">
      <c r="A24" s="6" t="s">
        <v>120</v>
      </c>
      <c r="B24" s="7" t="s">
        <v>141</v>
      </c>
      <c r="C24" s="6" t="s">
        <v>142</v>
      </c>
      <c r="D24" s="6" t="s">
        <v>143</v>
      </c>
      <c r="E24" s="6" t="s">
        <v>144</v>
      </c>
      <c r="F24" s="6" t="s">
        <v>145</v>
      </c>
      <c r="G24" s="6" t="s">
        <v>146</v>
      </c>
      <c r="H24" s="6" t="s">
        <v>39</v>
      </c>
      <c r="M24" s="6" t="s">
        <v>126</v>
      </c>
      <c r="P24" s="6" t="s">
        <v>147</v>
      </c>
    </row>
    <row r="25" spans="1:16" x14ac:dyDescent="0.25">
      <c r="A25" s="6" t="s">
        <v>120</v>
      </c>
      <c r="B25" s="7" t="s">
        <v>164</v>
      </c>
      <c r="C25" s="6" t="s">
        <v>165</v>
      </c>
      <c r="D25" s="6" t="s">
        <v>166</v>
      </c>
      <c r="E25" s="6" t="s">
        <v>167</v>
      </c>
      <c r="F25" s="6" t="s">
        <v>168</v>
      </c>
      <c r="G25" s="6" t="s">
        <v>169</v>
      </c>
      <c r="H25" s="6" t="s">
        <v>39</v>
      </c>
      <c r="M25" s="6" t="s">
        <v>126</v>
      </c>
      <c r="P25" s="6" t="s">
        <v>170</v>
      </c>
    </row>
    <row r="26" spans="1:16" x14ac:dyDescent="0.25">
      <c r="A26" s="6" t="s">
        <v>125</v>
      </c>
      <c r="B26" s="7" t="s">
        <v>180</v>
      </c>
      <c r="C26" s="6" t="s">
        <v>181</v>
      </c>
      <c r="D26" s="6" t="s">
        <v>182</v>
      </c>
      <c r="E26" s="6" t="s">
        <v>38</v>
      </c>
      <c r="F26" s="6" t="s">
        <v>30</v>
      </c>
      <c r="G26" s="6" t="s">
        <v>129</v>
      </c>
      <c r="H26" s="6" t="s">
        <v>40</v>
      </c>
      <c r="I26" s="6" t="s">
        <v>25</v>
      </c>
      <c r="M26" s="6" t="s">
        <v>34</v>
      </c>
      <c r="N26" s="6" t="s">
        <v>33</v>
      </c>
      <c r="P26" s="6" t="s">
        <v>183</v>
      </c>
    </row>
    <row r="27" spans="1:16" x14ac:dyDescent="0.25">
      <c r="A27" s="6" t="s">
        <v>125</v>
      </c>
      <c r="B27" s="7" t="s">
        <v>184</v>
      </c>
      <c r="C27" s="6" t="s">
        <v>185</v>
      </c>
      <c r="D27" s="6" t="s">
        <v>186</v>
      </c>
      <c r="E27" s="6" t="s">
        <v>38</v>
      </c>
      <c r="F27" s="6" t="s">
        <v>30</v>
      </c>
      <c r="G27" s="6" t="s">
        <v>129</v>
      </c>
      <c r="H27" s="6" t="s">
        <v>40</v>
      </c>
      <c r="I27" s="6" t="s">
        <v>64</v>
      </c>
      <c r="M27" s="6" t="s">
        <v>34</v>
      </c>
      <c r="N27" s="6" t="s">
        <v>33</v>
      </c>
      <c r="P27" s="6" t="s">
        <v>187</v>
      </c>
    </row>
    <row r="28" spans="1:16" x14ac:dyDescent="0.25">
      <c r="A28" s="6" t="s">
        <v>148</v>
      </c>
      <c r="B28" s="7" t="s">
        <v>149</v>
      </c>
      <c r="C28" s="6" t="s">
        <v>150</v>
      </c>
      <c r="D28" s="6" t="s">
        <v>151</v>
      </c>
      <c r="E28" s="6" t="s">
        <v>152</v>
      </c>
      <c r="F28" s="6" t="s">
        <v>30</v>
      </c>
      <c r="G28" s="6" t="s">
        <v>31</v>
      </c>
      <c r="H28" s="6" t="s">
        <v>32</v>
      </c>
      <c r="I28" s="6" t="s">
        <v>40</v>
      </c>
      <c r="P28" s="6" t="s">
        <v>153</v>
      </c>
    </row>
    <row r="29" spans="1:16" x14ac:dyDescent="0.25">
      <c r="A29" s="6" t="s">
        <v>148</v>
      </c>
      <c r="B29" s="7" t="s">
        <v>154</v>
      </c>
      <c r="C29" s="6" t="s">
        <v>155</v>
      </c>
      <c r="D29" s="6" t="s">
        <v>156</v>
      </c>
      <c r="E29" s="6" t="s">
        <v>157</v>
      </c>
      <c r="F29" s="6" t="s">
        <v>30</v>
      </c>
      <c r="G29" s="6" t="s">
        <v>31</v>
      </c>
      <c r="H29" s="6" t="s">
        <v>32</v>
      </c>
      <c r="I29" s="6" t="s">
        <v>40</v>
      </c>
      <c r="J29" s="6" t="s">
        <v>42</v>
      </c>
      <c r="K29" s="6" t="s">
        <v>31</v>
      </c>
      <c r="L29" s="6" t="s">
        <v>32</v>
      </c>
      <c r="P29" s="6" t="s">
        <v>158</v>
      </c>
    </row>
    <row r="30" spans="1:16" x14ac:dyDescent="0.25">
      <c r="A30" s="6" t="s">
        <v>202</v>
      </c>
      <c r="B30" s="7" t="s">
        <v>208</v>
      </c>
      <c r="C30" s="6" t="s">
        <v>209</v>
      </c>
      <c r="D30" s="6" t="s">
        <v>210</v>
      </c>
      <c r="E30" s="6" t="s">
        <v>211</v>
      </c>
      <c r="F30" s="6" t="s">
        <v>30</v>
      </c>
      <c r="G30" s="6" t="s">
        <v>129</v>
      </c>
      <c r="H30" s="6" t="s">
        <v>40</v>
      </c>
      <c r="I30" s="6" t="s">
        <v>42</v>
      </c>
      <c r="M30" s="6" t="s">
        <v>45</v>
      </c>
      <c r="N30" s="6" t="s">
        <v>33</v>
      </c>
      <c r="P30" s="6" t="s">
        <v>212</v>
      </c>
    </row>
    <row r="31" spans="1:16" x14ac:dyDescent="0.25">
      <c r="A31" s="6" t="s">
        <v>134</v>
      </c>
      <c r="B31" s="7" t="s">
        <v>176</v>
      </c>
      <c r="C31" s="6" t="s">
        <v>177</v>
      </c>
      <c r="D31" s="6" t="s">
        <v>178</v>
      </c>
      <c r="E31" s="6" t="s">
        <v>38</v>
      </c>
      <c r="F31" s="6" t="s">
        <v>53</v>
      </c>
      <c r="G31" s="6" t="s">
        <v>41</v>
      </c>
      <c r="P31" s="6" t="s">
        <v>179</v>
      </c>
    </row>
    <row r="32" spans="1:16" x14ac:dyDescent="0.25">
      <c r="A32" s="6" t="s">
        <v>171</v>
      </c>
      <c r="B32" s="7" t="s">
        <v>171</v>
      </c>
      <c r="C32" s="6" t="s">
        <v>172</v>
      </c>
      <c r="D32" s="6" t="s">
        <v>173</v>
      </c>
      <c r="E32" s="6" t="s">
        <v>174</v>
      </c>
      <c r="F32" s="6" t="s">
        <v>32</v>
      </c>
      <c r="G32" s="6" t="s">
        <v>25</v>
      </c>
      <c r="P32" s="6" t="s">
        <v>175</v>
      </c>
    </row>
    <row r="33" spans="1:16" x14ac:dyDescent="0.25">
      <c r="A33" s="6" t="s">
        <v>202</v>
      </c>
      <c r="B33" s="7" t="s">
        <v>203</v>
      </c>
      <c r="C33" s="6" t="s">
        <v>204</v>
      </c>
      <c r="D33" s="6" t="s">
        <v>205</v>
      </c>
      <c r="E33" s="6" t="s">
        <v>206</v>
      </c>
      <c r="F33" s="6" t="s">
        <v>30</v>
      </c>
      <c r="G33" s="6" t="s">
        <v>129</v>
      </c>
      <c r="I33" s="6" t="s">
        <v>40</v>
      </c>
      <c r="P33" s="6" t="s">
        <v>207</v>
      </c>
    </row>
    <row r="34" spans="1:16" x14ac:dyDescent="0.25">
      <c r="A34" s="6" t="s">
        <v>125</v>
      </c>
      <c r="B34" s="7" t="s">
        <v>159</v>
      </c>
      <c r="C34" s="6" t="s">
        <v>160</v>
      </c>
      <c r="D34" s="6" t="s">
        <v>161</v>
      </c>
      <c r="E34" s="6" t="s">
        <v>162</v>
      </c>
      <c r="F34" s="6" t="s">
        <v>19</v>
      </c>
      <c r="G34" s="6" t="s">
        <v>39</v>
      </c>
      <c r="H34" s="6" t="s">
        <v>102</v>
      </c>
      <c r="I34" s="6" t="s">
        <v>41</v>
      </c>
      <c r="J34" s="6" t="s">
        <v>40</v>
      </c>
      <c r="M34" s="6" t="s">
        <v>44</v>
      </c>
      <c r="N34" s="6" t="s">
        <v>126</v>
      </c>
      <c r="P34" s="6" t="s">
        <v>163</v>
      </c>
    </row>
    <row r="35" spans="1:16" x14ac:dyDescent="0.25">
      <c r="A35" s="6" t="s">
        <v>125</v>
      </c>
      <c r="B35" s="7" t="s">
        <v>188</v>
      </c>
      <c r="C35" s="6" t="s">
        <v>189</v>
      </c>
      <c r="D35" s="6" t="s">
        <v>190</v>
      </c>
      <c r="E35" s="6" t="s">
        <v>191</v>
      </c>
      <c r="F35" s="6" t="s">
        <v>19</v>
      </c>
      <c r="G35" s="6" t="s">
        <v>39</v>
      </c>
      <c r="H35" s="6" t="s">
        <v>102</v>
      </c>
      <c r="I35" s="6" t="s">
        <v>41</v>
      </c>
      <c r="J35" s="6" t="s">
        <v>40</v>
      </c>
      <c r="K35" s="6" t="s">
        <v>192</v>
      </c>
      <c r="L35" s="6" t="s">
        <v>193</v>
      </c>
      <c r="M35" s="6" t="s">
        <v>44</v>
      </c>
      <c r="N35" s="6" t="s">
        <v>126</v>
      </c>
      <c r="P35" s="6" t="s">
        <v>194</v>
      </c>
    </row>
    <row r="36" spans="1:16" x14ac:dyDescent="0.25">
      <c r="A36" s="6" t="s">
        <v>125</v>
      </c>
      <c r="B36" s="7" t="s">
        <v>195</v>
      </c>
      <c r="C36" s="6" t="s">
        <v>196</v>
      </c>
      <c r="D36" s="6" t="s">
        <v>197</v>
      </c>
      <c r="E36" s="6" t="s">
        <v>198</v>
      </c>
      <c r="F36" s="6" t="s">
        <v>19</v>
      </c>
      <c r="G36" s="6" t="s">
        <v>39</v>
      </c>
      <c r="H36" s="6" t="s">
        <v>102</v>
      </c>
      <c r="I36" s="6" t="s">
        <v>41</v>
      </c>
      <c r="J36" s="6" t="s">
        <v>40</v>
      </c>
      <c r="K36" s="6" t="s">
        <v>199</v>
      </c>
      <c r="L36" s="6" t="s">
        <v>200</v>
      </c>
      <c r="P36" s="6" t="s">
        <v>201</v>
      </c>
    </row>
    <row r="37" spans="1:16" x14ac:dyDescent="0.25">
      <c r="A37" s="6" t="s">
        <v>125</v>
      </c>
      <c r="B37" s="7" t="s">
        <v>356</v>
      </c>
      <c r="C37" s="6" t="s">
        <v>357</v>
      </c>
      <c r="D37" s="6" t="s">
        <v>358</v>
      </c>
      <c r="E37" s="6" t="s">
        <v>359</v>
      </c>
      <c r="F37" s="6" t="s">
        <v>19</v>
      </c>
      <c r="G37" s="6" t="s">
        <v>39</v>
      </c>
      <c r="H37" s="6" t="s">
        <v>102</v>
      </c>
      <c r="I37" s="6" t="s">
        <v>41</v>
      </c>
      <c r="J37" s="6" t="s">
        <v>40</v>
      </c>
      <c r="M37" s="6" t="s">
        <v>103</v>
      </c>
      <c r="N37" s="6" t="s">
        <v>126</v>
      </c>
      <c r="P37" s="6" t="s">
        <v>360</v>
      </c>
    </row>
    <row r="38" spans="1:16" x14ac:dyDescent="0.25">
      <c r="C38" s="7"/>
      <c r="D38" s="7"/>
      <c r="E38" s="7"/>
      <c r="F38" s="7"/>
      <c r="G38" s="7"/>
      <c r="H38" s="7"/>
      <c r="I38" s="7"/>
      <c r="J38" s="7"/>
      <c r="K38" s="7"/>
      <c r="L38" s="7"/>
      <c r="M38" s="7"/>
      <c r="N38" s="7"/>
      <c r="O38" s="7"/>
      <c r="P3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opLeftCell="A10" workbookViewId="0">
      <selection activeCell="P56" sqref="P56"/>
    </sheetView>
  </sheetViews>
  <sheetFormatPr defaultColWidth="8.7265625" defaultRowHeight="10.5" x14ac:dyDescent="0.25"/>
  <cols>
    <col min="1" max="1" width="18.1796875" style="7" bestFit="1" customWidth="1"/>
    <col min="2" max="2" width="21.81640625" style="7" bestFit="1" customWidth="1"/>
    <col min="3" max="3" width="36.7265625" style="7" bestFit="1" customWidth="1"/>
    <col min="4" max="5" width="255.7265625" style="7" customWidth="1"/>
    <col min="6" max="6" width="17.7265625" style="7" customWidth="1"/>
    <col min="7" max="7" width="18.7265625" style="7" customWidth="1"/>
    <col min="8" max="8" width="14.453125" style="7" customWidth="1"/>
    <col min="9" max="9" width="26.7265625" style="7" customWidth="1"/>
    <col min="10" max="10" width="14.453125" style="7" customWidth="1"/>
    <col min="11" max="11" width="26.7265625" style="7" customWidth="1"/>
    <col min="12" max="12" width="30" style="7" customWidth="1"/>
    <col min="13" max="13" width="66.7265625" style="7" customWidth="1"/>
    <col min="14" max="14" width="64.81640625" style="7" customWidth="1"/>
    <col min="15" max="15" width="122.453125" style="7" customWidth="1"/>
    <col min="16" max="16" width="230.81640625" style="7" bestFit="1" customWidth="1"/>
    <col min="17" max="16384" width="8.7265625" style="7"/>
  </cols>
  <sheetData>
    <row r="1" spans="1:16"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117</v>
      </c>
      <c r="P1" s="5" t="s">
        <v>14</v>
      </c>
    </row>
    <row r="2" spans="1:16" x14ac:dyDescent="0.25">
      <c r="A2" s="2" t="s">
        <v>118</v>
      </c>
      <c r="B2" s="2" t="s">
        <v>21</v>
      </c>
      <c r="C2" s="2" t="s">
        <v>22</v>
      </c>
      <c r="D2" s="3" t="s">
        <v>23</v>
      </c>
      <c r="E2" s="2" t="s">
        <v>24</v>
      </c>
      <c r="F2" s="5" t="s">
        <v>19</v>
      </c>
      <c r="G2" s="5" t="s">
        <v>25</v>
      </c>
      <c r="H2" s="5"/>
      <c r="I2" s="5"/>
      <c r="J2" s="5"/>
      <c r="K2" s="5"/>
      <c r="L2" s="5"/>
      <c r="M2" s="5"/>
      <c r="N2" s="5"/>
      <c r="O2" s="5"/>
      <c r="P2" s="5" t="s">
        <v>20</v>
      </c>
    </row>
    <row r="3" spans="1:16" x14ac:dyDescent="0.25">
      <c r="A3" s="2" t="s">
        <v>26</v>
      </c>
      <c r="B3" s="2" t="s">
        <v>35</v>
      </c>
      <c r="C3" s="2" t="s">
        <v>36</v>
      </c>
      <c r="D3" s="3" t="s">
        <v>37</v>
      </c>
      <c r="E3" s="2" t="s">
        <v>38</v>
      </c>
      <c r="F3" s="5"/>
      <c r="G3" s="5"/>
      <c r="H3" s="5"/>
      <c r="I3" s="5"/>
      <c r="J3" s="5"/>
      <c r="K3" s="5"/>
      <c r="L3" s="5" t="s">
        <v>43</v>
      </c>
      <c r="M3" s="5" t="s">
        <v>44</v>
      </c>
      <c r="N3" s="5" t="s">
        <v>45</v>
      </c>
      <c r="O3" s="5"/>
      <c r="P3" s="5" t="s">
        <v>119</v>
      </c>
    </row>
    <row r="4" spans="1:16" x14ac:dyDescent="0.25">
      <c r="A4" s="2" t="s">
        <v>73</v>
      </c>
      <c r="B4" s="2" t="s">
        <v>74</v>
      </c>
      <c r="C4" s="2" t="s">
        <v>75</v>
      </c>
      <c r="D4" s="3" t="s">
        <v>76</v>
      </c>
      <c r="E4" s="2" t="s">
        <v>77</v>
      </c>
      <c r="F4" s="2" t="s">
        <v>78</v>
      </c>
      <c r="G4" s="2" t="s">
        <v>43</v>
      </c>
      <c r="H4" s="2"/>
      <c r="I4" s="5"/>
      <c r="J4" s="5"/>
      <c r="K4" s="5"/>
      <c r="L4" s="5"/>
      <c r="M4" s="2"/>
      <c r="N4" s="2"/>
      <c r="O4" s="2"/>
      <c r="P4" s="5" t="s">
        <v>79</v>
      </c>
    </row>
    <row r="5" spans="1:16" ht="21" x14ac:dyDescent="0.25">
      <c r="A5" s="2" t="s">
        <v>73</v>
      </c>
      <c r="B5" s="2" t="s">
        <v>80</v>
      </c>
      <c r="C5" s="2" t="s">
        <v>81</v>
      </c>
      <c r="D5" s="3" t="s">
        <v>121</v>
      </c>
      <c r="E5" s="2" t="s">
        <v>122</v>
      </c>
      <c r="F5" s="5" t="s">
        <v>82</v>
      </c>
      <c r="G5" s="5" t="s">
        <v>43</v>
      </c>
      <c r="H5" s="5"/>
      <c r="I5" s="5"/>
      <c r="J5" s="5"/>
      <c r="K5" s="5"/>
      <c r="L5" s="5"/>
      <c r="M5" s="5"/>
      <c r="N5" s="5"/>
      <c r="O5" s="5"/>
      <c r="P5" s="5" t="s">
        <v>83</v>
      </c>
    </row>
    <row r="6" spans="1:16" x14ac:dyDescent="0.25">
      <c r="A6" s="2" t="s">
        <v>54</v>
      </c>
      <c r="B6" s="2" t="s">
        <v>55</v>
      </c>
      <c r="C6" s="2" t="s">
        <v>56</v>
      </c>
      <c r="D6" s="3" t="s">
        <v>123</v>
      </c>
      <c r="E6" s="2" t="s">
        <v>57</v>
      </c>
      <c r="F6" s="5" t="s">
        <v>58</v>
      </c>
      <c r="G6" s="5" t="s">
        <v>25</v>
      </c>
      <c r="H6" s="5"/>
      <c r="I6" s="5"/>
      <c r="J6" s="5"/>
      <c r="K6" s="5"/>
      <c r="L6" s="5"/>
      <c r="M6" s="5"/>
      <c r="N6" s="5"/>
      <c r="O6" s="5"/>
      <c r="P6" s="5" t="s">
        <v>56</v>
      </c>
    </row>
    <row r="7" spans="1:16" x14ac:dyDescent="0.25">
      <c r="A7" s="10" t="s">
        <v>124</v>
      </c>
      <c r="B7" s="10" t="s">
        <v>59</v>
      </c>
      <c r="C7" s="10" t="s">
        <v>60</v>
      </c>
      <c r="D7" s="11" t="s">
        <v>61</v>
      </c>
      <c r="E7" s="2" t="s">
        <v>62</v>
      </c>
      <c r="F7" s="5" t="s">
        <v>63</v>
      </c>
      <c r="G7" s="5" t="s">
        <v>64</v>
      </c>
      <c r="H7" s="5"/>
      <c r="I7" s="5"/>
      <c r="J7" s="5"/>
      <c r="K7" s="5"/>
      <c r="L7" s="5"/>
      <c r="M7" s="5"/>
      <c r="N7" s="5"/>
      <c r="O7" s="5"/>
      <c r="P7" s="5" t="s">
        <v>60</v>
      </c>
    </row>
    <row r="8" spans="1:16" x14ac:dyDescent="0.25">
      <c r="A8" s="2" t="s">
        <v>125</v>
      </c>
      <c r="B8" s="2" t="s">
        <v>112</v>
      </c>
      <c r="C8" s="2" t="s">
        <v>113</v>
      </c>
      <c r="D8" s="3" t="s">
        <v>114</v>
      </c>
      <c r="E8" s="2" t="s">
        <v>115</v>
      </c>
      <c r="F8" s="5" t="s">
        <v>19</v>
      </c>
      <c r="G8" s="5" t="s">
        <v>39</v>
      </c>
      <c r="H8" s="5"/>
      <c r="I8" s="5"/>
      <c r="J8" s="5"/>
      <c r="K8" s="5"/>
      <c r="L8" s="5"/>
      <c r="M8" s="5" t="s">
        <v>116</v>
      </c>
      <c r="N8" s="5" t="s">
        <v>126</v>
      </c>
      <c r="O8" s="5"/>
      <c r="P8" s="5" t="s">
        <v>127</v>
      </c>
    </row>
    <row r="9" spans="1:16" x14ac:dyDescent="0.25">
      <c r="A9" s="2" t="s">
        <v>26</v>
      </c>
      <c r="B9" s="2" t="s">
        <v>27</v>
      </c>
      <c r="C9" s="2" t="s">
        <v>28</v>
      </c>
      <c r="D9" s="3" t="s">
        <v>29</v>
      </c>
      <c r="E9" s="2" t="s">
        <v>128</v>
      </c>
      <c r="F9" s="5" t="s">
        <v>30</v>
      </c>
      <c r="G9" s="5" t="s">
        <v>129</v>
      </c>
      <c r="H9" s="5"/>
      <c r="I9" s="5"/>
      <c r="J9" s="5"/>
      <c r="K9" s="5"/>
      <c r="L9" s="5"/>
      <c r="M9" s="5" t="s">
        <v>34</v>
      </c>
      <c r="N9" s="5" t="s">
        <v>33</v>
      </c>
      <c r="O9" s="5"/>
      <c r="P9" s="5" t="s">
        <v>130</v>
      </c>
    </row>
    <row r="10" spans="1:16" x14ac:dyDescent="0.25">
      <c r="A10" s="2" t="s">
        <v>26</v>
      </c>
      <c r="B10" s="2" t="s">
        <v>46</v>
      </c>
      <c r="C10" s="2" t="s">
        <v>47</v>
      </c>
      <c r="D10" s="3" t="s">
        <v>48</v>
      </c>
      <c r="E10" s="2" t="s">
        <v>38</v>
      </c>
      <c r="F10" s="5" t="s">
        <v>49</v>
      </c>
      <c r="G10" s="5" t="s">
        <v>40</v>
      </c>
      <c r="H10" s="5" t="s">
        <v>131</v>
      </c>
      <c r="I10" s="5" t="s">
        <v>42</v>
      </c>
      <c r="J10" s="5"/>
      <c r="K10" s="5"/>
      <c r="L10" s="5"/>
      <c r="M10" s="5" t="s">
        <v>45</v>
      </c>
      <c r="N10" s="5" t="s">
        <v>33</v>
      </c>
      <c r="O10" s="5"/>
      <c r="P10" s="5" t="s">
        <v>50</v>
      </c>
    </row>
    <row r="11" spans="1:16" x14ac:dyDescent="0.25">
      <c r="A11" s="5" t="s">
        <v>118</v>
      </c>
      <c r="B11" s="5" t="s">
        <v>221</v>
      </c>
      <c r="C11" s="5" t="s">
        <v>222</v>
      </c>
      <c r="D11" s="5" t="s">
        <v>223</v>
      </c>
      <c r="E11" s="5" t="s">
        <v>224</v>
      </c>
      <c r="F11" s="5" t="s">
        <v>19</v>
      </c>
      <c r="G11" s="5" t="s">
        <v>90</v>
      </c>
      <c r="H11" s="5"/>
      <c r="I11" s="5"/>
      <c r="J11" s="5"/>
      <c r="K11" s="5"/>
      <c r="L11" s="5"/>
      <c r="M11" s="5"/>
      <c r="N11" s="5"/>
      <c r="O11" s="5"/>
      <c r="P11" s="5" t="s">
        <v>225</v>
      </c>
    </row>
    <row r="12" spans="1:16" x14ac:dyDescent="0.25">
      <c r="A12" s="2" t="s">
        <v>124</v>
      </c>
      <c r="B12" s="2" t="s">
        <v>67</v>
      </c>
      <c r="C12" s="2" t="s">
        <v>68</v>
      </c>
      <c r="D12" s="3" t="s">
        <v>69</v>
      </c>
      <c r="E12" s="2" t="s">
        <v>70</v>
      </c>
      <c r="F12" s="5" t="s">
        <v>71</v>
      </c>
      <c r="G12" s="5" t="s">
        <v>64</v>
      </c>
      <c r="H12" s="5"/>
      <c r="I12" s="5"/>
      <c r="J12" s="5"/>
      <c r="K12" s="5"/>
      <c r="L12" s="5"/>
      <c r="M12" s="5"/>
      <c r="N12" s="5"/>
      <c r="O12" s="5"/>
      <c r="P12" s="5" t="s">
        <v>72</v>
      </c>
    </row>
    <row r="13" spans="1:16" x14ac:dyDescent="0.25">
      <c r="A13" s="2" t="s">
        <v>92</v>
      </c>
      <c r="B13" s="2" t="s">
        <v>104</v>
      </c>
      <c r="C13" s="2" t="s">
        <v>105</v>
      </c>
      <c r="D13" s="3" t="s">
        <v>106</v>
      </c>
      <c r="E13" s="2" t="s">
        <v>107</v>
      </c>
      <c r="F13" s="5" t="s">
        <v>19</v>
      </c>
      <c r="G13" s="5" t="s">
        <v>39</v>
      </c>
      <c r="H13" s="5" t="s">
        <v>102</v>
      </c>
      <c r="I13" s="5" t="s">
        <v>41</v>
      </c>
      <c r="J13" s="5" t="s">
        <v>40</v>
      </c>
      <c r="K13" s="5"/>
      <c r="L13" s="5"/>
      <c r="M13" s="5" t="s">
        <v>44</v>
      </c>
      <c r="N13" s="5" t="s">
        <v>126</v>
      </c>
      <c r="O13" s="5"/>
      <c r="P13" s="5" t="s">
        <v>132</v>
      </c>
    </row>
    <row r="14" spans="1:16" x14ac:dyDescent="0.25">
      <c r="A14" s="2" t="s">
        <v>120</v>
      </c>
      <c r="B14" s="2" t="s">
        <v>84</v>
      </c>
      <c r="C14" s="2" t="s">
        <v>85</v>
      </c>
      <c r="D14" s="3" t="s">
        <v>86</v>
      </c>
      <c r="E14" s="2" t="s">
        <v>133</v>
      </c>
      <c r="F14" s="5" t="s">
        <v>82</v>
      </c>
      <c r="G14" s="5" t="s">
        <v>43</v>
      </c>
      <c r="H14" s="5"/>
      <c r="I14" s="5"/>
      <c r="J14" s="5"/>
      <c r="K14" s="5"/>
      <c r="L14" s="5"/>
      <c r="M14" s="5"/>
      <c r="N14" s="5"/>
      <c r="O14" s="5"/>
      <c r="P14" s="5" t="s">
        <v>87</v>
      </c>
    </row>
    <row r="15" spans="1:16" x14ac:dyDescent="0.25">
      <c r="A15" s="2" t="s">
        <v>134</v>
      </c>
      <c r="B15" s="2" t="s">
        <v>51</v>
      </c>
      <c r="C15" s="2" t="s">
        <v>135</v>
      </c>
      <c r="D15" s="3" t="s">
        <v>52</v>
      </c>
      <c r="E15" s="2" t="s">
        <v>38</v>
      </c>
      <c r="F15" s="5" t="s">
        <v>53</v>
      </c>
      <c r="G15" s="5" t="s">
        <v>43</v>
      </c>
      <c r="H15" s="5"/>
      <c r="I15" s="5"/>
      <c r="J15" s="5"/>
      <c r="K15" s="5"/>
      <c r="L15" s="5"/>
      <c r="M15" s="5"/>
      <c r="N15" s="5"/>
      <c r="O15" s="5"/>
      <c r="P15" s="5" t="s">
        <v>136</v>
      </c>
    </row>
    <row r="16" spans="1:16" x14ac:dyDescent="0.25">
      <c r="A16" s="2" t="s">
        <v>92</v>
      </c>
      <c r="B16" s="2" t="s">
        <v>93</v>
      </c>
      <c r="C16" s="2" t="s">
        <v>94</v>
      </c>
      <c r="D16" s="3" t="s">
        <v>95</v>
      </c>
      <c r="E16" s="2" t="s">
        <v>96</v>
      </c>
      <c r="F16" s="5" t="s">
        <v>30</v>
      </c>
      <c r="G16" s="5" t="s">
        <v>31</v>
      </c>
      <c r="H16" s="5" t="s">
        <v>32</v>
      </c>
      <c r="I16" s="5" t="s">
        <v>16</v>
      </c>
      <c r="J16" s="5"/>
      <c r="K16" s="5"/>
      <c r="L16" s="5"/>
      <c r="M16" s="5" t="s">
        <v>34</v>
      </c>
      <c r="N16" s="5" t="s">
        <v>33</v>
      </c>
      <c r="O16" s="5"/>
      <c r="P16" s="5" t="s">
        <v>97</v>
      </c>
    </row>
    <row r="17" spans="1:16" x14ac:dyDescent="0.25">
      <c r="A17" s="2" t="s">
        <v>120</v>
      </c>
      <c r="B17" s="2" t="s">
        <v>88</v>
      </c>
      <c r="C17" s="2" t="s">
        <v>89</v>
      </c>
      <c r="D17" s="3" t="s">
        <v>137</v>
      </c>
      <c r="E17" s="2" t="s">
        <v>138</v>
      </c>
      <c r="F17" s="5" t="s">
        <v>82</v>
      </c>
      <c r="G17" s="5" t="s">
        <v>90</v>
      </c>
      <c r="H17" s="5"/>
      <c r="I17" s="5"/>
      <c r="J17" s="5"/>
      <c r="K17" s="5"/>
      <c r="L17" s="5"/>
      <c r="M17" s="5"/>
      <c r="N17" s="5"/>
      <c r="O17" s="5"/>
      <c r="P17" s="5" t="s">
        <v>91</v>
      </c>
    </row>
    <row r="18" spans="1:16" x14ac:dyDescent="0.25">
      <c r="A18" s="2" t="s">
        <v>92</v>
      </c>
      <c r="B18" s="2" t="s">
        <v>108</v>
      </c>
      <c r="C18" s="2" t="s">
        <v>109</v>
      </c>
      <c r="D18" s="3" t="s">
        <v>110</v>
      </c>
      <c r="E18" s="2" t="s">
        <v>111</v>
      </c>
      <c r="F18" s="5" t="s">
        <v>19</v>
      </c>
      <c r="G18" s="5" t="s">
        <v>39</v>
      </c>
      <c r="H18" s="5" t="s">
        <v>102</v>
      </c>
      <c r="I18" s="5" t="s">
        <v>41</v>
      </c>
      <c r="J18" s="5" t="s">
        <v>40</v>
      </c>
      <c r="K18" s="5" t="s">
        <v>25</v>
      </c>
      <c r="L18" s="5"/>
      <c r="M18" s="5" t="s">
        <v>103</v>
      </c>
      <c r="N18" s="5" t="s">
        <v>126</v>
      </c>
      <c r="O18" s="5"/>
      <c r="P18" s="5" t="s">
        <v>139</v>
      </c>
    </row>
    <row r="19" spans="1:16" x14ac:dyDescent="0.25">
      <c r="A19" s="2" t="s">
        <v>92</v>
      </c>
      <c r="B19" s="2" t="s">
        <v>98</v>
      </c>
      <c r="C19" s="2" t="s">
        <v>99</v>
      </c>
      <c r="D19" s="3" t="s">
        <v>100</v>
      </c>
      <c r="E19" s="2" t="s">
        <v>101</v>
      </c>
      <c r="F19" s="5" t="s">
        <v>19</v>
      </c>
      <c r="G19" s="5" t="s">
        <v>39</v>
      </c>
      <c r="H19" s="5" t="s">
        <v>102</v>
      </c>
      <c r="I19" s="5" t="s">
        <v>41</v>
      </c>
      <c r="J19" s="5" t="s">
        <v>40</v>
      </c>
      <c r="K19" s="5" t="s">
        <v>64</v>
      </c>
      <c r="L19" s="5"/>
      <c r="M19" s="5" t="s">
        <v>103</v>
      </c>
      <c r="N19" s="5" t="s">
        <v>126</v>
      </c>
      <c r="O19" s="5"/>
      <c r="P19" s="5" t="s">
        <v>140</v>
      </c>
    </row>
    <row r="20" spans="1:16" x14ac:dyDescent="0.25">
      <c r="A20" s="2" t="s">
        <v>15</v>
      </c>
      <c r="B20" s="2" t="s">
        <v>16</v>
      </c>
      <c r="C20" s="2" t="s">
        <v>16</v>
      </c>
      <c r="D20" s="3" t="s">
        <v>17</v>
      </c>
      <c r="E20" s="2" t="s">
        <v>18</v>
      </c>
      <c r="F20" s="5" t="s">
        <v>19</v>
      </c>
      <c r="G20" s="5"/>
      <c r="H20" s="5"/>
      <c r="I20" s="5"/>
      <c r="J20" s="5"/>
      <c r="K20" s="5"/>
      <c r="L20" s="5"/>
      <c r="M20" s="5"/>
      <c r="N20" s="5"/>
      <c r="O20" s="5"/>
      <c r="P20" s="5" t="s">
        <v>20</v>
      </c>
    </row>
    <row r="21" spans="1:16" x14ac:dyDescent="0.25">
      <c r="A21" s="10" t="s">
        <v>124</v>
      </c>
      <c r="B21" s="10" t="s">
        <v>65</v>
      </c>
      <c r="C21" s="10" t="s">
        <v>66</v>
      </c>
      <c r="D21" s="11" t="s">
        <v>61</v>
      </c>
      <c r="E21" s="2" t="s">
        <v>62</v>
      </c>
      <c r="F21" s="5" t="s">
        <v>58</v>
      </c>
      <c r="G21" s="5" t="s">
        <v>64</v>
      </c>
      <c r="H21" s="5"/>
      <c r="I21" s="5"/>
      <c r="J21" s="5"/>
      <c r="K21" s="5"/>
      <c r="L21" s="5"/>
      <c r="M21" s="5"/>
      <c r="N21" s="5"/>
      <c r="O21" s="5"/>
      <c r="P21" s="5" t="s">
        <v>66</v>
      </c>
    </row>
    <row r="22" spans="1:16" x14ac:dyDescent="0.25">
      <c r="A22" s="5" t="s">
        <v>120</v>
      </c>
      <c r="B22" s="5" t="s">
        <v>141</v>
      </c>
      <c r="C22" s="5" t="s">
        <v>142</v>
      </c>
      <c r="D22" s="5" t="s">
        <v>143</v>
      </c>
      <c r="E22" s="5" t="s">
        <v>144</v>
      </c>
      <c r="F22" s="5" t="s">
        <v>145</v>
      </c>
      <c r="G22" s="5" t="s">
        <v>146</v>
      </c>
      <c r="H22" s="5" t="s">
        <v>39</v>
      </c>
      <c r="I22" s="5"/>
      <c r="J22" s="5"/>
      <c r="K22" s="5"/>
      <c r="L22" s="5"/>
      <c r="M22" s="5" t="s">
        <v>126</v>
      </c>
      <c r="N22" s="5"/>
      <c r="O22" s="5"/>
      <c r="P22" s="5" t="s">
        <v>147</v>
      </c>
    </row>
    <row r="23" spans="1:16" x14ac:dyDescent="0.25">
      <c r="A23" s="5" t="s">
        <v>120</v>
      </c>
      <c r="B23" s="5" t="s">
        <v>164</v>
      </c>
      <c r="C23" s="5" t="s">
        <v>165</v>
      </c>
      <c r="D23" s="5" t="s">
        <v>166</v>
      </c>
      <c r="E23" s="5" t="s">
        <v>167</v>
      </c>
      <c r="F23" s="5" t="s">
        <v>168</v>
      </c>
      <c r="G23" s="5" t="s">
        <v>169</v>
      </c>
      <c r="H23" s="5" t="s">
        <v>39</v>
      </c>
      <c r="I23" s="5"/>
      <c r="J23" s="5"/>
      <c r="K23" s="5"/>
      <c r="L23" s="5"/>
      <c r="M23" s="5" t="s">
        <v>126</v>
      </c>
      <c r="N23" s="5"/>
      <c r="O23" s="5"/>
      <c r="P23" s="5" t="s">
        <v>170</v>
      </c>
    </row>
    <row r="24" spans="1:16" x14ac:dyDescent="0.25">
      <c r="A24" s="5" t="s">
        <v>125</v>
      </c>
      <c r="B24" s="5" t="s">
        <v>180</v>
      </c>
      <c r="C24" s="5" t="s">
        <v>181</v>
      </c>
      <c r="D24" s="5" t="s">
        <v>182</v>
      </c>
      <c r="E24" s="5" t="s">
        <v>38</v>
      </c>
      <c r="F24" s="5" t="s">
        <v>30</v>
      </c>
      <c r="G24" s="5" t="s">
        <v>129</v>
      </c>
      <c r="H24" s="5" t="s">
        <v>40</v>
      </c>
      <c r="I24" s="5" t="s">
        <v>25</v>
      </c>
      <c r="J24" s="5"/>
      <c r="K24" s="5"/>
      <c r="L24" s="5"/>
      <c r="M24" s="5" t="s">
        <v>34</v>
      </c>
      <c r="N24" s="5" t="s">
        <v>33</v>
      </c>
      <c r="O24" s="5"/>
      <c r="P24" s="5" t="s">
        <v>183</v>
      </c>
    </row>
    <row r="25" spans="1:16" x14ac:dyDescent="0.25">
      <c r="A25" s="5" t="s">
        <v>125</v>
      </c>
      <c r="B25" s="5" t="s">
        <v>184</v>
      </c>
      <c r="C25" s="5" t="s">
        <v>185</v>
      </c>
      <c r="D25" s="5" t="s">
        <v>186</v>
      </c>
      <c r="E25" s="5" t="s">
        <v>38</v>
      </c>
      <c r="F25" s="5" t="s">
        <v>30</v>
      </c>
      <c r="G25" s="5" t="s">
        <v>129</v>
      </c>
      <c r="H25" s="5" t="s">
        <v>40</v>
      </c>
      <c r="I25" s="5" t="s">
        <v>64</v>
      </c>
      <c r="J25" s="5"/>
      <c r="K25" s="5"/>
      <c r="L25" s="5"/>
      <c r="M25" s="5" t="s">
        <v>34</v>
      </c>
      <c r="N25" s="5" t="s">
        <v>33</v>
      </c>
      <c r="O25" s="5"/>
      <c r="P25" s="5" t="s">
        <v>187</v>
      </c>
    </row>
    <row r="26" spans="1:16" x14ac:dyDescent="0.25">
      <c r="A26" s="5" t="s">
        <v>148</v>
      </c>
      <c r="B26" s="5" t="s">
        <v>149</v>
      </c>
      <c r="C26" s="5" t="s">
        <v>150</v>
      </c>
      <c r="D26" s="5" t="s">
        <v>151</v>
      </c>
      <c r="E26" s="5" t="s">
        <v>152</v>
      </c>
      <c r="F26" s="5" t="s">
        <v>30</v>
      </c>
      <c r="G26" s="5" t="s">
        <v>31</v>
      </c>
      <c r="H26" s="5" t="s">
        <v>32</v>
      </c>
      <c r="I26" s="5" t="s">
        <v>40</v>
      </c>
      <c r="J26" s="5"/>
      <c r="K26" s="5"/>
      <c r="L26" s="5"/>
      <c r="M26" s="5"/>
      <c r="N26" s="5"/>
      <c r="O26" s="5"/>
      <c r="P26" s="5" t="s">
        <v>153</v>
      </c>
    </row>
    <row r="27" spans="1:16" x14ac:dyDescent="0.25">
      <c r="A27" s="5" t="s">
        <v>148</v>
      </c>
      <c r="B27" s="5" t="s">
        <v>154</v>
      </c>
      <c r="C27" s="5" t="s">
        <v>155</v>
      </c>
      <c r="D27" s="5" t="s">
        <v>156</v>
      </c>
      <c r="E27" s="5" t="s">
        <v>157</v>
      </c>
      <c r="F27" s="5" t="s">
        <v>30</v>
      </c>
      <c r="G27" s="5" t="s">
        <v>31</v>
      </c>
      <c r="H27" s="5" t="s">
        <v>32</v>
      </c>
      <c r="I27" s="5" t="s">
        <v>40</v>
      </c>
      <c r="J27" s="5" t="s">
        <v>42</v>
      </c>
      <c r="K27" s="5" t="s">
        <v>31</v>
      </c>
      <c r="L27" s="5" t="s">
        <v>32</v>
      </c>
      <c r="M27" s="5"/>
      <c r="N27" s="5"/>
      <c r="O27" s="5"/>
      <c r="P27" s="5" t="s">
        <v>158</v>
      </c>
    </row>
    <row r="28" spans="1:16" x14ac:dyDescent="0.25">
      <c r="A28" s="5" t="s">
        <v>202</v>
      </c>
      <c r="B28" s="5" t="s">
        <v>208</v>
      </c>
      <c r="C28" s="5" t="s">
        <v>209</v>
      </c>
      <c r="D28" s="5" t="s">
        <v>210</v>
      </c>
      <c r="E28" s="5" t="s">
        <v>211</v>
      </c>
      <c r="F28" s="5" t="s">
        <v>30</v>
      </c>
      <c r="G28" s="5" t="s">
        <v>129</v>
      </c>
      <c r="H28" s="5" t="s">
        <v>40</v>
      </c>
      <c r="I28" s="5" t="s">
        <v>42</v>
      </c>
      <c r="J28" s="5"/>
      <c r="K28" s="5"/>
      <c r="L28" s="5"/>
      <c r="M28" s="5" t="s">
        <v>45</v>
      </c>
      <c r="N28" s="5" t="s">
        <v>33</v>
      </c>
      <c r="O28" s="5"/>
      <c r="P28" s="5" t="s">
        <v>212</v>
      </c>
    </row>
    <row r="29" spans="1:16" x14ac:dyDescent="0.25">
      <c r="A29" s="5" t="s">
        <v>134</v>
      </c>
      <c r="B29" s="5" t="s">
        <v>176</v>
      </c>
      <c r="C29" s="5" t="s">
        <v>177</v>
      </c>
      <c r="D29" s="5" t="s">
        <v>178</v>
      </c>
      <c r="E29" s="5" t="s">
        <v>38</v>
      </c>
      <c r="F29" s="5" t="s">
        <v>53</v>
      </c>
      <c r="G29" s="5" t="s">
        <v>41</v>
      </c>
      <c r="H29" s="5"/>
      <c r="I29" s="5"/>
      <c r="J29" s="5"/>
      <c r="K29" s="5"/>
      <c r="L29" s="5"/>
      <c r="M29" s="5"/>
      <c r="N29" s="5"/>
      <c r="O29" s="5"/>
      <c r="P29" s="5" t="s">
        <v>179</v>
      </c>
    </row>
    <row r="30" spans="1:16" x14ac:dyDescent="0.25">
      <c r="A30" s="5" t="s">
        <v>171</v>
      </c>
      <c r="B30" s="5" t="s">
        <v>171</v>
      </c>
      <c r="C30" s="5" t="s">
        <v>172</v>
      </c>
      <c r="D30" s="5" t="s">
        <v>173</v>
      </c>
      <c r="E30" s="5" t="s">
        <v>174</v>
      </c>
      <c r="F30" s="5" t="s">
        <v>32</v>
      </c>
      <c r="G30" s="5" t="s">
        <v>25</v>
      </c>
      <c r="H30" s="5"/>
      <c r="I30" s="5"/>
      <c r="J30" s="5"/>
      <c r="K30" s="5"/>
      <c r="L30" s="5"/>
      <c r="M30" s="5"/>
      <c r="N30" s="5"/>
      <c r="O30" s="5"/>
      <c r="P30" s="5" t="s">
        <v>175</v>
      </c>
    </row>
    <row r="31" spans="1:16" x14ac:dyDescent="0.25">
      <c r="A31" s="5" t="s">
        <v>202</v>
      </c>
      <c r="B31" s="5" t="s">
        <v>203</v>
      </c>
      <c r="C31" s="5" t="s">
        <v>204</v>
      </c>
      <c r="D31" s="5" t="s">
        <v>205</v>
      </c>
      <c r="E31" s="5" t="s">
        <v>206</v>
      </c>
      <c r="F31" s="5" t="s">
        <v>30</v>
      </c>
      <c r="G31" s="5" t="s">
        <v>129</v>
      </c>
      <c r="H31" s="5"/>
      <c r="I31" s="5" t="s">
        <v>40</v>
      </c>
      <c r="J31" s="5"/>
      <c r="K31" s="5"/>
      <c r="L31" s="5"/>
      <c r="M31" s="5"/>
      <c r="N31" s="5"/>
      <c r="O31" s="5"/>
      <c r="P31" s="5" t="s">
        <v>207</v>
      </c>
    </row>
    <row r="32" spans="1:16" x14ac:dyDescent="0.25">
      <c r="A32" s="5" t="s">
        <v>125</v>
      </c>
      <c r="B32" s="5" t="s">
        <v>159</v>
      </c>
      <c r="C32" s="5" t="s">
        <v>160</v>
      </c>
      <c r="D32" s="5" t="s">
        <v>161</v>
      </c>
      <c r="E32" s="5" t="s">
        <v>162</v>
      </c>
      <c r="F32" s="5" t="s">
        <v>19</v>
      </c>
      <c r="G32" s="5" t="s">
        <v>39</v>
      </c>
      <c r="H32" s="5" t="s">
        <v>102</v>
      </c>
      <c r="I32" s="5" t="s">
        <v>41</v>
      </c>
      <c r="J32" s="5" t="s">
        <v>40</v>
      </c>
      <c r="K32" s="5"/>
      <c r="L32" s="5"/>
      <c r="M32" s="5" t="s">
        <v>44</v>
      </c>
      <c r="N32" s="5" t="s">
        <v>126</v>
      </c>
      <c r="O32" s="5"/>
      <c r="P32" s="5" t="s">
        <v>163</v>
      </c>
    </row>
    <row r="33" spans="1:16" x14ac:dyDescent="0.25">
      <c r="A33" s="5" t="s">
        <v>125</v>
      </c>
      <c r="B33" s="5" t="s">
        <v>188</v>
      </c>
      <c r="C33" s="5" t="s">
        <v>189</v>
      </c>
      <c r="D33" s="5" t="s">
        <v>190</v>
      </c>
      <c r="E33" s="5" t="s">
        <v>191</v>
      </c>
      <c r="F33" s="5" t="s">
        <v>19</v>
      </c>
      <c r="G33" s="5" t="s">
        <v>39</v>
      </c>
      <c r="H33" s="5" t="s">
        <v>102</v>
      </c>
      <c r="I33" s="5" t="s">
        <v>41</v>
      </c>
      <c r="J33" s="5" t="s">
        <v>40</v>
      </c>
      <c r="K33" s="5" t="s">
        <v>192</v>
      </c>
      <c r="L33" s="5" t="s">
        <v>193</v>
      </c>
      <c r="M33" s="5" t="s">
        <v>44</v>
      </c>
      <c r="N33" s="5" t="s">
        <v>126</v>
      </c>
      <c r="O33" s="5"/>
      <c r="P33" s="5" t="s">
        <v>194</v>
      </c>
    </row>
    <row r="34" spans="1:16" x14ac:dyDescent="0.25">
      <c r="A34" s="5" t="s">
        <v>125</v>
      </c>
      <c r="B34" s="5" t="s">
        <v>195</v>
      </c>
      <c r="C34" s="5" t="s">
        <v>196</v>
      </c>
      <c r="D34" s="5" t="s">
        <v>197</v>
      </c>
      <c r="E34" s="5" t="s">
        <v>198</v>
      </c>
      <c r="F34" s="5" t="s">
        <v>19</v>
      </c>
      <c r="G34" s="5" t="s">
        <v>39</v>
      </c>
      <c r="H34" s="5" t="s">
        <v>102</v>
      </c>
      <c r="I34" s="5" t="s">
        <v>41</v>
      </c>
      <c r="J34" s="5" t="s">
        <v>40</v>
      </c>
      <c r="K34" s="5" t="s">
        <v>199</v>
      </c>
      <c r="L34" s="5" t="s">
        <v>200</v>
      </c>
      <c r="M34" s="5"/>
      <c r="N34" s="5"/>
      <c r="O34" s="5"/>
      <c r="P34" s="5" t="s">
        <v>201</v>
      </c>
    </row>
    <row r="35" spans="1:16" x14ac:dyDescent="0.25">
      <c r="A35" s="2" t="s">
        <v>226</v>
      </c>
      <c r="B35" s="2" t="s">
        <v>227</v>
      </c>
      <c r="C35" s="2" t="s">
        <v>228</v>
      </c>
      <c r="D35" s="2" t="s">
        <v>229</v>
      </c>
      <c r="E35" s="2" t="s">
        <v>230</v>
      </c>
      <c r="F35" s="12" t="s">
        <v>231</v>
      </c>
      <c r="G35" s="12" t="s">
        <v>232</v>
      </c>
      <c r="H35" s="12"/>
      <c r="I35" s="12"/>
      <c r="J35" s="12"/>
      <c r="K35" s="12"/>
      <c r="L35" s="12"/>
      <c r="M35" s="12"/>
      <c r="N35" s="12"/>
      <c r="O35" s="5"/>
      <c r="P35" s="12" t="s">
        <v>233</v>
      </c>
    </row>
    <row r="36" spans="1:16" x14ac:dyDescent="0.25">
      <c r="A36" s="2" t="s">
        <v>226</v>
      </c>
      <c r="B36" s="2" t="s">
        <v>234</v>
      </c>
      <c r="C36" s="2" t="s">
        <v>235</v>
      </c>
      <c r="D36" s="2" t="s">
        <v>236</v>
      </c>
      <c r="E36" s="2" t="s">
        <v>237</v>
      </c>
      <c r="F36" s="12" t="s">
        <v>238</v>
      </c>
      <c r="G36" s="12" t="s">
        <v>239</v>
      </c>
      <c r="H36" s="12"/>
      <c r="I36" s="12"/>
      <c r="J36" s="12"/>
      <c r="K36" s="12"/>
      <c r="L36" s="12"/>
      <c r="M36" s="12"/>
      <c r="N36" s="12"/>
      <c r="O36" s="5"/>
      <c r="P36" s="12" t="s">
        <v>240</v>
      </c>
    </row>
    <row r="37" spans="1:16" x14ac:dyDescent="0.25">
      <c r="A37" s="2" t="s">
        <v>241</v>
      </c>
      <c r="B37" s="2" t="s">
        <v>242</v>
      </c>
      <c r="C37" s="2" t="s">
        <v>243</v>
      </c>
      <c r="D37" s="2" t="s">
        <v>244</v>
      </c>
      <c r="E37" s="2" t="s">
        <v>245</v>
      </c>
      <c r="F37" s="12" t="s">
        <v>246</v>
      </c>
      <c r="G37" s="12" t="s">
        <v>247</v>
      </c>
      <c r="H37" s="12" t="s">
        <v>248</v>
      </c>
      <c r="I37" s="12"/>
      <c r="J37" s="12"/>
      <c r="K37" s="12"/>
      <c r="L37" s="12"/>
      <c r="M37" s="12" t="s">
        <v>249</v>
      </c>
      <c r="N37" s="12"/>
      <c r="O37" s="5"/>
      <c r="P37" s="12" t="s">
        <v>250</v>
      </c>
    </row>
    <row r="38" spans="1:16" x14ac:dyDescent="0.25">
      <c r="A38" s="2" t="s">
        <v>241</v>
      </c>
      <c r="B38" s="2" t="s">
        <v>251</v>
      </c>
      <c r="C38" s="2" t="s">
        <v>252</v>
      </c>
      <c r="D38" s="2" t="s">
        <v>253</v>
      </c>
      <c r="E38" s="2" t="s">
        <v>254</v>
      </c>
      <c r="F38" s="12" t="s">
        <v>255</v>
      </c>
      <c r="G38" s="12" t="s">
        <v>256</v>
      </c>
      <c r="H38" s="12"/>
      <c r="I38" s="12"/>
      <c r="J38" s="12"/>
      <c r="K38" s="12"/>
      <c r="L38" s="12"/>
      <c r="M38" s="12"/>
      <c r="N38" s="12"/>
      <c r="O38" s="5"/>
      <c r="P38" s="12" t="s">
        <v>257</v>
      </c>
    </row>
    <row r="39" spans="1:16" x14ac:dyDescent="0.25">
      <c r="A39" s="2" t="s">
        <v>134</v>
      </c>
      <c r="B39" s="2" t="s">
        <v>258</v>
      </c>
      <c r="C39" s="2" t="s">
        <v>259</v>
      </c>
      <c r="D39" s="2" t="s">
        <v>260</v>
      </c>
      <c r="E39" s="2" t="s">
        <v>261</v>
      </c>
      <c r="F39" s="12" t="s">
        <v>19</v>
      </c>
      <c r="G39" s="12" t="s">
        <v>102</v>
      </c>
      <c r="H39" s="12" t="s">
        <v>262</v>
      </c>
      <c r="I39" s="12" t="s">
        <v>263</v>
      </c>
      <c r="J39" s="12"/>
      <c r="K39" s="12"/>
      <c r="L39" s="12"/>
      <c r="M39" s="12" t="s">
        <v>264</v>
      </c>
      <c r="N39" s="12" t="s">
        <v>265</v>
      </c>
      <c r="O39" s="5"/>
      <c r="P39" s="12" t="s">
        <v>266</v>
      </c>
    </row>
    <row r="40" spans="1:16" x14ac:dyDescent="0.25">
      <c r="A40" s="2" t="s">
        <v>134</v>
      </c>
      <c r="B40" s="2" t="s">
        <v>53</v>
      </c>
      <c r="C40" s="2" t="s">
        <v>267</v>
      </c>
      <c r="D40" s="2" t="s">
        <v>268</v>
      </c>
      <c r="E40" s="2" t="s">
        <v>269</v>
      </c>
      <c r="F40" s="12" t="s">
        <v>19</v>
      </c>
      <c r="G40" s="12" t="s">
        <v>270</v>
      </c>
      <c r="H40" s="12" t="s">
        <v>271</v>
      </c>
      <c r="I40" s="12" t="s">
        <v>40</v>
      </c>
      <c r="J40" s="12" t="s">
        <v>272</v>
      </c>
      <c r="K40" s="12"/>
      <c r="L40" s="12"/>
      <c r="M40" s="12" t="s">
        <v>273</v>
      </c>
      <c r="N40" s="12"/>
      <c r="O40" s="5"/>
      <c r="P40" s="12" t="s">
        <v>274</v>
      </c>
    </row>
    <row r="41" spans="1:16" x14ac:dyDescent="0.25">
      <c r="A41" s="5" t="s">
        <v>275</v>
      </c>
      <c r="B41" s="5" t="s">
        <v>276</v>
      </c>
      <c r="C41" s="5" t="s">
        <v>277</v>
      </c>
      <c r="D41" s="5" t="s">
        <v>278</v>
      </c>
      <c r="E41" s="5" t="s">
        <v>279</v>
      </c>
      <c r="F41" s="5" t="s">
        <v>280</v>
      </c>
      <c r="G41" s="5" t="s">
        <v>281</v>
      </c>
      <c r="H41" s="5"/>
      <c r="I41" s="5"/>
      <c r="J41" s="5"/>
      <c r="K41" s="5"/>
      <c r="L41" s="5"/>
      <c r="M41" s="5" t="s">
        <v>282</v>
      </c>
      <c r="N41" s="5"/>
      <c r="O41" s="5"/>
      <c r="P41" s="5" t="s">
        <v>283</v>
      </c>
    </row>
    <row r="42" spans="1:16" x14ac:dyDescent="0.25">
      <c r="A42" s="5" t="s">
        <v>275</v>
      </c>
      <c r="B42" s="5" t="s">
        <v>284</v>
      </c>
      <c r="C42" s="5" t="s">
        <v>285</v>
      </c>
      <c r="D42" s="5" t="s">
        <v>286</v>
      </c>
      <c r="E42" s="5" t="s">
        <v>287</v>
      </c>
      <c r="F42" s="5" t="s">
        <v>281</v>
      </c>
      <c r="G42" s="5" t="s">
        <v>288</v>
      </c>
      <c r="H42" s="5"/>
      <c r="I42" s="5"/>
      <c r="J42" s="5"/>
      <c r="K42" s="5"/>
      <c r="L42" s="5"/>
      <c r="M42" s="5" t="s">
        <v>289</v>
      </c>
      <c r="N42" s="5"/>
      <c r="O42" s="5"/>
      <c r="P42" s="5" t="s">
        <v>290</v>
      </c>
    </row>
    <row r="43" spans="1:16" x14ac:dyDescent="0.25">
      <c r="A43" s="5" t="s">
        <v>275</v>
      </c>
      <c r="B43" s="5" t="s">
        <v>291</v>
      </c>
      <c r="C43" s="5" t="s">
        <v>292</v>
      </c>
      <c r="D43" s="5" t="s">
        <v>293</v>
      </c>
      <c r="E43" s="5" t="s">
        <v>294</v>
      </c>
      <c r="F43" s="5" t="s">
        <v>281</v>
      </c>
      <c r="G43" s="5" t="s">
        <v>295</v>
      </c>
      <c r="H43" s="5"/>
      <c r="I43" s="5"/>
      <c r="J43" s="5"/>
      <c r="K43" s="5"/>
      <c r="L43" s="5"/>
      <c r="M43" s="5" t="s">
        <v>296</v>
      </c>
      <c r="N43" s="5"/>
      <c r="O43" s="5"/>
      <c r="P43" s="5" t="s">
        <v>297</v>
      </c>
    </row>
    <row r="44" spans="1:16" x14ac:dyDescent="0.25">
      <c r="A44" s="5" t="s">
        <v>275</v>
      </c>
      <c r="B44" s="5" t="s">
        <v>298</v>
      </c>
      <c r="C44" s="5" t="s">
        <v>299</v>
      </c>
      <c r="D44" s="5" t="s">
        <v>300</v>
      </c>
      <c r="E44" s="5" t="s">
        <v>301</v>
      </c>
      <c r="F44" s="5" t="s">
        <v>302</v>
      </c>
      <c r="G44" s="5" t="s">
        <v>303</v>
      </c>
      <c r="H44" s="5"/>
      <c r="I44" s="5"/>
      <c r="J44" s="5"/>
      <c r="K44" s="5"/>
      <c r="L44" s="5"/>
      <c r="M44" s="5" t="s">
        <v>304</v>
      </c>
      <c r="N44" s="5"/>
      <c r="O44" s="5"/>
      <c r="P44" s="5" t="s">
        <v>305</v>
      </c>
    </row>
    <row r="45" spans="1:16" x14ac:dyDescent="0.25">
      <c r="A45" s="5" t="s">
        <v>54</v>
      </c>
      <c r="B45" s="5" t="s">
        <v>306</v>
      </c>
      <c r="C45" s="5" t="s">
        <v>382</v>
      </c>
      <c r="D45" s="5" t="s">
        <v>307</v>
      </c>
      <c r="E45" s="5" t="s">
        <v>308</v>
      </c>
      <c r="F45" s="5" t="s">
        <v>63</v>
      </c>
      <c r="G45" s="5" t="s">
        <v>309</v>
      </c>
      <c r="H45" s="5"/>
      <c r="I45" s="5"/>
      <c r="J45" s="5"/>
      <c r="K45" s="5"/>
      <c r="L45" s="5"/>
      <c r="M45" s="5" t="s">
        <v>310</v>
      </c>
      <c r="N45" s="5"/>
      <c r="O45" s="5"/>
      <c r="P45" s="5" t="s">
        <v>311</v>
      </c>
    </row>
    <row r="46" spans="1:16" x14ac:dyDescent="0.25">
      <c r="A46" s="5" t="s">
        <v>124</v>
      </c>
      <c r="B46" s="5" t="s">
        <v>312</v>
      </c>
      <c r="C46" s="5" t="s">
        <v>313</v>
      </c>
      <c r="D46" s="5" t="s">
        <v>314</v>
      </c>
      <c r="E46" s="5" t="s">
        <v>315</v>
      </c>
      <c r="F46" s="5" t="s">
        <v>316</v>
      </c>
      <c r="G46" s="5" t="s">
        <v>317</v>
      </c>
      <c r="H46" s="5"/>
      <c r="I46" s="5"/>
      <c r="J46" s="5"/>
      <c r="K46" s="5"/>
      <c r="L46" s="5"/>
      <c r="M46" s="5" t="s">
        <v>318</v>
      </c>
      <c r="N46" s="5"/>
      <c r="O46" s="5"/>
      <c r="P46" s="5" t="s">
        <v>319</v>
      </c>
    </row>
    <row r="47" spans="1:16" x14ac:dyDescent="0.25">
      <c r="A47" s="5" t="s">
        <v>73</v>
      </c>
      <c r="B47" s="5" t="s">
        <v>320</v>
      </c>
      <c r="C47" s="5" t="s">
        <v>383</v>
      </c>
      <c r="D47" s="5" t="s">
        <v>321</v>
      </c>
      <c r="E47" s="5" t="s">
        <v>322</v>
      </c>
      <c r="F47" s="5" t="s">
        <v>323</v>
      </c>
      <c r="G47" s="5" t="s">
        <v>324</v>
      </c>
      <c r="H47" s="5"/>
      <c r="I47" s="5"/>
      <c r="J47" s="5"/>
      <c r="K47" s="5"/>
      <c r="L47" s="5"/>
      <c r="M47" s="5"/>
      <c r="N47" s="5"/>
      <c r="O47" s="5"/>
      <c r="P47" s="5" t="s">
        <v>325</v>
      </c>
    </row>
    <row r="48" spans="1:16" x14ac:dyDescent="0.25">
      <c r="A48" s="5" t="s">
        <v>73</v>
      </c>
      <c r="B48" s="5" t="s">
        <v>326</v>
      </c>
      <c r="C48" s="5" t="s">
        <v>381</v>
      </c>
      <c r="D48" s="5" t="s">
        <v>327</v>
      </c>
      <c r="E48" s="5" t="s">
        <v>328</v>
      </c>
      <c r="F48" s="5" t="s">
        <v>323</v>
      </c>
      <c r="G48" s="5" t="s">
        <v>329</v>
      </c>
      <c r="H48" s="5"/>
      <c r="I48" s="5"/>
      <c r="J48" s="5"/>
      <c r="K48" s="5"/>
      <c r="L48" s="5"/>
      <c r="M48" s="5"/>
      <c r="N48" s="5"/>
      <c r="O48" s="5"/>
      <c r="P48" s="5" t="s">
        <v>330</v>
      </c>
    </row>
    <row r="49" spans="1:16" x14ac:dyDescent="0.25">
      <c r="A49" s="9" t="s">
        <v>331</v>
      </c>
      <c r="B49" s="9" t="s">
        <v>332</v>
      </c>
      <c r="C49" s="9" t="s">
        <v>380</v>
      </c>
      <c r="D49" s="9" t="s">
        <v>333</v>
      </c>
      <c r="E49" s="9" t="s">
        <v>334</v>
      </c>
      <c r="F49" s="9" t="s">
        <v>335</v>
      </c>
      <c r="G49" s="9" t="s">
        <v>64</v>
      </c>
      <c r="H49" s="9"/>
      <c r="I49" s="9"/>
      <c r="J49" s="9"/>
      <c r="K49" s="9"/>
      <c r="L49" s="9"/>
      <c r="M49" s="9" t="s">
        <v>336</v>
      </c>
      <c r="N49" s="9"/>
      <c r="O49" s="9"/>
      <c r="P49" s="9" t="s">
        <v>337</v>
      </c>
    </row>
    <row r="50" spans="1:16" x14ac:dyDescent="0.25">
      <c r="A50" s="5" t="s">
        <v>120</v>
      </c>
      <c r="B50" s="5" t="s">
        <v>388</v>
      </c>
      <c r="C50" s="5" t="s">
        <v>338</v>
      </c>
      <c r="D50" s="5" t="s">
        <v>389</v>
      </c>
      <c r="E50" s="5" t="s">
        <v>339</v>
      </c>
      <c r="F50" s="5" t="s">
        <v>340</v>
      </c>
      <c r="G50" s="5" t="s">
        <v>341</v>
      </c>
      <c r="H50" s="5"/>
      <c r="I50" s="5"/>
      <c r="J50" s="5"/>
      <c r="K50" s="5"/>
      <c r="L50" s="5"/>
      <c r="M50" s="5"/>
      <c r="N50" s="5"/>
      <c r="O50" s="5"/>
      <c r="P50" s="5" t="s">
        <v>342</v>
      </c>
    </row>
    <row r="51" spans="1:16" x14ac:dyDescent="0.25">
      <c r="A51" s="5" t="s">
        <v>134</v>
      </c>
      <c r="B51" s="5" t="s">
        <v>26</v>
      </c>
      <c r="C51" s="5" t="s">
        <v>362</v>
      </c>
      <c r="D51" s="5" t="s">
        <v>361</v>
      </c>
      <c r="E51" s="5" t="s">
        <v>363</v>
      </c>
      <c r="F51" s="5" t="s">
        <v>53</v>
      </c>
      <c r="G51" s="5" t="s">
        <v>364</v>
      </c>
      <c r="H51" s="5" t="s">
        <v>365</v>
      </c>
      <c r="I51" s="5"/>
      <c r="J51" s="5"/>
      <c r="K51" s="5"/>
      <c r="L51" s="5"/>
      <c r="M51" s="5"/>
      <c r="N51" s="5"/>
      <c r="O51" s="5"/>
      <c r="P51" s="5" t="s">
        <v>366</v>
      </c>
    </row>
    <row r="52" spans="1:16" x14ac:dyDescent="0.25">
      <c r="A52" s="5" t="s">
        <v>124</v>
      </c>
      <c r="B52" s="5" t="s">
        <v>367</v>
      </c>
      <c r="C52" s="5" t="s">
        <v>369</v>
      </c>
      <c r="D52" s="5" t="s">
        <v>368</v>
      </c>
      <c r="E52" s="5" t="s">
        <v>370</v>
      </c>
      <c r="F52" s="5" t="s">
        <v>58</v>
      </c>
      <c r="G52" s="5" t="s">
        <v>371</v>
      </c>
      <c r="H52" s="5"/>
      <c r="I52" s="5"/>
      <c r="J52" s="5"/>
      <c r="K52" s="5"/>
      <c r="L52" s="5"/>
      <c r="M52" s="5" t="s">
        <v>336</v>
      </c>
      <c r="N52" s="5" t="s">
        <v>372</v>
      </c>
      <c r="O52" s="5"/>
      <c r="P52" s="5" t="s">
        <v>373</v>
      </c>
    </row>
    <row r="53" spans="1:16" x14ac:dyDescent="0.25">
      <c r="A53" s="5" t="s">
        <v>124</v>
      </c>
      <c r="B53" s="5" t="s">
        <v>374</v>
      </c>
      <c r="C53" s="5" t="s">
        <v>375</v>
      </c>
      <c r="D53" s="5" t="s">
        <v>376</v>
      </c>
      <c r="E53" s="5" t="s">
        <v>377</v>
      </c>
      <c r="F53" s="5" t="s">
        <v>378</v>
      </c>
      <c r="G53" s="5" t="s">
        <v>309</v>
      </c>
      <c r="H53" s="5"/>
      <c r="I53" s="5"/>
      <c r="J53" s="5"/>
      <c r="K53" s="5"/>
      <c r="L53" s="5"/>
      <c r="M53" s="5" t="s">
        <v>310</v>
      </c>
      <c r="N53" s="5"/>
      <c r="O53" s="5"/>
      <c r="P53" s="5" t="s">
        <v>379</v>
      </c>
    </row>
    <row r="54" spans="1:16" x14ac:dyDescent="0.25">
      <c r="A54" s="5" t="s">
        <v>120</v>
      </c>
      <c r="B54" s="5" t="s">
        <v>384</v>
      </c>
      <c r="C54" s="5" t="s">
        <v>385</v>
      </c>
      <c r="D54" s="5" t="s">
        <v>386</v>
      </c>
      <c r="E54" s="5" t="s">
        <v>387</v>
      </c>
      <c r="F54" s="5" t="s">
        <v>390</v>
      </c>
      <c r="G54" s="5" t="s">
        <v>391</v>
      </c>
      <c r="H54" s="5" t="s">
        <v>392</v>
      </c>
      <c r="I54" s="5"/>
      <c r="J54" s="5"/>
      <c r="K54" s="5"/>
      <c r="L54" s="5"/>
      <c r="M54" s="5"/>
      <c r="N54" s="5"/>
      <c r="O54" s="5"/>
      <c r="P54" s="5" t="s">
        <v>385</v>
      </c>
    </row>
    <row r="55" spans="1:16" x14ac:dyDescent="0.25">
      <c r="A55" s="13" t="s">
        <v>92</v>
      </c>
      <c r="B55" s="13" t="s">
        <v>394</v>
      </c>
      <c r="C55" s="13" t="s">
        <v>393</v>
      </c>
      <c r="D55" s="13" t="s">
        <v>395</v>
      </c>
      <c r="E55" s="13" t="s">
        <v>396</v>
      </c>
      <c r="F55" s="13" t="s">
        <v>397</v>
      </c>
      <c r="G55" s="13" t="s">
        <v>19</v>
      </c>
      <c r="H55" s="13"/>
      <c r="I55" s="13"/>
      <c r="J55" s="13"/>
      <c r="K55" s="13"/>
      <c r="L55" s="13"/>
      <c r="M55" s="13"/>
      <c r="N55" s="13"/>
      <c r="O55" s="13"/>
      <c r="P55" s="13" t="s">
        <v>398</v>
      </c>
    </row>
  </sheetData>
  <autoFilter ref="A1:P34"/>
  <sortState ref="A2:Q46">
    <sortCondition ref="B2:B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22" workbookViewId="0">
      <selection activeCell="B25" sqref="B25"/>
    </sheetView>
  </sheetViews>
  <sheetFormatPr defaultRowHeight="14.5" x14ac:dyDescent="0.35"/>
  <cols>
    <col min="1" max="1" width="17.81640625" bestFit="1" customWidth="1"/>
    <col min="2" max="2" width="28.81640625" bestFit="1" customWidth="1"/>
    <col min="3" max="3" width="4.453125" customWidth="1"/>
    <col min="4" max="4" width="3.54296875" customWidth="1"/>
    <col min="5" max="5" width="3.81640625" customWidth="1"/>
    <col min="6" max="6" width="23.1796875" customWidth="1"/>
    <col min="7" max="8" width="3.81640625" customWidth="1"/>
    <col min="9" max="9" width="3.54296875" customWidth="1"/>
    <col min="10" max="11" width="5.453125" customWidth="1"/>
    <col min="12" max="12" width="7" customWidth="1"/>
    <col min="13" max="13" width="3.1796875" customWidth="1"/>
    <col min="14" max="14" width="3.453125" customWidth="1"/>
    <col min="15" max="15" width="2.54296875" customWidth="1"/>
    <col min="16" max="16" width="10.453125" customWidth="1"/>
    <col min="17" max="17" width="37.7265625" customWidth="1"/>
    <col min="18" max="18" width="5.453125" customWidth="1"/>
    <col min="19" max="19" width="4.81640625" customWidth="1"/>
    <col min="20" max="20" width="5.81640625" customWidth="1"/>
    <col min="21" max="21" width="8" customWidth="1"/>
    <col min="22" max="22" width="5.453125" customWidth="1"/>
    <col min="23" max="23" width="6"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117</v>
      </c>
      <c r="P1" t="s">
        <v>14</v>
      </c>
      <c r="Q1" t="s">
        <v>455</v>
      </c>
      <c r="R1" t="s">
        <v>456</v>
      </c>
      <c r="S1" t="s">
        <v>457</v>
      </c>
      <c r="T1" t="s">
        <v>458</v>
      </c>
      <c r="U1" t="s">
        <v>459</v>
      </c>
      <c r="V1" t="s">
        <v>460</v>
      </c>
      <c r="W1" t="s">
        <v>461</v>
      </c>
    </row>
    <row r="2" spans="1:23" x14ac:dyDescent="0.35">
      <c r="A2" t="s">
        <v>399</v>
      </c>
      <c r="B2" t="s">
        <v>21</v>
      </c>
      <c r="C2" t="s">
        <v>22</v>
      </c>
      <c r="D2" t="s">
        <v>23</v>
      </c>
      <c r="E2" t="s">
        <v>24</v>
      </c>
      <c r="F2" t="s">
        <v>19</v>
      </c>
      <c r="G2" t="s">
        <v>25</v>
      </c>
      <c r="P2" t="s">
        <v>20</v>
      </c>
      <c r="Q2"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2" t="str">
        <f>VLOOKUP(Table2[[#This Row],[Core_Component_2]],Table1[[Column1]:[Definition]],2,)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S2" t="e">
        <f>VLOOKUP(Table2[[#This Row],[Core_Component_3]],Table1[[Column1]:[Definition]],2,)</f>
        <v>#N/A</v>
      </c>
      <c r="T2" t="e">
        <f>VLOOKUP(Table2[[#This Row],[Core_Component_4]],Table1[[Column1]:[Definition]], 2,)</f>
        <v>#N/A</v>
      </c>
      <c r="U2" t="e">
        <f>VLOOKUP(Table2[[#This Row],[Core_Component_5]],Table1[[Column1]:[Definition]],2,)</f>
        <v>#N/A</v>
      </c>
      <c r="V2" t="e">
        <f>VLOOKUP(Table2[[#This Row],[Core_Component_6]],Table1[[Column1]:[Definition]],2,)</f>
        <v>#N/A</v>
      </c>
      <c r="W2" t="e">
        <f>VLOOKUP(Table2[[#This Row],[Core_Component_7]],Table1[[Column1]:[Definition]],2,)</f>
        <v>#N/A</v>
      </c>
    </row>
    <row r="3" spans="1:23" x14ac:dyDescent="0.35">
      <c r="A3" t="s">
        <v>226</v>
      </c>
      <c r="B3" t="s">
        <v>227</v>
      </c>
      <c r="C3" t="s">
        <v>228</v>
      </c>
      <c r="D3" t="s">
        <v>229</v>
      </c>
      <c r="E3" t="s">
        <v>230</v>
      </c>
      <c r="F3" t="s">
        <v>231</v>
      </c>
      <c r="G3" t="s">
        <v>232</v>
      </c>
      <c r="P3" t="s">
        <v>233</v>
      </c>
      <c r="Q3" t="s">
        <v>410</v>
      </c>
      <c r="R3" t="e">
        <f>VLOOKUP(Table2[[#This Row],[Core_Component_2]],Table1[[Column1]:[Definition]],2,)</f>
        <v>#N/A</v>
      </c>
      <c r="S3" t="e">
        <f>VLOOKUP(Table2[[#This Row],[Core_Component_3]],Table1[[Column1]:[Definition]],2,)</f>
        <v>#N/A</v>
      </c>
      <c r="T3" t="e">
        <f>VLOOKUP(Table2[[#This Row],[Core_Component_4]],Table1[[Column1]:[Definition]], 2,)</f>
        <v>#N/A</v>
      </c>
      <c r="U3" t="e">
        <f>VLOOKUP(Table2[[#This Row],[Core_Component_5]],Table1[[Column1]:[Definition]],2,)</f>
        <v>#N/A</v>
      </c>
      <c r="V3" t="e">
        <f>VLOOKUP(Table2[[#This Row],[Core_Component_6]],Table1[[Column1]:[Definition]],2,)</f>
        <v>#N/A</v>
      </c>
      <c r="W3" t="e">
        <f>VLOOKUP(Table2[[#This Row],[Core_Component_7]],Table1[[Column1]:[Definition]],2,)</f>
        <v>#N/A</v>
      </c>
    </row>
    <row r="4" spans="1:23" x14ac:dyDescent="0.35">
      <c r="A4" t="s">
        <v>241</v>
      </c>
      <c r="B4" t="s">
        <v>251</v>
      </c>
      <c r="C4" t="s">
        <v>252</v>
      </c>
      <c r="D4" t="s">
        <v>253</v>
      </c>
      <c r="E4" t="s">
        <v>254</v>
      </c>
      <c r="F4" t="s">
        <v>255</v>
      </c>
      <c r="G4" t="s">
        <v>256</v>
      </c>
      <c r="P4" t="s">
        <v>257</v>
      </c>
      <c r="Q4" t="s">
        <v>453</v>
      </c>
      <c r="R4" t="e">
        <f>VLOOKUP(Table2[[#This Row],[Core_Component_2]],Table1[[Column1]:[Definition]],2,)</f>
        <v>#N/A</v>
      </c>
      <c r="S4" t="e">
        <f>VLOOKUP(Table2[[#This Row],[Core_Component_3]],Table1[[Column1]:[Definition]],2,)</f>
        <v>#N/A</v>
      </c>
      <c r="T4" t="e">
        <f>VLOOKUP(Table2[[#This Row],[Core_Component_4]],Table1[[Column1]:[Definition]], 2,)</f>
        <v>#N/A</v>
      </c>
      <c r="U4" t="e">
        <f>VLOOKUP(Table2[[#This Row],[Core_Component_5]],Table1[[Column1]:[Definition]],2,)</f>
        <v>#N/A</v>
      </c>
      <c r="V4" t="e">
        <f>VLOOKUP(Table2[[#This Row],[Core_Component_6]],Table1[[Column1]:[Definition]],2,)</f>
        <v>#N/A</v>
      </c>
      <c r="W4" t="e">
        <f>VLOOKUP(Table2[[#This Row],[Core_Component_7]],Table1[[Column1]:[Definition]],2,)</f>
        <v>#N/A</v>
      </c>
    </row>
    <row r="5" spans="1:23" x14ac:dyDescent="0.35">
      <c r="A5" s="14" t="s">
        <v>124</v>
      </c>
      <c r="B5" s="14" t="s">
        <v>332</v>
      </c>
      <c r="C5" s="14" t="s">
        <v>380</v>
      </c>
      <c r="D5" s="14" t="s">
        <v>333</v>
      </c>
      <c r="E5" s="14" t="s">
        <v>334</v>
      </c>
      <c r="F5" t="s">
        <v>58</v>
      </c>
      <c r="G5" s="14" t="s">
        <v>246</v>
      </c>
      <c r="H5" s="14"/>
      <c r="I5" s="14"/>
      <c r="J5" s="14"/>
      <c r="K5" s="14"/>
      <c r="L5" s="14"/>
      <c r="M5" s="14" t="s">
        <v>336</v>
      </c>
      <c r="N5" s="14"/>
      <c r="O5" s="14"/>
      <c r="P5" s="14" t="s">
        <v>337</v>
      </c>
      <c r="Q5" t="str">
        <f>VLOOKUP(Table2[[#This Row],[Core_Component_1]],Table1[[Column1]:[Definition]],2,)</f>
        <v>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v>
      </c>
      <c r="R5" t="str">
        <f>VLOOKUP(Table2[[#This Row],[Core_Component_2]],Table1[[Column1]:[Definition]],2,)</f>
        <v>Shareholders' equity represents the net value of a company, or the amount that would be returned to shareholders if all of a company's assets were liquidated and all its debts repaid. In short, shareholders' equity measures a company's net worth. </v>
      </c>
      <c r="S5" t="e">
        <f>VLOOKUP(Table2[[#This Row],[Core_Component_3]],Table1[[Column1]:[Definition]],2,)</f>
        <v>#N/A</v>
      </c>
      <c r="T5" t="e">
        <f>VLOOKUP(Table2[[#This Row],[Core_Component_4]],Table1[[Column1]:[Definition]], 2,)</f>
        <v>#N/A</v>
      </c>
      <c r="U5" t="e">
        <f>VLOOKUP(Table2[[#This Row],[Core_Component_5]],Table1[[Column1]:[Definition]],2,)</f>
        <v>#N/A</v>
      </c>
      <c r="V5" t="e">
        <f>VLOOKUP(Table2[[#This Row],[Core_Component_6]],Table1[[Column1]:[Definition]],2,)</f>
        <v>#N/A</v>
      </c>
      <c r="W5" t="e">
        <f>VLOOKUP(Table2[[#This Row],[Core_Component_7]],Table1[[Column1]:[Definition]],2,)</f>
        <v>#N/A</v>
      </c>
    </row>
    <row r="6" spans="1:23" x14ac:dyDescent="0.35">
      <c r="A6" t="s">
        <v>241</v>
      </c>
      <c r="B6" t="s">
        <v>242</v>
      </c>
      <c r="C6" t="s">
        <v>243</v>
      </c>
      <c r="D6" t="s">
        <v>244</v>
      </c>
      <c r="E6" t="s">
        <v>245</v>
      </c>
      <c r="F6" t="s">
        <v>246</v>
      </c>
      <c r="G6" t="s">
        <v>247</v>
      </c>
      <c r="H6" t="s">
        <v>248</v>
      </c>
      <c r="M6" t="s">
        <v>249</v>
      </c>
      <c r="P6" t="s">
        <v>250</v>
      </c>
      <c r="Q6" t="str">
        <f>VLOOKUP(Table2[[#This Row],[Core_Component_1]],Table1[[Column1]:[Definition]],2,)</f>
        <v>Shareholders' equity represents the net value of a company, or the amount that would be returned to shareholders if all of a company's assets were liquidated and all its debts repaid. In short, shareholders' equity measures a company's net worth. </v>
      </c>
      <c r="R6" t="str">
        <f>VLOOKUP(Table2[[#This Row],[Core_Component_2]],Table1[[Column1]:[Definition]],2,)</f>
        <v>Preferred Equity differs from Common Equity in that certain investors (i.e. a “class of shares”) are given preference relative to the Common Equity in the distribution of cash flows. Typically in a Preferred Equity investment, all cash flow or profits are paid back to the preferred investors (after all debt has been repaid) until they receive the agreed upon “preferred return".</v>
      </c>
      <c r="S6" t="str">
        <f>VLOOKUP(Table2[[#This Row],[Core_Component_3]],Table1[[Column1]:[Definition]],2,)</f>
        <v>Shares outstanding refer to a company's stock currently held by all its shareholders, including share blocks held by institutional investors and restricted shares owned by the company’s officers and insiders. Outstanding shares are shown on a company’s balance sheet under the heading “Capital Stock.”</v>
      </c>
      <c r="T6" t="e">
        <f>VLOOKUP(Table2[[#This Row],[Core_Component_4]],Table1[[Column1]:[Definition]], 2,)</f>
        <v>#N/A</v>
      </c>
      <c r="U6" t="e">
        <f>VLOOKUP(Table2[[#This Row],[Core_Component_5]],Table1[[Column1]:[Definition]],2,)</f>
        <v>#N/A</v>
      </c>
      <c r="V6" t="e">
        <f>VLOOKUP(Table2[[#This Row],[Core_Component_6]],Table1[[Column1]:[Definition]],2,)</f>
        <v>#N/A</v>
      </c>
      <c r="W6" t="e">
        <f>VLOOKUP(Table2[[#This Row],[Core_Component_7]],Table1[[Column1]:[Definition]],2,)</f>
        <v>#N/A</v>
      </c>
    </row>
    <row r="7" spans="1:23" x14ac:dyDescent="0.35">
      <c r="A7" t="s">
        <v>120</v>
      </c>
      <c r="B7" t="s">
        <v>384</v>
      </c>
      <c r="C7" t="s">
        <v>385</v>
      </c>
      <c r="D7" t="s">
        <v>386</v>
      </c>
      <c r="E7" t="s">
        <v>387</v>
      </c>
      <c r="F7" t="s">
        <v>390</v>
      </c>
      <c r="G7" t="s">
        <v>391</v>
      </c>
      <c r="H7" t="s">
        <v>392</v>
      </c>
      <c r="P7" t="s">
        <v>385</v>
      </c>
      <c r="Q7" t="s">
        <v>143</v>
      </c>
      <c r="R7" t="s">
        <v>389</v>
      </c>
      <c r="S7" t="s">
        <v>166</v>
      </c>
      <c r="T7" t="e">
        <f>VLOOKUP(Table2[[#This Row],[Core_Component_4]],Table1[[Column1]:[Definition]], 2,)</f>
        <v>#N/A</v>
      </c>
      <c r="U7" t="e">
        <f>VLOOKUP(Table2[[#This Row],[Core_Component_5]],Table1[[Column1]:[Definition]],2,)</f>
        <v>#N/A</v>
      </c>
      <c r="V7" t="e">
        <f>VLOOKUP(Table2[[#This Row],[Core_Component_6]],Table1[[Column1]:[Definition]],2,)</f>
        <v>#N/A</v>
      </c>
      <c r="W7" t="e">
        <f>VLOOKUP(Table2[[#This Row],[Core_Component_7]],Table1[[Column1]:[Definition]],2,)</f>
        <v>#N/A</v>
      </c>
    </row>
    <row r="8" spans="1:23" x14ac:dyDescent="0.35">
      <c r="A8" t="s">
        <v>134</v>
      </c>
      <c r="B8" t="s">
        <v>26</v>
      </c>
      <c r="C8" t="s">
        <v>432</v>
      </c>
      <c r="D8" t="s">
        <v>361</v>
      </c>
      <c r="E8" t="s">
        <v>363</v>
      </c>
      <c r="F8" t="s">
        <v>397</v>
      </c>
      <c r="G8" t="s">
        <v>431</v>
      </c>
      <c r="H8" t="s">
        <v>433</v>
      </c>
      <c r="P8" t="s">
        <v>430</v>
      </c>
      <c r="Q8" s="14" t="str">
        <f>VLOOKUP(Table2[[#This Row],[Core_Component_1]],Table1[[Column1]:[Definition]],2,)</f>
        <v>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v>
      </c>
      <c r="R8" s="14" t="str">
        <f>VLOOKUP(Table2[[#This Row],[Core_Component_2]],Table1[[Column1]:[Definition]],2,)</f>
        <v>Cash flow from investing activities is one of the sections on the cash flow statement that reports how much cash has been generated or spent from various investment-related activities in a specific period. Investing activities include purchases of physical assets, investments in securities, or the sale of securities or assets.</v>
      </c>
      <c r="S8" s="14" t="str">
        <f>VLOOKUP(Table2[[#This Row],[Core_Component_3]],Table1[[Column1]:[Definition]],2,)</f>
        <v>Cash flow from financing activities (CFF) is a section of a company’s cash flow statement, which shows the net flows of cash that are used to fund the company. Financing activities include transactions involving debt, equity, and dividends.Cash flow from financing activities provides investors with insight into a company’s financial strength and how well a company's capital structure is managed.</v>
      </c>
      <c r="T8" s="14" t="e">
        <f>VLOOKUP(Table2[[#This Row],[Core_Component_4]],Table1[[Column1]:[Definition]], 2,)</f>
        <v>#N/A</v>
      </c>
      <c r="U8" s="14" t="e">
        <f>VLOOKUP(Table2[[#This Row],[Core_Component_5]],Table1[[Column1]:[Definition]],2,)</f>
        <v>#N/A</v>
      </c>
      <c r="V8" s="14" t="e">
        <f>VLOOKUP(Table2[[#This Row],[Core_Component_6]],Table1[[Column1]:[Definition]],2,)</f>
        <v>#N/A</v>
      </c>
      <c r="W8" s="14" t="e">
        <f>VLOOKUP(Table2[[#This Row],[Core_Component_7]],Table1[[Column1]:[Definition]],2,)</f>
        <v>#N/A</v>
      </c>
    </row>
    <row r="9" spans="1:23" x14ac:dyDescent="0.35">
      <c r="A9" t="s">
        <v>134</v>
      </c>
      <c r="B9" t="s">
        <v>35</v>
      </c>
      <c r="C9" t="s">
        <v>36</v>
      </c>
      <c r="D9" t="s">
        <v>37</v>
      </c>
      <c r="E9" t="s">
        <v>38</v>
      </c>
      <c r="F9" t="s">
        <v>354</v>
      </c>
      <c r="M9" t="s">
        <v>44</v>
      </c>
      <c r="N9" t="s">
        <v>45</v>
      </c>
      <c r="P9" t="s">
        <v>119</v>
      </c>
      <c r="Q9" t="str">
        <f>VLOOKUP(Table2[[#This Row],[Core_Component_1]],Table1[[Column1]:[Definition]],2,)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R9" t="e">
        <f>VLOOKUP(Table2[[#This Row],[Core_Component_2]],Table1[[Column1]:[Definition]],2,)</f>
        <v>#N/A</v>
      </c>
      <c r="S9" t="e">
        <f>VLOOKUP(Table2[[#This Row],[Core_Component_3]],Table1[[Column1]:[Definition]],2,)</f>
        <v>#N/A</v>
      </c>
      <c r="T9" t="e">
        <f>VLOOKUP(Table2[[#This Row],[Core_Component_4]],Table1[[Column1]:[Definition]], 2,)</f>
        <v>#N/A</v>
      </c>
      <c r="U9" t="e">
        <f>VLOOKUP(Table2[[#This Row],[Core_Component_5]],Table1[[Column1]:[Definition]],2,)</f>
        <v>#N/A</v>
      </c>
      <c r="V9" t="e">
        <f>VLOOKUP(Table2[[#This Row],[Core_Component_6]],Table1[[Column1]:[Definition]],2,)</f>
        <v>#N/A</v>
      </c>
      <c r="W9" t="e">
        <f>VLOOKUP(Table2[[#This Row],[Core_Component_7]],Table1[[Column1]:[Definition]],2,)</f>
        <v>#N/A</v>
      </c>
    </row>
    <row r="10" spans="1:23" x14ac:dyDescent="0.35">
      <c r="A10" t="s">
        <v>120</v>
      </c>
      <c r="B10" t="s">
        <v>74</v>
      </c>
      <c r="C10" t="s">
        <v>75</v>
      </c>
      <c r="D10" t="s">
        <v>76</v>
      </c>
      <c r="E10" t="s">
        <v>77</v>
      </c>
      <c r="F10" t="s">
        <v>78</v>
      </c>
      <c r="G10" t="s">
        <v>354</v>
      </c>
      <c r="P10" t="s">
        <v>79</v>
      </c>
      <c r="Q10" t="str">
        <f>VLOOKUP(Table2[[#This Row],[Core_Component_1]],Table1[[Column1]:[Definition]],2,)</f>
        <v>Cash equivalents are investments securities that are meant for short-term investing; they have high credit quality and are highly liquid.</v>
      </c>
      <c r="R10" t="str">
        <f>VLOOKUP(Table2[[#This Row],[Core_Component_2]],Table1[[Column1]:[Definition]],2,)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S10" t="e">
        <f>VLOOKUP(Table2[[#This Row],[Core_Component_3]],Table1[[Column1]:[Definition]],2,)</f>
        <v>#N/A</v>
      </c>
      <c r="T10" t="e">
        <f>VLOOKUP(Table2[[#This Row],[Core_Component_4]],Table1[[Column1]:[Definition]], 2,)</f>
        <v>#N/A</v>
      </c>
      <c r="U10" t="e">
        <f>VLOOKUP(Table2[[#This Row],[Core_Component_5]],Table1[[Column1]:[Definition]],2,)</f>
        <v>#N/A</v>
      </c>
      <c r="V10" t="e">
        <f>VLOOKUP(Table2[[#This Row],[Core_Component_6]],Table1[[Column1]:[Definition]],2,)</f>
        <v>#N/A</v>
      </c>
      <c r="W10" t="e">
        <f>VLOOKUP(Table2[[#This Row],[Core_Component_7]],Table1[[Column1]:[Definition]],2,)</f>
        <v>#N/A</v>
      </c>
    </row>
    <row r="11" spans="1:23" x14ac:dyDescent="0.35">
      <c r="A11" t="s">
        <v>120</v>
      </c>
      <c r="B11" t="s">
        <v>419</v>
      </c>
      <c r="C11" t="s">
        <v>381</v>
      </c>
      <c r="D11" t="s">
        <v>327</v>
      </c>
      <c r="E11" t="s">
        <v>328</v>
      </c>
      <c r="F11" t="s">
        <v>78</v>
      </c>
      <c r="G11" t="s">
        <v>82</v>
      </c>
      <c r="P11" t="s">
        <v>330</v>
      </c>
      <c r="Q11" t="str">
        <f>VLOOKUP(Table2[[#This Row],[Core_Component_1]],Table1[[Column1]:[Definition]],2,)</f>
        <v>Cash equivalents are investments securities that are meant for short-term investing; they have high credit quality and are highly liquid.</v>
      </c>
      <c r="R11" t="str">
        <f>VLOOKUP(Table2[[#This Row],[Core_Component_2]],Table1[[Column1]:[Definition]],2,)</f>
        <v>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v>
      </c>
      <c r="S11" t="e">
        <f>VLOOKUP(Table2[[#This Row],[Core_Component_3]],Table1[[Column1]:[Definition]],2,)</f>
        <v>#N/A</v>
      </c>
      <c r="T11" t="e">
        <f>VLOOKUP(Table2[[#This Row],[Core_Component_4]],Table1[[Column1]:[Definition]], 2,)</f>
        <v>#N/A</v>
      </c>
      <c r="U11" t="e">
        <f>VLOOKUP(Table2[[#This Row],[Core_Component_5]],Table1[[Column1]:[Definition]],2,)</f>
        <v>#N/A</v>
      </c>
      <c r="V11" t="e">
        <f>VLOOKUP(Table2[[#This Row],[Core_Component_6]],Table1[[Column1]:[Definition]],2,)</f>
        <v>#N/A</v>
      </c>
      <c r="W11" t="e">
        <f>VLOOKUP(Table2[[#This Row],[Core_Component_7]],Table1[[Column1]:[Definition]],2,)</f>
        <v>#N/A</v>
      </c>
    </row>
    <row r="12" spans="1:23" x14ac:dyDescent="0.35">
      <c r="A12" t="s">
        <v>120</v>
      </c>
      <c r="B12" t="s">
        <v>388</v>
      </c>
      <c r="C12" t="s">
        <v>338</v>
      </c>
      <c r="D12" t="s">
        <v>389</v>
      </c>
      <c r="E12" t="s">
        <v>339</v>
      </c>
      <c r="F12" t="s">
        <v>340</v>
      </c>
      <c r="G12" t="s">
        <v>341</v>
      </c>
      <c r="H12" t="s">
        <v>19</v>
      </c>
      <c r="P12" t="s">
        <v>342</v>
      </c>
      <c r="Q12" t="str">
        <f>VLOOKUP(Table2[[#This Row],[Core_Component_1]],Table1[[Column1]:[Definition]],2,)</f>
        <v>Accounts receivable (AR) is the balance of money due to a firm for goods or services delivered or used but not yet paid for by customers. Accounts receivables are listed on the balance sheet as a current asset. AR is any amount of money owed by customers for purchases made on credit.﻿</v>
      </c>
      <c r="R12" t="str">
        <f>VLOOKUP(Table2[[#This Row],[Core_Component_2]],Table1[[Column1]:[Definition]],2,)</f>
        <v xml:space="preserve">Net sales is the sum of a company's gross sales minus its returns, allowances, and discounts. Net sales calculations are not always transparent externally. They can often be factored into the reporting of top line revenues reported on the income statement. </v>
      </c>
      <c r="S12" t="str">
        <f>VLOOKUP(Table2[[#This Row],[Core_Component_3]],Table1[[Column1]:[Definition]],2,)</f>
        <v>Revenue is the income generated from normal business operations and includes discounts and deductions for returned merchandise. It is the top line or gross income figure from which costs are subtracted to determine net income.</v>
      </c>
      <c r="T12" t="e">
        <f>VLOOKUP(Table2[[#This Row],[Core_Component_4]],Table1[[Column1]:[Definition]], 2,)</f>
        <v>#N/A</v>
      </c>
      <c r="U12" t="e">
        <f>VLOOKUP(Table2[[#This Row],[Core_Component_5]],Table1[[Column1]:[Definition]],2,)</f>
        <v>#N/A</v>
      </c>
      <c r="V12" t="e">
        <f>VLOOKUP(Table2[[#This Row],[Core_Component_6]],Table1[[Column1]:[Definition]],2,)</f>
        <v>#N/A</v>
      </c>
      <c r="W12" t="e">
        <f>VLOOKUP(Table2[[#This Row],[Core_Component_7]],Table1[[Column1]:[Definition]],2,)</f>
        <v>#N/A</v>
      </c>
    </row>
    <row r="13" spans="1:23" x14ac:dyDescent="0.35">
      <c r="A13" t="s">
        <v>120</v>
      </c>
      <c r="B13" t="s">
        <v>80</v>
      </c>
      <c r="C13" t="s">
        <v>81</v>
      </c>
      <c r="D13" t="s">
        <v>121</v>
      </c>
      <c r="E13" t="s">
        <v>122</v>
      </c>
      <c r="F13" t="s">
        <v>82</v>
      </c>
      <c r="G13" t="s">
        <v>354</v>
      </c>
      <c r="P13" t="s">
        <v>83</v>
      </c>
      <c r="Q13" t="str">
        <f>VLOOKUP(Table2[[#This Row],[Core_Component_1]],Table1[[Column1]:[Definition]],2,)</f>
        <v>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v>
      </c>
      <c r="R13" t="str">
        <f>VLOOKUP(Table2[[#This Row],[Core_Component_2]],Table1[[Column1]:[Definition]],2,)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S13" t="e">
        <f>VLOOKUP(Table2[[#This Row],[Core_Component_3]],Table1[[Column1]:[Definition]],2,)</f>
        <v>#N/A</v>
      </c>
      <c r="T13" t="e">
        <f>VLOOKUP(Table2[[#This Row],[Core_Component_4]],Table1[[Column1]:[Definition]], 2,)</f>
        <v>#N/A</v>
      </c>
      <c r="U13" t="e">
        <f>VLOOKUP(Table2[[#This Row],[Core_Component_5]],Table1[[Column1]:[Definition]],2,)</f>
        <v>#N/A</v>
      </c>
      <c r="V13" t="e">
        <f>VLOOKUP(Table2[[#This Row],[Core_Component_6]],Table1[[Column1]:[Definition]],2,)</f>
        <v>#N/A</v>
      </c>
      <c r="W13" t="e">
        <f>VLOOKUP(Table2[[#This Row],[Core_Component_7]],Table1[[Column1]:[Definition]],2,)</f>
        <v>#N/A</v>
      </c>
    </row>
    <row r="14" spans="1:23" s="14" customFormat="1" x14ac:dyDescent="0.35">
      <c r="A14" t="s">
        <v>120</v>
      </c>
      <c r="B14" t="s">
        <v>141</v>
      </c>
      <c r="C14" t="s">
        <v>142</v>
      </c>
      <c r="D14" t="s">
        <v>143</v>
      </c>
      <c r="E14" t="s">
        <v>144</v>
      </c>
      <c r="F14" t="s">
        <v>340</v>
      </c>
      <c r="G14" t="s">
        <v>146</v>
      </c>
      <c r="H14" t="s">
        <v>39</v>
      </c>
      <c r="I14"/>
      <c r="J14"/>
      <c r="K14"/>
      <c r="L14"/>
      <c r="M14" t="s">
        <v>126</v>
      </c>
      <c r="N14"/>
      <c r="O14"/>
      <c r="P14" t="s">
        <v>147</v>
      </c>
      <c r="Q14" t="str">
        <f>VLOOKUP(Table2[[#This Row],[Core_Component_1]],Table1[[Column1]:[Definition]],2,)</f>
        <v>Accounts receivable (AR) is the balance of money due to a firm for goods or services delivered or used but not yet paid for by customers. Accounts receivables are listed on the balance sheet as a current asset. AR is any amount of money owed by customers for purchases made on credit.﻿</v>
      </c>
      <c r="R14" t="s">
        <v>462</v>
      </c>
      <c r="S14" t="str">
        <f>VLOOKUP(Table2[[#This Row],[Core_Component_3]],Table1[[Column1]:[Definition]],2,)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T14" t="e">
        <f>VLOOKUP(Table2[[#This Row],[Core_Component_4]],Table1[[Column1]:[Definition]], 2,)</f>
        <v>#N/A</v>
      </c>
      <c r="U14" t="e">
        <f>VLOOKUP(Table2[[#This Row],[Core_Component_5]],Table1[[Column1]:[Definition]],2,)</f>
        <v>#N/A</v>
      </c>
      <c r="V14" t="e">
        <f>VLOOKUP(Table2[[#This Row],[Core_Component_6]],Table1[[Column1]:[Definition]],2,)</f>
        <v>#N/A</v>
      </c>
      <c r="W14" t="e">
        <f>VLOOKUP(Table2[[#This Row],[Core_Component_7]],Table1[[Column1]:[Definition]],2,)</f>
        <v>#N/A</v>
      </c>
    </row>
    <row r="15" spans="1:23" s="14" customFormat="1" x14ac:dyDescent="0.35">
      <c r="A15" t="s">
        <v>120</v>
      </c>
      <c r="B15" t="s">
        <v>164</v>
      </c>
      <c r="C15" t="s">
        <v>165</v>
      </c>
      <c r="D15" t="s">
        <v>166</v>
      </c>
      <c r="E15" t="s">
        <v>167</v>
      </c>
      <c r="F15" t="s">
        <v>168</v>
      </c>
      <c r="G15" t="s">
        <v>169</v>
      </c>
      <c r="H15" t="s">
        <v>39</v>
      </c>
      <c r="I15"/>
      <c r="J15"/>
      <c r="K15"/>
      <c r="L15"/>
      <c r="M15" t="s">
        <v>126</v>
      </c>
      <c r="N15"/>
      <c r="O15"/>
      <c r="P15" t="s">
        <v>170</v>
      </c>
      <c r="Q15" s="14" t="str">
        <f>VLOOKUP(Table2[[#This Row],[Core_Component_1]],Table1[[Column1]:[Definition]],2,)</f>
        <v>Accounts payable (AP) is an account within the general ledger that represents a company's obligation to pay off a short-term debt to its creditors or suppliers. Another common usage of "AP" refers to the business department or division that is responsible for making payments owed by the company to suppliers and other creditors.</v>
      </c>
      <c r="R15" t="s">
        <v>462</v>
      </c>
      <c r="S15" s="14" t="str">
        <f>VLOOKUP(Table2[[#This Row],[Core_Component_3]],Table1[[Column1]:[Definition]],2,)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T15" s="14" t="e">
        <f>VLOOKUP(Table2[[#This Row],[Core_Component_4]],Table1[[Column1]:[Definition]], 2,)</f>
        <v>#N/A</v>
      </c>
      <c r="U15" s="14" t="e">
        <f>VLOOKUP(Table2[[#This Row],[Core_Component_5]],Table1[[Column1]:[Definition]],2,)</f>
        <v>#N/A</v>
      </c>
      <c r="V15" s="14" t="e">
        <f>VLOOKUP(Table2[[#This Row],[Core_Component_6]],Table1[[Column1]:[Definition]],2,)</f>
        <v>#N/A</v>
      </c>
      <c r="W15" s="14" t="e">
        <f>VLOOKUP(Table2[[#This Row],[Core_Component_7]],Table1[[Column1]:[Definition]],2,)</f>
        <v>#N/A</v>
      </c>
    </row>
    <row r="16" spans="1:23" x14ac:dyDescent="0.35">
      <c r="A16" t="s">
        <v>124</v>
      </c>
      <c r="B16" s="14" t="s">
        <v>55</v>
      </c>
      <c r="C16" t="s">
        <v>56</v>
      </c>
      <c r="D16" t="s">
        <v>123</v>
      </c>
      <c r="E16" t="s">
        <v>57</v>
      </c>
      <c r="F16" t="s">
        <v>58</v>
      </c>
      <c r="G16" t="s">
        <v>25</v>
      </c>
      <c r="P16" t="s">
        <v>56</v>
      </c>
      <c r="Q16" t="str">
        <f>VLOOKUP(Table2[[#This Row],[Core_Component_1]],Table1[[Column1]:[Definition]],2,)</f>
        <v>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v>
      </c>
      <c r="R16" t="str">
        <f>VLOOKUP(Table2[[#This Row],[Core_Component_2]],Table1[[Column1]:[Definition]],2,)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S16" t="e">
        <f>VLOOKUP(Table2[[#This Row],[Core_Component_3]],Table1[[Column1]:[Definition]],2,)</f>
        <v>#N/A</v>
      </c>
      <c r="T16" t="e">
        <f>VLOOKUP(Table2[[#This Row],[Core_Component_4]],Table1[[Column1]:[Definition]], 2,)</f>
        <v>#N/A</v>
      </c>
      <c r="U16" t="e">
        <f>VLOOKUP(Table2[[#This Row],[Core_Component_5]],Table1[[Column1]:[Definition]],2,)</f>
        <v>#N/A</v>
      </c>
      <c r="V16" t="e">
        <f>VLOOKUP(Table2[[#This Row],[Core_Component_6]],Table1[[Column1]:[Definition]],2,)</f>
        <v>#N/A</v>
      </c>
      <c r="W16" t="e">
        <f>VLOOKUP(Table2[[#This Row],[Core_Component_7]],Table1[[Column1]:[Definition]],2,)</f>
        <v>#N/A</v>
      </c>
    </row>
    <row r="17" spans="1:23" s="14" customFormat="1" x14ac:dyDescent="0.35">
      <c r="A17" t="s">
        <v>134</v>
      </c>
      <c r="B17" t="s">
        <v>258</v>
      </c>
      <c r="C17" t="s">
        <v>259</v>
      </c>
      <c r="D17" t="s">
        <v>260</v>
      </c>
      <c r="E17" t="s">
        <v>261</v>
      </c>
      <c r="F17" t="s">
        <v>19</v>
      </c>
      <c r="G17" t="s">
        <v>102</v>
      </c>
      <c r="H17" t="s">
        <v>41</v>
      </c>
      <c r="I17" t="s">
        <v>263</v>
      </c>
      <c r="J17"/>
      <c r="K17"/>
      <c r="L17"/>
      <c r="M17" t="s">
        <v>264</v>
      </c>
      <c r="N17" t="s">
        <v>265</v>
      </c>
      <c r="O17"/>
      <c r="P17" t="s">
        <v>266</v>
      </c>
      <c r="Q17"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17" t="str">
        <f>VLOOKUP(Table2[[#This Row],[Core_Component_2]],Table1[[Column1]:[Definition]],2,)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S17" t="str">
        <f>VLOOKUP(Table2[[#This Row],[Core_Component_3]],Table1[[Column1]:[Definition]],2,)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T17" t="str">
        <f>VLOOKUP(Table2[[#This Row],[Core_Component_4]],Table1[[Column1]:[Definition]], 2,)</f>
        <v>The principal  refers to the original sum of money borrowed in a loan or put into an investment. Similar to the former, it can also refer to the face value of a bond.</v>
      </c>
      <c r="U17" t="e">
        <f>VLOOKUP(Table2[[#This Row],[Core_Component_5]],Table1[[Column1]:[Definition]],2,)</f>
        <v>#N/A</v>
      </c>
      <c r="V17" t="e">
        <f>VLOOKUP(Table2[[#This Row],[Core_Component_6]],Table1[[Column1]:[Definition]],2,)</f>
        <v>#N/A</v>
      </c>
      <c r="W17" t="e">
        <f>VLOOKUP(Table2[[#This Row],[Core_Component_7]],Table1[[Column1]:[Definition]],2,)</f>
        <v>#N/A</v>
      </c>
    </row>
    <row r="18" spans="1:23" x14ac:dyDescent="0.35">
      <c r="A18" t="s">
        <v>124</v>
      </c>
      <c r="B18" t="s">
        <v>367</v>
      </c>
      <c r="C18" t="s">
        <v>369</v>
      </c>
      <c r="D18" t="s">
        <v>368</v>
      </c>
      <c r="E18" t="s">
        <v>370</v>
      </c>
      <c r="F18" t="s">
        <v>58</v>
      </c>
      <c r="G18" t="s">
        <v>371</v>
      </c>
      <c r="M18" t="s">
        <v>336</v>
      </c>
      <c r="N18" t="s">
        <v>372</v>
      </c>
      <c r="P18" t="s">
        <v>373</v>
      </c>
      <c r="Q18" t="str">
        <f>VLOOKUP(Table2[[#This Row],[Core_Component_1]],Table1[[Column1]:[Definition]],2,)</f>
        <v>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v>
      </c>
      <c r="R18" t="str">
        <f>VLOOKUP(Table2[[#This Row],[Core_Component_2]],Table1[[Column1]:[Definition]],2,)</f>
        <v>Capital is a term for financial assets, such as funds held in deposit accounts and/or funds obtained from special financing sources. </v>
      </c>
      <c r="S18" t="e">
        <f>VLOOKUP(Table2[[#This Row],[Core_Component_3]],Table1[[Column1]:[Definition]],2,)</f>
        <v>#N/A</v>
      </c>
      <c r="T18" t="e">
        <f>VLOOKUP(Table2[[#This Row],[Core_Component_4]],Table1[[Column1]:[Definition]], 2,)</f>
        <v>#N/A</v>
      </c>
      <c r="U18" t="e">
        <f>VLOOKUP(Table2[[#This Row],[Core_Component_5]],Table1[[Column1]:[Definition]],2,)</f>
        <v>#N/A</v>
      </c>
      <c r="V18" t="e">
        <f>VLOOKUP(Table2[[#This Row],[Core_Component_6]],Table1[[Column1]:[Definition]],2,)</f>
        <v>#N/A</v>
      </c>
      <c r="W18" t="e">
        <f>VLOOKUP(Table2[[#This Row],[Core_Component_7]],Table1[[Column1]:[Definition]],2,)</f>
        <v>#N/A</v>
      </c>
    </row>
    <row r="19" spans="1:23" s="14" customFormat="1" x14ac:dyDescent="0.35">
      <c r="A19" t="s">
        <v>275</v>
      </c>
      <c r="B19" t="s">
        <v>276</v>
      </c>
      <c r="C19" t="s">
        <v>277</v>
      </c>
      <c r="D19" t="s">
        <v>278</v>
      </c>
      <c r="E19" t="s">
        <v>279</v>
      </c>
      <c r="F19" t="s">
        <v>280</v>
      </c>
      <c r="G19" t="s">
        <v>281</v>
      </c>
      <c r="H19"/>
      <c r="I19"/>
      <c r="J19"/>
      <c r="K19"/>
      <c r="L19"/>
      <c r="M19" t="s">
        <v>282</v>
      </c>
      <c r="N19"/>
      <c r="O19"/>
      <c r="P19" t="s">
        <v>283</v>
      </c>
      <c r="Q19" t="str">
        <f>VLOOKUP(Table2[[#This Row],[Core_Component_1]],Table1[[Column1]:[Definition]],2,)</f>
        <v>Dividend per share (DPS) is the sum of declared dividends issued by a company for every ordinary share outstanding. The figure is calculated by dividing the total dividends paid out by a business, including interim dividends, over a period of time by the number of outstanding ordinary shares issued.</v>
      </c>
      <c r="R19" t="str">
        <f>VLOOKUP(Table2[[#This Row],[Core_Component_2]],Table1[[Column1]:[Definition]],2,)</f>
        <v>A share price – or a stock price – is the amount it would cost to buy one share in a company. The price of a share is not fixed, but fluctuates according to market conditions. It will likely increase if the company is perceived to be doing well, or fall if the company isn’t meeting expectations.</v>
      </c>
      <c r="S19" t="e">
        <f>VLOOKUP(Table2[[#This Row],[Core_Component_3]],Table1[[Column1]:[Definition]],2,)</f>
        <v>#N/A</v>
      </c>
      <c r="T19" t="e">
        <f>VLOOKUP(Table2[[#This Row],[Core_Component_4]],Table1[[Column1]:[Definition]], 2,)</f>
        <v>#N/A</v>
      </c>
      <c r="U19" t="e">
        <f>VLOOKUP(Table2[[#This Row],[Core_Component_5]],Table1[[Column1]:[Definition]],2,)</f>
        <v>#N/A</v>
      </c>
      <c r="V19" t="e">
        <f>VLOOKUP(Table2[[#This Row],[Core_Component_6]],Table1[[Column1]:[Definition]],2,)</f>
        <v>#N/A</v>
      </c>
      <c r="W19" t="e">
        <f>VLOOKUP(Table2[[#This Row],[Core_Component_7]],Table1[[Column1]:[Definition]],2,)</f>
        <v>#N/A</v>
      </c>
    </row>
    <row r="20" spans="1:23" s="14" customFormat="1" x14ac:dyDescent="0.35">
      <c r="A20" t="s">
        <v>92</v>
      </c>
      <c r="B20" t="s">
        <v>180</v>
      </c>
      <c r="C20" t="s">
        <v>181</v>
      </c>
      <c r="D20" t="s">
        <v>182</v>
      </c>
      <c r="E20" t="s">
        <v>38</v>
      </c>
      <c r="F20" t="s">
        <v>30</v>
      </c>
      <c r="G20" t="s">
        <v>41</v>
      </c>
      <c r="H20" t="s">
        <v>40</v>
      </c>
      <c r="I20" t="s">
        <v>25</v>
      </c>
      <c r="J20"/>
      <c r="K20"/>
      <c r="L20"/>
      <c r="M20" t="s">
        <v>34</v>
      </c>
      <c r="N20" t="s">
        <v>33</v>
      </c>
      <c r="O20"/>
      <c r="P20" t="s">
        <v>183</v>
      </c>
      <c r="Q20"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0"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0" t="str">
        <f>VLOOKUP(Table2[[#This Row],[Core_Component_3]],Table1[[Column1]:[Definition]],2,)</f>
        <v xml:space="preserve">A tax expense is a liability owed to federal, state/provincial, and/or municipal governments within a given period, typically over the course of a year. </v>
      </c>
      <c r="T20" t="str">
        <f>VLOOKUP(Table2[[#This Row],[Core_Component_4]],Table1[[Column1]:[Definition]], 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U20" t="e">
        <f>VLOOKUP(Table2[[#This Row],[Core_Component_5]],Table1[[Column1]:[Definition]],2,)</f>
        <v>#N/A</v>
      </c>
      <c r="V20" t="e">
        <f>VLOOKUP(Table2[[#This Row],[Core_Component_6]],Table1[[Column1]:[Definition]],2,)</f>
        <v>#N/A</v>
      </c>
      <c r="W20" t="e">
        <f>VLOOKUP(Table2[[#This Row],[Core_Component_7]],Table1[[Column1]:[Definition]],2,)</f>
        <v>#N/A</v>
      </c>
    </row>
    <row r="21" spans="1:23" x14ac:dyDescent="0.35">
      <c r="A21" t="s">
        <v>92</v>
      </c>
      <c r="B21" t="s">
        <v>184</v>
      </c>
      <c r="C21" t="s">
        <v>185</v>
      </c>
      <c r="D21" t="s">
        <v>186</v>
      </c>
      <c r="E21" t="s">
        <v>38</v>
      </c>
      <c r="F21" t="s">
        <v>30</v>
      </c>
      <c r="G21" t="s">
        <v>41</v>
      </c>
      <c r="H21" t="s">
        <v>40</v>
      </c>
      <c r="I21" t="s">
        <v>246</v>
      </c>
      <c r="M21" t="s">
        <v>34</v>
      </c>
      <c r="N21" t="s">
        <v>33</v>
      </c>
      <c r="P21" t="s">
        <v>187</v>
      </c>
      <c r="Q21"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1"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1" t="str">
        <f>VLOOKUP(Table2[[#This Row],[Core_Component_3]],Table1[[Column1]:[Definition]],2,)</f>
        <v xml:space="preserve">A tax expense is a liability owed to federal, state/provincial, and/or municipal governments within a given period, typically over the course of a year. </v>
      </c>
      <c r="T21" t="str">
        <f>VLOOKUP(Table2[[#This Row],[Core_Component_4]],Table1[[Column1]:[Definition]], 2,)</f>
        <v>Shareholders' equity represents the net value of a company, or the amount that would be returned to shareholders if all of a company's assets were liquidated and all its debts repaid. In short, shareholders' equity measures a company's net worth. </v>
      </c>
      <c r="U21" t="e">
        <f>VLOOKUP(Table2[[#This Row],[Core_Component_5]],Table1[[Column1]:[Definition]],2,)</f>
        <v>#N/A</v>
      </c>
      <c r="V21" t="e">
        <f>VLOOKUP(Table2[[#This Row],[Core_Component_6]],Table1[[Column1]:[Definition]],2,)</f>
        <v>#N/A</v>
      </c>
      <c r="W21" t="e">
        <f>VLOOKUP(Table2[[#This Row],[Core_Component_7]],Table1[[Column1]:[Definition]],2,)</f>
        <v>#N/A</v>
      </c>
    </row>
    <row r="22" spans="1:23" x14ac:dyDescent="0.35">
      <c r="A22" t="s">
        <v>148</v>
      </c>
      <c r="B22" t="s">
        <v>149</v>
      </c>
      <c r="C22" t="s">
        <v>150</v>
      </c>
      <c r="D22" t="s">
        <v>151</v>
      </c>
      <c r="E22" t="s">
        <v>152</v>
      </c>
      <c r="F22" t="s">
        <v>30</v>
      </c>
      <c r="G22" t="s">
        <v>41</v>
      </c>
      <c r="H22" t="s">
        <v>32</v>
      </c>
      <c r="I22" t="s">
        <v>40</v>
      </c>
      <c r="P22" t="s">
        <v>153</v>
      </c>
      <c r="Q22"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2"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2" t="str">
        <f>VLOOKUP(Table2[[#This Row],[Core_Component_3]],Table1[[Column1]:[Definition]],2,)</f>
        <v xml:space="preserve">Interest recieved is the amount of interest that has been earned during a specific time period. This amount can be compared to the investments balance to estimate the return on investment that a business is generating. </v>
      </c>
      <c r="T22" t="str">
        <f>VLOOKUP(Table2[[#This Row],[Core_Component_4]],Table1[[Column1]:[Definition]], 2,)</f>
        <v xml:space="preserve">A tax expense is a liability owed to federal, state/provincial, and/or municipal governments within a given period, typically over the course of a year. </v>
      </c>
      <c r="U22" t="e">
        <f>VLOOKUP(Table2[[#This Row],[Core_Component_5]],Table1[[Column1]:[Definition]],2,)</f>
        <v>#N/A</v>
      </c>
      <c r="V22" t="e">
        <f>VLOOKUP(Table2[[#This Row],[Core_Component_6]],Table1[[Column1]:[Definition]],2,)</f>
        <v>#N/A</v>
      </c>
      <c r="W22" t="e">
        <f>VLOOKUP(Table2[[#This Row],[Core_Component_7]],Table1[[Column1]:[Definition]],2,)</f>
        <v>#N/A</v>
      </c>
    </row>
    <row r="23" spans="1:23" x14ac:dyDescent="0.35">
      <c r="A23" t="s">
        <v>148</v>
      </c>
      <c r="B23" t="s">
        <v>154</v>
      </c>
      <c r="C23" t="s">
        <v>155</v>
      </c>
      <c r="D23" t="s">
        <v>156</v>
      </c>
      <c r="E23" t="s">
        <v>157</v>
      </c>
      <c r="F23" t="s">
        <v>30</v>
      </c>
      <c r="G23" t="s">
        <v>41</v>
      </c>
      <c r="H23" t="s">
        <v>32</v>
      </c>
      <c r="I23" t="s">
        <v>40</v>
      </c>
      <c r="J23" t="s">
        <v>42</v>
      </c>
      <c r="K23" t="s">
        <v>41</v>
      </c>
      <c r="L23" t="s">
        <v>32</v>
      </c>
      <c r="P23" t="s">
        <v>158</v>
      </c>
      <c r="Q23"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3"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3" t="str">
        <f>VLOOKUP(Table2[[#This Row],[Core_Component_3]],Table1[[Column1]:[Definition]],2,)</f>
        <v xml:space="preserve">Interest recieved is the amount of interest that has been earned during a specific time period. This amount can be compared to the investments balance to estimate the return on investment that a business is generating. </v>
      </c>
      <c r="T23" t="str">
        <f>VLOOKUP(Table2[[#This Row],[Core_Component_4]],Table1[[Column1]:[Definition]], 2,)</f>
        <v xml:space="preserve">A tax expense is a liability owed to federal, state/provincial, and/or municipal governments within a given period, typically over the course of a year. </v>
      </c>
      <c r="U23" t="str">
        <f>VLOOKUP(Table2[[#This Row],[Core_Component_5]],Table1[[Column1]:[Definition]],2,)</f>
        <v>The cost of business assets can be expensed each year over the life of the asset, and amortization and depreciation are two methods of calculating value for those business assets. Amortization is the practice of spreading an intangible asset's cost over that asset's useful life. Depreciation is the expensing of a fixed asset over its useful lif</v>
      </c>
      <c r="V23" t="str">
        <f>VLOOKUP(Table2[[#This Row],[Core_Component_6]],Table1[[Column1]:[Definition]],2,)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W23" t="str">
        <f>VLOOKUP(Table2[[#This Row],[Core_Component_7]],Table1[[Column1]:[Definition]],2,)</f>
        <v xml:space="preserve">Interest recieved is the amount of interest that has been earned during a specific time period. This amount can be compared to the investments balance to estimate the return on investment that a business is generating. </v>
      </c>
    </row>
    <row r="24" spans="1:23" x14ac:dyDescent="0.35">
      <c r="A24" t="s">
        <v>202</v>
      </c>
      <c r="B24" t="s">
        <v>208</v>
      </c>
      <c r="C24" t="s">
        <v>209</v>
      </c>
      <c r="D24" t="s">
        <v>210</v>
      </c>
      <c r="E24" t="s">
        <v>211</v>
      </c>
      <c r="F24" t="s">
        <v>30</v>
      </c>
      <c r="G24" t="s">
        <v>41</v>
      </c>
      <c r="H24" t="s">
        <v>40</v>
      </c>
      <c r="I24" t="s">
        <v>42</v>
      </c>
      <c r="M24" t="s">
        <v>45</v>
      </c>
      <c r="N24" t="s">
        <v>33</v>
      </c>
      <c r="P24" t="s">
        <v>212</v>
      </c>
      <c r="Q24"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4"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4" t="str">
        <f>VLOOKUP(Table2[[#This Row],[Core_Component_3]],Table1[[Column1]:[Definition]],2,)</f>
        <v xml:space="preserve">A tax expense is a liability owed to federal, state/provincial, and/or municipal governments within a given period, typically over the course of a year. </v>
      </c>
      <c r="T24" t="str">
        <f>VLOOKUP(Table2[[#This Row],[Core_Component_4]],Table1[[Column1]:[Definition]], 2,)</f>
        <v>The cost of business assets can be expensed each year over the life of the asset, and amortization and depreciation are two methods of calculating value for those business assets. Amortization is the practice of spreading an intangible asset's cost over that asset's useful life. Depreciation is the expensing of a fixed asset over its useful lif</v>
      </c>
      <c r="U24" t="e">
        <f>VLOOKUP(Table2[[#This Row],[Core_Component_5]],Table1[[Column1]:[Definition]],2,)</f>
        <v>#N/A</v>
      </c>
      <c r="V24" t="e">
        <f>VLOOKUP(Table2[[#This Row],[Core_Component_6]],Table1[[Column1]:[Definition]],2,)</f>
        <v>#N/A</v>
      </c>
      <c r="W24" t="e">
        <f>VLOOKUP(Table2[[#This Row],[Core_Component_7]],Table1[[Column1]:[Definition]],2,)</f>
        <v>#N/A</v>
      </c>
    </row>
    <row r="25" spans="1:23" x14ac:dyDescent="0.35">
      <c r="A25" t="s">
        <v>92</v>
      </c>
      <c r="B25" s="27" t="s">
        <v>112</v>
      </c>
      <c r="C25" t="s">
        <v>465</v>
      </c>
      <c r="D25" t="s">
        <v>114</v>
      </c>
      <c r="E25" t="s">
        <v>115</v>
      </c>
      <c r="F25" t="s">
        <v>19</v>
      </c>
      <c r="G25" t="s">
        <v>39</v>
      </c>
      <c r="M25" t="s">
        <v>116</v>
      </c>
      <c r="N25" t="s">
        <v>126</v>
      </c>
      <c r="P25" t="s">
        <v>127</v>
      </c>
      <c r="Q25"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25"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25" t="e">
        <f>VLOOKUP(Table2[[#This Row],[Core_Component_3]],Table1[[Column1]:[Definition]],2,)</f>
        <v>#N/A</v>
      </c>
      <c r="T25" t="e">
        <f>VLOOKUP(Table2[[#This Row],[Core_Component_4]],Table1[[Column1]:[Definition]], 2,)</f>
        <v>#N/A</v>
      </c>
      <c r="U25" t="e">
        <f>VLOOKUP(Table2[[#This Row],[Core_Component_5]],Table1[[Column1]:[Definition]],2,)</f>
        <v>#N/A</v>
      </c>
      <c r="V25" t="e">
        <f>VLOOKUP(Table2[[#This Row],[Core_Component_6]],Table1[[Column1]:[Definition]],2,)</f>
        <v>#N/A</v>
      </c>
      <c r="W25" t="e">
        <f>VLOOKUP(Table2[[#This Row],[Core_Component_7]],Table1[[Column1]:[Definition]],2,)</f>
        <v>#N/A</v>
      </c>
    </row>
    <row r="26" spans="1:23" x14ac:dyDescent="0.35">
      <c r="A26" t="s">
        <v>134</v>
      </c>
      <c r="B26" t="s">
        <v>27</v>
      </c>
      <c r="C26" t="s">
        <v>28</v>
      </c>
      <c r="D26" t="s">
        <v>29</v>
      </c>
      <c r="E26" t="s">
        <v>128</v>
      </c>
      <c r="F26" t="s">
        <v>30</v>
      </c>
      <c r="G26" t="s">
        <v>41</v>
      </c>
      <c r="M26" t="s">
        <v>34</v>
      </c>
      <c r="N26" t="s">
        <v>33</v>
      </c>
      <c r="P26" t="s">
        <v>130</v>
      </c>
      <c r="Q26" s="14"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26" s="14"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6" s="14" t="e">
        <f>VLOOKUP(Table2[[#This Row],[Core_Component_3]],Table1[[Column1]:[Definition]],2,)</f>
        <v>#N/A</v>
      </c>
      <c r="T26" s="14" t="e">
        <f>VLOOKUP(Table2[[#This Row],[Core_Component_4]],Table1[[Column1]:[Definition]], 2,)</f>
        <v>#N/A</v>
      </c>
      <c r="U26" s="14" t="e">
        <f>VLOOKUP(Table2[[#This Row],[Core_Component_5]],Table1[[Column1]:[Definition]],2,)</f>
        <v>#N/A</v>
      </c>
      <c r="V26" s="14" t="e">
        <f>VLOOKUP(Table2[[#This Row],[Core_Component_6]],Table1[[Column1]:[Definition]],2,)</f>
        <v>#N/A</v>
      </c>
      <c r="W26" s="14" t="e">
        <f>VLOOKUP(Table2[[#This Row],[Core_Component_7]],Table1[[Column1]:[Definition]],2,)</f>
        <v>#N/A</v>
      </c>
    </row>
    <row r="27" spans="1:23" x14ac:dyDescent="0.35">
      <c r="A27" t="s">
        <v>134</v>
      </c>
      <c r="B27" t="s">
        <v>46</v>
      </c>
      <c r="C27" t="s">
        <v>47</v>
      </c>
      <c r="D27" t="s">
        <v>48</v>
      </c>
      <c r="E27" t="s">
        <v>38</v>
      </c>
      <c r="F27" t="s">
        <v>49</v>
      </c>
      <c r="G27" t="s">
        <v>40</v>
      </c>
      <c r="H27" t="s">
        <v>41</v>
      </c>
      <c r="I27" t="s">
        <v>42</v>
      </c>
      <c r="M27" t="s">
        <v>45</v>
      </c>
      <c r="N27" t="s">
        <v>33</v>
      </c>
      <c r="P27" t="s">
        <v>50</v>
      </c>
      <c r="Q27" s="14" t="str">
        <f>VLOOKUP(Table2[[#This Row],[Core_Component_1]],Table1[[Column1]:[Definition]],2,)</f>
        <v>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v>
      </c>
      <c r="R27" s="14" t="str">
        <f>VLOOKUP(Table2[[#This Row],[Core_Component_2]],Table1[[Column1]:[Definition]],2,)</f>
        <v xml:space="preserve">A tax expense is a liability owed to federal, state/provincial, and/or municipal governments within a given period, typically over the course of a year. </v>
      </c>
      <c r="S27" s="14" t="str">
        <f>VLOOKUP(Table2[[#This Row],[Core_Component_3]],Table1[[Column1]:[Definition]],2,)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T27" t="str">
        <f>VLOOKUP(Table2[[#This Row],[Core_Component_4]],Table1[[Column1]:[Definition]], 2,)</f>
        <v>The cost of business assets can be expensed each year over the life of the asset, and amortization and depreciation are two methods of calculating value for those business assets. Amortization is the practice of spreading an intangible asset's cost over that asset's useful life. Depreciation is the expensing of a fixed asset over its useful lif</v>
      </c>
      <c r="U27" s="14" t="e">
        <f>VLOOKUP(Table2[[#This Row],[Core_Component_5]],Table1[[Column1]:[Definition]],2,)</f>
        <v>#N/A</v>
      </c>
      <c r="V27" s="14" t="e">
        <f>VLOOKUP(Table2[[#This Row],[Core_Component_6]],Table1[[Column1]:[Definition]],2,)</f>
        <v>#N/A</v>
      </c>
      <c r="W27" s="14" t="e">
        <f>VLOOKUP(Table2[[#This Row],[Core_Component_7]],Table1[[Column1]:[Definition]],2,)</f>
        <v>#N/A</v>
      </c>
    </row>
    <row r="28" spans="1:23" x14ac:dyDescent="0.35">
      <c r="A28" t="s">
        <v>134</v>
      </c>
      <c r="B28" t="s">
        <v>176</v>
      </c>
      <c r="C28" t="s">
        <v>177</v>
      </c>
      <c r="D28" t="s">
        <v>178</v>
      </c>
      <c r="E28" t="s">
        <v>38</v>
      </c>
      <c r="F28" t="s">
        <v>397</v>
      </c>
      <c r="G28" t="s">
        <v>41</v>
      </c>
      <c r="P28" t="s">
        <v>179</v>
      </c>
      <c r="Q28" t="str">
        <f>VLOOKUP(Table2[[#This Row],[Core_Component_1]],Table1[[Column1]:[Definition]],2,)</f>
        <v>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v>
      </c>
      <c r="R28"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28" t="e">
        <f>VLOOKUP(Table2[[#This Row],[Core_Component_3]],Table1[[Column1]:[Definition]],2,)</f>
        <v>#N/A</v>
      </c>
      <c r="T28" t="e">
        <f>VLOOKUP(Table2[[#This Row],[Core_Component_4]],Table1[[Column1]:[Definition]], 2,)</f>
        <v>#N/A</v>
      </c>
      <c r="U28" t="e">
        <f>VLOOKUP(Table2[[#This Row],[Core_Component_5]],Table1[[Column1]:[Definition]],2,)</f>
        <v>#N/A</v>
      </c>
      <c r="V28" t="e">
        <f>VLOOKUP(Table2[[#This Row],[Core_Component_6]],Table1[[Column1]:[Definition]],2,)</f>
        <v>#N/A</v>
      </c>
      <c r="W28" t="e">
        <f>VLOOKUP(Table2[[#This Row],[Core_Component_7]],Table1[[Column1]:[Definition]],2,)</f>
        <v>#N/A</v>
      </c>
    </row>
    <row r="29" spans="1:23" x14ac:dyDescent="0.35">
      <c r="A29" s="28" t="s">
        <v>92</v>
      </c>
      <c r="B29" s="30" t="s">
        <v>221</v>
      </c>
      <c r="C29" s="30" t="s">
        <v>222</v>
      </c>
      <c r="D29" s="30" t="s">
        <v>223</v>
      </c>
      <c r="E29" s="30" t="s">
        <v>224</v>
      </c>
      <c r="F29" s="30" t="s">
        <v>19</v>
      </c>
      <c r="G29" s="30" t="s">
        <v>90</v>
      </c>
      <c r="H29" s="30"/>
      <c r="I29" s="30"/>
      <c r="J29" s="30"/>
      <c r="K29" s="30"/>
      <c r="L29" s="30"/>
      <c r="M29" s="30"/>
      <c r="N29" s="30"/>
      <c r="O29" s="30"/>
      <c r="P29" s="30" t="s">
        <v>225</v>
      </c>
      <c r="Q29" s="30"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29" s="30" t="str">
        <f>VLOOKUP(Table2[[#This Row],[Core_Component_2]],Table1[[Column1]:[Definition]],2,)</f>
        <v>Inventory is the term for the goods available for sale and raw materials used to produce goods available for sale. Inventory represents one of the most important assets of a business because the turnover of inventory represents one of the primary sources of revenue generation and subsequent earnings for the company's shareholders.</v>
      </c>
      <c r="S29" s="30" t="e">
        <f>VLOOKUP(Table2[[#This Row],[Core_Component_3]],Table1[[Column1]:[Definition]],2,)</f>
        <v>#N/A</v>
      </c>
      <c r="T29" s="30" t="e">
        <f>VLOOKUP(Table2[[#This Row],[Core_Component_4]],Table1[[Column1]:[Definition]], 2,)</f>
        <v>#N/A</v>
      </c>
      <c r="U29" s="30" t="e">
        <f>VLOOKUP(Table2[[#This Row],[Core_Component_5]],Table1[[Column1]:[Definition]],2,)</f>
        <v>#N/A</v>
      </c>
      <c r="V29" s="30" t="e">
        <f>VLOOKUP(Table2[[#This Row],[Core_Component_6]],Table1[[Column1]:[Definition]],2,)</f>
        <v>#N/A</v>
      </c>
      <c r="W29" s="32" t="e">
        <f>VLOOKUP(Table2[[#This Row],[Core_Component_7]],Table1[[Column1]:[Definition]],2,)</f>
        <v>#N/A</v>
      </c>
    </row>
    <row r="30" spans="1:23" x14ac:dyDescent="0.35">
      <c r="A30" t="s">
        <v>124</v>
      </c>
      <c r="B30" t="s">
        <v>374</v>
      </c>
      <c r="C30" t="s">
        <v>375</v>
      </c>
      <c r="D30" t="s">
        <v>376</v>
      </c>
      <c r="E30" t="s">
        <v>377</v>
      </c>
      <c r="F30" s="14" t="s">
        <v>63</v>
      </c>
      <c r="G30" t="s">
        <v>25</v>
      </c>
      <c r="M30" t="s">
        <v>310</v>
      </c>
      <c r="P30" t="s">
        <v>379</v>
      </c>
      <c r="Q30" t="str">
        <f>VLOOKUP(Table2[[#This Row],[Core_Component_1]],Table1[[Column1]:[Definition]],2,)</f>
        <v>Total liabilities are the combined debts and obligations that an individual or company owes to outside parties. </v>
      </c>
      <c r="R30" t="str">
        <f>VLOOKUP(Table2[[#This Row],[Core_Component_2]],Table1[[Column1]:[Definition]],2,)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S30" t="e">
        <f>VLOOKUP(Table2[[#This Row],[Core_Component_3]],Table1[[Column1]:[Definition]],2,)</f>
        <v>#N/A</v>
      </c>
      <c r="T30" t="e">
        <f>VLOOKUP(Table2[[#This Row],[Core_Component_4]],Table1[[Column1]:[Definition]], 2,)</f>
        <v>#N/A</v>
      </c>
      <c r="U30" t="e">
        <f>VLOOKUP(Table2[[#This Row],[Core_Component_5]],Table1[[Column1]:[Definition]],2,)</f>
        <v>#N/A</v>
      </c>
      <c r="V30" t="e">
        <f>VLOOKUP(Table2[[#This Row],[Core_Component_6]],Table1[[Column1]:[Definition]],2,)</f>
        <v>#N/A</v>
      </c>
      <c r="W30" t="e">
        <f>VLOOKUP(Table2[[#This Row],[Core_Component_7]],Table1[[Column1]:[Definition]],2,)</f>
        <v>#N/A</v>
      </c>
    </row>
    <row r="31" spans="1:23" x14ac:dyDescent="0.35">
      <c r="A31" t="s">
        <v>124</v>
      </c>
      <c r="B31" s="14" t="s">
        <v>67</v>
      </c>
      <c r="C31" t="s">
        <v>68</v>
      </c>
      <c r="D31" t="s">
        <v>400</v>
      </c>
      <c r="E31" t="s">
        <v>70</v>
      </c>
      <c r="F31" t="s">
        <v>401</v>
      </c>
      <c r="G31" t="s">
        <v>246</v>
      </c>
      <c r="M31" t="s">
        <v>318</v>
      </c>
      <c r="P31" t="s">
        <v>319</v>
      </c>
      <c r="Q31" t="str">
        <f>VLOOKUP(Table2[[#This Row],[Core_Component_1]],Table1[[Column1]:[Definition]],2,)</f>
        <v xml:space="preserve">Long-term debt is debt that matures in more than one year. </v>
      </c>
      <c r="R31" t="str">
        <f>VLOOKUP(Table2[[#This Row],[Core_Component_2]],Table1[[Column1]:[Definition]],2,)</f>
        <v>Shareholders' equity represents the net value of a company, or the amount that would be returned to shareholders if all of a company's assets were liquidated and all its debts repaid. In short, shareholders' equity measures a company's net worth. </v>
      </c>
      <c r="S31" t="e">
        <f>VLOOKUP(Table2[[#This Row],[Core_Component_3]],Table1[[Column1]:[Definition]],2,)</f>
        <v>#N/A</v>
      </c>
      <c r="T31" t="e">
        <f>VLOOKUP(Table2[[#This Row],[Core_Component_4]],Table1[[Column1]:[Definition]], 2,)</f>
        <v>#N/A</v>
      </c>
      <c r="U31" t="e">
        <f>VLOOKUP(Table2[[#This Row],[Core_Component_5]],Table1[[Column1]:[Definition]],2,)</f>
        <v>#N/A</v>
      </c>
      <c r="V31" t="e">
        <f>VLOOKUP(Table2[[#This Row],[Core_Component_6]],Table1[[Column1]:[Definition]],2,)</f>
        <v>#N/A</v>
      </c>
      <c r="W31" t="e">
        <f>VLOOKUP(Table2[[#This Row],[Core_Component_7]],Table1[[Column1]:[Definition]],2,)</f>
        <v>#N/A</v>
      </c>
    </row>
    <row r="32" spans="1:23" x14ac:dyDescent="0.35">
      <c r="A32" t="s">
        <v>275</v>
      </c>
      <c r="B32" t="s">
        <v>284</v>
      </c>
      <c r="C32" t="s">
        <v>285</v>
      </c>
      <c r="D32" t="s">
        <v>286</v>
      </c>
      <c r="E32" t="s">
        <v>287</v>
      </c>
      <c r="F32" t="s">
        <v>281</v>
      </c>
      <c r="G32" t="s">
        <v>288</v>
      </c>
      <c r="M32" t="s">
        <v>289</v>
      </c>
      <c r="P32" t="s">
        <v>290</v>
      </c>
      <c r="Q32" t="str">
        <f>VLOOKUP(Table2[[#This Row],[Core_Component_1]],Table1[[Column1]:[Definition]],2,)</f>
        <v>A share price – or a stock price – is the amount it would cost to buy one share in a company. The price of a share is not fixed, but fluctuates according to market conditions. It will likely increase if the company is perceived to be doing well, or fall if the company isn’t meeting expectations.</v>
      </c>
      <c r="R32" t="str">
        <f>VLOOKUP(Table2[[#This Row],[Core_Component_2]],Table1[[Column1]:[Definition]],2,)</f>
        <v>Book value of equity per share (BVPS) is the equity available to common shareholders divided by the number of outstanding shares. This represents the minimum value of a company's equity.</v>
      </c>
      <c r="S32" t="e">
        <f>VLOOKUP(Table2[[#This Row],[Core_Component_3]],Table1[[Column1]:[Definition]],2,)</f>
        <v>#N/A</v>
      </c>
      <c r="T32" t="e">
        <f>VLOOKUP(Table2[[#This Row],[Core_Component_4]],Table1[[Column1]:[Definition]], 2,)</f>
        <v>#N/A</v>
      </c>
      <c r="U32" t="e">
        <f>VLOOKUP(Table2[[#This Row],[Core_Component_5]],Table1[[Column1]:[Definition]],2,)</f>
        <v>#N/A</v>
      </c>
      <c r="V32" t="e">
        <f>VLOOKUP(Table2[[#This Row],[Core_Component_6]],Table1[[Column1]:[Definition]],2,)</f>
        <v>#N/A</v>
      </c>
      <c r="W32" t="e">
        <f>VLOOKUP(Table2[[#This Row],[Core_Component_7]],Table1[[Column1]:[Definition]],2,)</f>
        <v>#N/A</v>
      </c>
    </row>
    <row r="33" spans="1:23" x14ac:dyDescent="0.35">
      <c r="A33" t="s">
        <v>226</v>
      </c>
      <c r="B33" t="s">
        <v>234</v>
      </c>
      <c r="C33" t="s">
        <v>235</v>
      </c>
      <c r="D33" t="s">
        <v>236</v>
      </c>
      <c r="E33" t="s">
        <v>237</v>
      </c>
      <c r="F33" t="s">
        <v>238</v>
      </c>
      <c r="G33" t="s">
        <v>58</v>
      </c>
      <c r="P33" t="s">
        <v>240</v>
      </c>
      <c r="Q33" t="str">
        <f>VLOOKUP(Table2[[#This Row],[Core_Component_1]],Table1[[Column1]:[Definition]],2,)</f>
        <v>A net charge-off (NCO) is the dollar amount representing the difference between gross charge-offs and any subsequent recoveries of delinquent debt. Net charge-offs refer to the debt owed to a company that is unlikely to be recovered by that company. This "bad debt" often written off and classified as gross charge-offs. If, at a later date, some money is recovered on the debt, the amount is subtracted from the gross charge-offs to compute the net charge-off value.</v>
      </c>
      <c r="R33" t="str">
        <f>VLOOKUP(Table2[[#This Row],[Core_Component_2]],Table1[[Column1]:[Definition]],2,)</f>
        <v>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v>
      </c>
      <c r="S33" t="e">
        <f>VLOOKUP(Table2[[#This Row],[Core_Component_3]],Table1[[Column1]:[Definition]],2,)</f>
        <v>#N/A</v>
      </c>
      <c r="T33" t="e">
        <f>VLOOKUP(Table2[[#This Row],[Core_Component_4]],Table1[[Column1]:[Definition]], 2,)</f>
        <v>#N/A</v>
      </c>
      <c r="U33" t="e">
        <f>VLOOKUP(Table2[[#This Row],[Core_Component_5]],Table1[[Column1]:[Definition]],2,)</f>
        <v>#N/A</v>
      </c>
      <c r="V33" t="e">
        <f>VLOOKUP(Table2[[#This Row],[Core_Component_6]],Table1[[Column1]:[Definition]],2,)</f>
        <v>#N/A</v>
      </c>
      <c r="W33" t="e">
        <f>VLOOKUP(Table2[[#This Row],[Core_Component_7]],Table1[[Column1]:[Definition]],2,)</f>
        <v>#N/A</v>
      </c>
    </row>
    <row r="34" spans="1:23" x14ac:dyDescent="0.35">
      <c r="A34" s="29" t="s">
        <v>92</v>
      </c>
      <c r="B34" s="31" t="s">
        <v>466</v>
      </c>
      <c r="C34" s="29" t="s">
        <v>469</v>
      </c>
      <c r="D34" s="29" t="s">
        <v>467</v>
      </c>
      <c r="E34" s="29" t="s">
        <v>174</v>
      </c>
      <c r="F34" s="29" t="s">
        <v>470</v>
      </c>
      <c r="G34" s="29" t="s">
        <v>41</v>
      </c>
      <c r="H34" s="29" t="s">
        <v>468</v>
      </c>
      <c r="I34" s="29"/>
      <c r="J34" s="29"/>
      <c r="K34" s="29"/>
      <c r="L34" s="29"/>
      <c r="M34" s="29" t="s">
        <v>473</v>
      </c>
      <c r="N34" s="29"/>
      <c r="O34" s="29"/>
      <c r="P34" s="29" t="s">
        <v>474</v>
      </c>
      <c r="Q34" s="29" t="s">
        <v>471</v>
      </c>
      <c r="R34" s="29" t="s">
        <v>426</v>
      </c>
      <c r="S34" s="29" t="s">
        <v>472</v>
      </c>
      <c r="T34" s="29" t="e">
        <v>#N/A</v>
      </c>
      <c r="U34" s="29" t="e">
        <v>#N/A</v>
      </c>
      <c r="V34" s="29" t="e">
        <v>#N/A</v>
      </c>
      <c r="W34" s="29" t="e">
        <v>#N/A</v>
      </c>
    </row>
    <row r="35" spans="1:23" x14ac:dyDescent="0.35">
      <c r="A35" t="s">
        <v>202</v>
      </c>
      <c r="B35" s="27" t="s">
        <v>203</v>
      </c>
      <c r="C35" t="s">
        <v>475</v>
      </c>
      <c r="D35" t="s">
        <v>205</v>
      </c>
      <c r="E35" t="s">
        <v>206</v>
      </c>
      <c r="F35" t="s">
        <v>30</v>
      </c>
      <c r="G35" t="s">
        <v>41</v>
      </c>
      <c r="I35" t="s">
        <v>40</v>
      </c>
      <c r="P35" t="s">
        <v>207</v>
      </c>
      <c r="Q35"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35"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35" t="e">
        <f>VLOOKUP(Table2[[#This Row],[Core_Component_3]],Table1[[Column1]:[Definition]],2,)</f>
        <v>#N/A</v>
      </c>
      <c r="T35" t="str">
        <f>VLOOKUP(Table2[[#This Row],[Core_Component_4]],Table1[[Column1]:[Definition]], 2,)</f>
        <v xml:space="preserve">A tax expense is a liability owed to federal, state/provincial, and/or municipal governments within a given period, typically over the course of a year. </v>
      </c>
      <c r="U35" t="e">
        <f>VLOOKUP(Table2[[#This Row],[Core_Component_5]],Table1[[Column1]:[Definition]],2,)</f>
        <v>#N/A</v>
      </c>
      <c r="V35" t="e">
        <f>VLOOKUP(Table2[[#This Row],[Core_Component_6]],Table1[[Column1]:[Definition]],2,)</f>
        <v>#N/A</v>
      </c>
      <c r="W35" t="e">
        <f>VLOOKUP(Table2[[#This Row],[Core_Component_7]],Table1[[Column1]:[Definition]],2,)</f>
        <v>#N/A</v>
      </c>
    </row>
    <row r="36" spans="1:23" x14ac:dyDescent="0.35">
      <c r="A36" t="s">
        <v>92</v>
      </c>
      <c r="B36" t="s">
        <v>104</v>
      </c>
      <c r="C36" t="s">
        <v>105</v>
      </c>
      <c r="D36" t="s">
        <v>106</v>
      </c>
      <c r="E36" t="s">
        <v>107</v>
      </c>
      <c r="F36" t="s">
        <v>19</v>
      </c>
      <c r="G36" t="s">
        <v>39</v>
      </c>
      <c r="H36" t="s">
        <v>102</v>
      </c>
      <c r="I36" t="s">
        <v>41</v>
      </c>
      <c r="J36" t="s">
        <v>40</v>
      </c>
      <c r="M36" t="s">
        <v>44</v>
      </c>
      <c r="N36" t="s">
        <v>126</v>
      </c>
      <c r="P36" t="s">
        <v>132</v>
      </c>
      <c r="Q36"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36"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36"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36"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36" t="str">
        <f>VLOOKUP(Table2[[#This Row],[Core_Component_5]],Table1[[Column1]:[Definition]],2,)</f>
        <v xml:space="preserve">A tax expense is a liability owed to federal, state/provincial, and/or municipal governments within a given period, typically over the course of a year. </v>
      </c>
      <c r="V36" t="e">
        <f>VLOOKUP(Table2[[#This Row],[Core_Component_6]],Table1[[Column1]:[Definition]],2,)</f>
        <v>#N/A</v>
      </c>
      <c r="W36" t="e">
        <f>VLOOKUP(Table2[[#This Row],[Core_Component_7]],Table1[[Column1]:[Definition]],2,)</f>
        <v>#N/A</v>
      </c>
    </row>
    <row r="37" spans="1:23" x14ac:dyDescent="0.35">
      <c r="A37" t="s">
        <v>120</v>
      </c>
      <c r="B37" t="s">
        <v>84</v>
      </c>
      <c r="C37" t="s">
        <v>85</v>
      </c>
      <c r="D37" t="s">
        <v>86</v>
      </c>
      <c r="E37" t="s">
        <v>133</v>
      </c>
      <c r="F37" t="s">
        <v>82</v>
      </c>
      <c r="G37" t="s">
        <v>354</v>
      </c>
      <c r="P37" t="s">
        <v>87</v>
      </c>
      <c r="Q37" t="str">
        <f>VLOOKUP(Table2[[#This Row],[Core_Component_1]],Table1[[Column1]:[Definition]],2,)</f>
        <v>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v>
      </c>
      <c r="R37" t="str">
        <f>VLOOKUP(Table2[[#This Row],[Core_Component_2]],Table1[[Column1]:[Definition]],2,)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S37" t="e">
        <f>VLOOKUP(Table2[[#This Row],[Core_Component_3]],Table1[[Column1]:[Definition]],2,)</f>
        <v>#N/A</v>
      </c>
      <c r="T37" t="e">
        <f>VLOOKUP(Table2[[#This Row],[Core_Component_4]],Table1[[Column1]:[Definition]], 2,)</f>
        <v>#N/A</v>
      </c>
      <c r="U37" t="e">
        <f>VLOOKUP(Table2[[#This Row],[Core_Component_5]],Table1[[Column1]:[Definition]],2,)</f>
        <v>#N/A</v>
      </c>
      <c r="V37" t="e">
        <f>VLOOKUP(Table2[[#This Row],[Core_Component_6]],Table1[[Column1]:[Definition]],2,)</f>
        <v>#N/A</v>
      </c>
      <c r="W37" t="e">
        <f>VLOOKUP(Table2[[#This Row],[Core_Component_7]],Table1[[Column1]:[Definition]],2,)</f>
        <v>#N/A</v>
      </c>
    </row>
    <row r="38" spans="1:23" x14ac:dyDescent="0.35">
      <c r="A38" t="s">
        <v>134</v>
      </c>
      <c r="B38" t="s">
        <v>53</v>
      </c>
      <c r="C38" t="s">
        <v>267</v>
      </c>
      <c r="D38" t="s">
        <v>268</v>
      </c>
      <c r="E38" t="s">
        <v>269</v>
      </c>
      <c r="F38" t="s">
        <v>19</v>
      </c>
      <c r="G38" t="s">
        <v>39</v>
      </c>
      <c r="H38" t="s">
        <v>271</v>
      </c>
      <c r="I38" t="s">
        <v>40</v>
      </c>
      <c r="J38" t="s">
        <v>272</v>
      </c>
      <c r="M38" t="s">
        <v>273</v>
      </c>
      <c r="P38" t="s">
        <v>274</v>
      </c>
      <c r="Q38"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38"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38" t="str">
        <f>VLOOKUP(Table2[[#This Row],[Core_Component_3]],Table1[[Column1]:[Definition]],2,)</f>
        <v>Depreciation is an accounting method of allocating the cost of a tangible or physical asset over its useful life or life expectancy. Depreciation represents how much of an asset's value has been used up. Depreciating assets helps companies earn revenue from an asset while expensing a portion of its cost each year the asset is in use. If not taken into account, it can greatly affect profits.</v>
      </c>
      <c r="T38" t="str">
        <f>VLOOKUP(Table2[[#This Row],[Core_Component_4]],Table1[[Column1]:[Definition]], 2,)</f>
        <v xml:space="preserve">A tax expense is a liability owed to federal, state/provincial, and/or municipal governments within a given period, typically over the course of a year. </v>
      </c>
      <c r="U38" t="s">
        <v>464</v>
      </c>
      <c r="V38" t="e">
        <f>VLOOKUP(Table2[[#This Row],[Core_Component_6]],Table1[[Column1]:[Definition]],2,)</f>
        <v>#N/A</v>
      </c>
      <c r="W38" t="e">
        <f>VLOOKUP(Table2[[#This Row],[Core_Component_7]],Table1[[Column1]:[Definition]],2,)</f>
        <v>#N/A</v>
      </c>
    </row>
    <row r="39" spans="1:23" x14ac:dyDescent="0.35">
      <c r="A39" t="s">
        <v>92</v>
      </c>
      <c r="B39" t="s">
        <v>394</v>
      </c>
      <c r="C39" t="s">
        <v>393</v>
      </c>
      <c r="D39" t="s">
        <v>395</v>
      </c>
      <c r="E39" t="s">
        <v>396</v>
      </c>
      <c r="F39" t="s">
        <v>397</v>
      </c>
      <c r="G39" t="s">
        <v>19</v>
      </c>
      <c r="P39" t="s">
        <v>398</v>
      </c>
      <c r="Q39" t="str">
        <f>VLOOKUP(Table2[[#This Row],[Core_Component_1]],Table1[[Column1]:[Definition]],2,)</f>
        <v>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v>
      </c>
      <c r="R39" t="str">
        <f>VLOOKUP(Table2[[#This Row],[Core_Component_2]],Table1[[Column1]:[Definition]],2,)</f>
        <v>Revenue is the income generated from normal business operations and includes discounts and deductions for returned merchandise. It is the top line or gross income figure from which costs are subtracted to determine net income.</v>
      </c>
      <c r="S39" t="e">
        <f>VLOOKUP(Table2[[#This Row],[Core_Component_3]],Table1[[Column1]:[Definition]],2,)</f>
        <v>#N/A</v>
      </c>
      <c r="T39" t="e">
        <f>VLOOKUP(Table2[[#This Row],[Core_Component_4]],Table1[[Column1]:[Definition]], 2,)</f>
        <v>#N/A</v>
      </c>
      <c r="U39" t="e">
        <f>VLOOKUP(Table2[[#This Row],[Core_Component_5]],Table1[[Column1]:[Definition]],2,)</f>
        <v>#N/A</v>
      </c>
      <c r="V39" t="e">
        <f>VLOOKUP(Table2[[#This Row],[Core_Component_6]],Table1[[Column1]:[Definition]],2,)</f>
        <v>#N/A</v>
      </c>
      <c r="W39" t="e">
        <f>VLOOKUP(Table2[[#This Row],[Core_Component_7]],Table1[[Column1]:[Definition]],2,)</f>
        <v>#N/A</v>
      </c>
    </row>
    <row r="40" spans="1:23" x14ac:dyDescent="0.35">
      <c r="A40" t="s">
        <v>134</v>
      </c>
      <c r="B40" t="s">
        <v>51</v>
      </c>
      <c r="C40" t="s">
        <v>135</v>
      </c>
      <c r="D40" t="s">
        <v>52</v>
      </c>
      <c r="E40" t="s">
        <v>38</v>
      </c>
      <c r="F40" t="s">
        <v>397</v>
      </c>
      <c r="G40" t="s">
        <v>354</v>
      </c>
      <c r="P40" t="s">
        <v>136</v>
      </c>
      <c r="Q40" s="14" t="str">
        <f>VLOOKUP(Table2[[#This Row],[Core_Component_1]],Table1[[Column1]:[Definition]],2,)</f>
        <v>Operating cash flow (OCF) is a measure of the amount of cash generated by a company's normal business operations. Operating cash flow indicates whether a company can generate sufficient positive cash flow to maintain and grow its operations, otherwise it may require external financing for capital expansion.</v>
      </c>
      <c r="R40" s="14" t="str">
        <f>VLOOKUP(Table2[[#This Row],[Core_Component_2]],Table1[[Column1]:[Definition]],2,)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S40" s="14" t="e">
        <f>VLOOKUP(Table2[[#This Row],[Core_Component_3]],Table1[[Column1]:[Definition]],2,)</f>
        <v>#N/A</v>
      </c>
      <c r="T40" s="14" t="e">
        <f>VLOOKUP(Table2[[#This Row],[Core_Component_4]],Table1[[Column1]:[Definition]], 2,)</f>
        <v>#N/A</v>
      </c>
      <c r="U40" s="14" t="e">
        <f>VLOOKUP(Table2[[#This Row],[Core_Component_5]],Table1[[Column1]:[Definition]],2,)</f>
        <v>#N/A</v>
      </c>
      <c r="V40" s="14" t="e">
        <f>VLOOKUP(Table2[[#This Row],[Core_Component_6]],Table1[[Column1]:[Definition]],2,)</f>
        <v>#N/A</v>
      </c>
      <c r="W40" s="14" t="e">
        <f>VLOOKUP(Table2[[#This Row],[Core_Component_7]],Table1[[Column1]:[Definition]],2,)</f>
        <v>#N/A</v>
      </c>
    </row>
    <row r="41" spans="1:23" x14ac:dyDescent="0.35">
      <c r="A41" t="s">
        <v>92</v>
      </c>
      <c r="B41" t="s">
        <v>93</v>
      </c>
      <c r="C41" t="s">
        <v>94</v>
      </c>
      <c r="D41" t="s">
        <v>95</v>
      </c>
      <c r="E41" t="s">
        <v>96</v>
      </c>
      <c r="F41" t="s">
        <v>30</v>
      </c>
      <c r="G41" t="s">
        <v>41</v>
      </c>
      <c r="H41" t="s">
        <v>32</v>
      </c>
      <c r="I41" t="s">
        <v>19</v>
      </c>
      <c r="M41" t="s">
        <v>34</v>
      </c>
      <c r="N41" t="s">
        <v>33</v>
      </c>
      <c r="P41" t="s">
        <v>97</v>
      </c>
      <c r="Q41" t="str">
        <f>VLOOKUP(Table2[[#This Row],[Core_Component_1]],Table1[[Column1]:[Definition]],2,)</f>
        <v>Profit before tax (PBT) is a measure that looks at a company's profits before the company has to pay corporate income tax. It deducts all expenses from revenue including interest expenses and operating expenses except for income tax.</v>
      </c>
      <c r="R41" t="str">
        <f>VLOOKUP(Table2[[#This Row],[Core_Component_2]],Table1[[Column1]:[Definition]],2,)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S41" t="str">
        <f>VLOOKUP(Table2[[#This Row],[Core_Component_3]],Table1[[Column1]:[Definition]],2,)</f>
        <v xml:space="preserve">Interest recieved is the amount of interest that has been earned during a specific time period. This amount can be compared to the investments balance to estimate the return on investment that a business is generating. </v>
      </c>
      <c r="T41" t="str">
        <f>VLOOKUP(Table2[[#This Row],[Core_Component_4]],Table1[[Column1]:[Definition]], 2,)</f>
        <v>Revenue is the income generated from normal business operations and includes discounts and deductions for returned merchandise. It is the top line or gross income figure from which costs are subtracted to determine net income.</v>
      </c>
      <c r="U41" t="e">
        <f>VLOOKUP(Table2[[#This Row],[Core_Component_5]],Table1[[Column1]:[Definition]],2,)</f>
        <v>#N/A</v>
      </c>
      <c r="V41" t="e">
        <f>VLOOKUP(Table2[[#This Row],[Core_Component_6]],Table1[[Column1]:[Definition]],2,)</f>
        <v>#N/A</v>
      </c>
      <c r="W41" t="e">
        <f>VLOOKUP(Table2[[#This Row],[Core_Component_7]],Table1[[Column1]:[Definition]],2,)</f>
        <v>#N/A</v>
      </c>
    </row>
    <row r="42" spans="1:23" x14ac:dyDescent="0.35">
      <c r="A42" t="s">
        <v>92</v>
      </c>
      <c r="B42" t="s">
        <v>159</v>
      </c>
      <c r="C42" t="s">
        <v>160</v>
      </c>
      <c r="D42" t="s">
        <v>161</v>
      </c>
      <c r="E42" t="s">
        <v>162</v>
      </c>
      <c r="F42" t="s">
        <v>19</v>
      </c>
      <c r="G42" t="s">
        <v>39</v>
      </c>
      <c r="H42" t="s">
        <v>102</v>
      </c>
      <c r="I42" t="s">
        <v>41</v>
      </c>
      <c r="J42" t="s">
        <v>40</v>
      </c>
      <c r="M42" t="s">
        <v>44</v>
      </c>
      <c r="N42" t="s">
        <v>126</v>
      </c>
      <c r="P42" t="s">
        <v>163</v>
      </c>
      <c r="Q42"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2"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42"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42"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42" t="str">
        <f>VLOOKUP(Table2[[#This Row],[Core_Component_5]],Table1[[Column1]:[Definition]],2,)</f>
        <v xml:space="preserve">A tax expense is a liability owed to federal, state/provincial, and/or municipal governments within a given period, typically over the course of a year. </v>
      </c>
      <c r="V42" t="e">
        <f>VLOOKUP(Table2[[#This Row],[Core_Component_6]],Table1[[Column1]:[Definition]],2,)</f>
        <v>#N/A</v>
      </c>
      <c r="W42" t="e">
        <f>VLOOKUP(Table2[[#This Row],[Core_Component_7]],Table1[[Column1]:[Definition]],2,)</f>
        <v>#N/A</v>
      </c>
    </row>
    <row r="43" spans="1:23" x14ac:dyDescent="0.35">
      <c r="A43" t="s">
        <v>275</v>
      </c>
      <c r="B43" t="s">
        <v>291</v>
      </c>
      <c r="C43" t="s">
        <v>292</v>
      </c>
      <c r="D43" t="s">
        <v>293</v>
      </c>
      <c r="E43" t="s">
        <v>294</v>
      </c>
      <c r="F43" t="s">
        <v>281</v>
      </c>
      <c r="G43" t="s">
        <v>295</v>
      </c>
      <c r="M43" t="s">
        <v>296</v>
      </c>
      <c r="P43" t="s">
        <v>297</v>
      </c>
      <c r="Q43" t="str">
        <f>VLOOKUP(Table2[[#This Row],[Core_Component_1]],Table1[[Column1]:[Definition]],2,)</f>
        <v>A share price – or a stock price – is the amount it would cost to buy one share in a company. The price of a share is not fixed, but fluctuates according to market conditions. It will likely increase if the company is perceived to be doing well, or fall if the company isn’t meeting expectations.</v>
      </c>
      <c r="R43" t="str">
        <f>VLOOKUP(Table2[[#This Row],[Core_Component_2]],Table1[[Column1]:[Definition]],2,)</f>
        <v>Earnings per share (EPS) is calculated as a company's profit divided by the outstanding shares of its common stock. The resulting number serves as an indicator of a company's profitability. The higher a company's EPS, the more profitable it is considered.</v>
      </c>
      <c r="S43" t="e">
        <f>VLOOKUP(Table2[[#This Row],[Core_Component_3]],Table1[[Column1]:[Definition]],2,)</f>
        <v>#N/A</v>
      </c>
      <c r="T43" t="e">
        <f>VLOOKUP(Table2[[#This Row],[Core_Component_4]],Table1[[Column1]:[Definition]], 2,)</f>
        <v>#N/A</v>
      </c>
      <c r="U43" t="e">
        <f>VLOOKUP(Table2[[#This Row],[Core_Component_5]],Table1[[Column1]:[Definition]],2,)</f>
        <v>#N/A</v>
      </c>
      <c r="V43" t="e">
        <f>VLOOKUP(Table2[[#This Row],[Core_Component_6]],Table1[[Column1]:[Definition]],2,)</f>
        <v>#N/A</v>
      </c>
      <c r="W43" t="e">
        <f>VLOOKUP(Table2[[#This Row],[Core_Component_7]],Table1[[Column1]:[Definition]],2,)</f>
        <v>#N/A</v>
      </c>
    </row>
    <row r="44" spans="1:23" x14ac:dyDescent="0.35">
      <c r="A44" t="s">
        <v>120</v>
      </c>
      <c r="B44" t="s">
        <v>88</v>
      </c>
      <c r="C44" t="s">
        <v>89</v>
      </c>
      <c r="D44" t="s">
        <v>137</v>
      </c>
      <c r="E44" t="s">
        <v>138</v>
      </c>
      <c r="F44" t="s">
        <v>82</v>
      </c>
      <c r="G44" t="s">
        <v>90</v>
      </c>
      <c r="P44" t="s">
        <v>91</v>
      </c>
      <c r="Q44" t="str">
        <f>VLOOKUP(Table2[[#This Row],[Core_Component_1]],Table1[[Column1]:[Definition]],2,)</f>
        <v>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v>
      </c>
      <c r="R44" t="str">
        <f>VLOOKUP(Table2[[#This Row],[Core_Component_2]],Table1[[Column1]:[Definition]],2,)</f>
        <v>Inventory is the term for the goods available for sale and raw materials used to produce goods available for sale. Inventory represents one of the most important assets of a business because the turnover of inventory represents one of the primary sources of revenue generation and subsequent earnings for the company's shareholders.</v>
      </c>
      <c r="S44" t="e">
        <f>VLOOKUP(Table2[[#This Row],[Core_Component_3]],Table1[[Column1]:[Definition]],2,)</f>
        <v>#N/A</v>
      </c>
      <c r="T44" t="e">
        <f>VLOOKUP(Table2[[#This Row],[Core_Component_4]],Table1[[Column1]:[Definition]], 2,)</f>
        <v>#N/A</v>
      </c>
      <c r="U44" t="e">
        <f>VLOOKUP(Table2[[#This Row],[Core_Component_5]],Table1[[Column1]:[Definition]],2,)</f>
        <v>#N/A</v>
      </c>
      <c r="V44" t="e">
        <f>VLOOKUP(Table2[[#This Row],[Core_Component_6]],Table1[[Column1]:[Definition]],2,)</f>
        <v>#N/A</v>
      </c>
      <c r="W44" t="e">
        <f>VLOOKUP(Table2[[#This Row],[Core_Component_7]],Table1[[Column1]:[Definition]],2,)</f>
        <v>#N/A</v>
      </c>
    </row>
    <row r="45" spans="1:23" x14ac:dyDescent="0.35">
      <c r="A45" t="s">
        <v>92</v>
      </c>
      <c r="B45" t="s">
        <v>108</v>
      </c>
      <c r="C45" t="s">
        <v>109</v>
      </c>
      <c r="D45" t="s">
        <v>110</v>
      </c>
      <c r="E45" t="s">
        <v>111</v>
      </c>
      <c r="F45" t="s">
        <v>19</v>
      </c>
      <c r="G45" t="s">
        <v>39</v>
      </c>
      <c r="H45" t="s">
        <v>102</v>
      </c>
      <c r="I45" t="s">
        <v>41</v>
      </c>
      <c r="J45" t="s">
        <v>40</v>
      </c>
      <c r="K45" t="s">
        <v>25</v>
      </c>
      <c r="M45" t="s">
        <v>103</v>
      </c>
      <c r="N45" t="s">
        <v>126</v>
      </c>
      <c r="P45" t="s">
        <v>139</v>
      </c>
      <c r="Q45"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5"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45"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45"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45" t="str">
        <f>VLOOKUP(Table2[[#This Row],[Core_Component_5]],Table1[[Column1]:[Definition]],2,)</f>
        <v xml:space="preserve">A tax expense is a liability owed to federal, state/provincial, and/or municipal governments within a given period, typically over the course of a year. </v>
      </c>
      <c r="V45" t="str">
        <f>VLOOKUP(Table2[[#This Row],[Core_Component_6]],Table1[[Column1]:[Definition]],2,)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W45" t="e">
        <f>VLOOKUP(Table2[[#This Row],[Core_Component_7]],Table1[[Column1]:[Definition]],2,)</f>
        <v>#N/A</v>
      </c>
    </row>
    <row r="46" spans="1:23" x14ac:dyDescent="0.35">
      <c r="A46" t="s">
        <v>92</v>
      </c>
      <c r="B46" t="s">
        <v>188</v>
      </c>
      <c r="C46" t="s">
        <v>189</v>
      </c>
      <c r="D46" t="s">
        <v>190</v>
      </c>
      <c r="E46" t="s">
        <v>191</v>
      </c>
      <c r="F46" t="s">
        <v>19</v>
      </c>
      <c r="G46" t="s">
        <v>39</v>
      </c>
      <c r="H46" t="s">
        <v>102</v>
      </c>
      <c r="I46" t="s">
        <v>41</v>
      </c>
      <c r="J46" t="s">
        <v>40</v>
      </c>
      <c r="K46" t="s">
        <v>192</v>
      </c>
      <c r="L46" t="s">
        <v>193</v>
      </c>
      <c r="M46" t="s">
        <v>44</v>
      </c>
      <c r="N46" t="s">
        <v>126</v>
      </c>
      <c r="P46" t="s">
        <v>194</v>
      </c>
      <c r="Q46"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6"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46"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46"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46" t="str">
        <f>VLOOKUP(Table2[[#This Row],[Core_Component_5]],Table1[[Column1]:[Definition]],2,)</f>
        <v xml:space="preserve">A tax expense is a liability owed to federal, state/provincial, and/or municipal governments within a given period, typically over the course of a year. </v>
      </c>
      <c r="V46" t="s">
        <v>410</v>
      </c>
      <c r="W46" t="e">
        <f>VLOOKUP(Table2[[#This Row],[Core_Component_7]],Table1[[Column1]:[Definition]],2,)</f>
        <v>#N/A</v>
      </c>
    </row>
    <row r="47" spans="1:23" x14ac:dyDescent="0.35">
      <c r="A47" t="s">
        <v>92</v>
      </c>
      <c r="B47" t="s">
        <v>195</v>
      </c>
      <c r="C47" t="s">
        <v>196</v>
      </c>
      <c r="D47" t="s">
        <v>197</v>
      </c>
      <c r="E47" t="s">
        <v>198</v>
      </c>
      <c r="F47" t="s">
        <v>19</v>
      </c>
      <c r="G47" t="s">
        <v>39</v>
      </c>
      <c r="H47" t="s">
        <v>102</v>
      </c>
      <c r="I47" t="s">
        <v>41</v>
      </c>
      <c r="J47" t="s">
        <v>40</v>
      </c>
      <c r="K47" t="s">
        <v>199</v>
      </c>
      <c r="L47" t="s">
        <v>200</v>
      </c>
      <c r="P47" t="s">
        <v>201</v>
      </c>
      <c r="Q47"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7"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47"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47"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47" t="str">
        <f>VLOOKUP(Table2[[#This Row],[Core_Component_5]],Table1[[Column1]:[Definition]],2,)</f>
        <v xml:space="preserve">A tax expense is a liability owed to federal, state/provincial, and/or municipal governments within a given period, typically over the course of a year. </v>
      </c>
      <c r="V47" t="s">
        <v>454</v>
      </c>
      <c r="W47" t="e">
        <f>VLOOKUP(Table2[[#This Row],[Core_Component_7]],Table1[[Column1]:[Definition]],2,)</f>
        <v>#N/A</v>
      </c>
    </row>
    <row r="48" spans="1:23" x14ac:dyDescent="0.35">
      <c r="A48" t="s">
        <v>92</v>
      </c>
      <c r="B48" t="s">
        <v>98</v>
      </c>
      <c r="C48" t="s">
        <v>99</v>
      </c>
      <c r="D48" t="s">
        <v>100</v>
      </c>
      <c r="E48" t="s">
        <v>101</v>
      </c>
      <c r="F48" t="s">
        <v>19</v>
      </c>
      <c r="G48" t="s">
        <v>39</v>
      </c>
      <c r="H48" t="s">
        <v>102</v>
      </c>
      <c r="I48" t="s">
        <v>41</v>
      </c>
      <c r="J48" t="s">
        <v>40</v>
      </c>
      <c r="K48" t="s">
        <v>246</v>
      </c>
      <c r="M48" t="s">
        <v>103</v>
      </c>
      <c r="N48" t="s">
        <v>126</v>
      </c>
      <c r="P48" t="s">
        <v>140</v>
      </c>
      <c r="Q48"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8" t="str">
        <f>VLOOKUP(Table2[[#This Row],[Core_Component_2]],Table1[[Column1]:[Definition]],2,)</f>
        <v>Cost of goods sold (COGS) refers to the direct costs of producing the goods sold by a company. This amount includes the cost of the materials and labor directly used to create the good. It excludes indirect expenses, such as distribution costs and sales force costs.</v>
      </c>
      <c r="S48" t="str">
        <f>VLOOKUP(Table2[[#This Row],[Core_Component_3]],Table1[[Column1]:[Definition]],2,)</f>
        <v>An operating expense is an expense a business incurs through its normal business operations. Often abbreviated as OPEX, operating expenses include rent, equipment, inventory costs, marketing, payroll, insurance, step costs, and funds allocated for research and development.</v>
      </c>
      <c r="T48" t="str">
        <f>VLOOKUP(Table2[[#This Row],[Core_Component_4]],Table1[[Column1]:[Definition]], 2,)</f>
        <v>An interest expense is the cost incurred by an entity for borrowed funds. Interest expense is a non-operating expense shown on the income statement. It represents interest payable on any borrowings – bonds, loans, convertible debt or lines of credit. It is essentially calculated as the interest rate times the outstanding principal amount of the debt.</v>
      </c>
      <c r="U48" t="str">
        <f>VLOOKUP(Table2[[#This Row],[Core_Component_5]],Table1[[Column1]:[Definition]],2,)</f>
        <v xml:space="preserve">A tax expense is a liability owed to federal, state/provincial, and/or municipal governments within a given period, typically over the course of a year. </v>
      </c>
      <c r="V48" t="str">
        <f>VLOOKUP(Table2[[#This Row],[Core_Component_6]],Table1[[Column1]:[Definition]],2,)</f>
        <v>Shareholders' equity represents the net value of a company, or the amount that would be returned to shareholders if all of a company's assets were liquidated and all its debts repaid. In short, shareholders' equity measures a company's net worth. </v>
      </c>
      <c r="W48" t="e">
        <f>VLOOKUP(Table2[[#This Row],[Core_Component_7]],Table1[[Column1]:[Definition]],2,)</f>
        <v>#N/A</v>
      </c>
    </row>
    <row r="49" spans="1:23" x14ac:dyDescent="0.35">
      <c r="A49" t="s">
        <v>15</v>
      </c>
      <c r="B49" t="s">
        <v>16</v>
      </c>
      <c r="C49" t="s">
        <v>16</v>
      </c>
      <c r="D49" t="s">
        <v>17</v>
      </c>
      <c r="E49" t="s">
        <v>18</v>
      </c>
      <c r="F49" t="s">
        <v>19</v>
      </c>
      <c r="P49" t="s">
        <v>20</v>
      </c>
      <c r="Q49" t="str">
        <f>VLOOKUP(Table2[[#This Row],[Core_Component_1]],Table1[[Column1]:[Definition]],2,)</f>
        <v>Revenue is the income generated from normal business operations and includes discounts and deductions for returned merchandise. It is the top line or gross income figure from which costs are subtracted to determine net income.</v>
      </c>
      <c r="R49" t="e">
        <f>VLOOKUP(Table2[[#This Row],[Core_Component_2]],Table1[[Column1]:[Definition]],2,)</f>
        <v>#N/A</v>
      </c>
      <c r="S49" t="e">
        <f>VLOOKUP(Table2[[#This Row],[Core_Component_3]],Table1[[Column1]:[Definition]],2,)</f>
        <v>#N/A</v>
      </c>
      <c r="T49" t="e">
        <f>VLOOKUP(Table2[[#This Row],[Core_Component_4]],Table1[[Column1]:[Definition]], 2,)</f>
        <v>#N/A</v>
      </c>
      <c r="U49" t="e">
        <f>VLOOKUP(Table2[[#This Row],[Core_Component_5]],Table1[[Column1]:[Definition]],2,)</f>
        <v>#N/A</v>
      </c>
      <c r="V49" t="e">
        <f>VLOOKUP(Table2[[#This Row],[Core_Component_6]],Table1[[Column1]:[Definition]],2,)</f>
        <v>#N/A</v>
      </c>
      <c r="W49" t="e">
        <f>VLOOKUP(Table2[[#This Row],[Core_Component_7]],Table1[[Column1]:[Definition]],2,)</f>
        <v>#N/A</v>
      </c>
    </row>
    <row r="50" spans="1:23" x14ac:dyDescent="0.35">
      <c r="A50" t="s">
        <v>148</v>
      </c>
      <c r="B50" t="s">
        <v>343</v>
      </c>
      <c r="C50" t="s">
        <v>344</v>
      </c>
      <c r="D50" t="s">
        <v>345</v>
      </c>
      <c r="E50" t="s">
        <v>346</v>
      </c>
      <c r="F50" t="s">
        <v>347</v>
      </c>
      <c r="G50" t="s">
        <v>348</v>
      </c>
      <c r="P50" t="s">
        <v>349</v>
      </c>
      <c r="Q50" t="s">
        <v>444</v>
      </c>
      <c r="R50" t="e">
        <f>VLOOKUP(Table2[[#This Row],[Core_Component_2]],Table1[[Column1]:[Definition]],2,)</f>
        <v>#N/A</v>
      </c>
      <c r="S50" t="e">
        <f>VLOOKUP(Table2[[#This Row],[Core_Component_3]],Table1[[Column1]:[Definition]],2,)</f>
        <v>#N/A</v>
      </c>
      <c r="T50" t="e">
        <f>VLOOKUP(Table2[[#This Row],[Core_Component_4]],Table1[[Column1]:[Definition]], 2,)</f>
        <v>#N/A</v>
      </c>
      <c r="U50" t="e">
        <f>VLOOKUP(Table2[[#This Row],[Core_Component_5]],Table1[[Column1]:[Definition]],2,)</f>
        <v>#N/A</v>
      </c>
      <c r="V50" t="e">
        <f>VLOOKUP(Table2[[#This Row],[Core_Component_6]],Table1[[Column1]:[Definition]],2,)</f>
        <v>#N/A</v>
      </c>
      <c r="W50" t="e">
        <f>VLOOKUP(Table2[[#This Row],[Core_Component_7]],Table1[[Column1]:[Definition]],2,)</f>
        <v>#N/A</v>
      </c>
    </row>
    <row r="51" spans="1:23" x14ac:dyDescent="0.35">
      <c r="A51" t="s">
        <v>120</v>
      </c>
      <c r="B51" t="s">
        <v>350</v>
      </c>
      <c r="C51" t="s">
        <v>405</v>
      </c>
      <c r="D51" t="s">
        <v>352</v>
      </c>
      <c r="E51" t="s">
        <v>353</v>
      </c>
      <c r="F51" t="s">
        <v>354</v>
      </c>
      <c r="G51" t="s">
        <v>82</v>
      </c>
      <c r="P51" t="s">
        <v>355</v>
      </c>
      <c r="Q51" t="str">
        <f>VLOOKUP(Table2[[#This Row],[Core_Component_1]],Table1[[Column1]:[Definition]],2,)</f>
        <v>Current liabilities are a company's short-term financial obligations that are due within one year or within a normal operating cycle. An operating cycle, also referred to as the cash conversion cycle, is the time it takes a company to purchase inventory and convert it to cash from sales. An example of a current liability is money owed to suppliers in the form of accounts payable.</v>
      </c>
      <c r="R51" t="str">
        <f>VLOOKUP(Table2[[#This Row],[Core_Component_2]],Table1[[Column1]:[Definition]],2,)</f>
        <v>Current assets represent all the assets of a company that are expected to be conveniently sold, consumed, utilized or exhausted through the standard business operations, which can lead to their conversion to a cash value over the next one year period. Since current assets is a standard item appearing in the balance sheet, the time horizon represents one year from the date shown in the heading of the company's balance sheet.</v>
      </c>
      <c r="S51" t="e">
        <f>VLOOKUP(Table2[[#This Row],[Core_Component_3]],Table1[[Column1]:[Definition]],2,)</f>
        <v>#N/A</v>
      </c>
      <c r="T51" t="e">
        <f>VLOOKUP(Table2[[#This Row],[Core_Component_4]],Table1[[Column1]:[Definition]], 2,)</f>
        <v>#N/A</v>
      </c>
      <c r="U51" t="e">
        <f>VLOOKUP(Table2[[#This Row],[Core_Component_5]],Table1[[Column1]:[Definition]],2,)</f>
        <v>#N/A</v>
      </c>
      <c r="V51" t="e">
        <f>VLOOKUP(Table2[[#This Row],[Core_Component_6]],Table1[[Column1]:[Definition]],2,)</f>
        <v>#N/A</v>
      </c>
      <c r="W51" t="e">
        <f>VLOOKUP(Table2[[#This Row],[Core_Component_7]],Table1[[Column1]:[Definition]],2,)</f>
        <v>#N/A</v>
      </c>
    </row>
    <row r="52" spans="1:23" x14ac:dyDescent="0.35">
      <c r="A52" t="s">
        <v>275</v>
      </c>
      <c r="B52" t="s">
        <v>298</v>
      </c>
      <c r="C52" t="s">
        <v>299</v>
      </c>
      <c r="D52" t="s">
        <v>300</v>
      </c>
      <c r="E52" t="s">
        <v>301</v>
      </c>
      <c r="F52" t="s">
        <v>302</v>
      </c>
      <c r="G52" s="14" t="s">
        <v>25</v>
      </c>
      <c r="M52" t="s">
        <v>304</v>
      </c>
      <c r="P52" t="s">
        <v>305</v>
      </c>
      <c r="Q52" t="str">
        <f>VLOOKUP(Table2[[#This Row],[Core_Component_1]],Table1[[Column1]:[Definition]],2,)</f>
        <v>Market capitalization refers to the total dollar market value of a company's outstanding shares of stock. Commonly referred to as "market cap," it is calculated by multiplying the total number of a company's outstanding shares by the current market price of one share.</v>
      </c>
      <c r="R52" t="str">
        <f>VLOOKUP(Table2[[#This Row],[Core_Component_2]],Table1[[Column1]:[Definition]],2,)</f>
        <v>Total assets refers to the total amount of assets owned by a person or entity. Assets are items of economic value, which are expended over time to yield a benefit for the owner. If the owner is a business, these assets are usually recorded in the accounting records and appear in the balance sheet of the business.</v>
      </c>
      <c r="S52" t="e">
        <f>VLOOKUP(Table2[[#This Row],[Core_Component_3]],Table1[[Column1]:[Definition]],2,)</f>
        <v>#N/A</v>
      </c>
      <c r="T52" t="e">
        <f>VLOOKUP(Table2[[#This Row],[Core_Component_4]],Table1[[Column1]:[Definition]], 2,)</f>
        <v>#N/A</v>
      </c>
      <c r="U52" t="e">
        <f>VLOOKUP(Table2[[#This Row],[Core_Component_5]],Table1[[Column1]:[Definition]],2,)</f>
        <v>#N/A</v>
      </c>
      <c r="V52" t="e">
        <f>VLOOKUP(Table2[[#This Row],[Core_Component_6]],Table1[[Column1]:[Definition]],2,)</f>
        <v>#N/A</v>
      </c>
      <c r="W52" t="e">
        <f>VLOOKUP(Table2[[#This Row],[Core_Component_7]],Table1[[Column1]:[Definition]],2,)</f>
        <v>#N/A</v>
      </c>
    </row>
    <row r="53" spans="1:23" x14ac:dyDescent="0.35">
      <c r="A53" s="14" t="s">
        <v>124</v>
      </c>
      <c r="B53" s="14" t="s">
        <v>65</v>
      </c>
      <c r="C53" s="14" t="s">
        <v>66</v>
      </c>
      <c r="D53" s="14" t="s">
        <v>61</v>
      </c>
      <c r="E53" s="14" t="s">
        <v>62</v>
      </c>
      <c r="F53" s="14" t="s">
        <v>58</v>
      </c>
      <c r="G53" s="14" t="s">
        <v>246</v>
      </c>
      <c r="H53" s="14"/>
      <c r="I53" s="14"/>
      <c r="J53" s="14"/>
      <c r="K53" s="14"/>
      <c r="L53" s="14"/>
      <c r="M53" s="14"/>
      <c r="N53" s="14"/>
      <c r="O53" s="14"/>
      <c r="P53" s="14" t="s">
        <v>66</v>
      </c>
      <c r="Q53" t="str">
        <f>VLOOKUP(Table2[[#This Row],[Core_Component_1]],Table1[[Column1]:[Definition]],2,)</f>
        <v>Total Debt is a combination of both short-term and long-term debt. Short-term debts are those that must be paid back within a year. Long-term debt generally includes every liability that must be paid off in more than a year. This typically includes large senior debts like mortgages and loans to purchase equipment or construct buildings.</v>
      </c>
      <c r="R53" t="str">
        <f>VLOOKUP(Table2[[#This Row],[Core_Component_2]],Table1[[Column1]:[Definition]],2,)</f>
        <v>Shareholders' equity represents the net value of a company, or the amount that would be returned to shareholders if all of a company's assets were liquidated and all its debts repaid. In short, shareholders' equity measures a company's net worth. </v>
      </c>
      <c r="S53" t="e">
        <f>VLOOKUP(Table2[[#This Row],[Core_Component_3]],Table1[[Column1]:[Definition]],2,)</f>
        <v>#N/A</v>
      </c>
      <c r="T53" t="e">
        <f>VLOOKUP(Table2[[#This Row],[Core_Component_4]],Table1[[Column1]:[Definition]], 2,)</f>
        <v>#N/A</v>
      </c>
      <c r="U53" t="e">
        <f>VLOOKUP(Table2[[#This Row],[Core_Component_5]],Table1[[Column1]:[Definition]],2,)</f>
        <v>#N/A</v>
      </c>
      <c r="V53" t="e">
        <f>VLOOKUP(Table2[[#This Row],[Core_Component_6]],Table1[[Column1]:[Definition]],2,)</f>
        <v>#N/A</v>
      </c>
      <c r="W53" t="e">
        <f>VLOOKUP(Table2[[#This Row],[Core_Component_7]],Table1[[Column1]:[Definition]],2,)</f>
        <v>#N/A</v>
      </c>
    </row>
    <row r="54" spans="1:23" x14ac:dyDescent="0.35">
      <c r="A54" s="14" t="s">
        <v>124</v>
      </c>
      <c r="B54" s="14" t="s">
        <v>402</v>
      </c>
      <c r="C54" s="14" t="s">
        <v>60</v>
      </c>
      <c r="D54" s="14" t="s">
        <v>403</v>
      </c>
      <c r="E54" s="14" t="s">
        <v>404</v>
      </c>
      <c r="F54" s="14" t="s">
        <v>63</v>
      </c>
      <c r="G54" s="14" t="s">
        <v>246</v>
      </c>
      <c r="H54" s="14"/>
      <c r="I54" s="14"/>
      <c r="J54" s="14"/>
      <c r="K54" s="14"/>
      <c r="L54" s="14"/>
      <c r="M54" s="14"/>
      <c r="N54" s="14"/>
      <c r="O54" s="14"/>
      <c r="P54" s="14" t="s">
        <v>60</v>
      </c>
      <c r="Q54" t="str">
        <f>VLOOKUP(Table2[[#This Row],[Core_Component_1]],Table1[[Column1]:[Definition]],2,)</f>
        <v>Total liabilities are the combined debts and obligations that an individual or company owes to outside parties. </v>
      </c>
      <c r="R54" t="str">
        <f>VLOOKUP(Table2[[#This Row],[Core_Component_2]],Table1[[Column1]:[Definition]],2,)</f>
        <v>Shareholders' equity represents the net value of a company, or the amount that would be returned to shareholders if all of a company's assets were liquidated and all its debts repaid. In short, shareholders' equity measures a company's net worth. </v>
      </c>
      <c r="S54" t="e">
        <f>VLOOKUP(Table2[[#This Row],[Core_Component_3]],Table1[[Column1]:[Definition]],2,)</f>
        <v>#N/A</v>
      </c>
      <c r="T54" t="e">
        <f>VLOOKUP(Table2[[#This Row],[Core_Component_4]],Table1[[Column1]:[Definition]], 2,)</f>
        <v>#N/A</v>
      </c>
      <c r="U54" t="e">
        <f>VLOOKUP(Table2[[#This Row],[Core_Component_5]],Table1[[Column1]:[Definition]],2,)</f>
        <v>#N/A</v>
      </c>
      <c r="V54" t="e">
        <f>VLOOKUP(Table2[[#This Row],[Core_Component_6]],Table1[[Column1]:[Definition]],2,)</f>
        <v>#N/A</v>
      </c>
      <c r="W54" t="e">
        <f>VLOOKUP(Table2[[#This Row],[Core_Component_7]],Table1[[Column1]:[Definition]],2,)</f>
        <v>#N/A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10" workbookViewId="0">
      <selection activeCell="C38" sqref="C38:C39"/>
    </sheetView>
  </sheetViews>
  <sheetFormatPr defaultRowHeight="14.5" x14ac:dyDescent="0.35"/>
  <cols>
    <col min="1" max="1" width="66.54296875" customWidth="1"/>
    <col min="2" max="2" width="11.1796875" customWidth="1"/>
    <col min="3" max="3" width="18.453125" bestFit="1" customWidth="1"/>
  </cols>
  <sheetData>
    <row r="1" spans="1:3" x14ac:dyDescent="0.35">
      <c r="A1" t="s">
        <v>449</v>
      </c>
      <c r="B1" t="s">
        <v>407</v>
      </c>
      <c r="C1" t="s">
        <v>406</v>
      </c>
    </row>
    <row r="2" spans="1:3" x14ac:dyDescent="0.35">
      <c r="A2" t="s">
        <v>340</v>
      </c>
      <c r="B2" t="s">
        <v>408</v>
      </c>
      <c r="C2" t="s">
        <v>409</v>
      </c>
    </row>
    <row r="3" spans="1:3" x14ac:dyDescent="0.35">
      <c r="A3" t="s">
        <v>418</v>
      </c>
      <c r="B3" t="s">
        <v>420</v>
      </c>
      <c r="C3" t="s">
        <v>415</v>
      </c>
    </row>
    <row r="4" spans="1:3" x14ac:dyDescent="0.35">
      <c r="A4" t="s">
        <v>288</v>
      </c>
      <c r="B4" t="s">
        <v>411</v>
      </c>
      <c r="C4" t="s">
        <v>412</v>
      </c>
    </row>
    <row r="5" spans="1:3" x14ac:dyDescent="0.35">
      <c r="A5" t="s">
        <v>78</v>
      </c>
      <c r="B5" t="s">
        <v>413</v>
      </c>
      <c r="C5" t="s">
        <v>409</v>
      </c>
    </row>
    <row r="6" spans="1:3" x14ac:dyDescent="0.35">
      <c r="A6" t="s">
        <v>433</v>
      </c>
      <c r="B6" t="s">
        <v>424</v>
      </c>
      <c r="C6" t="s">
        <v>425</v>
      </c>
    </row>
    <row r="7" spans="1:3" x14ac:dyDescent="0.35">
      <c r="A7" t="s">
        <v>431</v>
      </c>
      <c r="B7" t="s">
        <v>429</v>
      </c>
      <c r="C7" t="s">
        <v>425</v>
      </c>
    </row>
    <row r="8" spans="1:3" x14ac:dyDescent="0.35">
      <c r="A8" t="s">
        <v>39</v>
      </c>
      <c r="B8" t="s">
        <v>414</v>
      </c>
      <c r="C8" t="s">
        <v>415</v>
      </c>
    </row>
    <row r="9" spans="1:3" x14ac:dyDescent="0.35">
      <c r="A9" t="s">
        <v>82</v>
      </c>
      <c r="B9" t="s">
        <v>416</v>
      </c>
      <c r="C9" t="s">
        <v>409</v>
      </c>
    </row>
    <row r="10" spans="1:3" x14ac:dyDescent="0.35">
      <c r="A10" t="s">
        <v>354</v>
      </c>
      <c r="B10" t="s">
        <v>417</v>
      </c>
      <c r="C10" t="s">
        <v>409</v>
      </c>
    </row>
    <row r="11" spans="1:3" x14ac:dyDescent="0.35">
      <c r="A11" t="s">
        <v>271</v>
      </c>
      <c r="B11" t="s">
        <v>421</v>
      </c>
      <c r="C11" t="s">
        <v>415</v>
      </c>
    </row>
    <row r="12" spans="1:3" x14ac:dyDescent="0.35">
      <c r="A12" t="s">
        <v>280</v>
      </c>
      <c r="B12" s="15" t="s">
        <v>422</v>
      </c>
      <c r="C12" t="s">
        <v>412</v>
      </c>
    </row>
    <row r="13" spans="1:3" x14ac:dyDescent="0.35">
      <c r="A13" t="s">
        <v>295</v>
      </c>
      <c r="B13" t="s">
        <v>423</v>
      </c>
      <c r="C13" t="s">
        <v>412</v>
      </c>
    </row>
    <row r="14" spans="1:3" x14ac:dyDescent="0.35">
      <c r="A14" t="s">
        <v>41</v>
      </c>
      <c r="B14" t="s">
        <v>426</v>
      </c>
      <c r="C14" t="s">
        <v>415</v>
      </c>
    </row>
    <row r="15" spans="1:3" x14ac:dyDescent="0.35">
      <c r="A15" t="s">
        <v>32</v>
      </c>
      <c r="B15" t="s">
        <v>427</v>
      </c>
      <c r="C15" t="s">
        <v>415</v>
      </c>
    </row>
    <row r="16" spans="1:3" x14ac:dyDescent="0.35">
      <c r="A16" t="s">
        <v>90</v>
      </c>
      <c r="B16" t="s">
        <v>428</v>
      </c>
      <c r="C16" t="s">
        <v>409</v>
      </c>
    </row>
    <row r="17" spans="1:3" x14ac:dyDescent="0.35">
      <c r="A17" t="s">
        <v>302</v>
      </c>
      <c r="B17" t="s">
        <v>434</v>
      </c>
      <c r="C17" t="s">
        <v>412</v>
      </c>
    </row>
    <row r="18" spans="1:3" x14ac:dyDescent="0.35">
      <c r="A18" t="s">
        <v>238</v>
      </c>
      <c r="B18" t="s">
        <v>435</v>
      </c>
      <c r="C18" t="s">
        <v>412</v>
      </c>
    </row>
    <row r="19" spans="1:3" x14ac:dyDescent="0.35">
      <c r="A19" t="s">
        <v>49</v>
      </c>
      <c r="B19" t="s">
        <v>436</v>
      </c>
      <c r="C19" t="s">
        <v>415</v>
      </c>
    </row>
    <row r="20" spans="1:3" x14ac:dyDescent="0.35">
      <c r="A20" t="s">
        <v>341</v>
      </c>
      <c r="B20" t="s">
        <v>437</v>
      </c>
      <c r="C20" t="s">
        <v>415</v>
      </c>
    </row>
    <row r="21" spans="1:3" x14ac:dyDescent="0.35">
      <c r="A21" t="s">
        <v>397</v>
      </c>
      <c r="B21" t="s">
        <v>438</v>
      </c>
      <c r="C21" t="s">
        <v>425</v>
      </c>
    </row>
    <row r="22" spans="1:3" x14ac:dyDescent="0.35">
      <c r="A22" t="s">
        <v>102</v>
      </c>
      <c r="B22" t="s">
        <v>439</v>
      </c>
      <c r="C22" t="s">
        <v>415</v>
      </c>
    </row>
    <row r="23" spans="1:3" x14ac:dyDescent="0.35">
      <c r="A23" t="s">
        <v>168</v>
      </c>
      <c r="B23" t="s">
        <v>440</v>
      </c>
      <c r="C23" t="s">
        <v>409</v>
      </c>
    </row>
    <row r="24" spans="1:3" x14ac:dyDescent="0.35">
      <c r="A24" t="s">
        <v>247</v>
      </c>
      <c r="B24" t="s">
        <v>441</v>
      </c>
      <c r="C24" t="s">
        <v>409</v>
      </c>
    </row>
    <row r="25" spans="1:3" x14ac:dyDescent="0.35">
      <c r="A25" t="s">
        <v>263</v>
      </c>
      <c r="B25" t="s">
        <v>442</v>
      </c>
      <c r="C25" t="s">
        <v>425</v>
      </c>
    </row>
    <row r="26" spans="1:3" x14ac:dyDescent="0.35">
      <c r="A26" t="s">
        <v>30</v>
      </c>
      <c r="B26" t="s">
        <v>443</v>
      </c>
      <c r="C26" t="s">
        <v>415</v>
      </c>
    </row>
    <row r="27" spans="1:3" x14ac:dyDescent="0.35">
      <c r="A27" t="s">
        <v>19</v>
      </c>
      <c r="B27" t="s">
        <v>444</v>
      </c>
      <c r="C27" t="s">
        <v>415</v>
      </c>
    </row>
    <row r="28" spans="1:3" x14ac:dyDescent="0.35">
      <c r="A28" t="s">
        <v>281</v>
      </c>
      <c r="B28" t="s">
        <v>445</v>
      </c>
      <c r="C28" t="s">
        <v>446</v>
      </c>
    </row>
    <row r="29" spans="1:3" x14ac:dyDescent="0.35">
      <c r="A29" t="s">
        <v>40</v>
      </c>
      <c r="B29" t="s">
        <v>447</v>
      </c>
      <c r="C29" t="s">
        <v>415</v>
      </c>
    </row>
    <row r="30" spans="1:3" x14ac:dyDescent="0.35">
      <c r="A30" t="s">
        <v>303</v>
      </c>
    </row>
    <row r="31" spans="1:3" x14ac:dyDescent="0.35">
      <c r="A31" t="s">
        <v>25</v>
      </c>
      <c r="B31" t="s">
        <v>410</v>
      </c>
      <c r="C31" t="s">
        <v>409</v>
      </c>
    </row>
    <row r="32" spans="1:3" x14ac:dyDescent="0.35">
      <c r="A32" t="s">
        <v>371</v>
      </c>
      <c r="B32" t="s">
        <v>448</v>
      </c>
      <c r="C32" t="s">
        <v>446</v>
      </c>
    </row>
    <row r="33" spans="1:3" x14ac:dyDescent="0.35">
      <c r="A33" t="s">
        <v>58</v>
      </c>
      <c r="B33" t="s">
        <v>450</v>
      </c>
      <c r="C33" t="s">
        <v>412</v>
      </c>
    </row>
    <row r="34" spans="1:3" x14ac:dyDescent="0.35">
      <c r="A34" t="s">
        <v>63</v>
      </c>
      <c r="B34" t="s">
        <v>451</v>
      </c>
      <c r="C34" t="s">
        <v>412</v>
      </c>
    </row>
    <row r="35" spans="1:3" x14ac:dyDescent="0.35">
      <c r="A35" t="s">
        <v>239</v>
      </c>
    </row>
    <row r="36" spans="1:3" x14ac:dyDescent="0.35">
      <c r="A36" t="s">
        <v>401</v>
      </c>
      <c r="B36" t="s">
        <v>452</v>
      </c>
      <c r="C36" t="s">
        <v>409</v>
      </c>
    </row>
    <row r="37" spans="1:3" x14ac:dyDescent="0.35">
      <c r="A37" t="s">
        <v>246</v>
      </c>
      <c r="B37" t="s">
        <v>453</v>
      </c>
      <c r="C37" t="s">
        <v>412</v>
      </c>
    </row>
    <row r="38" spans="1:3" x14ac:dyDescent="0.35">
      <c r="A38" t="s">
        <v>248</v>
      </c>
      <c r="B38" t="s">
        <v>454</v>
      </c>
      <c r="C38" t="s">
        <v>409</v>
      </c>
    </row>
    <row r="39" spans="1:3" x14ac:dyDescent="0.35">
      <c r="A39" t="s">
        <v>42</v>
      </c>
      <c r="B39" t="s">
        <v>463</v>
      </c>
      <c r="C39" t="s">
        <v>409</v>
      </c>
    </row>
  </sheetData>
  <sortState ref="A1:A88">
    <sortCondition ref="A1:A88"/>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topLeftCell="A28" workbookViewId="0">
      <selection activeCell="B62" sqref="B62"/>
    </sheetView>
  </sheetViews>
  <sheetFormatPr defaultRowHeight="14.5" x14ac:dyDescent="0.35"/>
  <cols>
    <col min="2" max="2" width="28.81640625" bestFit="1" customWidth="1"/>
    <col min="3" max="3" width="104.26953125" bestFit="1" customWidth="1"/>
    <col min="17" max="17" width="29.453125" customWidth="1"/>
  </cols>
  <sheetData>
    <row r="1" spans="1:23" x14ac:dyDescent="0.35">
      <c r="A1" s="20" t="s">
        <v>0</v>
      </c>
      <c r="B1" s="21" t="s">
        <v>1</v>
      </c>
      <c r="C1" s="21" t="s">
        <v>2</v>
      </c>
      <c r="D1" s="21" t="s">
        <v>3</v>
      </c>
      <c r="E1" s="21" t="s">
        <v>4</v>
      </c>
      <c r="F1" s="21" t="s">
        <v>5</v>
      </c>
      <c r="G1" s="21" t="s">
        <v>6</v>
      </c>
      <c r="H1" s="21" t="s">
        <v>7</v>
      </c>
      <c r="I1" s="21" t="s">
        <v>8</v>
      </c>
      <c r="J1" s="21" t="s">
        <v>9</v>
      </c>
      <c r="K1" s="21" t="s">
        <v>10</v>
      </c>
      <c r="L1" s="21" t="s">
        <v>11</v>
      </c>
      <c r="M1" s="21" t="s">
        <v>12</v>
      </c>
      <c r="N1" s="21" t="s">
        <v>13</v>
      </c>
      <c r="O1" s="21" t="s">
        <v>117</v>
      </c>
      <c r="P1" s="21" t="s">
        <v>14</v>
      </c>
      <c r="Q1" s="21" t="s">
        <v>455</v>
      </c>
      <c r="R1" s="21" t="s">
        <v>456</v>
      </c>
      <c r="S1" s="21" t="s">
        <v>457</v>
      </c>
      <c r="T1" s="21" t="s">
        <v>458</v>
      </c>
      <c r="U1" s="21" t="s">
        <v>459</v>
      </c>
      <c r="V1" s="21" t="s">
        <v>460</v>
      </c>
      <c r="W1" s="22" t="s">
        <v>461</v>
      </c>
    </row>
    <row r="2" spans="1:23" x14ac:dyDescent="0.35">
      <c r="A2" s="16" t="s">
        <v>399</v>
      </c>
      <c r="B2" s="17" t="s">
        <v>21</v>
      </c>
      <c r="C2" s="17" t="s">
        <v>22</v>
      </c>
      <c r="D2" s="17" t="s">
        <v>23</v>
      </c>
      <c r="E2" s="17" t="s">
        <v>24</v>
      </c>
      <c r="F2" s="17" t="s">
        <v>19</v>
      </c>
      <c r="G2" s="17" t="s">
        <v>25</v>
      </c>
      <c r="H2" s="17"/>
      <c r="I2" s="17"/>
      <c r="J2" s="17"/>
      <c r="K2" s="17"/>
      <c r="L2" s="17"/>
      <c r="M2" s="17"/>
      <c r="N2" s="17"/>
      <c r="O2" s="17"/>
      <c r="P2" s="17" t="s">
        <v>20</v>
      </c>
      <c r="Q2" s="17" t="s">
        <v>444</v>
      </c>
      <c r="R2" s="17" t="s">
        <v>410</v>
      </c>
      <c r="S2" s="17" t="e">
        <v>#N/A</v>
      </c>
      <c r="T2" s="17" t="e">
        <v>#N/A</v>
      </c>
      <c r="U2" s="17" t="e">
        <v>#N/A</v>
      </c>
      <c r="V2" s="17" t="e">
        <v>#N/A</v>
      </c>
      <c r="W2" s="23" t="e">
        <v>#N/A</v>
      </c>
    </row>
    <row r="3" spans="1:23" x14ac:dyDescent="0.35">
      <c r="A3" s="18" t="s">
        <v>226</v>
      </c>
      <c r="B3" s="19" t="s">
        <v>227</v>
      </c>
      <c r="C3" s="19" t="s">
        <v>228</v>
      </c>
      <c r="D3" s="19" t="s">
        <v>229</v>
      </c>
      <c r="E3" s="19" t="s">
        <v>230</v>
      </c>
      <c r="F3" s="19" t="s">
        <v>231</v>
      </c>
      <c r="G3" s="19" t="s">
        <v>232</v>
      </c>
      <c r="H3" s="19"/>
      <c r="I3" s="19"/>
      <c r="J3" s="19"/>
      <c r="K3" s="19"/>
      <c r="L3" s="19"/>
      <c r="M3" s="19"/>
      <c r="N3" s="19"/>
      <c r="O3" s="19"/>
      <c r="P3" s="19" t="s">
        <v>233</v>
      </c>
      <c r="Q3" s="19" t="s">
        <v>410</v>
      </c>
      <c r="R3" s="19" t="e">
        <v>#N/A</v>
      </c>
      <c r="S3" s="19" t="e">
        <v>#N/A</v>
      </c>
      <c r="T3" s="19" t="e">
        <v>#N/A</v>
      </c>
      <c r="U3" s="19" t="e">
        <v>#N/A</v>
      </c>
      <c r="V3" s="19" t="e">
        <v>#N/A</v>
      </c>
      <c r="W3" s="24" t="e">
        <v>#N/A</v>
      </c>
    </row>
    <row r="4" spans="1:23" x14ac:dyDescent="0.35">
      <c r="A4" s="16" t="s">
        <v>241</v>
      </c>
      <c r="B4" s="17" t="s">
        <v>251</v>
      </c>
      <c r="C4" s="17" t="s">
        <v>252</v>
      </c>
      <c r="D4" s="17" t="s">
        <v>253</v>
      </c>
      <c r="E4" s="17" t="s">
        <v>254</v>
      </c>
      <c r="F4" s="17" t="s">
        <v>255</v>
      </c>
      <c r="G4" s="17" t="s">
        <v>256</v>
      </c>
      <c r="H4" s="17"/>
      <c r="I4" s="17"/>
      <c r="J4" s="17"/>
      <c r="K4" s="17"/>
      <c r="L4" s="17"/>
      <c r="M4" s="17"/>
      <c r="N4" s="17"/>
      <c r="O4" s="17"/>
      <c r="P4" s="17" t="s">
        <v>257</v>
      </c>
      <c r="Q4" s="17" t="s">
        <v>453</v>
      </c>
      <c r="R4" s="17" t="e">
        <v>#N/A</v>
      </c>
      <c r="S4" s="17" t="e">
        <v>#N/A</v>
      </c>
      <c r="T4" s="17" t="e">
        <v>#N/A</v>
      </c>
      <c r="U4" s="17" t="e">
        <v>#N/A</v>
      </c>
      <c r="V4" s="17" t="e">
        <v>#N/A</v>
      </c>
      <c r="W4" s="23" t="e">
        <v>#N/A</v>
      </c>
    </row>
    <row r="5" spans="1:23" x14ac:dyDescent="0.35">
      <c r="A5" s="18" t="s">
        <v>134</v>
      </c>
      <c r="B5" s="19" t="s">
        <v>26</v>
      </c>
      <c r="C5" s="19" t="s">
        <v>432</v>
      </c>
      <c r="D5" s="19" t="s">
        <v>361</v>
      </c>
      <c r="E5" s="19" t="s">
        <v>363</v>
      </c>
      <c r="F5" s="19" t="s">
        <v>397</v>
      </c>
      <c r="G5" s="19" t="s">
        <v>431</v>
      </c>
      <c r="H5" s="19" t="s">
        <v>433</v>
      </c>
      <c r="I5" s="19"/>
      <c r="J5" s="19"/>
      <c r="K5" s="19"/>
      <c r="L5" s="19"/>
      <c r="M5" s="19"/>
      <c r="N5" s="19"/>
      <c r="O5" s="19"/>
      <c r="P5" s="19" t="s">
        <v>430</v>
      </c>
      <c r="Q5" s="19" t="s">
        <v>438</v>
      </c>
      <c r="R5" s="19" t="s">
        <v>429</v>
      </c>
      <c r="S5" s="19" t="s">
        <v>424</v>
      </c>
      <c r="T5" s="19" t="e">
        <v>#N/A</v>
      </c>
      <c r="U5" s="19" t="e">
        <v>#N/A</v>
      </c>
      <c r="V5" s="19" t="e">
        <v>#N/A</v>
      </c>
      <c r="W5" s="24" t="e">
        <v>#N/A</v>
      </c>
    </row>
    <row r="6" spans="1:23" x14ac:dyDescent="0.35">
      <c r="A6" s="16" t="s">
        <v>476</v>
      </c>
      <c r="B6" s="17" t="s">
        <v>35</v>
      </c>
      <c r="C6" s="17" t="s">
        <v>36</v>
      </c>
      <c r="D6" s="17" t="s">
        <v>37</v>
      </c>
      <c r="E6" s="17" t="s">
        <v>38</v>
      </c>
      <c r="F6" s="17" t="s">
        <v>354</v>
      </c>
      <c r="G6" s="17"/>
      <c r="H6" s="17"/>
      <c r="I6" s="17"/>
      <c r="J6" s="17"/>
      <c r="K6" s="17"/>
      <c r="L6" s="17"/>
      <c r="M6" s="17" t="s">
        <v>44</v>
      </c>
      <c r="N6" s="17" t="s">
        <v>45</v>
      </c>
      <c r="O6" s="17"/>
      <c r="P6" s="17" t="s">
        <v>119</v>
      </c>
      <c r="Q6" s="17" t="s">
        <v>417</v>
      </c>
      <c r="R6" s="17" t="e">
        <v>#N/A</v>
      </c>
      <c r="S6" s="17" t="e">
        <v>#N/A</v>
      </c>
      <c r="T6" s="17" t="e">
        <v>#N/A</v>
      </c>
      <c r="U6" s="17" t="e">
        <v>#N/A</v>
      </c>
      <c r="V6" s="17" t="e">
        <v>#N/A</v>
      </c>
      <c r="W6" s="23" t="e">
        <v>#N/A</v>
      </c>
    </row>
    <row r="7" spans="1:23" x14ac:dyDescent="0.35">
      <c r="A7" s="18" t="s">
        <v>120</v>
      </c>
      <c r="B7" s="19" t="s">
        <v>74</v>
      </c>
      <c r="C7" s="19" t="s">
        <v>75</v>
      </c>
      <c r="D7" s="19" t="s">
        <v>76</v>
      </c>
      <c r="E7" s="19" t="s">
        <v>77</v>
      </c>
      <c r="F7" s="19" t="s">
        <v>78</v>
      </c>
      <c r="G7" s="19" t="s">
        <v>354</v>
      </c>
      <c r="H7" s="19"/>
      <c r="I7" s="19"/>
      <c r="J7" s="19"/>
      <c r="K7" s="19"/>
      <c r="L7" s="19"/>
      <c r="M7" s="19"/>
      <c r="N7" s="19"/>
      <c r="O7" s="19"/>
      <c r="P7" s="19" t="s">
        <v>79</v>
      </c>
      <c r="Q7" s="19" t="s">
        <v>413</v>
      </c>
      <c r="R7" s="19" t="s">
        <v>417</v>
      </c>
      <c r="S7" s="19" t="e">
        <v>#N/A</v>
      </c>
      <c r="T7" s="19" t="e">
        <v>#N/A</v>
      </c>
      <c r="U7" s="19" t="e">
        <v>#N/A</v>
      </c>
      <c r="V7" s="19" t="e">
        <v>#N/A</v>
      </c>
      <c r="W7" s="24" t="e">
        <v>#N/A</v>
      </c>
    </row>
    <row r="8" spans="1:23" x14ac:dyDescent="0.35">
      <c r="A8" s="16" t="s">
        <v>120</v>
      </c>
      <c r="B8" s="17" t="s">
        <v>419</v>
      </c>
      <c r="C8" s="17" t="s">
        <v>381</v>
      </c>
      <c r="D8" s="17" t="s">
        <v>327</v>
      </c>
      <c r="E8" s="17" t="s">
        <v>328</v>
      </c>
      <c r="F8" s="17" t="s">
        <v>78</v>
      </c>
      <c r="G8" s="17" t="s">
        <v>82</v>
      </c>
      <c r="H8" s="17"/>
      <c r="I8" s="17"/>
      <c r="J8" s="17"/>
      <c r="K8" s="17"/>
      <c r="L8" s="17"/>
      <c r="M8" s="17"/>
      <c r="N8" s="17"/>
      <c r="O8" s="17"/>
      <c r="P8" s="17" t="s">
        <v>330</v>
      </c>
      <c r="Q8" s="17" t="s">
        <v>413</v>
      </c>
      <c r="R8" s="17" t="s">
        <v>416</v>
      </c>
      <c r="S8" s="17" t="e">
        <v>#N/A</v>
      </c>
      <c r="T8" s="17" t="e">
        <v>#N/A</v>
      </c>
      <c r="U8" s="17" t="e">
        <v>#N/A</v>
      </c>
      <c r="V8" s="17" t="e">
        <v>#N/A</v>
      </c>
      <c r="W8" s="23" t="e">
        <v>#N/A</v>
      </c>
    </row>
    <row r="9" spans="1:23" x14ac:dyDescent="0.35">
      <c r="A9" s="18" t="s">
        <v>120</v>
      </c>
      <c r="B9" s="19" t="s">
        <v>388</v>
      </c>
      <c r="C9" s="19" t="s">
        <v>338</v>
      </c>
      <c r="D9" s="19" t="s">
        <v>389</v>
      </c>
      <c r="E9" s="19" t="s">
        <v>339</v>
      </c>
      <c r="F9" s="19" t="s">
        <v>340</v>
      </c>
      <c r="G9" s="19" t="s">
        <v>341</v>
      </c>
      <c r="H9" s="19" t="s">
        <v>19</v>
      </c>
      <c r="I9" s="19"/>
      <c r="J9" s="19"/>
      <c r="K9" s="19"/>
      <c r="L9" s="19"/>
      <c r="M9" s="19"/>
      <c r="N9" s="19"/>
      <c r="O9" s="19"/>
      <c r="P9" s="19" t="s">
        <v>342</v>
      </c>
      <c r="Q9" s="19" t="s">
        <v>408</v>
      </c>
      <c r="R9" s="19" t="s">
        <v>437</v>
      </c>
      <c r="S9" s="19" t="s">
        <v>444</v>
      </c>
      <c r="T9" s="19" t="e">
        <v>#N/A</v>
      </c>
      <c r="U9" s="19" t="e">
        <v>#N/A</v>
      </c>
      <c r="V9" s="19" t="e">
        <v>#N/A</v>
      </c>
      <c r="W9" s="24" t="e">
        <v>#N/A</v>
      </c>
    </row>
    <row r="10" spans="1:23" x14ac:dyDescent="0.35">
      <c r="A10" s="16" t="s">
        <v>120</v>
      </c>
      <c r="B10" s="17" t="s">
        <v>80</v>
      </c>
      <c r="C10" s="17" t="s">
        <v>81</v>
      </c>
      <c r="D10" s="17" t="s">
        <v>121</v>
      </c>
      <c r="E10" s="17" t="s">
        <v>122</v>
      </c>
      <c r="F10" s="17" t="s">
        <v>82</v>
      </c>
      <c r="G10" s="17" t="s">
        <v>354</v>
      </c>
      <c r="H10" s="17"/>
      <c r="I10" s="17"/>
      <c r="J10" s="17"/>
      <c r="K10" s="17"/>
      <c r="L10" s="17"/>
      <c r="M10" s="17"/>
      <c r="N10" s="17"/>
      <c r="O10" s="17"/>
      <c r="P10" s="17" t="s">
        <v>83</v>
      </c>
      <c r="Q10" s="17" t="s">
        <v>416</v>
      </c>
      <c r="R10" s="17" t="s">
        <v>417</v>
      </c>
      <c r="S10" s="17" t="e">
        <v>#N/A</v>
      </c>
      <c r="T10" s="17" t="e">
        <v>#N/A</v>
      </c>
      <c r="U10" s="17" t="e">
        <v>#N/A</v>
      </c>
      <c r="V10" s="17" t="e">
        <v>#N/A</v>
      </c>
      <c r="W10" s="23" t="e">
        <v>#N/A</v>
      </c>
    </row>
    <row r="11" spans="1:23" x14ac:dyDescent="0.35">
      <c r="A11" s="18" t="s">
        <v>120</v>
      </c>
      <c r="B11" s="19" t="s">
        <v>141</v>
      </c>
      <c r="C11" s="19" t="s">
        <v>142</v>
      </c>
      <c r="D11" s="19" t="s">
        <v>143</v>
      </c>
      <c r="E11" s="19" t="s">
        <v>144</v>
      </c>
      <c r="F11" s="19" t="s">
        <v>340</v>
      </c>
      <c r="G11" s="19" t="s">
        <v>146</v>
      </c>
      <c r="H11" s="19" t="s">
        <v>39</v>
      </c>
      <c r="I11" s="19"/>
      <c r="J11" s="19"/>
      <c r="K11" s="19"/>
      <c r="L11" s="19"/>
      <c r="M11" s="19" t="s">
        <v>126</v>
      </c>
      <c r="N11" s="19"/>
      <c r="O11" s="19"/>
      <c r="P11" s="19" t="s">
        <v>147</v>
      </c>
      <c r="Q11" s="19" t="s">
        <v>408</v>
      </c>
      <c r="R11" s="19" t="s">
        <v>462</v>
      </c>
      <c r="S11" s="19" t="s">
        <v>414</v>
      </c>
      <c r="T11" s="19" t="e">
        <v>#N/A</v>
      </c>
      <c r="U11" s="19" t="e">
        <v>#N/A</v>
      </c>
      <c r="V11" s="19" t="e">
        <v>#N/A</v>
      </c>
      <c r="W11" s="24" t="e">
        <v>#N/A</v>
      </c>
    </row>
    <row r="12" spans="1:23" x14ac:dyDescent="0.35">
      <c r="A12" s="16" t="s">
        <v>120</v>
      </c>
      <c r="B12" s="17" t="s">
        <v>164</v>
      </c>
      <c r="C12" s="17" t="s">
        <v>165</v>
      </c>
      <c r="D12" s="17" t="s">
        <v>166</v>
      </c>
      <c r="E12" s="17" t="s">
        <v>167</v>
      </c>
      <c r="F12" s="17" t="s">
        <v>168</v>
      </c>
      <c r="G12" s="17" t="s">
        <v>169</v>
      </c>
      <c r="H12" s="17" t="s">
        <v>39</v>
      </c>
      <c r="I12" s="17"/>
      <c r="J12" s="17"/>
      <c r="K12" s="17"/>
      <c r="L12" s="17"/>
      <c r="M12" s="17" t="s">
        <v>126</v>
      </c>
      <c r="N12" s="17"/>
      <c r="O12" s="17"/>
      <c r="P12" s="17" t="s">
        <v>170</v>
      </c>
      <c r="Q12" s="17" t="s">
        <v>440</v>
      </c>
      <c r="R12" s="17" t="s">
        <v>462</v>
      </c>
      <c r="S12" s="17" t="s">
        <v>414</v>
      </c>
      <c r="T12" s="17" t="e">
        <v>#N/A</v>
      </c>
      <c r="U12" s="17" t="e">
        <v>#N/A</v>
      </c>
      <c r="V12" s="17" t="e">
        <v>#N/A</v>
      </c>
      <c r="W12" s="23" t="e">
        <v>#N/A</v>
      </c>
    </row>
    <row r="13" spans="1:23" x14ac:dyDescent="0.35">
      <c r="A13" s="18" t="s">
        <v>124</v>
      </c>
      <c r="B13" s="19" t="s">
        <v>55</v>
      </c>
      <c r="C13" s="19" t="s">
        <v>56</v>
      </c>
      <c r="D13" s="19" t="s">
        <v>123</v>
      </c>
      <c r="E13" s="19" t="s">
        <v>57</v>
      </c>
      <c r="F13" s="19" t="s">
        <v>58</v>
      </c>
      <c r="G13" s="19" t="s">
        <v>25</v>
      </c>
      <c r="H13" s="19"/>
      <c r="I13" s="19"/>
      <c r="J13" s="19"/>
      <c r="K13" s="19"/>
      <c r="L13" s="19"/>
      <c r="M13" s="19"/>
      <c r="N13" s="19"/>
      <c r="O13" s="19"/>
      <c r="P13" s="19" t="s">
        <v>56</v>
      </c>
      <c r="Q13" s="19" t="s">
        <v>450</v>
      </c>
      <c r="R13" s="19" t="s">
        <v>410</v>
      </c>
      <c r="S13" s="19" t="e">
        <v>#N/A</v>
      </c>
      <c r="T13" s="19" t="e">
        <v>#N/A</v>
      </c>
      <c r="U13" s="19" t="e">
        <v>#N/A</v>
      </c>
      <c r="V13" s="19" t="e">
        <v>#N/A</v>
      </c>
      <c r="W13" s="24" t="e">
        <v>#N/A</v>
      </c>
    </row>
    <row r="14" spans="1:23" x14ac:dyDescent="0.35">
      <c r="A14" s="16" t="s">
        <v>124</v>
      </c>
      <c r="B14" s="17" t="s">
        <v>367</v>
      </c>
      <c r="C14" s="17" t="s">
        <v>369</v>
      </c>
      <c r="D14" s="17" t="s">
        <v>368</v>
      </c>
      <c r="E14" s="17" t="s">
        <v>370</v>
      </c>
      <c r="F14" s="17" t="s">
        <v>58</v>
      </c>
      <c r="G14" s="17" t="s">
        <v>371</v>
      </c>
      <c r="H14" s="17"/>
      <c r="I14" s="17"/>
      <c r="J14" s="17"/>
      <c r="K14" s="17"/>
      <c r="L14" s="17"/>
      <c r="M14" s="17" t="s">
        <v>336</v>
      </c>
      <c r="N14" s="17" t="s">
        <v>372</v>
      </c>
      <c r="O14" s="17"/>
      <c r="P14" s="17" t="s">
        <v>373</v>
      </c>
      <c r="Q14" s="17" t="s">
        <v>450</v>
      </c>
      <c r="R14" s="17" t="s">
        <v>448</v>
      </c>
      <c r="S14" s="17" t="e">
        <v>#N/A</v>
      </c>
      <c r="T14" s="17" t="e">
        <v>#N/A</v>
      </c>
      <c r="U14" s="17" t="e">
        <v>#N/A</v>
      </c>
      <c r="V14" s="17" t="e">
        <v>#N/A</v>
      </c>
      <c r="W14" s="23" t="e">
        <v>#N/A</v>
      </c>
    </row>
    <row r="15" spans="1:23" x14ac:dyDescent="0.35">
      <c r="A15" s="18" t="s">
        <v>92</v>
      </c>
      <c r="B15" s="19" t="s">
        <v>180</v>
      </c>
      <c r="C15" s="19" t="s">
        <v>181</v>
      </c>
      <c r="D15" s="19" t="s">
        <v>182</v>
      </c>
      <c r="E15" s="19" t="s">
        <v>38</v>
      </c>
      <c r="F15" s="19" t="s">
        <v>30</v>
      </c>
      <c r="G15" s="19" t="s">
        <v>41</v>
      </c>
      <c r="H15" s="19" t="s">
        <v>40</v>
      </c>
      <c r="I15" s="19" t="s">
        <v>25</v>
      </c>
      <c r="J15" s="19"/>
      <c r="K15" s="19"/>
      <c r="L15" s="19"/>
      <c r="M15" s="19" t="s">
        <v>34</v>
      </c>
      <c r="N15" s="19" t="s">
        <v>33</v>
      </c>
      <c r="O15" s="19"/>
      <c r="P15" s="19" t="s">
        <v>183</v>
      </c>
      <c r="Q15" s="19" t="s">
        <v>443</v>
      </c>
      <c r="R15" s="19" t="s">
        <v>426</v>
      </c>
      <c r="S15" s="19" t="s">
        <v>447</v>
      </c>
      <c r="T15" s="19" t="s">
        <v>410</v>
      </c>
      <c r="U15" s="19" t="e">
        <v>#N/A</v>
      </c>
      <c r="V15" s="19" t="e">
        <v>#N/A</v>
      </c>
      <c r="W15" s="24" t="e">
        <v>#N/A</v>
      </c>
    </row>
    <row r="16" spans="1:23" x14ac:dyDescent="0.35">
      <c r="A16" s="16" t="s">
        <v>92</v>
      </c>
      <c r="B16" s="17" t="s">
        <v>184</v>
      </c>
      <c r="C16" s="17" t="s">
        <v>185</v>
      </c>
      <c r="D16" s="17" t="s">
        <v>186</v>
      </c>
      <c r="E16" s="17" t="s">
        <v>38</v>
      </c>
      <c r="F16" s="17" t="s">
        <v>30</v>
      </c>
      <c r="G16" s="17" t="s">
        <v>41</v>
      </c>
      <c r="H16" s="17" t="s">
        <v>40</v>
      </c>
      <c r="I16" s="17" t="s">
        <v>246</v>
      </c>
      <c r="J16" s="17"/>
      <c r="K16" s="17"/>
      <c r="L16" s="17"/>
      <c r="M16" s="17" t="s">
        <v>34</v>
      </c>
      <c r="N16" s="17" t="s">
        <v>33</v>
      </c>
      <c r="O16" s="17"/>
      <c r="P16" s="17" t="s">
        <v>187</v>
      </c>
      <c r="Q16" s="17" t="s">
        <v>443</v>
      </c>
      <c r="R16" s="17" t="s">
        <v>426</v>
      </c>
      <c r="S16" s="17" t="s">
        <v>447</v>
      </c>
      <c r="T16" s="17" t="s">
        <v>453</v>
      </c>
      <c r="U16" s="17" t="e">
        <v>#N/A</v>
      </c>
      <c r="V16" s="17" t="e">
        <v>#N/A</v>
      </c>
      <c r="W16" s="23" t="e">
        <v>#N/A</v>
      </c>
    </row>
    <row r="17" spans="1:23" x14ac:dyDescent="0.35">
      <c r="A17" s="18" t="s">
        <v>148</v>
      </c>
      <c r="B17" s="19" t="s">
        <v>149</v>
      </c>
      <c r="C17" s="19" t="s">
        <v>150</v>
      </c>
      <c r="D17" s="19" t="s">
        <v>151</v>
      </c>
      <c r="E17" s="19" t="s">
        <v>152</v>
      </c>
      <c r="F17" s="19" t="s">
        <v>30</v>
      </c>
      <c r="G17" s="19" t="s">
        <v>41</v>
      </c>
      <c r="H17" s="19" t="s">
        <v>32</v>
      </c>
      <c r="I17" s="19" t="s">
        <v>40</v>
      </c>
      <c r="J17" s="19"/>
      <c r="K17" s="19"/>
      <c r="L17" s="19"/>
      <c r="M17" s="19"/>
      <c r="N17" s="19"/>
      <c r="O17" s="19"/>
      <c r="P17" s="19" t="s">
        <v>153</v>
      </c>
      <c r="Q17" s="19" t="s">
        <v>443</v>
      </c>
      <c r="R17" s="19" t="s">
        <v>426</v>
      </c>
      <c r="S17" s="19" t="s">
        <v>427</v>
      </c>
      <c r="T17" s="19" t="s">
        <v>447</v>
      </c>
      <c r="U17" s="19" t="e">
        <v>#N/A</v>
      </c>
      <c r="V17" s="19" t="e">
        <v>#N/A</v>
      </c>
      <c r="W17" s="24" t="e">
        <v>#N/A</v>
      </c>
    </row>
    <row r="18" spans="1:23" x14ac:dyDescent="0.35">
      <c r="A18" s="16" t="s">
        <v>148</v>
      </c>
      <c r="B18" s="17" t="s">
        <v>154</v>
      </c>
      <c r="C18" s="17" t="s">
        <v>155</v>
      </c>
      <c r="D18" s="17" t="s">
        <v>156</v>
      </c>
      <c r="E18" s="17" t="s">
        <v>157</v>
      </c>
      <c r="F18" s="17" t="s">
        <v>30</v>
      </c>
      <c r="G18" s="17" t="s">
        <v>41</v>
      </c>
      <c r="H18" s="17" t="s">
        <v>32</v>
      </c>
      <c r="I18" s="17" t="s">
        <v>40</v>
      </c>
      <c r="J18" s="17" t="s">
        <v>42</v>
      </c>
      <c r="K18" s="17" t="s">
        <v>41</v>
      </c>
      <c r="L18" s="17" t="s">
        <v>32</v>
      </c>
      <c r="M18" s="17"/>
      <c r="N18" s="17"/>
      <c r="O18" s="17"/>
      <c r="P18" s="17" t="s">
        <v>158</v>
      </c>
      <c r="Q18" s="17" t="s">
        <v>443</v>
      </c>
      <c r="R18" s="17" t="s">
        <v>426</v>
      </c>
      <c r="S18" s="17" t="s">
        <v>427</v>
      </c>
      <c r="T18" s="17" t="s">
        <v>447</v>
      </c>
      <c r="U18" s="17" t="s">
        <v>463</v>
      </c>
      <c r="V18" s="17" t="s">
        <v>426</v>
      </c>
      <c r="W18" s="23" t="s">
        <v>427</v>
      </c>
    </row>
    <row r="19" spans="1:23" x14ac:dyDescent="0.35">
      <c r="A19" s="18" t="s">
        <v>202</v>
      </c>
      <c r="B19" s="19" t="s">
        <v>208</v>
      </c>
      <c r="C19" s="19" t="s">
        <v>209</v>
      </c>
      <c r="D19" s="19" t="s">
        <v>210</v>
      </c>
      <c r="E19" s="19" t="s">
        <v>211</v>
      </c>
      <c r="F19" s="19" t="s">
        <v>30</v>
      </c>
      <c r="G19" s="19" t="s">
        <v>41</v>
      </c>
      <c r="H19" s="19" t="s">
        <v>40</v>
      </c>
      <c r="I19" s="19" t="s">
        <v>42</v>
      </c>
      <c r="J19" s="19"/>
      <c r="K19" s="19"/>
      <c r="L19" s="19"/>
      <c r="M19" s="19" t="s">
        <v>45</v>
      </c>
      <c r="N19" s="19" t="s">
        <v>33</v>
      </c>
      <c r="O19" s="19"/>
      <c r="P19" s="19" t="s">
        <v>212</v>
      </c>
      <c r="Q19" s="19" t="s">
        <v>443</v>
      </c>
      <c r="R19" s="19" t="s">
        <v>426</v>
      </c>
      <c r="S19" s="19" t="s">
        <v>447</v>
      </c>
      <c r="T19" s="19" t="s">
        <v>463</v>
      </c>
      <c r="U19" s="19" t="e">
        <v>#N/A</v>
      </c>
      <c r="V19" s="19" t="e">
        <v>#N/A</v>
      </c>
      <c r="W19" s="24" t="e">
        <v>#N/A</v>
      </c>
    </row>
    <row r="20" spans="1:23" x14ac:dyDescent="0.35">
      <c r="A20" s="16" t="s">
        <v>92</v>
      </c>
      <c r="B20" s="26" t="s">
        <v>112</v>
      </c>
      <c r="C20" s="17" t="s">
        <v>465</v>
      </c>
      <c r="D20" s="17" t="s">
        <v>114</v>
      </c>
      <c r="E20" s="17" t="s">
        <v>115</v>
      </c>
      <c r="F20" s="17" t="s">
        <v>19</v>
      </c>
      <c r="G20" s="17" t="s">
        <v>39</v>
      </c>
      <c r="H20" s="17"/>
      <c r="I20" s="17"/>
      <c r="J20" s="17"/>
      <c r="K20" s="17"/>
      <c r="L20" s="17"/>
      <c r="M20" s="17" t="s">
        <v>116</v>
      </c>
      <c r="N20" s="17" t="s">
        <v>126</v>
      </c>
      <c r="O20" s="17"/>
      <c r="P20" s="17" t="s">
        <v>127</v>
      </c>
      <c r="Q20" s="17" t="s">
        <v>444</v>
      </c>
      <c r="R20" s="17" t="s">
        <v>414</v>
      </c>
      <c r="S20" s="17" t="e">
        <v>#N/A</v>
      </c>
      <c r="T20" s="17" t="e">
        <v>#N/A</v>
      </c>
      <c r="U20" s="17" t="e">
        <v>#N/A</v>
      </c>
      <c r="V20" s="17" t="e">
        <v>#N/A</v>
      </c>
      <c r="W20" s="23" t="e">
        <v>#N/A</v>
      </c>
    </row>
    <row r="21" spans="1:23" x14ac:dyDescent="0.35">
      <c r="A21" s="18" t="s">
        <v>476</v>
      </c>
      <c r="B21" s="19" t="s">
        <v>27</v>
      </c>
      <c r="C21" s="19" t="s">
        <v>28</v>
      </c>
      <c r="D21" s="19" t="s">
        <v>29</v>
      </c>
      <c r="E21" s="19" t="s">
        <v>128</v>
      </c>
      <c r="F21" s="19" t="s">
        <v>30</v>
      </c>
      <c r="G21" s="19" t="s">
        <v>41</v>
      </c>
      <c r="H21" s="19"/>
      <c r="I21" s="19"/>
      <c r="J21" s="19"/>
      <c r="K21" s="19"/>
      <c r="L21" s="19"/>
      <c r="M21" s="19" t="s">
        <v>34</v>
      </c>
      <c r="N21" s="19" t="s">
        <v>33</v>
      </c>
      <c r="O21" s="19"/>
      <c r="P21" s="19" t="s">
        <v>130</v>
      </c>
      <c r="Q21" s="19" t="s">
        <v>443</v>
      </c>
      <c r="R21" s="19" t="s">
        <v>426</v>
      </c>
      <c r="S21" s="19" t="e">
        <v>#N/A</v>
      </c>
      <c r="T21" s="19" t="e">
        <v>#N/A</v>
      </c>
      <c r="U21" s="19" t="e">
        <v>#N/A</v>
      </c>
      <c r="V21" s="19" t="e">
        <v>#N/A</v>
      </c>
      <c r="W21" s="24" t="e">
        <v>#N/A</v>
      </c>
    </row>
    <row r="22" spans="1:23" x14ac:dyDescent="0.35">
      <c r="A22" s="16" t="s">
        <v>476</v>
      </c>
      <c r="B22" s="17" t="s">
        <v>46</v>
      </c>
      <c r="C22" s="17" t="s">
        <v>47</v>
      </c>
      <c r="D22" s="17" t="s">
        <v>48</v>
      </c>
      <c r="E22" s="17" t="s">
        <v>38</v>
      </c>
      <c r="F22" s="17" t="s">
        <v>49</v>
      </c>
      <c r="G22" s="17" t="s">
        <v>40</v>
      </c>
      <c r="H22" s="17" t="s">
        <v>41</v>
      </c>
      <c r="I22" s="17" t="s">
        <v>42</v>
      </c>
      <c r="J22" s="17"/>
      <c r="K22" s="17"/>
      <c r="L22" s="17"/>
      <c r="M22" s="17" t="s">
        <v>45</v>
      </c>
      <c r="N22" s="17" t="s">
        <v>33</v>
      </c>
      <c r="O22" s="17"/>
      <c r="P22" s="17" t="s">
        <v>50</v>
      </c>
      <c r="Q22" s="17" t="s">
        <v>436</v>
      </c>
      <c r="R22" s="17" t="s">
        <v>447</v>
      </c>
      <c r="S22" s="17" t="s">
        <v>426</v>
      </c>
      <c r="T22" s="17" t="s">
        <v>463</v>
      </c>
      <c r="U22" s="17" t="e">
        <v>#N/A</v>
      </c>
      <c r="V22" s="17" t="e">
        <v>#N/A</v>
      </c>
      <c r="W22" s="23" t="e">
        <v>#N/A</v>
      </c>
    </row>
    <row r="23" spans="1:23" x14ac:dyDescent="0.35">
      <c r="A23" s="18" t="s">
        <v>476</v>
      </c>
      <c r="B23" s="19" t="s">
        <v>176</v>
      </c>
      <c r="C23" s="19" t="s">
        <v>177</v>
      </c>
      <c r="D23" s="19" t="s">
        <v>178</v>
      </c>
      <c r="E23" s="19" t="s">
        <v>38</v>
      </c>
      <c r="F23" s="19" t="s">
        <v>397</v>
      </c>
      <c r="G23" s="19" t="s">
        <v>41</v>
      </c>
      <c r="H23" s="19"/>
      <c r="I23" s="19"/>
      <c r="J23" s="19"/>
      <c r="K23" s="19"/>
      <c r="L23" s="19"/>
      <c r="M23" s="19"/>
      <c r="N23" s="19"/>
      <c r="O23" s="19"/>
      <c r="P23" s="19" t="s">
        <v>179</v>
      </c>
      <c r="Q23" s="19" t="s">
        <v>438</v>
      </c>
      <c r="R23" s="19" t="s">
        <v>426</v>
      </c>
      <c r="S23" s="19" t="e">
        <v>#N/A</v>
      </c>
      <c r="T23" s="19" t="e">
        <v>#N/A</v>
      </c>
      <c r="U23" s="19" t="e">
        <v>#N/A</v>
      </c>
      <c r="V23" s="19" t="e">
        <v>#N/A</v>
      </c>
      <c r="W23" s="24" t="e">
        <v>#N/A</v>
      </c>
    </row>
    <row r="24" spans="1:23" x14ac:dyDescent="0.35">
      <c r="A24" s="18" t="s">
        <v>92</v>
      </c>
      <c r="B24" s="19" t="s">
        <v>221</v>
      </c>
      <c r="C24" s="19" t="s">
        <v>222</v>
      </c>
      <c r="D24" s="19" t="s">
        <v>223</v>
      </c>
      <c r="E24" s="19" t="s">
        <v>224</v>
      </c>
      <c r="F24" s="19" t="s">
        <v>19</v>
      </c>
      <c r="G24" s="19" t="s">
        <v>90</v>
      </c>
      <c r="H24" s="19"/>
      <c r="I24" s="19"/>
      <c r="J24" s="19"/>
      <c r="K24" s="19"/>
      <c r="L24" s="19"/>
      <c r="M24" s="19"/>
      <c r="N24" s="19"/>
      <c r="O24" s="19"/>
      <c r="P24" s="19" t="s">
        <v>225</v>
      </c>
      <c r="Q24" s="19" t="s">
        <v>444</v>
      </c>
      <c r="R24" s="19" t="s">
        <v>428</v>
      </c>
      <c r="S24" s="19" t="e">
        <v>#N/A</v>
      </c>
      <c r="T24" s="19" t="e">
        <v>#N/A</v>
      </c>
      <c r="U24" s="19" t="e">
        <v>#N/A</v>
      </c>
      <c r="V24" s="19" t="e">
        <v>#N/A</v>
      </c>
      <c r="W24" s="24" t="e">
        <v>#N/A</v>
      </c>
    </row>
    <row r="25" spans="1:23" x14ac:dyDescent="0.35">
      <c r="A25" s="16" t="s">
        <v>124</v>
      </c>
      <c r="B25" s="17" t="s">
        <v>374</v>
      </c>
      <c r="C25" s="17" t="s">
        <v>375</v>
      </c>
      <c r="D25" s="17" t="s">
        <v>376</v>
      </c>
      <c r="E25" s="17" t="s">
        <v>377</v>
      </c>
      <c r="F25" s="17" t="s">
        <v>63</v>
      </c>
      <c r="G25" s="17" t="s">
        <v>25</v>
      </c>
      <c r="H25" s="17"/>
      <c r="I25" s="17"/>
      <c r="J25" s="17"/>
      <c r="K25" s="17"/>
      <c r="L25" s="17"/>
      <c r="M25" s="17" t="s">
        <v>310</v>
      </c>
      <c r="N25" s="17"/>
      <c r="O25" s="17"/>
      <c r="P25" s="17" t="s">
        <v>379</v>
      </c>
      <c r="Q25" s="17" t="s">
        <v>451</v>
      </c>
      <c r="R25" s="17" t="s">
        <v>410</v>
      </c>
      <c r="S25" s="17" t="e">
        <v>#N/A</v>
      </c>
      <c r="T25" s="17" t="e">
        <v>#N/A</v>
      </c>
      <c r="U25" s="17" t="e">
        <v>#N/A</v>
      </c>
      <c r="V25" s="17" t="e">
        <v>#N/A</v>
      </c>
      <c r="W25" s="23" t="e">
        <v>#N/A</v>
      </c>
    </row>
    <row r="26" spans="1:23" x14ac:dyDescent="0.35">
      <c r="A26" s="18" t="s">
        <v>124</v>
      </c>
      <c r="B26" s="19" t="s">
        <v>67</v>
      </c>
      <c r="C26" s="19" t="s">
        <v>68</v>
      </c>
      <c r="D26" s="19" t="s">
        <v>400</v>
      </c>
      <c r="E26" s="19" t="s">
        <v>70</v>
      </c>
      <c r="F26" s="19" t="s">
        <v>401</v>
      </c>
      <c r="G26" s="19" t="s">
        <v>246</v>
      </c>
      <c r="H26" s="19"/>
      <c r="I26" s="19"/>
      <c r="J26" s="19"/>
      <c r="K26" s="19"/>
      <c r="L26" s="19"/>
      <c r="M26" s="19" t="s">
        <v>318</v>
      </c>
      <c r="N26" s="19"/>
      <c r="O26" s="19"/>
      <c r="P26" s="19" t="s">
        <v>319</v>
      </c>
      <c r="Q26" s="19" t="s">
        <v>452</v>
      </c>
      <c r="R26" s="19" t="s">
        <v>453</v>
      </c>
      <c r="S26" s="19" t="e">
        <v>#N/A</v>
      </c>
      <c r="T26" s="19" t="e">
        <v>#N/A</v>
      </c>
      <c r="U26" s="19" t="e">
        <v>#N/A</v>
      </c>
      <c r="V26" s="19" t="e">
        <v>#N/A</v>
      </c>
      <c r="W26" s="24" t="e">
        <v>#N/A</v>
      </c>
    </row>
    <row r="27" spans="1:23" x14ac:dyDescent="0.35">
      <c r="A27" s="16" t="s">
        <v>202</v>
      </c>
      <c r="B27" s="26" t="s">
        <v>203</v>
      </c>
      <c r="C27" s="17" t="s">
        <v>475</v>
      </c>
      <c r="D27" s="17" t="s">
        <v>205</v>
      </c>
      <c r="E27" s="17" t="s">
        <v>206</v>
      </c>
      <c r="F27" s="17" t="s">
        <v>30</v>
      </c>
      <c r="G27" s="17" t="s">
        <v>41</v>
      </c>
      <c r="H27" s="17"/>
      <c r="I27" s="17" t="s">
        <v>40</v>
      </c>
      <c r="J27" s="17"/>
      <c r="K27" s="17"/>
      <c r="L27" s="17"/>
      <c r="M27" s="17"/>
      <c r="N27" s="17"/>
      <c r="O27" s="17"/>
      <c r="P27" s="17" t="s">
        <v>207</v>
      </c>
      <c r="Q27" s="17" t="s">
        <v>443</v>
      </c>
      <c r="R27" s="17" t="s">
        <v>426</v>
      </c>
      <c r="S27" s="17" t="e">
        <v>#N/A</v>
      </c>
      <c r="T27" s="17" t="s">
        <v>447</v>
      </c>
      <c r="U27" s="17" t="e">
        <v>#N/A</v>
      </c>
      <c r="V27" s="17" t="e">
        <v>#N/A</v>
      </c>
      <c r="W27" s="23" t="e">
        <v>#N/A</v>
      </c>
    </row>
    <row r="28" spans="1:23" x14ac:dyDescent="0.35">
      <c r="A28" s="18" t="s">
        <v>92</v>
      </c>
      <c r="B28" s="19" t="s">
        <v>104</v>
      </c>
      <c r="C28" s="19" t="s">
        <v>105</v>
      </c>
      <c r="D28" s="19" t="s">
        <v>106</v>
      </c>
      <c r="E28" s="19" t="s">
        <v>107</v>
      </c>
      <c r="F28" s="19" t="s">
        <v>19</v>
      </c>
      <c r="G28" s="19" t="s">
        <v>39</v>
      </c>
      <c r="H28" s="19" t="s">
        <v>102</v>
      </c>
      <c r="I28" s="19" t="s">
        <v>41</v>
      </c>
      <c r="J28" s="19" t="s">
        <v>40</v>
      </c>
      <c r="K28" s="19"/>
      <c r="L28" s="19"/>
      <c r="M28" s="19" t="s">
        <v>44</v>
      </c>
      <c r="N28" s="19" t="s">
        <v>126</v>
      </c>
      <c r="O28" s="19"/>
      <c r="P28" s="19" t="s">
        <v>132</v>
      </c>
      <c r="Q28" s="19" t="s">
        <v>444</v>
      </c>
      <c r="R28" s="19" t="s">
        <v>414</v>
      </c>
      <c r="S28" s="19" t="s">
        <v>439</v>
      </c>
      <c r="T28" s="19" t="s">
        <v>426</v>
      </c>
      <c r="U28" s="19" t="s">
        <v>447</v>
      </c>
      <c r="V28" s="19" t="e">
        <v>#N/A</v>
      </c>
      <c r="W28" s="24" t="e">
        <v>#N/A</v>
      </c>
    </row>
    <row r="29" spans="1:23" x14ac:dyDescent="0.35">
      <c r="A29" s="16" t="s">
        <v>120</v>
      </c>
      <c r="B29" s="17" t="s">
        <v>84</v>
      </c>
      <c r="C29" s="17" t="s">
        <v>85</v>
      </c>
      <c r="D29" s="17" t="s">
        <v>86</v>
      </c>
      <c r="E29" s="17" t="s">
        <v>133</v>
      </c>
      <c r="F29" s="17" t="s">
        <v>82</v>
      </c>
      <c r="G29" s="17" t="s">
        <v>354</v>
      </c>
      <c r="H29" s="17"/>
      <c r="I29" s="17"/>
      <c r="J29" s="17"/>
      <c r="K29" s="17"/>
      <c r="L29" s="17"/>
      <c r="M29" s="17"/>
      <c r="N29" s="17"/>
      <c r="O29" s="17"/>
      <c r="P29" s="17" t="s">
        <v>87</v>
      </c>
      <c r="Q29" s="17" t="s">
        <v>416</v>
      </c>
      <c r="R29" s="17" t="s">
        <v>417</v>
      </c>
      <c r="S29" s="17" t="e">
        <v>#N/A</v>
      </c>
      <c r="T29" s="17" t="e">
        <v>#N/A</v>
      </c>
      <c r="U29" s="17" t="e">
        <v>#N/A</v>
      </c>
      <c r="V29" s="17" t="e">
        <v>#N/A</v>
      </c>
      <c r="W29" s="23" t="e">
        <v>#N/A</v>
      </c>
    </row>
    <row r="30" spans="1:23" x14ac:dyDescent="0.35">
      <c r="A30" s="18" t="s">
        <v>134</v>
      </c>
      <c r="B30" s="19" t="s">
        <v>53</v>
      </c>
      <c r="C30" s="19" t="s">
        <v>267</v>
      </c>
      <c r="D30" s="19" t="s">
        <v>268</v>
      </c>
      <c r="E30" s="19" t="s">
        <v>269</v>
      </c>
      <c r="F30" s="19" t="s">
        <v>19</v>
      </c>
      <c r="G30" s="19" t="s">
        <v>39</v>
      </c>
      <c r="H30" s="19" t="s">
        <v>271</v>
      </c>
      <c r="I30" s="19" t="s">
        <v>40</v>
      </c>
      <c r="J30" s="19" t="s">
        <v>272</v>
      </c>
      <c r="K30" s="19"/>
      <c r="L30" s="19"/>
      <c r="M30" s="19" t="s">
        <v>273</v>
      </c>
      <c r="N30" s="19"/>
      <c r="O30" s="19"/>
      <c r="P30" s="19" t="s">
        <v>274</v>
      </c>
      <c r="Q30" s="19" t="s">
        <v>444</v>
      </c>
      <c r="R30" s="19" t="s">
        <v>414</v>
      </c>
      <c r="S30" s="19" t="s">
        <v>421</v>
      </c>
      <c r="T30" s="19" t="s">
        <v>447</v>
      </c>
      <c r="U30" s="19" t="s">
        <v>464</v>
      </c>
      <c r="V30" s="19" t="e">
        <v>#N/A</v>
      </c>
      <c r="W30" s="24" t="e">
        <v>#N/A</v>
      </c>
    </row>
    <row r="31" spans="1:23" x14ac:dyDescent="0.35">
      <c r="A31" s="16" t="s">
        <v>92</v>
      </c>
      <c r="B31" s="17" t="s">
        <v>394</v>
      </c>
      <c r="C31" s="17" t="s">
        <v>393</v>
      </c>
      <c r="D31" s="17" t="s">
        <v>395</v>
      </c>
      <c r="E31" s="17" t="s">
        <v>396</v>
      </c>
      <c r="F31" s="17" t="s">
        <v>397</v>
      </c>
      <c r="G31" s="17" t="s">
        <v>19</v>
      </c>
      <c r="H31" s="17"/>
      <c r="I31" s="17"/>
      <c r="J31" s="17"/>
      <c r="K31" s="17"/>
      <c r="L31" s="17"/>
      <c r="M31" s="17"/>
      <c r="N31" s="17"/>
      <c r="O31" s="17"/>
      <c r="P31" s="17" t="s">
        <v>398</v>
      </c>
      <c r="Q31" s="17" t="s">
        <v>438</v>
      </c>
      <c r="R31" s="17" t="s">
        <v>444</v>
      </c>
      <c r="S31" s="17" t="e">
        <v>#N/A</v>
      </c>
      <c r="T31" s="17" t="e">
        <v>#N/A</v>
      </c>
      <c r="U31" s="17" t="e">
        <v>#N/A</v>
      </c>
      <c r="V31" s="17" t="e">
        <v>#N/A</v>
      </c>
      <c r="W31" s="23" t="e">
        <v>#N/A</v>
      </c>
    </row>
    <row r="32" spans="1:23" x14ac:dyDescent="0.35">
      <c r="A32" s="18" t="s">
        <v>134</v>
      </c>
      <c r="B32" s="19" t="s">
        <v>51</v>
      </c>
      <c r="C32" s="19" t="s">
        <v>135</v>
      </c>
      <c r="D32" s="19" t="s">
        <v>52</v>
      </c>
      <c r="E32" s="19" t="s">
        <v>38</v>
      </c>
      <c r="F32" s="19" t="s">
        <v>397</v>
      </c>
      <c r="G32" s="19" t="s">
        <v>354</v>
      </c>
      <c r="H32" s="19"/>
      <c r="I32" s="19"/>
      <c r="J32" s="19"/>
      <c r="K32" s="19"/>
      <c r="L32" s="19"/>
      <c r="M32" s="19"/>
      <c r="N32" s="19"/>
      <c r="O32" s="19"/>
      <c r="P32" s="19" t="s">
        <v>136</v>
      </c>
      <c r="Q32" s="19" t="s">
        <v>438</v>
      </c>
      <c r="R32" s="19" t="s">
        <v>417</v>
      </c>
      <c r="S32" s="19" t="e">
        <v>#N/A</v>
      </c>
      <c r="T32" s="19" t="e">
        <v>#N/A</v>
      </c>
      <c r="U32" s="19" t="e">
        <v>#N/A</v>
      </c>
      <c r="V32" s="19" t="e">
        <v>#N/A</v>
      </c>
      <c r="W32" s="24" t="e">
        <v>#N/A</v>
      </c>
    </row>
    <row r="33" spans="1:23" x14ac:dyDescent="0.35">
      <c r="A33" s="16" t="s">
        <v>92</v>
      </c>
      <c r="B33" s="17" t="s">
        <v>93</v>
      </c>
      <c r="C33" s="17" t="s">
        <v>94</v>
      </c>
      <c r="D33" s="17" t="s">
        <v>95</v>
      </c>
      <c r="E33" s="17" t="s">
        <v>96</v>
      </c>
      <c r="F33" s="17" t="s">
        <v>30</v>
      </c>
      <c r="G33" s="17" t="s">
        <v>41</v>
      </c>
      <c r="H33" s="17" t="s">
        <v>32</v>
      </c>
      <c r="I33" s="17" t="s">
        <v>19</v>
      </c>
      <c r="J33" s="17"/>
      <c r="K33" s="17"/>
      <c r="L33" s="17"/>
      <c r="M33" s="17" t="s">
        <v>34</v>
      </c>
      <c r="N33" s="17" t="s">
        <v>33</v>
      </c>
      <c r="O33" s="17"/>
      <c r="P33" s="17" t="s">
        <v>97</v>
      </c>
      <c r="Q33" s="17" t="s">
        <v>443</v>
      </c>
      <c r="R33" s="17" t="s">
        <v>426</v>
      </c>
      <c r="S33" s="17" t="s">
        <v>427</v>
      </c>
      <c r="T33" s="17" t="s">
        <v>444</v>
      </c>
      <c r="U33" s="17" t="e">
        <v>#N/A</v>
      </c>
      <c r="V33" s="17" t="e">
        <v>#N/A</v>
      </c>
      <c r="W33" s="23" t="e">
        <v>#N/A</v>
      </c>
    </row>
    <row r="34" spans="1:23" x14ac:dyDescent="0.35">
      <c r="A34" s="18" t="s">
        <v>92</v>
      </c>
      <c r="B34" s="19" t="s">
        <v>159</v>
      </c>
      <c r="C34" s="19" t="s">
        <v>160</v>
      </c>
      <c r="D34" s="19" t="s">
        <v>161</v>
      </c>
      <c r="E34" s="19" t="s">
        <v>162</v>
      </c>
      <c r="F34" s="19" t="s">
        <v>19</v>
      </c>
      <c r="G34" s="19" t="s">
        <v>39</v>
      </c>
      <c r="H34" s="19" t="s">
        <v>102</v>
      </c>
      <c r="I34" s="19" t="s">
        <v>41</v>
      </c>
      <c r="J34" s="19" t="s">
        <v>40</v>
      </c>
      <c r="K34" s="19"/>
      <c r="L34" s="19"/>
      <c r="M34" s="19" t="s">
        <v>44</v>
      </c>
      <c r="N34" s="19" t="s">
        <v>126</v>
      </c>
      <c r="O34" s="19"/>
      <c r="P34" s="19" t="s">
        <v>163</v>
      </c>
      <c r="Q34" s="19" t="s">
        <v>444</v>
      </c>
      <c r="R34" s="19" t="s">
        <v>414</v>
      </c>
      <c r="S34" s="19" t="s">
        <v>439</v>
      </c>
      <c r="T34" s="19" t="s">
        <v>426</v>
      </c>
      <c r="U34" s="19" t="s">
        <v>447</v>
      </c>
      <c r="V34" s="19" t="e">
        <v>#N/A</v>
      </c>
      <c r="W34" s="24" t="e">
        <v>#N/A</v>
      </c>
    </row>
    <row r="35" spans="1:23" x14ac:dyDescent="0.35">
      <c r="A35" s="16" t="s">
        <v>120</v>
      </c>
      <c r="B35" s="17" t="s">
        <v>88</v>
      </c>
      <c r="C35" s="17" t="s">
        <v>89</v>
      </c>
      <c r="D35" s="17" t="s">
        <v>137</v>
      </c>
      <c r="E35" s="17" t="s">
        <v>138</v>
      </c>
      <c r="F35" s="17" t="s">
        <v>82</v>
      </c>
      <c r="G35" s="17" t="s">
        <v>90</v>
      </c>
      <c r="H35" s="17"/>
      <c r="I35" s="17"/>
      <c r="J35" s="17"/>
      <c r="K35" s="17"/>
      <c r="L35" s="17"/>
      <c r="M35" s="17"/>
      <c r="N35" s="17"/>
      <c r="O35" s="17"/>
      <c r="P35" s="17" t="s">
        <v>91</v>
      </c>
      <c r="Q35" s="17" t="s">
        <v>416</v>
      </c>
      <c r="R35" s="17" t="s">
        <v>428</v>
      </c>
      <c r="S35" s="17" t="e">
        <v>#N/A</v>
      </c>
      <c r="T35" s="17" t="e">
        <v>#N/A</v>
      </c>
      <c r="U35" s="17" t="e">
        <v>#N/A</v>
      </c>
      <c r="V35" s="17" t="e">
        <v>#N/A</v>
      </c>
      <c r="W35" s="23" t="e">
        <v>#N/A</v>
      </c>
    </row>
    <row r="36" spans="1:23" x14ac:dyDescent="0.35">
      <c r="A36" s="18" t="s">
        <v>92</v>
      </c>
      <c r="B36" s="19" t="s">
        <v>108</v>
      </c>
      <c r="C36" s="19" t="s">
        <v>109</v>
      </c>
      <c r="D36" s="19" t="s">
        <v>110</v>
      </c>
      <c r="E36" s="19" t="s">
        <v>111</v>
      </c>
      <c r="F36" s="19" t="s">
        <v>19</v>
      </c>
      <c r="G36" s="19" t="s">
        <v>39</v>
      </c>
      <c r="H36" s="19" t="s">
        <v>102</v>
      </c>
      <c r="I36" s="19" t="s">
        <v>41</v>
      </c>
      <c r="J36" s="19" t="s">
        <v>40</v>
      </c>
      <c r="K36" s="19" t="s">
        <v>25</v>
      </c>
      <c r="L36" s="19"/>
      <c r="M36" s="19" t="s">
        <v>103</v>
      </c>
      <c r="N36" s="19" t="s">
        <v>126</v>
      </c>
      <c r="O36" s="19"/>
      <c r="P36" s="19" t="s">
        <v>139</v>
      </c>
      <c r="Q36" s="19" t="s">
        <v>444</v>
      </c>
      <c r="R36" s="19" t="s">
        <v>414</v>
      </c>
      <c r="S36" s="19" t="s">
        <v>439</v>
      </c>
      <c r="T36" s="19" t="s">
        <v>426</v>
      </c>
      <c r="U36" s="19" t="s">
        <v>447</v>
      </c>
      <c r="V36" s="19" t="s">
        <v>410</v>
      </c>
      <c r="W36" s="24" t="e">
        <v>#N/A</v>
      </c>
    </row>
    <row r="37" spans="1:23" x14ac:dyDescent="0.35">
      <c r="A37" s="16" t="s">
        <v>92</v>
      </c>
      <c r="B37" s="17" t="s">
        <v>188</v>
      </c>
      <c r="C37" s="17" t="s">
        <v>189</v>
      </c>
      <c r="D37" s="17" t="s">
        <v>190</v>
      </c>
      <c r="E37" s="17" t="s">
        <v>191</v>
      </c>
      <c r="F37" s="17" t="s">
        <v>19</v>
      </c>
      <c r="G37" s="17" t="s">
        <v>39</v>
      </c>
      <c r="H37" s="17" t="s">
        <v>102</v>
      </c>
      <c r="I37" s="17" t="s">
        <v>41</v>
      </c>
      <c r="J37" s="17" t="s">
        <v>40</v>
      </c>
      <c r="K37" s="17" t="s">
        <v>192</v>
      </c>
      <c r="L37" s="17" t="s">
        <v>193</v>
      </c>
      <c r="M37" s="17" t="s">
        <v>44</v>
      </c>
      <c r="N37" s="17" t="s">
        <v>126</v>
      </c>
      <c r="O37" s="17"/>
      <c r="P37" s="17" t="s">
        <v>194</v>
      </c>
      <c r="Q37" s="17" t="s">
        <v>444</v>
      </c>
      <c r="R37" s="17" t="s">
        <v>414</v>
      </c>
      <c r="S37" s="17" t="s">
        <v>439</v>
      </c>
      <c r="T37" s="17" t="s">
        <v>426</v>
      </c>
      <c r="U37" s="17" t="s">
        <v>447</v>
      </c>
      <c r="V37" s="17" t="s">
        <v>410</v>
      </c>
      <c r="W37" s="23" t="e">
        <v>#N/A</v>
      </c>
    </row>
    <row r="38" spans="1:23" x14ac:dyDescent="0.35">
      <c r="A38" s="18" t="s">
        <v>92</v>
      </c>
      <c r="B38" s="19" t="s">
        <v>195</v>
      </c>
      <c r="C38" s="19" t="s">
        <v>196</v>
      </c>
      <c r="D38" s="19" t="s">
        <v>197</v>
      </c>
      <c r="E38" s="19" t="s">
        <v>198</v>
      </c>
      <c r="F38" s="19" t="s">
        <v>19</v>
      </c>
      <c r="G38" s="19" t="s">
        <v>39</v>
      </c>
      <c r="H38" s="19" t="s">
        <v>102</v>
      </c>
      <c r="I38" s="19" t="s">
        <v>41</v>
      </c>
      <c r="J38" s="19" t="s">
        <v>40</v>
      </c>
      <c r="K38" s="19" t="s">
        <v>199</v>
      </c>
      <c r="L38" s="19" t="s">
        <v>200</v>
      </c>
      <c r="M38" s="19"/>
      <c r="N38" s="19"/>
      <c r="O38" s="19"/>
      <c r="P38" s="19" t="s">
        <v>201</v>
      </c>
      <c r="Q38" s="19" t="s">
        <v>444</v>
      </c>
      <c r="R38" s="19" t="s">
        <v>414</v>
      </c>
      <c r="S38" s="19" t="s">
        <v>439</v>
      </c>
      <c r="T38" s="19" t="s">
        <v>426</v>
      </c>
      <c r="U38" s="19" t="s">
        <v>447</v>
      </c>
      <c r="V38" s="19" t="s">
        <v>454</v>
      </c>
      <c r="W38" s="24" t="e">
        <v>#N/A</v>
      </c>
    </row>
    <row r="39" spans="1:23" x14ac:dyDescent="0.35">
      <c r="A39" s="16" t="s">
        <v>92</v>
      </c>
      <c r="B39" s="17" t="s">
        <v>98</v>
      </c>
      <c r="C39" s="17" t="s">
        <v>99</v>
      </c>
      <c r="D39" s="17" t="s">
        <v>100</v>
      </c>
      <c r="E39" s="17" t="s">
        <v>101</v>
      </c>
      <c r="F39" s="17" t="s">
        <v>19</v>
      </c>
      <c r="G39" s="17" t="s">
        <v>39</v>
      </c>
      <c r="H39" s="17" t="s">
        <v>102</v>
      </c>
      <c r="I39" s="17" t="s">
        <v>41</v>
      </c>
      <c r="J39" s="17" t="s">
        <v>40</v>
      </c>
      <c r="K39" s="17" t="s">
        <v>246</v>
      </c>
      <c r="L39" s="17"/>
      <c r="M39" s="17" t="s">
        <v>103</v>
      </c>
      <c r="N39" s="17" t="s">
        <v>126</v>
      </c>
      <c r="O39" s="17"/>
      <c r="P39" s="17" t="s">
        <v>140</v>
      </c>
      <c r="Q39" s="17" t="s">
        <v>444</v>
      </c>
      <c r="R39" s="17" t="s">
        <v>414</v>
      </c>
      <c r="S39" s="17" t="s">
        <v>439</v>
      </c>
      <c r="T39" s="17" t="s">
        <v>426</v>
      </c>
      <c r="U39" s="17" t="s">
        <v>447</v>
      </c>
      <c r="V39" s="17" t="s">
        <v>453</v>
      </c>
      <c r="W39" s="23" t="e">
        <v>#N/A</v>
      </c>
    </row>
    <row r="40" spans="1:23" x14ac:dyDescent="0.35">
      <c r="A40" s="18" t="s">
        <v>15</v>
      </c>
      <c r="B40" s="25" t="s">
        <v>16</v>
      </c>
      <c r="C40" s="19" t="s">
        <v>16</v>
      </c>
      <c r="D40" s="19" t="s">
        <v>17</v>
      </c>
      <c r="E40" s="19" t="s">
        <v>18</v>
      </c>
      <c r="F40" s="19" t="s">
        <v>19</v>
      </c>
      <c r="G40" s="19"/>
      <c r="H40" s="19"/>
      <c r="I40" s="19"/>
      <c r="J40" s="19"/>
      <c r="K40" s="19"/>
      <c r="L40" s="19"/>
      <c r="M40" s="19"/>
      <c r="N40" s="19"/>
      <c r="O40" s="19"/>
      <c r="P40" s="19" t="s">
        <v>20</v>
      </c>
      <c r="Q40" s="19" t="s">
        <v>444</v>
      </c>
      <c r="R40" s="19" t="e">
        <v>#N/A</v>
      </c>
      <c r="S40" s="19" t="e">
        <v>#N/A</v>
      </c>
      <c r="T40" s="19" t="e">
        <v>#N/A</v>
      </c>
      <c r="U40" s="19" t="e">
        <v>#N/A</v>
      </c>
      <c r="V40" s="19" t="e">
        <v>#N/A</v>
      </c>
      <c r="W40" s="24" t="e">
        <v>#N/A</v>
      </c>
    </row>
    <row r="41" spans="1:23" x14ac:dyDescent="0.35">
      <c r="A41" s="16" t="s">
        <v>148</v>
      </c>
      <c r="B41" s="17" t="s">
        <v>343</v>
      </c>
      <c r="C41" s="17" t="s">
        <v>344</v>
      </c>
      <c r="D41" s="17" t="s">
        <v>345</v>
      </c>
      <c r="E41" s="17" t="s">
        <v>346</v>
      </c>
      <c r="F41" s="17" t="s">
        <v>347</v>
      </c>
      <c r="G41" s="17" t="s">
        <v>348</v>
      </c>
      <c r="H41" s="17"/>
      <c r="I41" s="17"/>
      <c r="J41" s="17"/>
      <c r="K41" s="17"/>
      <c r="L41" s="17"/>
      <c r="M41" s="17"/>
      <c r="N41" s="17"/>
      <c r="O41" s="17"/>
      <c r="P41" s="17" t="s">
        <v>349</v>
      </c>
      <c r="Q41" s="17" t="s">
        <v>444</v>
      </c>
      <c r="R41" s="17" t="e">
        <v>#N/A</v>
      </c>
      <c r="S41" s="17" t="e">
        <v>#N/A</v>
      </c>
      <c r="T41" s="17" t="e">
        <v>#N/A</v>
      </c>
      <c r="U41" s="17" t="e">
        <v>#N/A</v>
      </c>
      <c r="V41" s="17" t="e">
        <v>#N/A</v>
      </c>
      <c r="W41" s="23" t="e">
        <v>#N/A</v>
      </c>
    </row>
    <row r="42" spans="1:23" x14ac:dyDescent="0.35">
      <c r="A42" s="18" t="s">
        <v>120</v>
      </c>
      <c r="B42" s="19" t="s">
        <v>350</v>
      </c>
      <c r="C42" s="19" t="s">
        <v>405</v>
      </c>
      <c r="D42" s="19" t="s">
        <v>352</v>
      </c>
      <c r="E42" s="19" t="s">
        <v>353</v>
      </c>
      <c r="F42" s="19" t="s">
        <v>354</v>
      </c>
      <c r="G42" s="19" t="s">
        <v>82</v>
      </c>
      <c r="H42" s="19"/>
      <c r="I42" s="19"/>
      <c r="J42" s="19"/>
      <c r="K42" s="19"/>
      <c r="L42" s="19"/>
      <c r="M42" s="19"/>
      <c r="N42" s="19"/>
      <c r="O42" s="19"/>
      <c r="P42" s="19" t="s">
        <v>355</v>
      </c>
      <c r="Q42" s="19" t="s">
        <v>417</v>
      </c>
      <c r="R42" s="19" t="s">
        <v>416</v>
      </c>
      <c r="S42" s="19" t="e">
        <v>#N/A</v>
      </c>
      <c r="T42" s="19" t="e">
        <v>#N/A</v>
      </c>
      <c r="U42" s="19" t="e">
        <v>#N/A</v>
      </c>
      <c r="V42" s="19" t="e">
        <v>#N/A</v>
      </c>
      <c r="W42" s="24" t="e">
        <v>#N/A</v>
      </c>
    </row>
    <row r="43" spans="1:23" x14ac:dyDescent="0.35">
      <c r="A43" s="16" t="s">
        <v>124</v>
      </c>
      <c r="B43" s="17" t="s">
        <v>65</v>
      </c>
      <c r="C43" s="17" t="s">
        <v>66</v>
      </c>
      <c r="D43" s="17" t="s">
        <v>61</v>
      </c>
      <c r="E43" s="17" t="s">
        <v>62</v>
      </c>
      <c r="F43" s="17" t="s">
        <v>58</v>
      </c>
      <c r="G43" s="17" t="s">
        <v>246</v>
      </c>
      <c r="H43" s="17"/>
      <c r="I43" s="17"/>
      <c r="J43" s="17"/>
      <c r="K43" s="17"/>
      <c r="L43" s="17"/>
      <c r="M43" s="17"/>
      <c r="N43" s="17"/>
      <c r="O43" s="17"/>
      <c r="P43" s="17" t="s">
        <v>66</v>
      </c>
      <c r="Q43" s="17" t="s">
        <v>450</v>
      </c>
      <c r="R43" s="17" t="s">
        <v>453</v>
      </c>
      <c r="S43" s="17" t="e">
        <v>#N/A</v>
      </c>
      <c r="T43" s="17" t="e">
        <v>#N/A</v>
      </c>
      <c r="U43" s="17" t="e">
        <v>#N/A</v>
      </c>
      <c r="V43" s="17" t="e">
        <v>#N/A</v>
      </c>
      <c r="W43" s="23" t="e">
        <v>#N/A</v>
      </c>
    </row>
    <row r="44" spans="1:23" x14ac:dyDescent="0.35">
      <c r="A44" s="18" t="s">
        <v>124</v>
      </c>
      <c r="B44" s="19" t="s">
        <v>402</v>
      </c>
      <c r="C44" s="19" t="s">
        <v>60</v>
      </c>
      <c r="D44" s="19" t="s">
        <v>403</v>
      </c>
      <c r="E44" s="19" t="s">
        <v>404</v>
      </c>
      <c r="F44" s="19" t="s">
        <v>63</v>
      </c>
      <c r="G44" s="19" t="s">
        <v>246</v>
      </c>
      <c r="H44" s="19"/>
      <c r="I44" s="19"/>
      <c r="J44" s="19"/>
      <c r="K44" s="19"/>
      <c r="L44" s="19"/>
      <c r="M44" s="19"/>
      <c r="N44" s="19"/>
      <c r="O44" s="19"/>
      <c r="P44" s="19" t="s">
        <v>60</v>
      </c>
      <c r="Q44" s="19" t="s">
        <v>451</v>
      </c>
      <c r="R44" s="19" t="s">
        <v>453</v>
      </c>
      <c r="S44" s="19" t="e">
        <v>#N/A</v>
      </c>
      <c r="T44" s="19" t="e">
        <v>#N/A</v>
      </c>
      <c r="U44" s="19" t="e">
        <v>#N/A</v>
      </c>
      <c r="V44" s="19" t="e">
        <v>#N/A</v>
      </c>
      <c r="W44" s="24" t="e">
        <v>#N/A</v>
      </c>
    </row>
    <row r="45" spans="1:23" x14ac:dyDescent="0.35">
      <c r="A45" s="16" t="s">
        <v>569</v>
      </c>
      <c r="B45" t="s">
        <v>556</v>
      </c>
      <c r="C45" s="17" t="s">
        <v>570</v>
      </c>
      <c r="D45" s="17" t="s">
        <v>571</v>
      </c>
      <c r="E45" s="17" t="s">
        <v>572</v>
      </c>
      <c r="F45" s="17" t="s">
        <v>573</v>
      </c>
      <c r="G45" s="17" t="s">
        <v>574</v>
      </c>
      <c r="H45" s="17"/>
      <c r="I45" s="17"/>
      <c r="J45" s="17"/>
      <c r="K45" s="17"/>
      <c r="L45" s="17"/>
      <c r="M45" s="17"/>
      <c r="N45" s="17"/>
      <c r="O45" s="17"/>
      <c r="P45" s="17" t="s">
        <v>575</v>
      </c>
      <c r="Q45" s="17" t="s">
        <v>576</v>
      </c>
      <c r="R45" s="17" t="s">
        <v>577</v>
      </c>
      <c r="S45" s="17" t="e">
        <v>#N/A</v>
      </c>
      <c r="T45" s="17" t="e">
        <v>#N/A</v>
      </c>
      <c r="U45" s="17" t="e">
        <v>#N/A</v>
      </c>
      <c r="V45" s="17" t="e">
        <v>#N/A</v>
      </c>
      <c r="W45" s="23" t="e">
        <v>#N/A</v>
      </c>
    </row>
    <row r="46" spans="1:23" x14ac:dyDescent="0.35">
      <c r="A46" s="18" t="s">
        <v>569</v>
      </c>
      <c r="B46" t="s">
        <v>557</v>
      </c>
      <c r="C46" s="19" t="s">
        <v>578</v>
      </c>
      <c r="D46" s="19" t="s">
        <v>579</v>
      </c>
      <c r="E46" s="19" t="s">
        <v>580</v>
      </c>
      <c r="F46" s="19" t="s">
        <v>573</v>
      </c>
      <c r="G46" s="19" t="s">
        <v>581</v>
      </c>
      <c r="H46" s="19" t="s">
        <v>574</v>
      </c>
      <c r="I46" s="19"/>
      <c r="J46" s="19"/>
      <c r="K46" s="19"/>
      <c r="L46" s="19"/>
      <c r="M46" s="19"/>
      <c r="N46" s="19"/>
      <c r="O46" s="19"/>
      <c r="P46" s="19" t="s">
        <v>582</v>
      </c>
      <c r="Q46" s="19" t="s">
        <v>576</v>
      </c>
      <c r="R46" s="19" t="s">
        <v>583</v>
      </c>
      <c r="S46" s="19" t="s">
        <v>577</v>
      </c>
      <c r="T46" s="19" t="e">
        <v>#N/A</v>
      </c>
      <c r="U46" s="19" t="e">
        <v>#N/A</v>
      </c>
      <c r="V46" s="19" t="e">
        <v>#N/A</v>
      </c>
      <c r="W46" s="23" t="e">
        <v>#N/A</v>
      </c>
    </row>
    <row r="47" spans="1:23" x14ac:dyDescent="0.35">
      <c r="A47" s="16" t="s">
        <v>569</v>
      </c>
      <c r="B47" t="s">
        <v>558</v>
      </c>
      <c r="C47" s="17" t="s">
        <v>584</v>
      </c>
      <c r="D47" s="17" t="s">
        <v>585</v>
      </c>
      <c r="E47" s="17" t="s">
        <v>586</v>
      </c>
      <c r="F47" s="17" t="s">
        <v>587</v>
      </c>
      <c r="G47" s="17" t="s">
        <v>587</v>
      </c>
      <c r="H47" s="17" t="s">
        <v>588</v>
      </c>
      <c r="I47" s="17"/>
      <c r="J47" s="17"/>
      <c r="K47" s="17"/>
      <c r="L47" s="17"/>
      <c r="M47" s="17" t="s">
        <v>589</v>
      </c>
      <c r="N47" s="17" t="s">
        <v>590</v>
      </c>
      <c r="O47" s="17"/>
      <c r="P47" s="17" t="s">
        <v>591</v>
      </c>
      <c r="Q47" s="17" t="s">
        <v>592</v>
      </c>
      <c r="R47" s="17" t="s">
        <v>593</v>
      </c>
      <c r="S47" s="17" t="e">
        <v>#N/A</v>
      </c>
      <c r="T47" s="17" t="e">
        <v>#N/A</v>
      </c>
      <c r="U47" s="17" t="e">
        <v>#N/A</v>
      </c>
      <c r="V47" s="17" t="e">
        <v>#N/A</v>
      </c>
      <c r="W47" s="23" t="e">
        <v>#N/A</v>
      </c>
    </row>
    <row r="48" spans="1:23" x14ac:dyDescent="0.35">
      <c r="A48" s="18" t="s">
        <v>569</v>
      </c>
      <c r="B48" t="s">
        <v>559</v>
      </c>
      <c r="C48" s="19" t="s">
        <v>594</v>
      </c>
      <c r="D48" s="19" t="s">
        <v>595</v>
      </c>
      <c r="E48" s="19" t="s">
        <v>596</v>
      </c>
      <c r="F48" s="19" t="s">
        <v>597</v>
      </c>
      <c r="G48" s="19" t="s">
        <v>25</v>
      </c>
      <c r="H48" s="19"/>
      <c r="I48" s="19"/>
      <c r="J48" s="19"/>
      <c r="K48" s="19"/>
      <c r="L48" s="19"/>
      <c r="M48" s="19"/>
      <c r="N48" s="19"/>
      <c r="O48" s="19"/>
      <c r="P48" s="19" t="s">
        <v>594</v>
      </c>
      <c r="Q48" s="19" t="s">
        <v>453</v>
      </c>
      <c r="R48" s="19"/>
      <c r="S48" s="19" t="e">
        <v>#N/A</v>
      </c>
      <c r="T48" s="19" t="e">
        <v>#N/A</v>
      </c>
      <c r="U48" s="19" t="e">
        <v>#N/A</v>
      </c>
      <c r="V48" s="19" t="e">
        <v>#N/A</v>
      </c>
      <c r="W48" s="24" t="e">
        <v>#N/A</v>
      </c>
    </row>
    <row r="49" spans="1:23" x14ac:dyDescent="0.35">
      <c r="A49" s="16" t="s">
        <v>226</v>
      </c>
      <c r="B49" t="s">
        <v>560</v>
      </c>
      <c r="C49" s="17" t="s">
        <v>598</v>
      </c>
      <c r="D49" s="17" t="s">
        <v>599</v>
      </c>
      <c r="E49" s="17" t="s">
        <v>600</v>
      </c>
      <c r="F49" s="17" t="s">
        <v>601</v>
      </c>
      <c r="G49" s="17" t="s">
        <v>239</v>
      </c>
      <c r="H49" s="17"/>
      <c r="I49" s="17"/>
      <c r="J49" s="17"/>
      <c r="K49" s="17"/>
      <c r="L49" s="17"/>
      <c r="M49" s="17"/>
      <c r="N49" s="17"/>
      <c r="O49" s="17"/>
      <c r="P49" s="17" t="s">
        <v>602</v>
      </c>
      <c r="Q49" s="17" t="s">
        <v>603</v>
      </c>
      <c r="R49" s="17" t="s">
        <v>604</v>
      </c>
      <c r="S49" s="17" t="e">
        <v>#N/A</v>
      </c>
      <c r="T49" s="17" t="e">
        <v>#N/A</v>
      </c>
      <c r="U49" s="17" t="e">
        <v>#N/A</v>
      </c>
      <c r="V49" s="17" t="e">
        <v>#N/A</v>
      </c>
      <c r="W49" s="23" t="e">
        <v>#N/A</v>
      </c>
    </row>
    <row r="50" spans="1:23" x14ac:dyDescent="0.35">
      <c r="A50" s="18" t="s">
        <v>226</v>
      </c>
      <c r="B50" t="s">
        <v>561</v>
      </c>
      <c r="C50" s="19" t="s">
        <v>605</v>
      </c>
      <c r="D50" s="19" t="s">
        <v>606</v>
      </c>
      <c r="E50" s="19" t="s">
        <v>607</v>
      </c>
      <c r="F50" s="19" t="s">
        <v>30</v>
      </c>
      <c r="G50" s="19" t="s">
        <v>608</v>
      </c>
      <c r="H50" s="19" t="s">
        <v>609</v>
      </c>
      <c r="I50" s="19"/>
      <c r="J50" s="19"/>
      <c r="K50" s="19"/>
      <c r="L50" s="19"/>
      <c r="M50" s="19"/>
      <c r="N50" s="19"/>
      <c r="O50" s="19"/>
      <c r="P50" s="19" t="s">
        <v>605</v>
      </c>
      <c r="Q50" s="19" t="s">
        <v>443</v>
      </c>
      <c r="R50" s="19" t="s">
        <v>610</v>
      </c>
      <c r="S50" s="35" t="s">
        <v>611</v>
      </c>
      <c r="T50" s="19" t="e">
        <v>#N/A</v>
      </c>
      <c r="U50" s="19" t="e">
        <v>#N/A</v>
      </c>
      <c r="V50" s="19" t="e">
        <v>#N/A</v>
      </c>
      <c r="W50" s="24" t="e">
        <v>#N/A</v>
      </c>
    </row>
    <row r="51" spans="1:23" x14ac:dyDescent="0.35">
      <c r="A51" s="16" t="s">
        <v>226</v>
      </c>
      <c r="B51" t="s">
        <v>562</v>
      </c>
      <c r="C51" s="17" t="s">
        <v>612</v>
      </c>
      <c r="D51" s="17" t="s">
        <v>613</v>
      </c>
      <c r="E51" s="17" t="s">
        <v>614</v>
      </c>
      <c r="F51" s="17" t="s">
        <v>615</v>
      </c>
      <c r="G51" s="17" t="s">
        <v>239</v>
      </c>
      <c r="H51" s="17"/>
      <c r="I51" s="17"/>
      <c r="J51" s="17"/>
      <c r="K51" s="17"/>
      <c r="L51" s="17"/>
      <c r="M51" s="17"/>
      <c r="N51" s="17"/>
      <c r="O51" s="17"/>
      <c r="P51" s="17" t="s">
        <v>612</v>
      </c>
      <c r="Q51" s="17" t="s">
        <v>616</v>
      </c>
      <c r="R51" s="17" t="s">
        <v>604</v>
      </c>
      <c r="S51" s="17" t="e">
        <v>#N/A</v>
      </c>
      <c r="T51" s="17" t="e">
        <v>#N/A</v>
      </c>
      <c r="U51" s="17" t="e">
        <v>#N/A</v>
      </c>
      <c r="V51" s="17" t="e">
        <v>#N/A</v>
      </c>
      <c r="W51" s="23" t="e">
        <v>#N/A</v>
      </c>
    </row>
    <row r="52" spans="1:23" x14ac:dyDescent="0.35">
      <c r="A52" s="18" t="s">
        <v>226</v>
      </c>
      <c r="B52" t="s">
        <v>563</v>
      </c>
      <c r="C52" s="19" t="s">
        <v>235</v>
      </c>
      <c r="D52" s="19" t="s">
        <v>617</v>
      </c>
      <c r="E52" s="19" t="s">
        <v>618</v>
      </c>
      <c r="F52" s="19" t="s">
        <v>619</v>
      </c>
      <c r="G52" s="19" t="s">
        <v>239</v>
      </c>
      <c r="H52" s="19"/>
      <c r="I52" s="19"/>
      <c r="J52" s="19"/>
      <c r="K52" s="19"/>
      <c r="L52" s="19"/>
      <c r="M52" s="19"/>
      <c r="N52" s="19"/>
      <c r="O52" s="19"/>
      <c r="P52" s="19" t="s">
        <v>235</v>
      </c>
      <c r="Q52" s="19" t="s">
        <v>611</v>
      </c>
      <c r="R52" s="19" t="s">
        <v>604</v>
      </c>
      <c r="S52" s="19"/>
      <c r="T52" s="19"/>
      <c r="U52" s="19"/>
      <c r="V52" s="19"/>
      <c r="W52" s="24"/>
    </row>
    <row r="53" spans="1:23" x14ac:dyDescent="0.35">
      <c r="A53" s="16" t="s">
        <v>118</v>
      </c>
      <c r="B53" t="s">
        <v>564</v>
      </c>
      <c r="C53" s="17" t="s">
        <v>620</v>
      </c>
      <c r="D53" s="17" t="s">
        <v>621</v>
      </c>
      <c r="E53" s="17" t="s">
        <v>622</v>
      </c>
      <c r="F53" s="17" t="s">
        <v>102</v>
      </c>
      <c r="G53" s="17" t="s">
        <v>19</v>
      </c>
      <c r="H53" s="17"/>
      <c r="I53" s="17"/>
      <c r="J53" s="17"/>
      <c r="K53" s="17"/>
      <c r="L53" s="17"/>
      <c r="M53" s="17"/>
      <c r="N53" s="17"/>
      <c r="O53" s="17"/>
      <c r="P53" s="17" t="s">
        <v>620</v>
      </c>
      <c r="Q53" s="17" t="s">
        <v>439</v>
      </c>
      <c r="R53" s="17" t="s">
        <v>444</v>
      </c>
      <c r="S53" s="17" t="e">
        <v>#N/A</v>
      </c>
      <c r="T53" s="17" t="e">
        <v>#N/A</v>
      </c>
      <c r="U53" s="17" t="e">
        <v>#N/A</v>
      </c>
      <c r="V53" s="17" t="e">
        <v>#N/A</v>
      </c>
      <c r="W53" s="23" t="e">
        <v>#N/A</v>
      </c>
    </row>
    <row r="54" spans="1:23" x14ac:dyDescent="0.35">
      <c r="A54" s="18" t="s">
        <v>120</v>
      </c>
      <c r="B54" t="s">
        <v>565</v>
      </c>
      <c r="C54" s="19" t="s">
        <v>623</v>
      </c>
      <c r="D54" s="19" t="s">
        <v>624</v>
      </c>
      <c r="E54" s="19" t="s">
        <v>625</v>
      </c>
      <c r="F54" s="19" t="s">
        <v>239</v>
      </c>
      <c r="G54" s="19" t="s">
        <v>626</v>
      </c>
      <c r="H54" s="19"/>
      <c r="I54" s="19"/>
      <c r="J54" s="19"/>
      <c r="K54" s="19"/>
      <c r="L54" s="19"/>
      <c r="M54" s="19"/>
      <c r="N54" s="19"/>
      <c r="O54" s="19"/>
      <c r="P54" s="19" t="s">
        <v>623</v>
      </c>
      <c r="Q54" s="19" t="s">
        <v>604</v>
      </c>
      <c r="R54" s="19" t="s">
        <v>627</v>
      </c>
      <c r="S54" s="19" t="e">
        <v>#N/A</v>
      </c>
      <c r="T54" s="19" t="e">
        <v>#N/A</v>
      </c>
      <c r="U54" s="19" t="e">
        <v>#N/A</v>
      </c>
      <c r="V54" s="19" t="e">
        <v>#N/A</v>
      </c>
      <c r="W54" s="24" t="e">
        <v>#N/A</v>
      </c>
    </row>
    <row r="55" spans="1:23" x14ac:dyDescent="0.35">
      <c r="A55" s="16" t="s">
        <v>120</v>
      </c>
      <c r="B55" t="s">
        <v>566</v>
      </c>
      <c r="C55" s="17" t="s">
        <v>628</v>
      </c>
      <c r="D55" s="17" t="s">
        <v>629</v>
      </c>
      <c r="E55" s="17" t="s">
        <v>630</v>
      </c>
      <c r="F55" s="17" t="s">
        <v>631</v>
      </c>
      <c r="G55" s="17" t="s">
        <v>632</v>
      </c>
      <c r="H55" s="17" t="s">
        <v>633</v>
      </c>
      <c r="I55" s="17" t="s">
        <v>25</v>
      </c>
      <c r="J55" s="17"/>
      <c r="K55" s="17"/>
      <c r="L55" s="17"/>
      <c r="M55" s="17" t="s">
        <v>634</v>
      </c>
      <c r="N55" s="17"/>
      <c r="O55" s="17"/>
      <c r="P55" s="17" t="s">
        <v>635</v>
      </c>
      <c r="Q55" s="17" t="s">
        <v>636</v>
      </c>
      <c r="R55" s="17" t="s">
        <v>637</v>
      </c>
      <c r="S55" s="17" t="s">
        <v>638</v>
      </c>
      <c r="T55" s="17" t="s">
        <v>410</v>
      </c>
      <c r="U55" s="17" t="e">
        <v>#N/A</v>
      </c>
      <c r="V55" s="17" t="e">
        <v>#N/A</v>
      </c>
      <c r="W55" s="23" t="e">
        <v>#N/A</v>
      </c>
    </row>
    <row r="56" spans="1:23" x14ac:dyDescent="0.35">
      <c r="A56" s="18" t="s">
        <v>120</v>
      </c>
      <c r="B56" t="s">
        <v>567</v>
      </c>
      <c r="C56" s="19" t="s">
        <v>639</v>
      </c>
      <c r="D56" s="19" t="s">
        <v>640</v>
      </c>
      <c r="E56" s="19" t="s">
        <v>641</v>
      </c>
      <c r="F56" s="19" t="s">
        <v>642</v>
      </c>
      <c r="G56" s="19" t="s">
        <v>643</v>
      </c>
      <c r="H56" s="19" t="s">
        <v>71</v>
      </c>
      <c r="I56" s="19" t="s">
        <v>644</v>
      </c>
      <c r="J56" s="19" t="s">
        <v>645</v>
      </c>
      <c r="K56" s="19" t="s">
        <v>646</v>
      </c>
      <c r="L56" s="19"/>
      <c r="M56" s="19" t="s">
        <v>647</v>
      </c>
      <c r="N56" s="19"/>
      <c r="O56" s="19"/>
      <c r="P56" s="19" t="s">
        <v>648</v>
      </c>
      <c r="Q56" s="19" t="s">
        <v>649</v>
      </c>
      <c r="R56" s="19" t="s">
        <v>650</v>
      </c>
      <c r="S56" s="19" t="s">
        <v>651</v>
      </c>
      <c r="T56" s="19" t="s">
        <v>652</v>
      </c>
      <c r="U56" s="19" t="s">
        <v>653</v>
      </c>
      <c r="V56" s="19" t="e">
        <v>#N/A</v>
      </c>
      <c r="W56" s="24" t="e">
        <v>#N/A</v>
      </c>
    </row>
    <row r="57" spans="1:23" x14ac:dyDescent="0.35">
      <c r="A57" s="16" t="s">
        <v>92</v>
      </c>
      <c r="B57" t="s">
        <v>568</v>
      </c>
      <c r="C57" s="17" t="s">
        <v>654</v>
      </c>
      <c r="D57" s="17" t="s">
        <v>655</v>
      </c>
      <c r="E57" s="17" t="s">
        <v>656</v>
      </c>
      <c r="F57" s="17" t="s">
        <v>19</v>
      </c>
      <c r="G57" s="17" t="s">
        <v>39</v>
      </c>
      <c r="H57" s="17" t="s">
        <v>102</v>
      </c>
      <c r="I57" s="17" t="s">
        <v>41</v>
      </c>
      <c r="J57" s="17" t="s">
        <v>40</v>
      </c>
      <c r="K57" s="17" t="s">
        <v>657</v>
      </c>
      <c r="L57" s="17"/>
      <c r="M57" s="17" t="s">
        <v>103</v>
      </c>
      <c r="N57" s="17"/>
      <c r="O57" s="17"/>
      <c r="P57" s="17" t="s">
        <v>658</v>
      </c>
      <c r="Q57" s="17" t="s">
        <v>444</v>
      </c>
      <c r="R57" s="17" t="s">
        <v>414</v>
      </c>
      <c r="S57" s="17" t="s">
        <v>439</v>
      </c>
      <c r="T57" s="17" t="s">
        <v>426</v>
      </c>
      <c r="U57" s="17" t="s">
        <v>447</v>
      </c>
      <c r="V57" s="17" t="s">
        <v>659</v>
      </c>
      <c r="W57" s="23" t="e">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workbookViewId="0">
      <selection activeCell="B11" sqref="B11"/>
    </sheetView>
  </sheetViews>
  <sheetFormatPr defaultRowHeight="14.5" x14ac:dyDescent="0.35"/>
  <cols>
    <col min="2" max="2" width="28.81640625" bestFit="1" customWidth="1"/>
    <col min="3" max="3" width="9.7265625" customWidth="1"/>
    <col min="4" max="4" width="19.26953125" customWidth="1"/>
    <col min="5" max="5" width="15.453125" customWidth="1"/>
    <col min="6" max="12" width="19.54296875" customWidth="1"/>
    <col min="13" max="15" width="17.54296875" customWidth="1"/>
    <col min="16" max="16" width="13.54296875" customWidth="1"/>
    <col min="17" max="23" width="28.81640625" customWidth="1"/>
  </cols>
  <sheetData>
    <row r="1" spans="1:23" x14ac:dyDescent="0.35">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117</v>
      </c>
      <c r="P1" s="33" t="s">
        <v>14</v>
      </c>
      <c r="Q1" s="33" t="s">
        <v>455</v>
      </c>
      <c r="R1" s="33" t="s">
        <v>456</v>
      </c>
      <c r="S1" s="33" t="s">
        <v>457</v>
      </c>
      <c r="T1" s="33" t="s">
        <v>458</v>
      </c>
      <c r="U1" s="33" t="s">
        <v>459</v>
      </c>
      <c r="V1" s="33" t="s">
        <v>460</v>
      </c>
      <c r="W1" s="33" t="s">
        <v>461</v>
      </c>
    </row>
    <row r="2" spans="1:23" x14ac:dyDescent="0.35">
      <c r="A2" s="17" t="s">
        <v>399</v>
      </c>
      <c r="B2" s="34" t="s">
        <v>21</v>
      </c>
      <c r="C2" s="17" t="s">
        <v>22</v>
      </c>
      <c r="D2" s="17" t="s">
        <v>23</v>
      </c>
      <c r="E2" s="17" t="s">
        <v>24</v>
      </c>
      <c r="F2" s="17" t="s">
        <v>19</v>
      </c>
      <c r="G2" s="17" t="s">
        <v>25</v>
      </c>
      <c r="H2" s="17"/>
      <c r="I2" s="17"/>
      <c r="J2" s="17"/>
      <c r="K2" s="17"/>
      <c r="L2" s="17"/>
      <c r="M2" s="17"/>
      <c r="N2" s="17"/>
      <c r="O2" s="17"/>
      <c r="P2" s="17" t="s">
        <v>20</v>
      </c>
      <c r="Q2" s="17" t="s">
        <v>444</v>
      </c>
      <c r="R2" s="17" t="s">
        <v>410</v>
      </c>
      <c r="S2" s="17" t="e">
        <v>#N/A</v>
      </c>
      <c r="T2" s="17" t="e">
        <v>#N/A</v>
      </c>
      <c r="U2" s="17" t="e">
        <v>#N/A</v>
      </c>
      <c r="V2" s="17" t="e">
        <v>#N/A</v>
      </c>
      <c r="W2" s="17" t="e">
        <v>#N/A</v>
      </c>
    </row>
    <row r="3" spans="1:23" x14ac:dyDescent="0.35">
      <c r="A3" s="19" t="s">
        <v>134</v>
      </c>
      <c r="B3" s="34" t="s">
        <v>26</v>
      </c>
      <c r="C3" s="19" t="s">
        <v>432</v>
      </c>
      <c r="D3" s="19" t="s">
        <v>361</v>
      </c>
      <c r="E3" s="19" t="s">
        <v>363</v>
      </c>
      <c r="F3" s="19" t="s">
        <v>397</v>
      </c>
      <c r="G3" s="19" t="s">
        <v>431</v>
      </c>
      <c r="H3" s="19" t="s">
        <v>433</v>
      </c>
      <c r="I3" s="19"/>
      <c r="J3" s="19"/>
      <c r="K3" s="19"/>
      <c r="L3" s="19"/>
      <c r="M3" s="19"/>
      <c r="N3" s="19"/>
      <c r="O3" s="19"/>
      <c r="P3" s="19" t="s">
        <v>430</v>
      </c>
      <c r="Q3" s="19" t="s">
        <v>438</v>
      </c>
      <c r="R3" s="19" t="s">
        <v>429</v>
      </c>
      <c r="S3" s="19" t="s">
        <v>424</v>
      </c>
      <c r="T3" s="19" t="e">
        <v>#N/A</v>
      </c>
      <c r="U3" s="19" t="e">
        <v>#N/A</v>
      </c>
      <c r="V3" s="19" t="e">
        <v>#N/A</v>
      </c>
      <c r="W3" s="19" t="e">
        <v>#N/A</v>
      </c>
    </row>
    <row r="4" spans="1:23" x14ac:dyDescent="0.35">
      <c r="A4" s="17" t="s">
        <v>134</v>
      </c>
      <c r="B4" s="34" t="s">
        <v>35</v>
      </c>
      <c r="C4" s="17" t="s">
        <v>36</v>
      </c>
      <c r="D4" s="17" t="s">
        <v>37</v>
      </c>
      <c r="E4" s="17" t="s">
        <v>38</v>
      </c>
      <c r="F4" s="17" t="s">
        <v>354</v>
      </c>
      <c r="G4" s="17"/>
      <c r="H4" s="17"/>
      <c r="I4" s="17"/>
      <c r="J4" s="17"/>
      <c r="K4" s="17"/>
      <c r="L4" s="17"/>
      <c r="M4" s="17" t="s">
        <v>44</v>
      </c>
      <c r="N4" s="17" t="s">
        <v>45</v>
      </c>
      <c r="O4" s="17"/>
      <c r="P4" s="17" t="s">
        <v>119</v>
      </c>
      <c r="Q4" s="17" t="s">
        <v>417</v>
      </c>
      <c r="R4" s="17" t="e">
        <v>#N/A</v>
      </c>
      <c r="S4" s="17" t="e">
        <v>#N/A</v>
      </c>
      <c r="T4" s="17" t="e">
        <v>#N/A</v>
      </c>
      <c r="U4" s="17" t="e">
        <v>#N/A</v>
      </c>
      <c r="V4" s="17" t="e">
        <v>#N/A</v>
      </c>
      <c r="W4" s="17" t="e">
        <v>#N/A</v>
      </c>
    </row>
    <row r="5" spans="1:23" x14ac:dyDescent="0.35">
      <c r="A5" s="19" t="s">
        <v>120</v>
      </c>
      <c r="B5" s="34" t="s">
        <v>74</v>
      </c>
      <c r="C5" s="19" t="s">
        <v>75</v>
      </c>
      <c r="D5" s="19" t="s">
        <v>76</v>
      </c>
      <c r="E5" s="19" t="s">
        <v>77</v>
      </c>
      <c r="F5" s="19" t="s">
        <v>78</v>
      </c>
      <c r="G5" s="19" t="s">
        <v>354</v>
      </c>
      <c r="H5" s="19"/>
      <c r="I5" s="19"/>
      <c r="J5" s="19"/>
      <c r="K5" s="19"/>
      <c r="L5" s="19"/>
      <c r="M5" s="19"/>
      <c r="N5" s="19"/>
      <c r="O5" s="19"/>
      <c r="P5" s="19" t="s">
        <v>79</v>
      </c>
      <c r="Q5" s="19" t="s">
        <v>413</v>
      </c>
      <c r="R5" s="19" t="s">
        <v>417</v>
      </c>
      <c r="S5" s="19" t="e">
        <v>#N/A</v>
      </c>
      <c r="T5" s="19" t="e">
        <v>#N/A</v>
      </c>
      <c r="U5" s="19" t="e">
        <v>#N/A</v>
      </c>
      <c r="V5" s="19" t="e">
        <v>#N/A</v>
      </c>
      <c r="W5" s="19" t="e">
        <v>#N/A</v>
      </c>
    </row>
    <row r="6" spans="1:23" x14ac:dyDescent="0.35">
      <c r="A6" s="17" t="s">
        <v>120</v>
      </c>
      <c r="B6" s="34" t="s">
        <v>419</v>
      </c>
      <c r="C6" s="17" t="s">
        <v>381</v>
      </c>
      <c r="D6" s="17" t="s">
        <v>327</v>
      </c>
      <c r="E6" s="17" t="s">
        <v>328</v>
      </c>
      <c r="F6" s="17" t="s">
        <v>78</v>
      </c>
      <c r="G6" s="17" t="s">
        <v>82</v>
      </c>
      <c r="H6" s="17"/>
      <c r="I6" s="17"/>
      <c r="J6" s="17"/>
      <c r="K6" s="17"/>
      <c r="L6" s="17"/>
      <c r="M6" s="17"/>
      <c r="N6" s="17"/>
      <c r="O6" s="17"/>
      <c r="P6" s="17" t="s">
        <v>330</v>
      </c>
      <c r="Q6" s="17" t="s">
        <v>413</v>
      </c>
      <c r="R6" s="17" t="s">
        <v>416</v>
      </c>
      <c r="S6" s="17" t="e">
        <v>#N/A</v>
      </c>
      <c r="T6" s="17" t="e">
        <v>#N/A</v>
      </c>
      <c r="U6" s="17" t="e">
        <v>#N/A</v>
      </c>
      <c r="V6" s="17" t="e">
        <v>#N/A</v>
      </c>
      <c r="W6" s="17" t="e">
        <v>#N/A</v>
      </c>
    </row>
    <row r="7" spans="1:23" x14ac:dyDescent="0.35">
      <c r="A7" s="19" t="s">
        <v>120</v>
      </c>
      <c r="B7" s="34" t="s">
        <v>388</v>
      </c>
      <c r="C7" s="19" t="s">
        <v>338</v>
      </c>
      <c r="D7" s="19" t="s">
        <v>389</v>
      </c>
      <c r="E7" s="19" t="s">
        <v>339</v>
      </c>
      <c r="F7" s="19" t="s">
        <v>340</v>
      </c>
      <c r="G7" s="19" t="s">
        <v>341</v>
      </c>
      <c r="H7" s="19" t="s">
        <v>19</v>
      </c>
      <c r="I7" s="19"/>
      <c r="J7" s="19"/>
      <c r="K7" s="19"/>
      <c r="L7" s="19"/>
      <c r="M7" s="19"/>
      <c r="N7" s="19"/>
      <c r="O7" s="19"/>
      <c r="P7" s="19" t="s">
        <v>342</v>
      </c>
      <c r="Q7" s="19" t="s">
        <v>408</v>
      </c>
      <c r="R7" s="19" t="s">
        <v>437</v>
      </c>
      <c r="S7" s="19" t="s">
        <v>444</v>
      </c>
      <c r="T7" s="19" t="e">
        <v>#N/A</v>
      </c>
      <c r="U7" s="19" t="e">
        <v>#N/A</v>
      </c>
      <c r="V7" s="19" t="e">
        <v>#N/A</v>
      </c>
      <c r="W7" s="19" t="e">
        <v>#N/A</v>
      </c>
    </row>
    <row r="8" spans="1:23" x14ac:dyDescent="0.35">
      <c r="A8" s="17" t="s">
        <v>120</v>
      </c>
      <c r="B8" s="34" t="s">
        <v>80</v>
      </c>
      <c r="C8" s="17" t="s">
        <v>81</v>
      </c>
      <c r="D8" s="17" t="s">
        <v>121</v>
      </c>
      <c r="E8" s="17" t="s">
        <v>122</v>
      </c>
      <c r="F8" s="17" t="s">
        <v>82</v>
      </c>
      <c r="G8" s="17" t="s">
        <v>354</v>
      </c>
      <c r="H8" s="17"/>
      <c r="I8" s="17"/>
      <c r="J8" s="17"/>
      <c r="K8" s="17"/>
      <c r="L8" s="17"/>
      <c r="M8" s="17"/>
      <c r="N8" s="17"/>
      <c r="O8" s="17"/>
      <c r="P8" s="17" t="s">
        <v>83</v>
      </c>
      <c r="Q8" s="17" t="s">
        <v>416</v>
      </c>
      <c r="R8" s="17" t="s">
        <v>417</v>
      </c>
      <c r="S8" s="17" t="e">
        <v>#N/A</v>
      </c>
      <c r="T8" s="17" t="e">
        <v>#N/A</v>
      </c>
      <c r="U8" s="17" t="e">
        <v>#N/A</v>
      </c>
      <c r="V8" s="17" t="e">
        <v>#N/A</v>
      </c>
      <c r="W8" s="17" t="e">
        <v>#N/A</v>
      </c>
    </row>
    <row r="9" spans="1:23" x14ac:dyDescent="0.35">
      <c r="A9" s="19" t="s">
        <v>120</v>
      </c>
      <c r="B9" s="34" t="s">
        <v>141</v>
      </c>
      <c r="C9" s="19" t="s">
        <v>142</v>
      </c>
      <c r="D9" s="19" t="s">
        <v>143</v>
      </c>
      <c r="E9" s="19" t="s">
        <v>144</v>
      </c>
      <c r="F9" s="19" t="s">
        <v>340</v>
      </c>
      <c r="G9" s="19" t="s">
        <v>146</v>
      </c>
      <c r="H9" s="19" t="s">
        <v>39</v>
      </c>
      <c r="I9" s="19"/>
      <c r="J9" s="19"/>
      <c r="K9" s="19"/>
      <c r="L9" s="19"/>
      <c r="M9" s="19" t="s">
        <v>126</v>
      </c>
      <c r="N9" s="19"/>
      <c r="O9" s="19"/>
      <c r="P9" s="19" t="s">
        <v>147</v>
      </c>
      <c r="Q9" s="19" t="s">
        <v>408</v>
      </c>
      <c r="R9" s="19" t="s">
        <v>462</v>
      </c>
      <c r="S9" s="19" t="s">
        <v>414</v>
      </c>
      <c r="T9" s="19" t="e">
        <v>#N/A</v>
      </c>
      <c r="U9" s="19" t="e">
        <v>#N/A</v>
      </c>
      <c r="V9" s="19" t="e">
        <v>#N/A</v>
      </c>
      <c r="W9" s="19" t="e">
        <v>#N/A</v>
      </c>
    </row>
    <row r="10" spans="1:23" x14ac:dyDescent="0.35">
      <c r="A10" s="17" t="s">
        <v>120</v>
      </c>
      <c r="B10" s="34" t="s">
        <v>164</v>
      </c>
      <c r="C10" s="17" t="s">
        <v>165</v>
      </c>
      <c r="D10" s="17" t="s">
        <v>166</v>
      </c>
      <c r="E10" s="17" t="s">
        <v>167</v>
      </c>
      <c r="F10" s="17" t="s">
        <v>168</v>
      </c>
      <c r="G10" s="17" t="s">
        <v>169</v>
      </c>
      <c r="H10" s="17" t="s">
        <v>39</v>
      </c>
      <c r="I10" s="17"/>
      <c r="J10" s="17"/>
      <c r="K10" s="17"/>
      <c r="L10" s="17"/>
      <c r="M10" s="17" t="s">
        <v>126</v>
      </c>
      <c r="N10" s="17"/>
      <c r="O10" s="17"/>
      <c r="P10" s="17" t="s">
        <v>170</v>
      </c>
      <c r="Q10" s="17" t="s">
        <v>440</v>
      </c>
      <c r="R10" s="17" t="s">
        <v>462</v>
      </c>
      <c r="S10" s="17" t="s">
        <v>414</v>
      </c>
      <c r="T10" s="17" t="e">
        <v>#N/A</v>
      </c>
      <c r="U10" s="17" t="e">
        <v>#N/A</v>
      </c>
      <c r="V10" s="17" t="e">
        <v>#N/A</v>
      </c>
      <c r="W10" s="17" t="e">
        <v>#N/A</v>
      </c>
    </row>
    <row r="11" spans="1:23" x14ac:dyDescent="0.35">
      <c r="A11" s="19" t="s">
        <v>92</v>
      </c>
      <c r="B11" s="34" t="s">
        <v>180</v>
      </c>
      <c r="C11" s="19" t="s">
        <v>181</v>
      </c>
      <c r="D11" s="19" t="s">
        <v>182</v>
      </c>
      <c r="E11" s="19" t="s">
        <v>38</v>
      </c>
      <c r="F11" s="19" t="s">
        <v>30</v>
      </c>
      <c r="G11" s="19" t="s">
        <v>41</v>
      </c>
      <c r="H11" s="19" t="s">
        <v>40</v>
      </c>
      <c r="I11" s="19" t="s">
        <v>25</v>
      </c>
      <c r="J11" s="19"/>
      <c r="K11" s="19"/>
      <c r="L11" s="19"/>
      <c r="M11" s="19" t="s">
        <v>34</v>
      </c>
      <c r="N11" s="19" t="s">
        <v>33</v>
      </c>
      <c r="O11" s="19"/>
      <c r="P11" s="19" t="s">
        <v>183</v>
      </c>
      <c r="Q11" s="19" t="s">
        <v>443</v>
      </c>
      <c r="R11" s="19" t="s">
        <v>426</v>
      </c>
      <c r="S11" s="19" t="s">
        <v>447</v>
      </c>
      <c r="T11" s="19" t="s">
        <v>410</v>
      </c>
      <c r="U11" s="19" t="e">
        <v>#N/A</v>
      </c>
      <c r="V11" s="19" t="e">
        <v>#N/A</v>
      </c>
      <c r="W11" s="19" t="e">
        <v>#N/A</v>
      </c>
    </row>
    <row r="12" spans="1:23" x14ac:dyDescent="0.35">
      <c r="A12" s="17" t="s">
        <v>92</v>
      </c>
      <c r="B12" s="34" t="s">
        <v>184</v>
      </c>
      <c r="C12" s="17" t="s">
        <v>185</v>
      </c>
      <c r="D12" s="17" t="s">
        <v>186</v>
      </c>
      <c r="E12" s="17" t="s">
        <v>38</v>
      </c>
      <c r="F12" s="17" t="s">
        <v>30</v>
      </c>
      <c r="G12" s="17" t="s">
        <v>41</v>
      </c>
      <c r="H12" s="17" t="s">
        <v>40</v>
      </c>
      <c r="I12" s="17" t="s">
        <v>246</v>
      </c>
      <c r="J12" s="17"/>
      <c r="K12" s="17"/>
      <c r="L12" s="17"/>
      <c r="M12" s="17" t="s">
        <v>34</v>
      </c>
      <c r="N12" s="17" t="s">
        <v>33</v>
      </c>
      <c r="O12" s="17"/>
      <c r="P12" s="17" t="s">
        <v>187</v>
      </c>
      <c r="Q12" s="17" t="s">
        <v>443</v>
      </c>
      <c r="R12" s="17" t="s">
        <v>426</v>
      </c>
      <c r="S12" s="17" t="s">
        <v>447</v>
      </c>
      <c r="T12" s="17" t="s">
        <v>453</v>
      </c>
      <c r="U12" s="17" t="e">
        <v>#N/A</v>
      </c>
      <c r="V12" s="17" t="e">
        <v>#N/A</v>
      </c>
      <c r="W12" s="17" t="e">
        <v>#N/A</v>
      </c>
    </row>
    <row r="13" spans="1:23" x14ac:dyDescent="0.35">
      <c r="A13" s="17" t="s">
        <v>92</v>
      </c>
      <c r="B13" s="34" t="s">
        <v>112</v>
      </c>
      <c r="C13" s="17" t="s">
        <v>465</v>
      </c>
      <c r="D13" s="17" t="s">
        <v>114</v>
      </c>
      <c r="E13" s="17" t="s">
        <v>115</v>
      </c>
      <c r="F13" s="17" t="s">
        <v>19</v>
      </c>
      <c r="G13" s="17" t="s">
        <v>39</v>
      </c>
      <c r="H13" s="17"/>
      <c r="I13" s="17"/>
      <c r="J13" s="17"/>
      <c r="K13" s="17"/>
      <c r="L13" s="17"/>
      <c r="M13" s="17" t="s">
        <v>116</v>
      </c>
      <c r="N13" s="17" t="s">
        <v>126</v>
      </c>
      <c r="O13" s="17"/>
      <c r="P13" s="17" t="s">
        <v>127</v>
      </c>
      <c r="Q13" s="17" t="s">
        <v>444</v>
      </c>
      <c r="R13" s="17" t="s">
        <v>414</v>
      </c>
      <c r="S13" s="17" t="e">
        <v>#N/A</v>
      </c>
      <c r="T13" s="17" t="e">
        <v>#N/A</v>
      </c>
      <c r="U13" s="17" t="e">
        <v>#N/A</v>
      </c>
      <c r="V13" s="17" t="e">
        <v>#N/A</v>
      </c>
      <c r="W13" s="17" t="e">
        <v>#N/A</v>
      </c>
    </row>
    <row r="14" spans="1:23" x14ac:dyDescent="0.35">
      <c r="A14" s="19" t="s">
        <v>134</v>
      </c>
      <c r="B14" s="34" t="s">
        <v>27</v>
      </c>
      <c r="C14" s="19" t="s">
        <v>28</v>
      </c>
      <c r="D14" s="19" t="s">
        <v>29</v>
      </c>
      <c r="E14" s="19" t="s">
        <v>128</v>
      </c>
      <c r="F14" s="19" t="s">
        <v>30</v>
      </c>
      <c r="G14" s="19" t="s">
        <v>41</v>
      </c>
      <c r="H14" s="19"/>
      <c r="I14" s="19"/>
      <c r="J14" s="19"/>
      <c r="K14" s="19"/>
      <c r="L14" s="19"/>
      <c r="M14" s="19" t="s">
        <v>34</v>
      </c>
      <c r="N14" s="19" t="s">
        <v>33</v>
      </c>
      <c r="O14" s="19"/>
      <c r="P14" s="19" t="s">
        <v>130</v>
      </c>
      <c r="Q14" s="19" t="s">
        <v>443</v>
      </c>
      <c r="R14" s="19" t="s">
        <v>426</v>
      </c>
      <c r="S14" s="19" t="e">
        <v>#N/A</v>
      </c>
      <c r="T14" s="19" t="e">
        <v>#N/A</v>
      </c>
      <c r="U14" s="19" t="e">
        <v>#N/A</v>
      </c>
      <c r="V14" s="19" t="e">
        <v>#N/A</v>
      </c>
      <c r="W14" s="19" t="e">
        <v>#N/A</v>
      </c>
    </row>
    <row r="15" spans="1:23" x14ac:dyDescent="0.35">
      <c r="A15" s="17" t="s">
        <v>134</v>
      </c>
      <c r="B15" s="34" t="s">
        <v>46</v>
      </c>
      <c r="C15" s="17" t="s">
        <v>47</v>
      </c>
      <c r="D15" s="17" t="s">
        <v>48</v>
      </c>
      <c r="E15" s="17" t="s">
        <v>38</v>
      </c>
      <c r="F15" s="17" t="s">
        <v>49</v>
      </c>
      <c r="G15" s="17" t="s">
        <v>40</v>
      </c>
      <c r="H15" s="17" t="s">
        <v>41</v>
      </c>
      <c r="I15" s="17" t="s">
        <v>42</v>
      </c>
      <c r="J15" s="17"/>
      <c r="K15" s="17"/>
      <c r="L15" s="17"/>
      <c r="M15" s="17" t="s">
        <v>45</v>
      </c>
      <c r="N15" s="17" t="s">
        <v>33</v>
      </c>
      <c r="O15" s="17"/>
      <c r="P15" s="17" t="s">
        <v>50</v>
      </c>
      <c r="Q15" s="17" t="s">
        <v>436</v>
      </c>
      <c r="R15" s="17" t="s">
        <v>447</v>
      </c>
      <c r="S15" s="17" t="s">
        <v>426</v>
      </c>
      <c r="T15" s="17" t="s">
        <v>463</v>
      </c>
      <c r="U15" s="17" t="e">
        <v>#N/A</v>
      </c>
      <c r="V15" s="17" t="e">
        <v>#N/A</v>
      </c>
      <c r="W15" s="17" t="e">
        <v>#N/A</v>
      </c>
    </row>
    <row r="16" spans="1:23" x14ac:dyDescent="0.35">
      <c r="A16" s="19" t="s">
        <v>134</v>
      </c>
      <c r="B16" s="34" t="s">
        <v>176</v>
      </c>
      <c r="C16" s="19" t="s">
        <v>177</v>
      </c>
      <c r="D16" s="19" t="s">
        <v>178</v>
      </c>
      <c r="E16" s="19" t="s">
        <v>38</v>
      </c>
      <c r="F16" s="19" t="s">
        <v>397</v>
      </c>
      <c r="G16" s="19" t="s">
        <v>41</v>
      </c>
      <c r="H16" s="19"/>
      <c r="I16" s="19"/>
      <c r="J16" s="19"/>
      <c r="K16" s="19"/>
      <c r="L16" s="19"/>
      <c r="M16" s="19"/>
      <c r="N16" s="19"/>
      <c r="O16" s="19"/>
      <c r="P16" s="19" t="s">
        <v>179</v>
      </c>
      <c r="Q16" s="19" t="s">
        <v>438</v>
      </c>
      <c r="R16" s="19" t="s">
        <v>426</v>
      </c>
      <c r="S16" s="19" t="e">
        <v>#N/A</v>
      </c>
      <c r="T16" s="19" t="e">
        <v>#N/A</v>
      </c>
      <c r="U16" s="19" t="e">
        <v>#N/A</v>
      </c>
      <c r="V16" s="19" t="e">
        <v>#N/A</v>
      </c>
      <c r="W16" s="19" t="e">
        <v>#N/A</v>
      </c>
    </row>
    <row r="17" spans="1:23" x14ac:dyDescent="0.35">
      <c r="A17" s="19" t="s">
        <v>92</v>
      </c>
      <c r="B17" s="34" t="s">
        <v>221</v>
      </c>
      <c r="C17" s="19" t="s">
        <v>222</v>
      </c>
      <c r="D17" s="19" t="s">
        <v>223</v>
      </c>
      <c r="E17" s="19" t="s">
        <v>224</v>
      </c>
      <c r="F17" s="19" t="s">
        <v>19</v>
      </c>
      <c r="G17" s="19" t="s">
        <v>90</v>
      </c>
      <c r="H17" s="19"/>
      <c r="I17" s="19"/>
      <c r="J17" s="19"/>
      <c r="K17" s="19"/>
      <c r="L17" s="19"/>
      <c r="M17" s="19"/>
      <c r="N17" s="19"/>
      <c r="O17" s="19"/>
      <c r="P17" s="19" t="s">
        <v>225</v>
      </c>
      <c r="Q17" s="19" t="s">
        <v>444</v>
      </c>
      <c r="R17" s="19" t="s">
        <v>428</v>
      </c>
      <c r="S17" s="19" t="e">
        <v>#N/A</v>
      </c>
      <c r="T17" s="19" t="e">
        <v>#N/A</v>
      </c>
      <c r="U17" s="19" t="e">
        <v>#N/A</v>
      </c>
      <c r="V17" s="19" t="e">
        <v>#N/A</v>
      </c>
      <c r="W17" s="19" t="e">
        <v>#N/A</v>
      </c>
    </row>
    <row r="18" spans="1:23" x14ac:dyDescent="0.35">
      <c r="A18" s="17" t="s">
        <v>124</v>
      </c>
      <c r="B18" s="34" t="s">
        <v>374</v>
      </c>
      <c r="C18" s="17" t="s">
        <v>375</v>
      </c>
      <c r="D18" s="17" t="s">
        <v>376</v>
      </c>
      <c r="E18" s="17" t="s">
        <v>377</v>
      </c>
      <c r="F18" s="17" t="s">
        <v>63</v>
      </c>
      <c r="G18" s="17" t="s">
        <v>25</v>
      </c>
      <c r="H18" s="17"/>
      <c r="I18" s="17"/>
      <c r="J18" s="17"/>
      <c r="K18" s="17"/>
      <c r="L18" s="17"/>
      <c r="M18" s="17" t="s">
        <v>310</v>
      </c>
      <c r="N18" s="17"/>
      <c r="O18" s="17"/>
      <c r="P18" s="17" t="s">
        <v>379</v>
      </c>
      <c r="Q18" s="17" t="s">
        <v>451</v>
      </c>
      <c r="R18" s="17" t="s">
        <v>410</v>
      </c>
      <c r="S18" s="17" t="e">
        <v>#N/A</v>
      </c>
      <c r="T18" s="17" t="e">
        <v>#N/A</v>
      </c>
      <c r="U18" s="17" t="e">
        <v>#N/A</v>
      </c>
      <c r="V18" s="17" t="e">
        <v>#N/A</v>
      </c>
      <c r="W18" s="17" t="e">
        <v>#N/A</v>
      </c>
    </row>
    <row r="19" spans="1:23" x14ac:dyDescent="0.35">
      <c r="A19" s="19" t="s">
        <v>124</v>
      </c>
      <c r="B19" s="34" t="s">
        <v>67</v>
      </c>
      <c r="C19" s="19" t="s">
        <v>68</v>
      </c>
      <c r="D19" s="19" t="s">
        <v>400</v>
      </c>
      <c r="E19" s="19" t="s">
        <v>70</v>
      </c>
      <c r="F19" s="19" t="s">
        <v>401</v>
      </c>
      <c r="G19" s="19" t="s">
        <v>246</v>
      </c>
      <c r="H19" s="19"/>
      <c r="I19" s="19"/>
      <c r="J19" s="19"/>
      <c r="K19" s="19"/>
      <c r="L19" s="19"/>
      <c r="M19" s="19" t="s">
        <v>318</v>
      </c>
      <c r="N19" s="19"/>
      <c r="O19" s="19"/>
      <c r="P19" s="19" t="s">
        <v>319</v>
      </c>
      <c r="Q19" s="19" t="s">
        <v>452</v>
      </c>
      <c r="R19" s="19" t="s">
        <v>453</v>
      </c>
      <c r="S19" s="19" t="e">
        <v>#N/A</v>
      </c>
      <c r="T19" s="19" t="e">
        <v>#N/A</v>
      </c>
      <c r="U19" s="19" t="e">
        <v>#N/A</v>
      </c>
      <c r="V19" s="19" t="e">
        <v>#N/A</v>
      </c>
      <c r="W19" s="19" t="e">
        <v>#N/A</v>
      </c>
    </row>
    <row r="20" spans="1:23" x14ac:dyDescent="0.35">
      <c r="A20" s="19" t="s">
        <v>92</v>
      </c>
      <c r="B20" s="34" t="s">
        <v>104</v>
      </c>
      <c r="C20" s="19" t="s">
        <v>105</v>
      </c>
      <c r="D20" s="19" t="s">
        <v>106</v>
      </c>
      <c r="E20" s="19" t="s">
        <v>107</v>
      </c>
      <c r="F20" s="19" t="s">
        <v>19</v>
      </c>
      <c r="G20" s="19" t="s">
        <v>39</v>
      </c>
      <c r="H20" s="19" t="s">
        <v>102</v>
      </c>
      <c r="I20" s="19" t="s">
        <v>41</v>
      </c>
      <c r="J20" s="19" t="s">
        <v>40</v>
      </c>
      <c r="K20" s="19"/>
      <c r="L20" s="19"/>
      <c r="M20" s="19" t="s">
        <v>44</v>
      </c>
      <c r="N20" s="19" t="s">
        <v>126</v>
      </c>
      <c r="O20" s="19"/>
      <c r="P20" s="19" t="s">
        <v>132</v>
      </c>
      <c r="Q20" s="19" t="s">
        <v>444</v>
      </c>
      <c r="R20" s="19" t="s">
        <v>414</v>
      </c>
      <c r="S20" s="19" t="s">
        <v>439</v>
      </c>
      <c r="T20" s="19" t="s">
        <v>426</v>
      </c>
      <c r="U20" s="19" t="s">
        <v>447</v>
      </c>
      <c r="V20" s="19" t="e">
        <v>#N/A</v>
      </c>
      <c r="W20" s="19" t="e">
        <v>#N/A</v>
      </c>
    </row>
    <row r="21" spans="1:23" x14ac:dyDescent="0.35">
      <c r="A21" s="17" t="s">
        <v>120</v>
      </c>
      <c r="B21" s="34" t="s">
        <v>84</v>
      </c>
      <c r="C21" s="17" t="s">
        <v>85</v>
      </c>
      <c r="D21" s="17" t="s">
        <v>86</v>
      </c>
      <c r="E21" s="17" t="s">
        <v>133</v>
      </c>
      <c r="F21" s="17" t="s">
        <v>82</v>
      </c>
      <c r="G21" s="17" t="s">
        <v>354</v>
      </c>
      <c r="H21" s="17"/>
      <c r="I21" s="17"/>
      <c r="J21" s="17"/>
      <c r="K21" s="17"/>
      <c r="L21" s="17"/>
      <c r="M21" s="17"/>
      <c r="N21" s="17"/>
      <c r="O21" s="17"/>
      <c r="P21" s="17" t="s">
        <v>87</v>
      </c>
      <c r="Q21" s="17" t="s">
        <v>416</v>
      </c>
      <c r="R21" s="17" t="s">
        <v>417</v>
      </c>
      <c r="S21" s="17" t="e">
        <v>#N/A</v>
      </c>
      <c r="T21" s="17" t="e">
        <v>#N/A</v>
      </c>
      <c r="U21" s="17" t="e">
        <v>#N/A</v>
      </c>
      <c r="V21" s="17" t="e">
        <v>#N/A</v>
      </c>
      <c r="W21" s="17" t="e">
        <v>#N/A</v>
      </c>
    </row>
    <row r="22" spans="1:23" x14ac:dyDescent="0.35">
      <c r="A22" s="19" t="s">
        <v>134</v>
      </c>
      <c r="B22" s="34" t="s">
        <v>53</v>
      </c>
      <c r="C22" s="19" t="s">
        <v>267</v>
      </c>
      <c r="D22" s="19" t="s">
        <v>268</v>
      </c>
      <c r="E22" s="19" t="s">
        <v>269</v>
      </c>
      <c r="F22" s="19" t="s">
        <v>19</v>
      </c>
      <c r="G22" s="19" t="s">
        <v>39</v>
      </c>
      <c r="H22" s="19" t="s">
        <v>271</v>
      </c>
      <c r="I22" s="19" t="s">
        <v>40</v>
      </c>
      <c r="J22" s="19" t="s">
        <v>272</v>
      </c>
      <c r="K22" s="19"/>
      <c r="L22" s="19"/>
      <c r="M22" s="19" t="s">
        <v>273</v>
      </c>
      <c r="N22" s="19"/>
      <c r="O22" s="19"/>
      <c r="P22" s="19" t="s">
        <v>274</v>
      </c>
      <c r="Q22" s="19" t="s">
        <v>444</v>
      </c>
      <c r="R22" s="19" t="s">
        <v>414</v>
      </c>
      <c r="S22" s="19" t="s">
        <v>421</v>
      </c>
      <c r="T22" s="19" t="s">
        <v>447</v>
      </c>
      <c r="U22" s="19" t="s">
        <v>464</v>
      </c>
      <c r="V22" s="19" t="e">
        <v>#N/A</v>
      </c>
      <c r="W22" s="19" t="e">
        <v>#N/A</v>
      </c>
    </row>
    <row r="23" spans="1:23" x14ac:dyDescent="0.35">
      <c r="A23" s="17" t="s">
        <v>92</v>
      </c>
      <c r="B23" s="34" t="s">
        <v>394</v>
      </c>
      <c r="C23" s="17" t="s">
        <v>393</v>
      </c>
      <c r="D23" s="17" t="s">
        <v>395</v>
      </c>
      <c r="E23" s="17" t="s">
        <v>396</v>
      </c>
      <c r="F23" s="17" t="s">
        <v>397</v>
      </c>
      <c r="G23" s="17" t="s">
        <v>19</v>
      </c>
      <c r="H23" s="17"/>
      <c r="I23" s="17"/>
      <c r="J23" s="17"/>
      <c r="K23" s="17"/>
      <c r="L23" s="17"/>
      <c r="M23" s="17"/>
      <c r="N23" s="17"/>
      <c r="O23" s="17"/>
      <c r="P23" s="17" t="s">
        <v>398</v>
      </c>
      <c r="Q23" s="17" t="s">
        <v>438</v>
      </c>
      <c r="R23" s="17" t="s">
        <v>444</v>
      </c>
      <c r="S23" s="17" t="e">
        <v>#N/A</v>
      </c>
      <c r="T23" s="17" t="e">
        <v>#N/A</v>
      </c>
      <c r="U23" s="17" t="e">
        <v>#N/A</v>
      </c>
      <c r="V23" s="17" t="e">
        <v>#N/A</v>
      </c>
      <c r="W23" s="17" t="e">
        <v>#N/A</v>
      </c>
    </row>
    <row r="24" spans="1:23" x14ac:dyDescent="0.35">
      <c r="A24" s="19" t="s">
        <v>134</v>
      </c>
      <c r="B24" s="34" t="s">
        <v>51</v>
      </c>
      <c r="C24" s="19" t="s">
        <v>135</v>
      </c>
      <c r="D24" s="19" t="s">
        <v>52</v>
      </c>
      <c r="E24" s="19" t="s">
        <v>38</v>
      </c>
      <c r="F24" s="19" t="s">
        <v>397</v>
      </c>
      <c r="G24" s="19" t="s">
        <v>354</v>
      </c>
      <c r="H24" s="19"/>
      <c r="I24" s="19"/>
      <c r="J24" s="19"/>
      <c r="K24" s="19"/>
      <c r="L24" s="19"/>
      <c r="M24" s="19"/>
      <c r="N24" s="19"/>
      <c r="O24" s="19"/>
      <c r="P24" s="19" t="s">
        <v>136</v>
      </c>
      <c r="Q24" s="19" t="s">
        <v>438</v>
      </c>
      <c r="R24" s="19" t="s">
        <v>417</v>
      </c>
      <c r="S24" s="19" t="e">
        <v>#N/A</v>
      </c>
      <c r="T24" s="19" t="e">
        <v>#N/A</v>
      </c>
      <c r="U24" s="19" t="e">
        <v>#N/A</v>
      </c>
      <c r="V24" s="19" t="e">
        <v>#N/A</v>
      </c>
      <c r="W24" s="19" t="e">
        <v>#N/A</v>
      </c>
    </row>
    <row r="25" spans="1:23" x14ac:dyDescent="0.35">
      <c r="A25" s="17" t="s">
        <v>92</v>
      </c>
      <c r="B25" s="34" t="s">
        <v>93</v>
      </c>
      <c r="C25" s="17" t="s">
        <v>94</v>
      </c>
      <c r="D25" s="17" t="s">
        <v>95</v>
      </c>
      <c r="E25" s="17" t="s">
        <v>96</v>
      </c>
      <c r="F25" s="17" t="s">
        <v>30</v>
      </c>
      <c r="G25" s="17" t="s">
        <v>41</v>
      </c>
      <c r="H25" s="17" t="s">
        <v>32</v>
      </c>
      <c r="I25" s="17" t="s">
        <v>19</v>
      </c>
      <c r="J25" s="17"/>
      <c r="K25" s="17"/>
      <c r="L25" s="17"/>
      <c r="M25" s="17" t="s">
        <v>34</v>
      </c>
      <c r="N25" s="17" t="s">
        <v>33</v>
      </c>
      <c r="O25" s="17"/>
      <c r="P25" s="17" t="s">
        <v>97</v>
      </c>
      <c r="Q25" s="17" t="s">
        <v>443</v>
      </c>
      <c r="R25" s="17" t="s">
        <v>426</v>
      </c>
      <c r="S25" s="17" t="s">
        <v>427</v>
      </c>
      <c r="T25" s="17" t="s">
        <v>444</v>
      </c>
      <c r="U25" s="17" t="e">
        <v>#N/A</v>
      </c>
      <c r="V25" s="17" t="e">
        <v>#N/A</v>
      </c>
      <c r="W25" s="17" t="e">
        <v>#N/A</v>
      </c>
    </row>
    <row r="26" spans="1:23" x14ac:dyDescent="0.35">
      <c r="A26" s="19" t="s">
        <v>92</v>
      </c>
      <c r="B26" s="34" t="s">
        <v>159</v>
      </c>
      <c r="C26" s="19" t="s">
        <v>160</v>
      </c>
      <c r="D26" s="19" t="s">
        <v>161</v>
      </c>
      <c r="E26" s="19" t="s">
        <v>162</v>
      </c>
      <c r="F26" s="19" t="s">
        <v>19</v>
      </c>
      <c r="G26" s="19" t="s">
        <v>39</v>
      </c>
      <c r="H26" s="19" t="s">
        <v>102</v>
      </c>
      <c r="I26" s="19" t="s">
        <v>41</v>
      </c>
      <c r="J26" s="19" t="s">
        <v>40</v>
      </c>
      <c r="K26" s="19"/>
      <c r="L26" s="19"/>
      <c r="M26" s="19" t="s">
        <v>44</v>
      </c>
      <c r="N26" s="19" t="s">
        <v>126</v>
      </c>
      <c r="O26" s="19"/>
      <c r="P26" s="19" t="s">
        <v>163</v>
      </c>
      <c r="Q26" s="19" t="s">
        <v>444</v>
      </c>
      <c r="R26" s="19" t="s">
        <v>414</v>
      </c>
      <c r="S26" s="19" t="s">
        <v>439</v>
      </c>
      <c r="T26" s="19" t="s">
        <v>426</v>
      </c>
      <c r="U26" s="19" t="s">
        <v>447</v>
      </c>
      <c r="V26" s="19" t="e">
        <v>#N/A</v>
      </c>
      <c r="W26" s="19" t="e">
        <v>#N/A</v>
      </c>
    </row>
    <row r="27" spans="1:23" x14ac:dyDescent="0.35">
      <c r="A27" s="17" t="s">
        <v>120</v>
      </c>
      <c r="B27" s="34" t="s">
        <v>88</v>
      </c>
      <c r="C27" s="17" t="s">
        <v>89</v>
      </c>
      <c r="D27" s="17" t="s">
        <v>137</v>
      </c>
      <c r="E27" s="17" t="s">
        <v>138</v>
      </c>
      <c r="F27" s="17" t="s">
        <v>82</v>
      </c>
      <c r="G27" s="17" t="s">
        <v>90</v>
      </c>
      <c r="H27" s="17"/>
      <c r="I27" s="17"/>
      <c r="J27" s="17"/>
      <c r="K27" s="17"/>
      <c r="L27" s="17"/>
      <c r="M27" s="17"/>
      <c r="N27" s="17"/>
      <c r="O27" s="17"/>
      <c r="P27" s="17" t="s">
        <v>91</v>
      </c>
      <c r="Q27" s="17" t="s">
        <v>416</v>
      </c>
      <c r="R27" s="17" t="s">
        <v>428</v>
      </c>
      <c r="S27" s="17" t="e">
        <v>#N/A</v>
      </c>
      <c r="T27" s="17" t="e">
        <v>#N/A</v>
      </c>
      <c r="U27" s="17" t="e">
        <v>#N/A</v>
      </c>
      <c r="V27" s="17" t="e">
        <v>#N/A</v>
      </c>
      <c r="W27" s="17" t="e">
        <v>#N/A</v>
      </c>
    </row>
    <row r="28" spans="1:23" x14ac:dyDescent="0.35">
      <c r="A28" s="19" t="s">
        <v>92</v>
      </c>
      <c r="B28" s="34" t="s">
        <v>108</v>
      </c>
      <c r="C28" s="19" t="s">
        <v>109</v>
      </c>
      <c r="D28" s="19" t="s">
        <v>110</v>
      </c>
      <c r="E28" s="19" t="s">
        <v>111</v>
      </c>
      <c r="F28" s="19" t="s">
        <v>19</v>
      </c>
      <c r="G28" s="19" t="s">
        <v>39</v>
      </c>
      <c r="H28" s="19" t="s">
        <v>102</v>
      </c>
      <c r="I28" s="19" t="s">
        <v>41</v>
      </c>
      <c r="J28" s="19" t="s">
        <v>40</v>
      </c>
      <c r="K28" s="19" t="s">
        <v>25</v>
      </c>
      <c r="L28" s="19"/>
      <c r="M28" s="19" t="s">
        <v>103</v>
      </c>
      <c r="N28" s="19" t="s">
        <v>126</v>
      </c>
      <c r="O28" s="19"/>
      <c r="P28" s="19" t="s">
        <v>139</v>
      </c>
      <c r="Q28" s="19" t="s">
        <v>444</v>
      </c>
      <c r="R28" s="19" t="s">
        <v>414</v>
      </c>
      <c r="S28" s="19" t="s">
        <v>439</v>
      </c>
      <c r="T28" s="19" t="s">
        <v>426</v>
      </c>
      <c r="U28" s="19" t="s">
        <v>447</v>
      </c>
      <c r="V28" s="19" t="s">
        <v>410</v>
      </c>
      <c r="W28" s="19" t="e">
        <v>#N/A</v>
      </c>
    </row>
    <row r="29" spans="1:23" x14ac:dyDescent="0.35">
      <c r="A29" s="17" t="s">
        <v>92</v>
      </c>
      <c r="B29" s="34" t="s">
        <v>98</v>
      </c>
      <c r="C29" s="17" t="s">
        <v>99</v>
      </c>
      <c r="D29" s="17" t="s">
        <v>100</v>
      </c>
      <c r="E29" s="17" t="s">
        <v>101</v>
      </c>
      <c r="F29" s="17" t="s">
        <v>19</v>
      </c>
      <c r="G29" s="17" t="s">
        <v>39</v>
      </c>
      <c r="H29" s="17" t="s">
        <v>102</v>
      </c>
      <c r="I29" s="17" t="s">
        <v>41</v>
      </c>
      <c r="J29" s="17" t="s">
        <v>40</v>
      </c>
      <c r="K29" s="17" t="s">
        <v>246</v>
      </c>
      <c r="L29" s="17"/>
      <c r="M29" s="17" t="s">
        <v>103</v>
      </c>
      <c r="N29" s="17" t="s">
        <v>126</v>
      </c>
      <c r="O29" s="17"/>
      <c r="P29" s="17" t="s">
        <v>140</v>
      </c>
      <c r="Q29" s="17" t="s">
        <v>444</v>
      </c>
      <c r="R29" s="17" t="s">
        <v>414</v>
      </c>
      <c r="S29" s="17" t="s">
        <v>439</v>
      </c>
      <c r="T29" s="17" t="s">
        <v>426</v>
      </c>
      <c r="U29" s="17" t="s">
        <v>447</v>
      </c>
      <c r="V29" s="17" t="s">
        <v>453</v>
      </c>
      <c r="W29" s="17" t="e">
        <v>#N/A</v>
      </c>
    </row>
    <row r="30" spans="1:23" x14ac:dyDescent="0.35">
      <c r="A30" s="19" t="s">
        <v>15</v>
      </c>
      <c r="B30" s="34" t="s">
        <v>16</v>
      </c>
      <c r="C30" s="19" t="s">
        <v>16</v>
      </c>
      <c r="D30" s="19" t="s">
        <v>17</v>
      </c>
      <c r="E30" s="19" t="s">
        <v>18</v>
      </c>
      <c r="F30" s="19" t="s">
        <v>19</v>
      </c>
      <c r="G30" s="19"/>
      <c r="H30" s="19"/>
      <c r="I30" s="19"/>
      <c r="J30" s="19"/>
      <c r="K30" s="19"/>
      <c r="L30" s="19"/>
      <c r="M30" s="19"/>
      <c r="N30" s="19"/>
      <c r="O30" s="19"/>
      <c r="P30" s="19" t="s">
        <v>20</v>
      </c>
      <c r="Q30" s="19" t="s">
        <v>444</v>
      </c>
      <c r="R30" s="19" t="e">
        <v>#N/A</v>
      </c>
      <c r="S30" s="19" t="e">
        <v>#N/A</v>
      </c>
      <c r="T30" s="19" t="e">
        <v>#N/A</v>
      </c>
      <c r="U30" s="19" t="e">
        <v>#N/A</v>
      </c>
      <c r="V30" s="19" t="e">
        <v>#N/A</v>
      </c>
      <c r="W30" s="19" t="e">
        <v>#N/A</v>
      </c>
    </row>
    <row r="31" spans="1:23" x14ac:dyDescent="0.35">
      <c r="A31" s="19" t="s">
        <v>120</v>
      </c>
      <c r="B31" s="34" t="s">
        <v>350</v>
      </c>
      <c r="C31" s="19" t="s">
        <v>405</v>
      </c>
      <c r="D31" s="19" t="s">
        <v>352</v>
      </c>
      <c r="E31" s="19" t="s">
        <v>353</v>
      </c>
      <c r="F31" s="19" t="s">
        <v>354</v>
      </c>
      <c r="G31" s="19" t="s">
        <v>82</v>
      </c>
      <c r="H31" s="19"/>
      <c r="I31" s="19"/>
      <c r="J31" s="19"/>
      <c r="K31" s="19"/>
      <c r="L31" s="19"/>
      <c r="M31" s="19"/>
      <c r="N31" s="19"/>
      <c r="O31" s="19"/>
      <c r="P31" s="19" t="s">
        <v>355</v>
      </c>
      <c r="Q31" s="19" t="s">
        <v>417</v>
      </c>
      <c r="R31" s="19" t="s">
        <v>416</v>
      </c>
      <c r="S31" s="19" t="e">
        <v>#N/A</v>
      </c>
      <c r="T31" s="19" t="e">
        <v>#N/A</v>
      </c>
      <c r="U31" s="19" t="e">
        <v>#N/A</v>
      </c>
      <c r="V31" s="19" t="e">
        <v>#N/A</v>
      </c>
      <c r="W31" s="19" t="e">
        <v>#N/A</v>
      </c>
    </row>
    <row r="32" spans="1:23" x14ac:dyDescent="0.35">
      <c r="A32" s="19" t="s">
        <v>124</v>
      </c>
      <c r="B32" s="34" t="s">
        <v>402</v>
      </c>
      <c r="C32" s="19" t="s">
        <v>60</v>
      </c>
      <c r="D32" s="19" t="s">
        <v>403</v>
      </c>
      <c r="E32" s="19" t="s">
        <v>404</v>
      </c>
      <c r="F32" s="19" t="s">
        <v>63</v>
      </c>
      <c r="G32" s="19" t="s">
        <v>246</v>
      </c>
      <c r="H32" s="19"/>
      <c r="I32" s="19"/>
      <c r="J32" s="19"/>
      <c r="K32" s="19"/>
      <c r="L32" s="19"/>
      <c r="M32" s="19"/>
      <c r="N32" s="19"/>
      <c r="O32" s="19"/>
      <c r="P32" s="19" t="s">
        <v>60</v>
      </c>
      <c r="Q32" s="19" t="s">
        <v>451</v>
      </c>
      <c r="R32" s="19" t="s">
        <v>453</v>
      </c>
      <c r="S32" s="19" t="e">
        <v>#N/A</v>
      </c>
      <c r="T32" s="19" t="e">
        <v>#N/A</v>
      </c>
      <c r="U32" s="19" t="e">
        <v>#N/A</v>
      </c>
      <c r="V32" s="19" t="e">
        <v>#N/A</v>
      </c>
      <c r="W32" s="19" t="e">
        <v>#N/A</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RowHeight="14.5" x14ac:dyDescent="0.35"/>
  <cols>
    <col min="1" max="1" width="15.26953125" bestFit="1" customWidth="1"/>
    <col min="2" max="2" width="19.81640625" bestFit="1" customWidth="1"/>
  </cols>
  <sheetData>
    <row r="1" spans="1:23" x14ac:dyDescent="0.35">
      <c r="A1" s="20" t="s">
        <v>0</v>
      </c>
      <c r="B1" s="21" t="s">
        <v>1</v>
      </c>
      <c r="C1" s="21" t="s">
        <v>2</v>
      </c>
      <c r="D1" s="21" t="s">
        <v>3</v>
      </c>
      <c r="E1" s="21" t="s">
        <v>4</v>
      </c>
      <c r="F1" s="21" t="s">
        <v>5</v>
      </c>
      <c r="G1" s="21" t="s">
        <v>6</v>
      </c>
      <c r="H1" s="21" t="s">
        <v>7</v>
      </c>
      <c r="I1" s="21" t="s">
        <v>8</v>
      </c>
      <c r="J1" s="21" t="s">
        <v>9</v>
      </c>
      <c r="K1" s="21" t="s">
        <v>10</v>
      </c>
      <c r="L1" s="21" t="s">
        <v>11</v>
      </c>
      <c r="M1" s="21" t="s">
        <v>12</v>
      </c>
      <c r="N1" s="21" t="s">
        <v>13</v>
      </c>
      <c r="O1" s="21" t="s">
        <v>117</v>
      </c>
      <c r="P1" s="21" t="s">
        <v>14</v>
      </c>
      <c r="Q1" s="21" t="s">
        <v>455</v>
      </c>
      <c r="R1" s="21" t="s">
        <v>456</v>
      </c>
      <c r="S1" s="21" t="s">
        <v>457</v>
      </c>
      <c r="T1" s="21" t="s">
        <v>458</v>
      </c>
      <c r="U1" s="21" t="s">
        <v>459</v>
      </c>
      <c r="V1" s="21" t="s">
        <v>460</v>
      </c>
      <c r="W1" s="22" t="s">
        <v>461</v>
      </c>
    </row>
    <row r="2" spans="1:23" x14ac:dyDescent="0.35">
      <c r="A2" t="s">
        <v>476</v>
      </c>
      <c r="B2" t="s">
        <v>477</v>
      </c>
      <c r="C2" t="s">
        <v>483</v>
      </c>
      <c r="D2" t="s">
        <v>478</v>
      </c>
      <c r="E2" t="s">
        <v>479</v>
      </c>
      <c r="F2" t="s">
        <v>25</v>
      </c>
      <c r="G2" t="s">
        <v>480</v>
      </c>
      <c r="H2" t="s">
        <v>43</v>
      </c>
      <c r="I2" t="s">
        <v>481</v>
      </c>
      <c r="J2" t="s">
        <v>482</v>
      </c>
      <c r="M2" t="s">
        <v>485</v>
      </c>
      <c r="P2" t="s">
        <v>484</v>
      </c>
    </row>
    <row r="3" spans="1:23" x14ac:dyDescent="0.35">
      <c r="A3" t="s">
        <v>476</v>
      </c>
      <c r="B3" t="s">
        <v>486</v>
      </c>
      <c r="C3" t="s">
        <v>490</v>
      </c>
      <c r="D3" t="s">
        <v>487</v>
      </c>
      <c r="E3" t="s">
        <v>488</v>
      </c>
      <c r="F3" t="s">
        <v>19</v>
      </c>
      <c r="G3" t="s">
        <v>489</v>
      </c>
      <c r="H3" t="s">
        <v>491</v>
      </c>
      <c r="M3" t="s">
        <v>264</v>
      </c>
      <c r="P3" t="s">
        <v>492</v>
      </c>
    </row>
    <row r="4" spans="1:23" x14ac:dyDescent="0.35">
      <c r="A4" t="s">
        <v>476</v>
      </c>
      <c r="B4" t="s">
        <v>493</v>
      </c>
    </row>
    <row r="5" spans="1:23" x14ac:dyDescent="0.35">
      <c r="A5" t="s">
        <v>555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topLeftCell="A16" workbookViewId="0">
      <selection activeCell="A34" sqref="A34"/>
    </sheetView>
  </sheetViews>
  <sheetFormatPr defaultRowHeight="14.5" x14ac:dyDescent="0.35"/>
  <cols>
    <col min="1" max="1" width="24.26953125" bestFit="1" customWidth="1"/>
    <col min="2" max="2" width="29.453125" bestFit="1" customWidth="1"/>
  </cols>
  <sheetData>
    <row r="1" spans="1:5" x14ac:dyDescent="0.35">
      <c r="A1" s="27" t="s">
        <v>551</v>
      </c>
      <c r="B1" s="27" t="s">
        <v>552</v>
      </c>
      <c r="C1" s="27"/>
      <c r="D1" s="27"/>
      <c r="E1" s="27"/>
    </row>
    <row r="2" spans="1:5" x14ac:dyDescent="0.35">
      <c r="A2" t="s">
        <v>540</v>
      </c>
      <c r="B2" t="s">
        <v>512</v>
      </c>
      <c r="C2" s="14"/>
      <c r="D2" s="14"/>
      <c r="E2" s="14"/>
    </row>
    <row r="3" spans="1:5" x14ac:dyDescent="0.35">
      <c r="A3" t="s">
        <v>522</v>
      </c>
      <c r="B3" t="s">
        <v>496</v>
      </c>
      <c r="C3" s="14"/>
      <c r="D3" s="14"/>
      <c r="E3" s="14"/>
    </row>
    <row r="4" spans="1:5" x14ac:dyDescent="0.35">
      <c r="A4" t="s">
        <v>494</v>
      </c>
      <c r="B4" t="s">
        <v>550</v>
      </c>
    </row>
    <row r="5" spans="1:5" x14ac:dyDescent="0.35">
      <c r="A5" t="s">
        <v>521</v>
      </c>
      <c r="B5" t="s">
        <v>495</v>
      </c>
    </row>
    <row r="6" spans="1:5" x14ac:dyDescent="0.35">
      <c r="A6" t="s">
        <v>523</v>
      </c>
      <c r="B6" t="s">
        <v>497</v>
      </c>
    </row>
    <row r="7" spans="1:5" x14ac:dyDescent="0.35">
      <c r="A7" t="s">
        <v>524</v>
      </c>
      <c r="B7" t="s">
        <v>553</v>
      </c>
    </row>
    <row r="8" spans="1:5" x14ac:dyDescent="0.35">
      <c r="A8" t="s">
        <v>525</v>
      </c>
      <c r="B8" t="s">
        <v>554</v>
      </c>
    </row>
    <row r="9" spans="1:5" x14ac:dyDescent="0.35">
      <c r="A9" t="s">
        <v>526</v>
      </c>
      <c r="B9" t="s">
        <v>498</v>
      </c>
    </row>
    <row r="10" spans="1:5" x14ac:dyDescent="0.35">
      <c r="A10" t="s">
        <v>527</v>
      </c>
      <c r="B10" t="s">
        <v>499</v>
      </c>
    </row>
    <row r="11" spans="1:5" x14ac:dyDescent="0.35">
      <c r="A11" t="s">
        <v>528</v>
      </c>
      <c r="B11" t="s">
        <v>500</v>
      </c>
    </row>
    <row r="12" spans="1:5" x14ac:dyDescent="0.35">
      <c r="A12" t="s">
        <v>529</v>
      </c>
      <c r="B12" t="s">
        <v>501</v>
      </c>
    </row>
    <row r="13" spans="1:5" x14ac:dyDescent="0.35">
      <c r="A13" t="s">
        <v>530</v>
      </c>
      <c r="B13" t="s">
        <v>502</v>
      </c>
    </row>
    <row r="14" spans="1:5" x14ac:dyDescent="0.35">
      <c r="A14" t="s">
        <v>531</v>
      </c>
      <c r="B14" t="s">
        <v>503</v>
      </c>
    </row>
    <row r="15" spans="1:5" x14ac:dyDescent="0.35">
      <c r="A15" t="s">
        <v>532</v>
      </c>
      <c r="B15" t="s">
        <v>504</v>
      </c>
    </row>
    <row r="16" spans="1:5" x14ac:dyDescent="0.35">
      <c r="A16" t="s">
        <v>533</v>
      </c>
      <c r="B16" t="s">
        <v>505</v>
      </c>
    </row>
    <row r="17" spans="1:2" x14ac:dyDescent="0.35">
      <c r="A17" t="s">
        <v>534</v>
      </c>
      <c r="B17" t="s">
        <v>506</v>
      </c>
    </row>
    <row r="18" spans="1:2" x14ac:dyDescent="0.35">
      <c r="A18" t="s">
        <v>535</v>
      </c>
      <c r="B18" t="s">
        <v>507</v>
      </c>
    </row>
    <row r="19" spans="1:2" x14ac:dyDescent="0.35">
      <c r="A19" t="s">
        <v>536</v>
      </c>
      <c r="B19" t="s">
        <v>508</v>
      </c>
    </row>
    <row r="20" spans="1:2" x14ac:dyDescent="0.35">
      <c r="A20" t="s">
        <v>537</v>
      </c>
      <c r="B20" t="s">
        <v>509</v>
      </c>
    </row>
    <row r="21" spans="1:2" x14ac:dyDescent="0.35">
      <c r="A21" t="s">
        <v>538</v>
      </c>
      <c r="B21" t="s">
        <v>510</v>
      </c>
    </row>
    <row r="22" spans="1:2" x14ac:dyDescent="0.35">
      <c r="A22" t="s">
        <v>539</v>
      </c>
      <c r="B22" t="s">
        <v>511</v>
      </c>
    </row>
    <row r="23" spans="1:2" x14ac:dyDescent="0.35">
      <c r="A23" t="s">
        <v>541</v>
      </c>
      <c r="B23" t="s">
        <v>513</v>
      </c>
    </row>
    <row r="24" spans="1:2" x14ac:dyDescent="0.35">
      <c r="A24" t="s">
        <v>542</v>
      </c>
      <c r="B24" t="s">
        <v>514</v>
      </c>
    </row>
    <row r="25" spans="1:2" x14ac:dyDescent="0.35">
      <c r="A25" t="s">
        <v>543</v>
      </c>
      <c r="B25" t="s">
        <v>515</v>
      </c>
    </row>
    <row r="26" spans="1:2" x14ac:dyDescent="0.35">
      <c r="A26" t="s">
        <v>544</v>
      </c>
      <c r="B26" t="s">
        <v>516</v>
      </c>
    </row>
    <row r="27" spans="1:2" x14ac:dyDescent="0.35">
      <c r="A27" t="s">
        <v>545</v>
      </c>
      <c r="B27" t="s">
        <v>517</v>
      </c>
    </row>
    <row r="28" spans="1:2" x14ac:dyDescent="0.35">
      <c r="A28" t="s">
        <v>546</v>
      </c>
      <c r="B28" t="s">
        <v>518</v>
      </c>
    </row>
    <row r="29" spans="1:2" x14ac:dyDescent="0.35">
      <c r="A29" t="s">
        <v>547</v>
      </c>
      <c r="B29" t="s">
        <v>519</v>
      </c>
    </row>
    <row r="30" spans="1:2" x14ac:dyDescent="0.35">
      <c r="A30" t="s">
        <v>548</v>
      </c>
      <c r="B30" t="s">
        <v>520</v>
      </c>
    </row>
    <row r="31" spans="1:2" x14ac:dyDescent="0.35">
      <c r="A31" t="s">
        <v>549</v>
      </c>
      <c r="B31" t="s">
        <v>520</v>
      </c>
    </row>
  </sheetData>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F31" sqref="F31"/>
    </sheetView>
  </sheetViews>
  <sheetFormatPr defaultRowHeight="14.5" x14ac:dyDescent="0.35"/>
  <cols>
    <col min="1" max="1" width="22.26953125" bestFit="1" customWidth="1"/>
  </cols>
  <sheetData>
    <row r="1" spans="1:1" x14ac:dyDescent="0.35">
      <c r="A1" t="s">
        <v>660</v>
      </c>
    </row>
    <row r="2" spans="1:1" x14ac:dyDescent="0.35">
      <c r="A2" t="s">
        <v>661</v>
      </c>
    </row>
    <row r="3" spans="1:1" x14ac:dyDescent="0.35">
      <c r="A3" t="s">
        <v>671</v>
      </c>
    </row>
    <row r="4" spans="1:1" x14ac:dyDescent="0.35">
      <c r="A4" t="s">
        <v>662</v>
      </c>
    </row>
    <row r="5" spans="1:1" x14ac:dyDescent="0.35">
      <c r="A5" t="s">
        <v>663</v>
      </c>
    </row>
    <row r="6" spans="1:1" x14ac:dyDescent="0.35">
      <c r="A6" t="s">
        <v>664</v>
      </c>
    </row>
    <row r="7" spans="1:1" x14ac:dyDescent="0.35">
      <c r="A7" t="s">
        <v>665</v>
      </c>
    </row>
    <row r="8" spans="1:1" x14ac:dyDescent="0.35">
      <c r="A8" t="s">
        <v>666</v>
      </c>
    </row>
    <row r="9" spans="1:1" x14ac:dyDescent="0.35">
      <c r="A9" t="s">
        <v>667</v>
      </c>
    </row>
    <row r="10" spans="1:1" x14ac:dyDescent="0.35">
      <c r="A10" t="s">
        <v>668</v>
      </c>
    </row>
    <row r="11" spans="1:1" x14ac:dyDescent="0.35">
      <c r="A11" t="s">
        <v>670</v>
      </c>
    </row>
    <row r="12" spans="1:1" x14ac:dyDescent="0.35">
      <c r="A12" t="s">
        <v>669</v>
      </c>
    </row>
    <row r="13" spans="1:1" x14ac:dyDescent="0.35">
      <c r="A13" t="s">
        <v>672</v>
      </c>
    </row>
    <row r="14" spans="1:1" x14ac:dyDescent="0.35">
      <c r="A14" t="s">
        <v>673</v>
      </c>
    </row>
    <row r="15" spans="1:1" x14ac:dyDescent="0.35">
      <c r="A1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Starter</vt:lpstr>
      <vt:lpstr>Extended</vt:lpstr>
      <vt:lpstr>Alphabetical</vt:lpstr>
      <vt:lpstr>Sheet1</vt:lpstr>
      <vt:lpstr>Ratios</vt:lpstr>
      <vt:lpstr>Ratios Bloomberg Data</vt:lpstr>
      <vt:lpstr>Potential Ratios</vt:lpstr>
      <vt:lpstr>Mapping</vt:lpstr>
      <vt:lpstr>extra</vt:lpstr>
    </vt:vector>
  </TitlesOfParts>
  <Company>Grant Thornton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dmcdonald</dc:creator>
  <cp:lastModifiedBy>tsmyth</cp:lastModifiedBy>
  <dcterms:created xsi:type="dcterms:W3CDTF">2019-11-20T14:06:10Z</dcterms:created>
  <dcterms:modified xsi:type="dcterms:W3CDTF">2020-01-27T14:07:02Z</dcterms:modified>
</cp:coreProperties>
</file>