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Backlog Producto" sheetId="2" r:id="rId5"/>
    <sheet state="visible" name="Pila-Sprint1" sheetId="3" r:id="rId6"/>
    <sheet state="visible" name="Diario-Restante" sheetId="4" r:id="rId7"/>
    <sheet state="visible" name="Diario-Realizado" sheetId="5" r:id="rId8"/>
    <sheet state="visible" name="Burns" sheetId="6" r:id="rId9"/>
    <sheet state="visible" name="Retrospectiva Sprint 1" sheetId="7" r:id="rId10"/>
  </sheets>
  <definedNames>
    <definedName hidden="1" localSheetId="1" name="_xlnm._FilterDatabase">'Backlog Producto'!$A$1:$D$16</definedName>
  </definedNames>
  <calcPr/>
  <extLst>
    <ext uri="GoogleSheetsCustomDataVersion1">
      <go:sheetsCustomData xmlns:go="http://customooxmlschemas.google.com/" r:id="rId11" roundtripDataSignature="AMtx7mg8BLyKd/4jroFEQzXkwFZaaoiS5g=="/>
    </ext>
  </extLst>
</workbook>
</file>

<file path=xl/sharedStrings.xml><?xml version="1.0" encoding="utf-8"?>
<sst xmlns="http://schemas.openxmlformats.org/spreadsheetml/2006/main" count="334" uniqueCount="136">
  <si>
    <t xml:space="preserve">Titulo del proyecto: AGENCIA DE VUELOS </t>
  </si>
  <si>
    <t>Miembros del equipo</t>
  </si>
  <si>
    <t>Nombre</t>
  </si>
  <si>
    <t>Rol</t>
  </si>
  <si>
    <t>Responsabilidad</t>
  </si>
  <si>
    <t>Iñaki Luque</t>
  </si>
  <si>
    <t>PO</t>
  </si>
  <si>
    <t>responsable del producto final y actúa como nexo entre las partes interesadas del negocio, los miembros del equipo de Scrum y los usuarios finales</t>
  </si>
  <si>
    <t>Álvaro Larraya</t>
  </si>
  <si>
    <t>Scrum Manager</t>
  </si>
  <si>
    <t>gestionar el proceso Scrum y ayudar a eliminar impedimentos que puedan afectar a la entrega del producto</t>
  </si>
  <si>
    <t>Scrum Team</t>
  </si>
  <si>
    <t>actualizar su progreso diario en el scrumboard y trabajar juntos para lograr cada objetivo en el itinerario</t>
  </si>
  <si>
    <t>Jon Galarza</t>
  </si>
  <si>
    <t>Sprints</t>
  </si>
  <si>
    <t>Sprint</t>
  </si>
  <si>
    <t>Fecha Prevista</t>
  </si>
  <si>
    <t>Fecha Real</t>
  </si>
  <si>
    <t>Velocidad (horas)</t>
  </si>
  <si>
    <t>Meta</t>
  </si>
  <si>
    <t>Conclusiones</t>
  </si>
  <si>
    <t>Sprint 1</t>
  </si>
  <si>
    <t>poner en funcionamiento una primera versión ejecutable de la web</t>
  </si>
  <si>
    <t>Sprint 2</t>
  </si>
  <si>
    <t xml:space="preserve">Descripción del contexto </t>
  </si>
  <si>
    <t>La empresa Vuelington SL nos contactó para desarrollar una pagina web en la que poder hacer reservas de vuelos. Nosotros como empresa tenemos que</t>
  </si>
  <si>
    <t xml:space="preserve">crear una interfaz que permitiese a los usuarios consultar información sobre vuelos y poder reservarlos, además de poder obtener una factura de su reserva. </t>
  </si>
  <si>
    <t>El cliente, desea tener un sistema que gestione los vuelos de sus usuarios y registre los movimientos en una BBDD. Nos dice que la web tiene que estar lista</t>
  </si>
  <si>
    <t>para el 7/12/2022.</t>
  </si>
  <si>
    <t>ID</t>
  </si>
  <si>
    <t>Imp</t>
  </si>
  <si>
    <t>Estimado</t>
  </si>
  <si>
    <t>Realizado</t>
  </si>
  <si>
    <t>Estado</t>
  </si>
  <si>
    <t>Notas</t>
  </si>
  <si>
    <t>ID0001</t>
  </si>
  <si>
    <t>Como cliente quiero una pagina que me muestre todos los vuelos disponibles</t>
  </si>
  <si>
    <t>Completado</t>
  </si>
  <si>
    <t>ID0002</t>
  </si>
  <si>
    <t>Como  compañia de vuelos quiero un registro y login para controlar los movimientos de los usuarios</t>
  </si>
  <si>
    <t>ID0003</t>
  </si>
  <si>
    <t xml:space="preserve">Como cliente quiero una opción donde reservar vuelos </t>
  </si>
  <si>
    <t>ID0004</t>
  </si>
  <si>
    <t>Como cliente quiero un filtro/buscador para encontrar vuelos</t>
  </si>
  <si>
    <t>Pendiente</t>
  </si>
  <si>
    <t>ID0005</t>
  </si>
  <si>
    <t>Como cliente quiero una pagina de inicio</t>
  </si>
  <si>
    <t>ID0006</t>
  </si>
  <si>
    <t>Como cliente quiero poder obtener la factura de mi reserva con información del vuelo</t>
  </si>
  <si>
    <t>ID0007</t>
  </si>
  <si>
    <t>Como cliente quiero ver mis vuelos reservados</t>
  </si>
  <si>
    <t>ID0008</t>
  </si>
  <si>
    <t>Como cliente quiero un login biométrico</t>
  </si>
  <si>
    <t>ID0009</t>
  </si>
  <si>
    <t>Como cliente quiero una pagina que me muestre todos los vuelos disponibles.</t>
  </si>
  <si>
    <t>ID0001_T1</t>
  </si>
  <si>
    <t>Crear tablas y relaciones de la BBDD sobre los vuelos</t>
  </si>
  <si>
    <t>ID0001_T2</t>
  </si>
  <si>
    <t>Poblar BBDD con los vuelos</t>
  </si>
  <si>
    <t>ID0001_T3</t>
  </si>
  <si>
    <t>Generar la interfaz de los vuelos</t>
  </si>
  <si>
    <t>ID0001_T4</t>
  </si>
  <si>
    <t>Obtener datos de los vuelos de la BBDD y plasmarlo en la interfaz</t>
  </si>
  <si>
    <t>ID0001_T5</t>
  </si>
  <si>
    <t xml:space="preserve">Comprobar funcionalidad </t>
  </si>
  <si>
    <t>ID002_T1</t>
  </si>
  <si>
    <t>Crear tablas y relaciones de la BBDD sobre los usuarios</t>
  </si>
  <si>
    <t>ID002_T2</t>
  </si>
  <si>
    <t>Generar interfaz del registro</t>
  </si>
  <si>
    <t>ID002_T3</t>
  </si>
  <si>
    <t xml:space="preserve">Obtener datos del registro, insertarlos en la BBDD </t>
  </si>
  <si>
    <t>ID002_T4</t>
  </si>
  <si>
    <t>informar en caso de error en el registro</t>
  </si>
  <si>
    <t>ID002_T5</t>
  </si>
  <si>
    <t>Generar interfaz del login</t>
  </si>
  <si>
    <t>ID002_T6</t>
  </si>
  <si>
    <t>Obtener datos del login, comprobarlos en la BBDD, inicar sesion o informar en caso de error</t>
  </si>
  <si>
    <t>ID002_T7</t>
  </si>
  <si>
    <t>informar en caso de error del login</t>
  </si>
  <si>
    <t>ID002_T8</t>
  </si>
  <si>
    <t xml:space="preserve">Gestionar las sesiones </t>
  </si>
  <si>
    <t>ID002_T9</t>
  </si>
  <si>
    <t>Comprobar funcionalidad</t>
  </si>
  <si>
    <t>ID003_T1</t>
  </si>
  <si>
    <t>Crear tablas y relaciones de la BBDD sobre las reservas de vuelos de cada usuario</t>
  </si>
  <si>
    <t>ID003_T2</t>
  </si>
  <si>
    <t>Crear interfaz para poder reservar vuelos</t>
  </si>
  <si>
    <t>ID003_T3</t>
  </si>
  <si>
    <t>Obtener datos de la reserva, e inserarlos en la BBDD de reserva de vuelos</t>
  </si>
  <si>
    <t>ID003_T4</t>
  </si>
  <si>
    <t>Como XXX quiero YYYY</t>
  </si>
  <si>
    <t>ID004_T1</t>
  </si>
  <si>
    <t>ID004_T2</t>
  </si>
  <si>
    <t>ID005_T1</t>
  </si>
  <si>
    <t>ID005_T2</t>
  </si>
  <si>
    <t>ID005_T3</t>
  </si>
  <si>
    <t>ID005_T4</t>
  </si>
  <si>
    <t>ID005_T5</t>
  </si>
  <si>
    <t>ID005_T6</t>
  </si>
  <si>
    <t>ID006_T1</t>
  </si>
  <si>
    <t>ID006_T2</t>
  </si>
  <si>
    <t>ID006_T3</t>
  </si>
  <si>
    <t>ID006_T4</t>
  </si>
  <si>
    <t>ID006_T5</t>
  </si>
  <si>
    <t>ID007_T1</t>
  </si>
  <si>
    <t>ID007_T2</t>
  </si>
  <si>
    <t>ID0008_T1</t>
  </si>
  <si>
    <t>ID0008_T2</t>
  </si>
  <si>
    <t>ID0008_T3</t>
  </si>
  <si>
    <t>ID0008_T4</t>
  </si>
  <si>
    <t>ID0009_T1</t>
  </si>
  <si>
    <t>ID0009_T2</t>
  </si>
  <si>
    <t>ID0009_T3</t>
  </si>
  <si>
    <t>Tareas pendientes</t>
  </si>
  <si>
    <t>Horas de trabajo pendientes</t>
  </si>
  <si>
    <t>Responable</t>
  </si>
  <si>
    <t>ESFUERZO</t>
  </si>
  <si>
    <t>Jon</t>
  </si>
  <si>
    <t>Iñaki</t>
  </si>
  <si>
    <t>jon/Iñaki</t>
  </si>
  <si>
    <t>Álvaro</t>
  </si>
  <si>
    <t>Acumulado</t>
  </si>
  <si>
    <t>Calendario de la iteración</t>
  </si>
  <si>
    <t>Tiempo a Dedicar Total</t>
  </si>
  <si>
    <t>Tiempo a Dedicar Diario</t>
  </si>
  <si>
    <t>Tiempo Restante</t>
  </si>
  <si>
    <t>¿QUÉ HA IDO BIEN EN LA INTERACCIÓN?</t>
  </si>
  <si>
    <t>¿QUÉ ES MEJORABLE?</t>
  </si>
  <si>
    <t>ACCIONES DE MEJORA</t>
  </si>
  <si>
    <t>Nos hemos ajustado bien al tiempo</t>
  </si>
  <si>
    <t>Podríamos haber metido más historias de usuario en este sprint</t>
  </si>
  <si>
    <t>Aumentar el esfuerzo</t>
  </si>
  <si>
    <t>Comparado con el sprint anterior hemos ido rellenando el excel cuando tocaba</t>
  </si>
  <si>
    <t>Para la estimación de horas, podríamos habernos ceñido más a una metodologia de SCRUM</t>
  </si>
  <si>
    <t>Usar alguna medida de estimación teorica</t>
  </si>
  <si>
    <t>La organización de las versiones ha sido buena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</si>
</sst>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"/>
    <numFmt numFmtId="166" formatCode="[$-C0A]d\-mmm\-yy"/>
    <numFmt numFmtId="167" formatCode="[$-C0A]d\-mmm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rgb="FF17365D"/>
      <name val="Arial"/>
    </font>
    <font>
      <sz val="11.0"/>
      <color rgb="FF17365D"/>
      <name val="Calibri"/>
    </font>
    <font>
      <b/>
      <sz val="14.0"/>
      <color rgb="FF17365D"/>
      <name val="Arial"/>
    </font>
    <font>
      <b/>
      <sz val="10.0"/>
      <color theme="1"/>
      <name val="Arial"/>
    </font>
    <font>
      <b/>
      <sz val="14.0"/>
      <color theme="0"/>
      <name val="Calibri"/>
    </font>
    <font/>
    <font>
      <b/>
      <u/>
      <sz val="10.0"/>
      <color theme="1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i/>
      <sz val="10.0"/>
      <color theme="1"/>
      <name val="Arial"/>
    </font>
    <font>
      <u/>
      <sz val="11.0"/>
      <color theme="1"/>
      <name val="Calibri"/>
    </font>
    <font>
      <b/>
      <sz val="14.0"/>
      <color rgb="FFFFFFFF"/>
      <name val="Calibri"/>
    </font>
    <font>
      <b/>
      <sz val="14.0"/>
      <color rgb="FF002060"/>
      <name val="Calibri"/>
    </font>
    <font>
      <sz val="11.0"/>
      <color rgb="FF000000"/>
      <name val="Calibri"/>
    </font>
    <font>
      <sz val="14.0"/>
      <color rgb="FF002060"/>
      <name val="Calibri"/>
    </font>
    <font>
      <sz val="10.0"/>
      <color theme="1"/>
      <name val="Arial"/>
    </font>
    <font>
      <sz val="10.0"/>
      <color rgb="FF808080"/>
      <name val="Arial"/>
    </font>
    <font>
      <sz val="10.0"/>
      <color rgb="FF000000"/>
      <name val="Arial"/>
    </font>
    <font>
      <sz val="12.0"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0070C0"/>
        <bgColor rgb="FF0070C0"/>
      </patternFill>
    </fill>
    <fill>
      <patternFill patternType="solid">
        <fgColor rgb="FF95B3D7"/>
        <bgColor rgb="FF95B3D7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</fills>
  <borders count="6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left style="thin">
        <color rgb="FFBFBFBF"/>
      </left>
    </border>
    <border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BFBFBF"/>
      </right>
      <top/>
      <bottom style="thin">
        <color rgb="FF000000"/>
      </bottom>
    </border>
    <border>
      <right style="thin">
        <color rgb="FFBFBFBF"/>
      </right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bottom style="thin">
        <color rgb="FFBFBFBF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center"/>
    </xf>
    <xf borderId="1" fillId="2" fontId="6" numFmtId="0" xfId="0" applyAlignment="1" applyBorder="1" applyFill="1" applyFont="1">
      <alignment horizontal="center" shrinkToFit="0" vertical="center" wrapText="1"/>
    </xf>
    <xf borderId="2" fillId="0" fontId="7" numFmtId="0" xfId="0" applyBorder="1" applyFont="1"/>
    <xf borderId="3" fillId="3" fontId="8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4" fontId="9" numFmtId="0" xfId="0" applyAlignment="1" applyBorder="1" applyFill="1" applyFont="1">
      <alignment horizontal="left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9" fillId="4" fontId="10" numFmtId="0" xfId="0" applyAlignment="1" applyBorder="1" applyFont="1">
      <alignment horizontal="left"/>
    </xf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19" fillId="3" fontId="5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1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left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7" fillId="0" fontId="7" numFmtId="0" xfId="0" applyBorder="1" applyFont="1"/>
    <xf borderId="28" fillId="0" fontId="1" numFmtId="0" xfId="0" applyAlignment="1" applyBorder="1" applyFont="1">
      <alignment horizontal="left"/>
    </xf>
    <xf borderId="29" fillId="0" fontId="1" numFmtId="0" xfId="0" applyAlignment="1" applyBorder="1" applyFont="1">
      <alignment horizontal="left"/>
    </xf>
    <xf borderId="30" fillId="0" fontId="1" numFmtId="0" xfId="0" applyAlignment="1" applyBorder="1" applyFont="1">
      <alignment horizontal="left"/>
    </xf>
    <xf borderId="31" fillId="0" fontId="1" numFmtId="0" xfId="0" applyAlignment="1" applyBorder="1" applyFont="1">
      <alignment horizontal="left"/>
    </xf>
    <xf borderId="32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33" fillId="0" fontId="1" numFmtId="0" xfId="0" applyAlignment="1" applyBorder="1" applyFont="1">
      <alignment horizontal="left"/>
    </xf>
    <xf borderId="12" fillId="2" fontId="6" numFmtId="0" xfId="0" applyAlignment="1" applyBorder="1" applyFont="1">
      <alignment horizontal="center" shrinkToFit="0" vertical="center" wrapText="1"/>
    </xf>
    <xf borderId="12" fillId="2" fontId="13" numFmtId="0" xfId="0" applyAlignment="1" applyBorder="1" applyFont="1">
      <alignment horizontal="center" shrinkToFit="0" vertical="center" wrapText="1"/>
    </xf>
    <xf borderId="34" fillId="2" fontId="6" numFmtId="0" xfId="0" applyAlignment="1" applyBorder="1" applyFont="1">
      <alignment horizontal="center" shrinkToFit="0" vertical="center" wrapText="1"/>
    </xf>
    <xf borderId="12" fillId="2" fontId="6" numFmtId="0" xfId="0" applyAlignment="1" applyBorder="1" applyFont="1">
      <alignment horizontal="left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2" fillId="5" fontId="14" numFmtId="0" xfId="0" applyAlignment="1" applyBorder="1" applyFill="1" applyFont="1">
      <alignment horizontal="center" shrinkToFit="0" vertical="center" wrapText="1"/>
    </xf>
    <xf borderId="12" fillId="5" fontId="14" numFmtId="0" xfId="0" applyAlignment="1" applyBorder="1" applyFont="1">
      <alignment horizontal="left" shrinkToFit="0" vertical="center" wrapText="1"/>
    </xf>
    <xf borderId="9" fillId="5" fontId="14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horizontal="center" shrinkToFit="0" wrapText="1"/>
    </xf>
    <xf borderId="12" fillId="0" fontId="1" numFmtId="0" xfId="0" applyBorder="1" applyFont="1"/>
    <xf borderId="0" fillId="0" fontId="1" numFmtId="0" xfId="0" applyAlignment="1" applyFont="1">
      <alignment shrinkToFit="0" wrapText="1"/>
    </xf>
    <xf borderId="9" fillId="4" fontId="15" numFmtId="0" xfId="0" applyAlignment="1" applyBorder="1" applyFont="1">
      <alignment horizontal="left"/>
    </xf>
    <xf borderId="0" fillId="0" fontId="1" numFmtId="0" xfId="0" applyFont="1"/>
    <xf borderId="35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16" xfId="0" applyAlignment="1" applyFont="1" applyNumberFormat="1">
      <alignment shrinkToFit="0" wrapText="1"/>
    </xf>
    <xf borderId="0" fillId="0" fontId="1" numFmtId="16" xfId="0" applyAlignment="1" applyFont="1" applyNumberFormat="1">
      <alignment horizontal="right" shrinkToFit="0" wrapText="1"/>
    </xf>
    <xf borderId="0" fillId="0" fontId="1" numFmtId="16" xfId="0" applyAlignment="1" applyFont="1" applyNumberFormat="1">
      <alignment horizontal="center" shrinkToFit="0" wrapText="1"/>
    </xf>
    <xf borderId="0" fillId="0" fontId="1" numFmtId="0" xfId="0" applyAlignment="1" applyFont="1">
      <alignment horizontal="left" shrinkToFit="0" wrapText="1"/>
    </xf>
    <xf borderId="12" fillId="6" fontId="6" numFmtId="0" xfId="0" applyAlignment="1" applyBorder="1" applyFill="1" applyFont="1">
      <alignment horizontal="center" shrinkToFit="0" vertical="center" wrapText="1"/>
    </xf>
    <xf borderId="12" fillId="6" fontId="6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12" fillId="7" fontId="6" numFmtId="0" xfId="0" applyAlignment="1" applyBorder="1" applyFill="1" applyFont="1">
      <alignment horizontal="center" shrinkToFit="0" vertical="center" wrapText="1"/>
    </xf>
    <xf borderId="12" fillId="7" fontId="6" numFmtId="0" xfId="0" applyAlignment="1" applyBorder="1" applyFont="1">
      <alignment horizontal="left" shrinkToFit="0" vertical="center" wrapText="1"/>
    </xf>
    <xf borderId="12" fillId="5" fontId="1" numFmtId="0" xfId="0" applyAlignment="1" applyBorder="1" applyFont="1">
      <alignment shrinkToFit="0" wrapText="1"/>
    </xf>
    <xf borderId="36" fillId="5" fontId="1" numFmtId="0" xfId="0" applyAlignment="1" applyBorder="1" applyFont="1">
      <alignment shrinkToFit="0" wrapText="1"/>
    </xf>
    <xf borderId="12" fillId="5" fontId="1" numFmtId="0" xfId="0" applyAlignment="1" applyBorder="1" applyFont="1">
      <alignment horizontal="center" shrinkToFit="0" wrapText="1"/>
    </xf>
    <xf borderId="37" fillId="0" fontId="1" numFmtId="0" xfId="0" applyAlignment="1" applyBorder="1" applyFont="1">
      <alignment shrinkToFit="0" wrapText="1"/>
    </xf>
    <xf borderId="38" fillId="0" fontId="1" numFmtId="0" xfId="0" applyAlignment="1" applyBorder="1" applyFont="1">
      <alignment shrinkToFit="0" wrapText="1"/>
    </xf>
    <xf borderId="39" fillId="0" fontId="1" numFmtId="0" xfId="0" applyAlignment="1" applyBorder="1" applyFont="1">
      <alignment shrinkToFit="0" wrapText="1"/>
    </xf>
    <xf borderId="40" fillId="0" fontId="1" numFmtId="0" xfId="0" applyAlignment="1" applyBorder="1" applyFont="1">
      <alignment shrinkToFit="0" wrapText="1"/>
    </xf>
    <xf borderId="41" fillId="0" fontId="1" numFmtId="0" xfId="0" applyAlignment="1" applyBorder="1" applyFont="1">
      <alignment shrinkToFit="0" wrapText="1"/>
    </xf>
    <xf borderId="42" fillId="0" fontId="1" numFmtId="0" xfId="0" applyAlignment="1" applyBorder="1" applyFont="1">
      <alignment horizontal="center" shrinkToFit="0" wrapText="1"/>
    </xf>
    <xf borderId="43" fillId="4" fontId="1" numFmtId="0" xfId="0" applyAlignment="1" applyBorder="1" applyFont="1">
      <alignment shrinkToFit="0" wrapText="1"/>
    </xf>
    <xf borderId="39" fillId="4" fontId="1" numFmtId="0" xfId="0" applyAlignment="1" applyBorder="1" applyFont="1">
      <alignment shrinkToFit="0" wrapText="1"/>
    </xf>
    <xf borderId="44" fillId="4" fontId="1" numFmtId="0" xfId="0" applyAlignment="1" applyBorder="1" applyFont="1">
      <alignment horizontal="center" shrinkToFit="0" wrapText="1"/>
    </xf>
    <xf borderId="44" fillId="4" fontId="1" numFmtId="0" xfId="0" applyAlignment="1" applyBorder="1" applyFont="1">
      <alignment shrinkToFit="0" wrapText="1"/>
    </xf>
    <xf borderId="45" fillId="5" fontId="1" numFmtId="0" xfId="0" applyAlignment="1" applyBorder="1" applyFont="1">
      <alignment shrinkToFit="0" wrapText="1"/>
    </xf>
    <xf borderId="39" fillId="5" fontId="1" numFmtId="0" xfId="0" applyAlignment="1" applyBorder="1" applyFont="1">
      <alignment shrinkToFit="0" wrapText="1"/>
    </xf>
    <xf borderId="46" fillId="5" fontId="1" numFmtId="0" xfId="0" applyAlignment="1" applyBorder="1" applyFont="1">
      <alignment horizontal="center" shrinkToFit="0" wrapText="1"/>
    </xf>
    <xf borderId="47" fillId="5" fontId="1" numFmtId="0" xfId="0" applyAlignment="1" applyBorder="1" applyFont="1">
      <alignment shrinkToFit="0" wrapText="1"/>
    </xf>
    <xf borderId="39" fillId="0" fontId="1" numFmtId="0" xfId="0" applyAlignment="1" applyBorder="1" applyFont="1">
      <alignment horizontal="center" shrinkToFit="0" wrapText="1"/>
    </xf>
    <xf borderId="0" fillId="0" fontId="15" numFmtId="0" xfId="0" applyFont="1"/>
    <xf borderId="48" fillId="0" fontId="1" numFmtId="0" xfId="0" applyAlignment="1" applyBorder="1" applyFont="1">
      <alignment shrinkToFit="0" wrapText="1"/>
    </xf>
    <xf borderId="49" fillId="0" fontId="1" numFmtId="0" xfId="0" applyAlignment="1" applyBorder="1" applyFont="1">
      <alignment horizontal="center" shrinkToFit="0" wrapText="1"/>
    </xf>
    <xf borderId="42" fillId="0" fontId="1" numFmtId="0" xfId="0" applyAlignment="1" applyBorder="1" applyFont="1">
      <alignment shrinkToFit="0" wrapText="1"/>
    </xf>
    <xf borderId="50" fillId="0" fontId="1" numFmtId="0" xfId="0" applyAlignment="1" applyBorder="1" applyFont="1">
      <alignment shrinkToFit="0" wrapText="1"/>
    </xf>
    <xf borderId="51" fillId="0" fontId="1" numFmtId="0" xfId="0" applyAlignment="1" applyBorder="1" applyFont="1">
      <alignment horizontal="center" shrinkToFit="0" wrapText="1"/>
    </xf>
    <xf borderId="9" fillId="4" fontId="1" numFmtId="0" xfId="0" applyAlignment="1" applyBorder="1" applyFont="1">
      <alignment shrinkToFit="0" wrapText="1"/>
    </xf>
    <xf borderId="52" fillId="4" fontId="1" numFmtId="0" xfId="0" applyAlignment="1" applyBorder="1" applyFont="1">
      <alignment horizontal="center" shrinkToFit="0" wrapText="1"/>
    </xf>
    <xf borderId="53" fillId="4" fontId="1" numFmtId="0" xfId="0" applyAlignment="1" applyBorder="1" applyFont="1">
      <alignment shrinkToFit="0" wrapText="1"/>
    </xf>
    <xf borderId="34" fillId="5" fontId="1" numFmtId="0" xfId="0" applyAlignment="1" applyBorder="1" applyFont="1">
      <alignment shrinkToFit="0" wrapText="1"/>
    </xf>
    <xf borderId="54" fillId="5" fontId="1" numFmtId="0" xfId="0" applyAlignment="1" applyBorder="1" applyFont="1">
      <alignment shrinkToFit="0" wrapText="1"/>
    </xf>
    <xf borderId="55" fillId="5" fontId="1" numFmtId="0" xfId="0" applyAlignment="1" applyBorder="1" applyFont="1">
      <alignment horizontal="center" shrinkToFit="0" wrapText="1"/>
    </xf>
    <xf borderId="56" fillId="5" fontId="1" numFmtId="0" xfId="0" applyAlignment="1" applyBorder="1" applyFont="1">
      <alignment shrinkToFit="0" wrapText="1"/>
    </xf>
    <xf borderId="57" fillId="0" fontId="1" numFmtId="0" xfId="0" applyAlignment="1" applyBorder="1" applyFont="1">
      <alignment shrinkToFit="0" wrapText="1"/>
    </xf>
    <xf borderId="38" fillId="0" fontId="1" numFmtId="0" xfId="0" applyAlignment="1" applyBorder="1" applyFont="1">
      <alignment horizontal="center" shrinkToFit="0" wrapText="1"/>
    </xf>
    <xf borderId="58" fillId="0" fontId="1" numFmtId="0" xfId="0" applyAlignment="1" applyBorder="1" applyFont="1">
      <alignment shrinkToFit="0" wrapText="1"/>
    </xf>
    <xf borderId="9" fillId="4" fontId="15" numFmtId="0" xfId="0" applyBorder="1" applyFont="1"/>
    <xf borderId="53" fillId="4" fontId="1" numFmtId="0" xfId="0" applyAlignment="1" applyBorder="1" applyFont="1">
      <alignment horizontal="center" shrinkToFit="0" wrapText="1"/>
    </xf>
    <xf borderId="46" fillId="4" fontId="1" numFmtId="0" xfId="0" applyAlignment="1" applyBorder="1" applyFont="1">
      <alignment shrinkToFit="0" wrapText="1"/>
    </xf>
    <xf borderId="55" fillId="5" fontId="1" numFmtId="0" xfId="0" applyAlignment="1" applyBorder="1" applyFont="1">
      <alignment shrinkToFit="0" wrapText="1"/>
    </xf>
    <xf borderId="59" fillId="0" fontId="1" numFmtId="0" xfId="0" applyAlignment="1" applyBorder="1" applyFont="1">
      <alignment horizontal="center" shrinkToFit="0" wrapText="1"/>
    </xf>
    <xf borderId="57" fillId="0" fontId="1" numFmtId="0" xfId="0" applyAlignment="1" applyBorder="1" applyFont="1">
      <alignment horizontal="center" shrinkToFit="0" wrapText="1"/>
    </xf>
    <xf borderId="60" fillId="5" fontId="1" numFmtId="0" xfId="0" applyAlignment="1" applyBorder="1" applyFont="1">
      <alignment shrinkToFit="0" wrapText="1"/>
    </xf>
    <xf borderId="61" fillId="5" fontId="1" numFmtId="0" xfId="0" applyAlignment="1" applyBorder="1" applyFont="1">
      <alignment horizontal="center" shrinkToFit="0" wrapText="1"/>
    </xf>
    <xf borderId="62" fillId="5" fontId="1" numFmtId="0" xfId="0" applyAlignment="1" applyBorder="1" applyFont="1">
      <alignment shrinkToFit="0" wrapText="1"/>
    </xf>
    <xf borderId="63" fillId="0" fontId="1" numFmtId="0" xfId="0" applyAlignment="1" applyBorder="1" applyFont="1">
      <alignment shrinkToFit="0" wrapText="1"/>
    </xf>
    <xf borderId="58" fillId="0" fontId="1" numFmtId="0" xfId="0" applyAlignment="1" applyBorder="1" applyFont="1">
      <alignment horizontal="center" shrinkToFit="0" wrapText="1"/>
    </xf>
    <xf borderId="0" fillId="0" fontId="1" numFmtId="165" xfId="0" applyAlignment="1" applyFont="1" applyNumberFormat="1">
      <alignment shrinkToFit="0" wrapText="1"/>
    </xf>
    <xf borderId="0" fillId="0" fontId="17" numFmtId="0" xfId="0" applyAlignment="1" applyFont="1">
      <alignment horizontal="center"/>
    </xf>
    <xf borderId="0" fillId="0" fontId="17" numFmtId="0" xfId="0" applyFont="1"/>
    <xf borderId="0" fillId="0" fontId="17" numFmtId="165" xfId="0" applyFont="1" applyNumberFormat="1"/>
    <xf borderId="0" fillId="0" fontId="18" numFmtId="166" xfId="0" applyAlignment="1" applyFont="1" applyNumberFormat="1">
      <alignment horizontal="center"/>
    </xf>
    <xf borderId="0" fillId="0" fontId="18" numFmtId="1" xfId="0" applyAlignment="1" applyFont="1" applyNumberFormat="1">
      <alignment horizontal="center"/>
    </xf>
    <xf borderId="64" fillId="8" fontId="18" numFmtId="165" xfId="0" applyAlignment="1" applyBorder="1" applyFill="1" applyFont="1" applyNumberFormat="1">
      <alignment horizontal="center"/>
    </xf>
    <xf borderId="0" fillId="0" fontId="17" numFmtId="0" xfId="0" applyAlignment="1" applyFont="1">
      <alignment horizontal="center" vertical="center"/>
    </xf>
    <xf borderId="64" fillId="8" fontId="19" numFmtId="167" xfId="0" applyAlignment="1" applyBorder="1" applyFont="1" applyNumberFormat="1">
      <alignment horizontal="center" textRotation="90" vertical="center"/>
    </xf>
    <xf borderId="64" fillId="8" fontId="17" numFmtId="165" xfId="0" applyAlignment="1" applyBorder="1" applyFont="1" applyNumberFormat="1">
      <alignment horizontal="center" vertical="center"/>
    </xf>
    <xf borderId="0" fillId="0" fontId="20" numFmtId="0" xfId="0" applyAlignment="1" applyFont="1">
      <alignment horizontal="right" vertical="center"/>
    </xf>
    <xf borderId="65" fillId="0" fontId="7" numFmtId="0" xfId="0" applyBorder="1" applyFont="1"/>
    <xf borderId="64" fillId="9" fontId="20" numFmtId="165" xfId="0" applyAlignment="1" applyBorder="1" applyFill="1" applyFont="1" applyNumberFormat="1">
      <alignment horizontal="right" vertical="center"/>
    </xf>
    <xf borderId="64" fillId="10" fontId="20" numFmtId="165" xfId="0" applyAlignment="1" applyBorder="1" applyFill="1" applyFont="1" applyNumberFormat="1">
      <alignment horizontal="right" vertical="center"/>
    </xf>
    <xf borderId="64" fillId="9" fontId="20" numFmtId="165" xfId="0" applyBorder="1" applyFont="1" applyNumberFormat="1"/>
    <xf borderId="64" fillId="10" fontId="20" numFmtId="165" xfId="0" applyAlignment="1" applyBorder="1" applyFont="1" applyNumberFormat="1">
      <alignment horizontal="right"/>
    </xf>
    <xf borderId="35" fillId="6" fontId="6" numFmtId="165" xfId="0" applyAlignment="1" applyBorder="1" applyFont="1" applyNumberFormat="1">
      <alignment horizontal="center" shrinkToFit="0" vertical="center" wrapText="1"/>
    </xf>
    <xf borderId="66" fillId="0" fontId="7" numFmtId="0" xfId="0" applyBorder="1" applyFont="1"/>
    <xf borderId="67" fillId="0" fontId="7" numFmtId="0" xfId="0" applyBorder="1" applyFont="1"/>
    <xf borderId="59" fillId="0" fontId="1" numFmtId="0" xfId="0" applyAlignment="1" applyBorder="1" applyFont="1">
      <alignment shrinkToFit="0" wrapText="1"/>
    </xf>
    <xf borderId="37" fillId="0" fontId="1" numFmtId="0" xfId="0" applyAlignment="1" applyBorder="1" applyFont="1">
      <alignment horizontal="center" shrinkToFit="0" wrapText="1"/>
    </xf>
    <xf borderId="68" fillId="4" fontId="1" numFmtId="0" xfId="0" applyAlignment="1" applyBorder="1" applyFont="1">
      <alignment shrinkToFit="0" wrapText="1"/>
    </xf>
    <xf borderId="39" fillId="4" fontId="1" numFmtId="0" xfId="0" applyAlignment="1" applyBorder="1" applyFont="1">
      <alignment horizontal="center" shrinkToFit="0" wrapText="1"/>
    </xf>
    <xf borderId="40" fillId="0" fontId="15" numFmtId="0" xfId="0" applyBorder="1" applyFont="1"/>
    <xf borderId="41" fillId="0" fontId="1" numFmtId="0" xfId="0" applyAlignment="1" applyBorder="1" applyFont="1">
      <alignment horizontal="center" shrinkToFit="0" wrapText="1"/>
    </xf>
    <xf borderId="43" fillId="4" fontId="1" numFmtId="0" xfId="0" applyAlignment="1" applyBorder="1" applyFont="1">
      <alignment horizontal="center" shrinkToFit="0" wrapText="1"/>
    </xf>
    <xf borderId="0" fillId="0" fontId="17" numFmtId="167" xfId="0" applyFont="1" applyNumberFormat="1"/>
    <xf borderId="64" fillId="8" fontId="18" numFmtId="0" xfId="0" applyAlignment="1" applyBorder="1" applyFont="1">
      <alignment horizontal="center"/>
    </xf>
    <xf borderId="64" fillId="8" fontId="17" numFmtId="1" xfId="0" applyAlignment="1" applyBorder="1" applyFont="1" applyNumberFormat="1">
      <alignment horizontal="center" vertical="center"/>
    </xf>
    <xf borderId="64" fillId="10" fontId="20" numFmtId="1" xfId="0" applyAlignment="1" applyBorder="1" applyFont="1" applyNumberFormat="1">
      <alignment horizontal="right" vertical="center"/>
    </xf>
    <xf borderId="64" fillId="10" fontId="20" numFmtId="0" xfId="0" applyAlignment="1" applyBorder="1" applyFont="1">
      <alignment horizontal="right"/>
    </xf>
    <xf borderId="35" fillId="6" fontId="6" numFmtId="0" xfId="0" applyAlignment="1" applyBorder="1" applyFont="1">
      <alignment horizontal="center" shrinkToFit="0" vertical="center" wrapText="1"/>
    </xf>
    <xf borderId="0" fillId="0" fontId="21" numFmtId="0" xfId="0" applyFont="1"/>
    <xf borderId="9" fillId="11" fontId="1" numFmtId="0" xfId="0" applyBorder="1" applyFill="1" applyFont="1"/>
    <xf borderId="64" fillId="8" fontId="18" numFmtId="167" xfId="0" applyAlignment="1" applyBorder="1" applyFont="1" applyNumberFormat="1">
      <alignment horizontal="center" textRotation="90" vertical="center"/>
    </xf>
    <xf borderId="0" fillId="0" fontId="20" numFmtId="0" xfId="0" applyAlignment="1" applyFont="1">
      <alignment vertical="center"/>
    </xf>
    <xf borderId="12" fillId="12" fontId="22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Esfuerzo previsto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Burns!$C$27:$L$27</c:f>
            </c:strRef>
          </c:cat>
          <c:val>
            <c:numRef>
              <c:f>Burns!$C$29:$L$29</c:f>
              <c:numCache/>
            </c:numRef>
          </c:val>
          <c:smooth val="0"/>
        </c:ser>
        <c:ser>
          <c:idx val="1"/>
          <c:order val="1"/>
          <c:tx>
            <c:v>Esfuerzo restante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Burns!$C$27:$L$27</c:f>
            </c:strRef>
          </c:cat>
          <c:val>
            <c:numRef>
              <c:f>'Diario-Restante'!$E$7:$N$7</c:f>
              <c:numCache/>
            </c:numRef>
          </c:val>
          <c:smooth val="0"/>
        </c:ser>
        <c:axId val="2108438739"/>
        <c:axId val="377459315"/>
      </c:lineChart>
      <c:catAx>
        <c:axId val="2108438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7459315"/>
      </c:catAx>
      <c:valAx>
        <c:axId val="377459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84387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Acumulado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'Diario-Realizado'!$E$6:$N$6</c:f>
              <c:numCache/>
            </c:numRef>
          </c:val>
          <c:smooth val="0"/>
        </c:ser>
        <c:axId val="320324198"/>
        <c:axId val="1595102807"/>
      </c:lineChart>
      <c:catAx>
        <c:axId val="320324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5102807"/>
      </c:catAx>
      <c:valAx>
        <c:axId val="1595102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03241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10</xdr:row>
      <xdr:rowOff>152400</xdr:rowOff>
    </xdr:from>
    <xdr:ext cx="2057400" cy="2352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0</xdr:row>
      <xdr:rowOff>114300</xdr:rowOff>
    </xdr:from>
    <xdr:ext cx="7629525" cy="4619625"/>
    <xdr:graphicFrame>
      <xdr:nvGraphicFramePr>
        <xdr:cNvPr id="2111118602" name="Chart 1" title="Diagra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752475</xdr:colOff>
      <xdr:row>31</xdr:row>
      <xdr:rowOff>28575</xdr:rowOff>
    </xdr:from>
    <xdr:ext cx="7562850" cy="4657725"/>
    <xdr:graphicFrame>
      <xdr:nvGraphicFramePr>
        <xdr:cNvPr id="2555570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14"/>
    <col customWidth="1" min="3" max="3" width="20.29"/>
    <col customWidth="1" min="4" max="4" width="17.14"/>
    <col customWidth="1" min="5" max="5" width="16.86"/>
    <col customWidth="1" min="7" max="9" width="10.71"/>
    <col customWidth="1" min="10" max="10" width="12.43"/>
    <col customWidth="1" min="11" max="11" width="45.14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/>
      <c r="B2" s="3" t="s">
        <v>0</v>
      </c>
      <c r="C2" s="4"/>
      <c r="D2" s="4"/>
      <c r="E2" s="5"/>
      <c r="F2" s="1"/>
      <c r="G2" s="1"/>
      <c r="H2" s="1"/>
      <c r="I2" s="1"/>
      <c r="J2" s="1"/>
      <c r="K2" s="1"/>
      <c r="L2" s="1"/>
      <c r="M2" s="1"/>
    </row>
    <row r="3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7" t="s">
        <v>1</v>
      </c>
      <c r="C4" s="8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9" t="s">
        <v>2</v>
      </c>
      <c r="C5" s="10" t="s">
        <v>3</v>
      </c>
      <c r="D5" s="11" t="s">
        <v>4</v>
      </c>
      <c r="E5" s="11"/>
      <c r="F5" s="11"/>
      <c r="G5" s="11"/>
      <c r="H5" s="11"/>
      <c r="I5" s="11"/>
      <c r="J5" s="11"/>
      <c r="K5" s="12"/>
      <c r="L5" s="1"/>
      <c r="M5" s="1"/>
    </row>
    <row r="6">
      <c r="A6" s="1"/>
      <c r="B6" s="13" t="s">
        <v>5</v>
      </c>
      <c r="C6" s="14" t="s">
        <v>6</v>
      </c>
      <c r="D6" s="15" t="s">
        <v>7</v>
      </c>
      <c r="E6" s="14"/>
      <c r="F6" s="14"/>
      <c r="G6" s="14"/>
      <c r="H6" s="14"/>
      <c r="I6" s="14"/>
      <c r="J6" s="14"/>
      <c r="K6" s="16"/>
      <c r="L6" s="1"/>
      <c r="M6" s="1"/>
    </row>
    <row r="7">
      <c r="A7" s="1"/>
      <c r="B7" s="17" t="s">
        <v>8</v>
      </c>
      <c r="C7" s="18" t="s">
        <v>9</v>
      </c>
      <c r="D7" s="15" t="s">
        <v>10</v>
      </c>
      <c r="E7" s="18"/>
      <c r="F7" s="18"/>
      <c r="G7" s="18"/>
      <c r="H7" s="18"/>
      <c r="I7" s="18"/>
      <c r="J7" s="18"/>
      <c r="K7" s="19"/>
      <c r="L7" s="1"/>
      <c r="M7" s="1"/>
    </row>
    <row r="8">
      <c r="A8" s="1"/>
      <c r="B8" s="13" t="s">
        <v>5</v>
      </c>
      <c r="C8" s="20" t="s">
        <v>11</v>
      </c>
      <c r="D8" s="15" t="s">
        <v>12</v>
      </c>
      <c r="E8" s="20"/>
      <c r="F8" s="20"/>
      <c r="G8" s="20"/>
      <c r="H8" s="20"/>
      <c r="I8" s="20"/>
      <c r="J8" s="20"/>
      <c r="K8" s="21"/>
      <c r="L8" s="1"/>
      <c r="M8" s="1"/>
    </row>
    <row r="9">
      <c r="A9" s="1"/>
      <c r="B9" s="17" t="s">
        <v>8</v>
      </c>
      <c r="C9" s="20" t="s">
        <v>11</v>
      </c>
      <c r="D9" s="22" t="s">
        <v>12</v>
      </c>
      <c r="E9" s="20"/>
      <c r="F9" s="20"/>
      <c r="G9" s="20"/>
      <c r="H9" s="20"/>
      <c r="I9" s="20"/>
      <c r="J9" s="20"/>
      <c r="K9" s="21"/>
      <c r="L9" s="1"/>
      <c r="M9" s="1"/>
    </row>
    <row r="10">
      <c r="A10" s="1"/>
      <c r="B10" s="23" t="s">
        <v>13</v>
      </c>
      <c r="C10" s="24" t="s">
        <v>11</v>
      </c>
      <c r="D10" s="22" t="s">
        <v>12</v>
      </c>
      <c r="E10" s="24"/>
      <c r="F10" s="24"/>
      <c r="G10" s="24"/>
      <c r="H10" s="24"/>
      <c r="I10" s="24"/>
      <c r="J10" s="24"/>
      <c r="K10" s="25"/>
      <c r="L10" s="1"/>
      <c r="M10" s="1"/>
    </row>
    <row r="11">
      <c r="A11" s="26"/>
      <c r="B11" s="1"/>
      <c r="C11" s="1"/>
      <c r="D11" s="27"/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7" t="s">
        <v>14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28" t="s">
        <v>15</v>
      </c>
      <c r="C13" s="10" t="s">
        <v>16</v>
      </c>
      <c r="D13" s="10" t="s">
        <v>17</v>
      </c>
      <c r="E13" s="10" t="s">
        <v>18</v>
      </c>
      <c r="F13" s="11" t="s">
        <v>19</v>
      </c>
      <c r="G13" s="11"/>
      <c r="H13" s="11"/>
      <c r="I13" s="11"/>
      <c r="J13" s="11"/>
      <c r="K13" s="10" t="s">
        <v>20</v>
      </c>
      <c r="L13" s="1"/>
      <c r="M13" s="1"/>
    </row>
    <row r="14">
      <c r="A14" s="1"/>
      <c r="B14" s="29" t="s">
        <v>21</v>
      </c>
      <c r="C14" s="30">
        <v>44881.0</v>
      </c>
      <c r="D14" s="30">
        <v>44881.0</v>
      </c>
      <c r="E14" s="31">
        <v>44.0</v>
      </c>
      <c r="F14" s="32" t="s">
        <v>22</v>
      </c>
      <c r="G14" s="33"/>
      <c r="H14" s="33"/>
      <c r="I14" s="33"/>
      <c r="J14" s="33"/>
      <c r="K14" s="34"/>
      <c r="L14" s="1"/>
      <c r="M14" s="1"/>
    </row>
    <row r="15">
      <c r="A15" s="1"/>
      <c r="B15" s="34" t="s">
        <v>23</v>
      </c>
      <c r="C15" s="30">
        <v>44902.0</v>
      </c>
      <c r="D15" s="34"/>
      <c r="E15" s="34"/>
      <c r="F15" s="1"/>
      <c r="G15" s="1"/>
      <c r="H15" s="1"/>
      <c r="I15" s="1"/>
      <c r="J15" s="1"/>
      <c r="K15" s="34"/>
      <c r="L15" s="1"/>
      <c r="M15" s="1"/>
    </row>
    <row r="16">
      <c r="A16" s="1"/>
      <c r="B16" s="35"/>
      <c r="C16" s="36"/>
      <c r="D16" s="36"/>
      <c r="E16" s="36"/>
      <c r="F16" s="37"/>
      <c r="G16" s="37"/>
      <c r="H16" s="37"/>
      <c r="I16" s="37"/>
      <c r="J16" s="37"/>
      <c r="K16" s="36"/>
      <c r="L16" s="1"/>
      <c r="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A18" s="1"/>
      <c r="B18" s="7" t="s">
        <v>24</v>
      </c>
      <c r="C18" s="38"/>
      <c r="D18" s="8"/>
      <c r="E18" s="1"/>
      <c r="F18" s="1"/>
      <c r="G18" s="1"/>
      <c r="H18" s="1"/>
      <c r="I18" s="1"/>
      <c r="J18" s="1"/>
      <c r="K18" s="1"/>
      <c r="L18" s="1"/>
      <c r="M18" s="1"/>
    </row>
    <row r="19">
      <c r="A19" s="2"/>
      <c r="B19" s="39" t="s">
        <v>25</v>
      </c>
      <c r="C19" s="32"/>
      <c r="D19" s="32"/>
      <c r="E19" s="32"/>
      <c r="F19" s="32"/>
      <c r="G19" s="32"/>
      <c r="H19" s="32"/>
      <c r="I19" s="32"/>
      <c r="J19" s="32"/>
      <c r="K19" s="40"/>
      <c r="L19" s="2"/>
      <c r="M19" s="2"/>
      <c r="N19" s="2"/>
    </row>
    <row r="20">
      <c r="A20" s="2"/>
      <c r="B20" s="41" t="s">
        <v>26</v>
      </c>
      <c r="C20" s="2"/>
      <c r="D20" s="2"/>
      <c r="E20" s="2"/>
      <c r="F20" s="2"/>
      <c r="G20" s="2"/>
      <c r="H20" s="2"/>
      <c r="I20" s="2"/>
      <c r="J20" s="2"/>
      <c r="K20" s="42"/>
      <c r="L20" s="2"/>
      <c r="M20" s="2"/>
      <c r="N20" s="2"/>
    </row>
    <row r="21" ht="15.75" customHeight="1">
      <c r="A21" s="2"/>
      <c r="B21" s="41" t="s">
        <v>27</v>
      </c>
      <c r="C21" s="2"/>
      <c r="D21" s="2"/>
      <c r="E21" s="2"/>
      <c r="F21" s="2"/>
      <c r="G21" s="2"/>
      <c r="H21" s="2"/>
      <c r="I21" s="2"/>
      <c r="J21" s="2"/>
      <c r="K21" s="42"/>
      <c r="L21" s="2"/>
      <c r="M21" s="2"/>
      <c r="N21" s="2"/>
    </row>
    <row r="22" ht="15.75" customHeight="1">
      <c r="A22" s="2"/>
      <c r="B22" s="41" t="s">
        <v>28</v>
      </c>
      <c r="C22" s="2"/>
      <c r="D22" s="2"/>
      <c r="E22" s="2"/>
      <c r="F22" s="2"/>
      <c r="G22" s="2"/>
      <c r="H22" s="2"/>
      <c r="I22" s="2"/>
      <c r="J22" s="2"/>
      <c r="K22" s="42"/>
      <c r="L22" s="2"/>
      <c r="M22" s="2"/>
      <c r="N22" s="2"/>
    </row>
    <row r="23" ht="15.75" customHeight="1">
      <c r="A23" s="2"/>
      <c r="B23" s="41"/>
      <c r="C23" s="2"/>
      <c r="D23" s="2"/>
      <c r="E23" s="2"/>
      <c r="F23" s="2"/>
      <c r="G23" s="2"/>
      <c r="H23" s="2"/>
      <c r="I23" s="2"/>
      <c r="J23" s="2"/>
      <c r="K23" s="42"/>
      <c r="L23" s="2"/>
      <c r="M23" s="2"/>
      <c r="N23" s="2"/>
    </row>
    <row r="24" ht="15.75" customHeight="1">
      <c r="A24" s="2"/>
      <c r="B24" s="41"/>
      <c r="C24" s="2"/>
      <c r="D24" s="2"/>
      <c r="E24" s="2"/>
      <c r="F24" s="2"/>
      <c r="G24" s="2"/>
      <c r="H24" s="2"/>
      <c r="I24" s="2"/>
      <c r="J24" s="2"/>
      <c r="K24" s="42"/>
      <c r="L24" s="2"/>
      <c r="M24" s="2"/>
      <c r="N24" s="2"/>
    </row>
    <row r="25" ht="15.75" customHeight="1">
      <c r="A25" s="2"/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2"/>
      <c r="M25" s="2"/>
      <c r="N25" s="2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C4"/>
    <mergeCell ref="B12:C12"/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90.86"/>
    <col customWidth="1" min="3" max="3" width="10.86"/>
    <col customWidth="1" min="4" max="5" width="11.43"/>
    <col customWidth="1" min="7" max="7" width="12.14"/>
    <col customWidth="1" min="8" max="8" width="164.0"/>
    <col customWidth="1" min="9" max="26" width="11.43"/>
  </cols>
  <sheetData>
    <row r="1">
      <c r="A1" s="46" t="s">
        <v>29</v>
      </c>
      <c r="B1" s="47" t="s">
        <v>2</v>
      </c>
      <c r="C1" s="46" t="s">
        <v>30</v>
      </c>
      <c r="D1" s="46" t="s">
        <v>15</v>
      </c>
      <c r="E1" s="46" t="s">
        <v>31</v>
      </c>
      <c r="F1" s="46" t="s">
        <v>32</v>
      </c>
      <c r="G1" s="48" t="s">
        <v>33</v>
      </c>
      <c r="H1" s="49" t="s">
        <v>34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/>
      <c r="B2" s="51"/>
      <c r="C2" s="51"/>
      <c r="D2" s="51"/>
      <c r="E2" s="51"/>
      <c r="F2" s="51"/>
      <c r="G2" s="51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35</v>
      </c>
      <c r="B3" s="54" t="s">
        <v>36</v>
      </c>
      <c r="C3" s="55">
        <v>100.0</v>
      </c>
      <c r="D3" s="55">
        <v>1.0</v>
      </c>
      <c r="E3" s="55">
        <v>11.0</v>
      </c>
      <c r="F3" s="55">
        <v>6.0</v>
      </c>
      <c r="G3" s="54" t="s">
        <v>37</v>
      </c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4" t="s">
        <v>38</v>
      </c>
      <c r="B4" s="58" t="s">
        <v>39</v>
      </c>
      <c r="C4" s="55">
        <v>90.0</v>
      </c>
      <c r="D4" s="55">
        <v>1.0</v>
      </c>
      <c r="E4" s="55">
        <v>23.0</v>
      </c>
      <c r="F4" s="55">
        <v>18.0</v>
      </c>
      <c r="G4" s="54" t="s">
        <v>37</v>
      </c>
      <c r="H4" s="54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4" t="s">
        <v>40</v>
      </c>
      <c r="B5" s="54" t="s">
        <v>41</v>
      </c>
      <c r="C5" s="55">
        <v>80.0</v>
      </c>
      <c r="D5" s="55">
        <v>1.0</v>
      </c>
      <c r="E5" s="55">
        <v>11.0</v>
      </c>
      <c r="F5" s="55">
        <v>6.0</v>
      </c>
      <c r="G5" s="54" t="s">
        <v>37</v>
      </c>
      <c r="H5" s="54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4" t="s">
        <v>42</v>
      </c>
      <c r="B6" s="54" t="s">
        <v>43</v>
      </c>
      <c r="C6" s="55">
        <v>60.0</v>
      </c>
      <c r="D6" s="55"/>
      <c r="E6" s="55"/>
      <c r="F6" s="55"/>
      <c r="G6" s="54" t="s">
        <v>44</v>
      </c>
      <c r="H6" s="54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4" t="s">
        <v>45</v>
      </c>
      <c r="B7" s="54" t="s">
        <v>46</v>
      </c>
      <c r="C7" s="55">
        <v>50.0</v>
      </c>
      <c r="D7" s="55"/>
      <c r="E7" s="55"/>
      <c r="F7" s="55"/>
      <c r="G7" s="54" t="s">
        <v>44</v>
      </c>
      <c r="H7" s="54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4" t="s">
        <v>47</v>
      </c>
      <c r="B8" s="54" t="s">
        <v>48</v>
      </c>
      <c r="C8" s="55">
        <v>40.0</v>
      </c>
      <c r="D8" s="55"/>
      <c r="E8" s="55"/>
      <c r="F8" s="55"/>
      <c r="G8" s="54" t="s">
        <v>44</v>
      </c>
      <c r="H8" s="54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4" t="s">
        <v>49</v>
      </c>
      <c r="B9" s="54" t="s">
        <v>50</v>
      </c>
      <c r="C9" s="55">
        <v>30.0</v>
      </c>
      <c r="D9" s="55"/>
      <c r="E9" s="55"/>
      <c r="F9" s="55"/>
      <c r="G9" s="54" t="s">
        <v>44</v>
      </c>
      <c r="H9" s="54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9" t="s">
        <v>51</v>
      </c>
      <c r="B10" s="54" t="s">
        <v>52</v>
      </c>
      <c r="C10" s="55">
        <v>20.0</v>
      </c>
      <c r="D10" s="55"/>
      <c r="E10" s="55"/>
      <c r="F10" s="55"/>
      <c r="G10" s="60" t="s">
        <v>44</v>
      </c>
      <c r="H10" s="54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9" t="s">
        <v>53</v>
      </c>
      <c r="B11" s="54"/>
      <c r="C11" s="55"/>
      <c r="D11" s="55"/>
      <c r="E11" s="55"/>
      <c r="F11" s="55"/>
      <c r="G11" s="60"/>
      <c r="H11" s="54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4"/>
      <c r="B12" s="54"/>
      <c r="D12" s="55"/>
      <c r="E12" s="55"/>
      <c r="F12" s="55"/>
      <c r="G12" s="54"/>
      <c r="H12" s="54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4"/>
      <c r="B13" s="54"/>
      <c r="C13" s="55"/>
      <c r="D13" s="55"/>
      <c r="E13" s="55"/>
      <c r="F13" s="55"/>
      <c r="G13" s="60"/>
      <c r="H13" s="54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4"/>
      <c r="B14" s="54"/>
      <c r="C14" s="55"/>
      <c r="D14" s="55"/>
      <c r="E14" s="55"/>
      <c r="F14" s="55"/>
      <c r="G14" s="60"/>
      <c r="H14" s="54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4"/>
      <c r="B15" s="54"/>
      <c r="C15" s="55"/>
      <c r="D15" s="55"/>
      <c r="E15" s="55"/>
      <c r="F15" s="55"/>
      <c r="G15" s="60"/>
      <c r="H15" s="54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4"/>
      <c r="B16" s="54"/>
      <c r="C16" s="55"/>
      <c r="D16" s="55"/>
      <c r="E16" s="55"/>
      <c r="F16" s="55"/>
      <c r="G16" s="60"/>
      <c r="H16" s="54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61"/>
      <c r="D17" s="61"/>
      <c r="E17" s="61"/>
      <c r="F17" s="61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61"/>
      <c r="D18" s="61"/>
      <c r="E18" s="61"/>
      <c r="F18" s="61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61"/>
      <c r="D19" s="61"/>
      <c r="E19" s="61"/>
      <c r="F19" s="61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62"/>
      <c r="B20" s="57"/>
      <c r="C20" s="61"/>
      <c r="D20" s="61"/>
      <c r="E20" s="61"/>
      <c r="F20" s="61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63"/>
      <c r="B21" s="57"/>
      <c r="C21" s="61"/>
      <c r="D21" s="61"/>
      <c r="E21" s="61"/>
      <c r="F21" s="61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63"/>
      <c r="B22" s="57"/>
      <c r="C22" s="61"/>
      <c r="D22" s="61"/>
      <c r="E22" s="61"/>
      <c r="F22" s="61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63"/>
      <c r="B23" s="57"/>
      <c r="C23" s="61"/>
      <c r="D23" s="61"/>
      <c r="E23" s="61"/>
      <c r="F23" s="61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/>
      <c r="B24" s="57"/>
      <c r="C24" s="61"/>
      <c r="D24" s="61"/>
      <c r="E24" s="61"/>
      <c r="F24" s="61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9"/>
      <c r="B25" s="57"/>
      <c r="C25" s="61"/>
      <c r="D25" s="61"/>
      <c r="E25" s="61"/>
      <c r="F25" s="61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9"/>
      <c r="B26" s="57"/>
      <c r="C26" s="64"/>
      <c r="D26" s="61"/>
      <c r="E26" s="61"/>
      <c r="F26" s="61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/>
      <c r="B27" s="57"/>
      <c r="C27" s="61"/>
      <c r="D27" s="61"/>
      <c r="E27" s="61"/>
      <c r="F27" s="61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/>
      <c r="B28" s="57"/>
      <c r="C28" s="61"/>
      <c r="D28" s="61"/>
      <c r="E28" s="61"/>
      <c r="F28" s="61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/>
      <c r="B29" s="65"/>
      <c r="C29" s="61"/>
      <c r="D29" s="61"/>
      <c r="E29" s="61"/>
      <c r="F29" s="61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/>
      <c r="B30" s="65"/>
      <c r="C30" s="61"/>
      <c r="D30" s="61"/>
      <c r="E30" s="61"/>
      <c r="F30" s="61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/>
      <c r="B31" s="57"/>
      <c r="C31" s="61"/>
      <c r="D31" s="61"/>
      <c r="E31" s="61"/>
      <c r="F31" s="61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/>
      <c r="B32" s="57"/>
      <c r="C32" s="61"/>
      <c r="D32" s="61"/>
      <c r="E32" s="61"/>
      <c r="F32" s="61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/>
      <c r="B33" s="57"/>
      <c r="C33" s="61"/>
      <c r="D33" s="61"/>
      <c r="E33" s="61"/>
      <c r="F33" s="61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/>
      <c r="B34" s="57"/>
      <c r="C34" s="61"/>
      <c r="D34" s="61"/>
      <c r="E34" s="61"/>
      <c r="F34" s="61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/>
      <c r="B35" s="57"/>
      <c r="C35" s="61"/>
      <c r="D35" s="61"/>
      <c r="E35" s="61"/>
      <c r="F35" s="61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/>
      <c r="B36" s="57"/>
      <c r="C36" s="61"/>
      <c r="D36" s="61"/>
      <c r="E36" s="61"/>
      <c r="F36" s="61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/>
      <c r="B37" s="57"/>
      <c r="C37" s="61"/>
      <c r="D37" s="61"/>
      <c r="E37" s="61"/>
      <c r="F37" s="6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/>
      <c r="B38" s="57"/>
      <c r="C38" s="61"/>
      <c r="D38" s="61"/>
      <c r="E38" s="61"/>
      <c r="F38" s="6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/>
      <c r="B39" s="57"/>
      <c r="C39" s="61"/>
      <c r="D39" s="61"/>
      <c r="E39" s="61"/>
      <c r="F39" s="6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/>
      <c r="B40" s="57"/>
      <c r="C40" s="61"/>
      <c r="D40" s="61"/>
      <c r="E40" s="61"/>
      <c r="F40" s="6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/>
      <c r="B41" s="57"/>
      <c r="C41" s="61"/>
      <c r="D41" s="61"/>
      <c r="E41" s="61"/>
      <c r="F41" s="6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/>
      <c r="B42" s="57"/>
      <c r="C42" s="61"/>
      <c r="D42" s="61"/>
      <c r="E42" s="61"/>
      <c r="F42" s="6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/>
      <c r="B43" s="57"/>
      <c r="C43" s="61"/>
      <c r="D43" s="61"/>
      <c r="E43" s="61"/>
      <c r="F43" s="61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/>
      <c r="B44" s="57"/>
      <c r="C44" s="61"/>
      <c r="D44" s="61"/>
      <c r="E44" s="61"/>
      <c r="F44" s="61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/>
      <c r="B45" s="57"/>
      <c r="C45" s="61"/>
      <c r="D45" s="61"/>
      <c r="E45" s="61"/>
      <c r="F45" s="61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/>
      <c r="B46" s="57"/>
      <c r="C46" s="61"/>
      <c r="D46" s="61"/>
      <c r="E46" s="61"/>
      <c r="F46" s="61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/>
      <c r="B47" s="57"/>
      <c r="C47" s="61"/>
      <c r="D47" s="61"/>
      <c r="E47" s="61"/>
      <c r="F47" s="61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/>
      <c r="B48" s="57"/>
      <c r="C48" s="61"/>
      <c r="D48" s="61"/>
      <c r="E48" s="61"/>
      <c r="F48" s="61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/>
      <c r="B49" s="57"/>
      <c r="C49" s="61"/>
      <c r="D49" s="61"/>
      <c r="E49" s="61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/>
      <c r="B50" s="57"/>
      <c r="C50" s="61"/>
      <c r="D50" s="61"/>
      <c r="E50" s="61"/>
      <c r="F50" s="61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/>
      <c r="B51" s="57"/>
      <c r="C51" s="61"/>
      <c r="D51" s="61"/>
      <c r="E51" s="61"/>
      <c r="F51" s="61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/>
      <c r="B52" s="57"/>
      <c r="C52" s="61"/>
      <c r="D52" s="61"/>
      <c r="E52" s="61"/>
      <c r="F52" s="61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61"/>
      <c r="D53" s="61"/>
      <c r="E53" s="61"/>
      <c r="F53" s="61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61"/>
      <c r="D54" s="61"/>
      <c r="E54" s="61"/>
      <c r="F54" s="61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61"/>
      <c r="D55" s="61"/>
      <c r="E55" s="61"/>
      <c r="F55" s="61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61"/>
      <c r="D56" s="61"/>
      <c r="E56" s="61"/>
      <c r="F56" s="61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61"/>
      <c r="D57" s="61"/>
      <c r="E57" s="61"/>
      <c r="F57" s="61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61"/>
      <c r="D58" s="61"/>
      <c r="E58" s="61"/>
      <c r="F58" s="61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61"/>
      <c r="D59" s="61"/>
      <c r="E59" s="61"/>
      <c r="F59" s="61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61"/>
      <c r="D60" s="61"/>
      <c r="E60" s="61"/>
      <c r="F60" s="61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61"/>
      <c r="D61" s="61"/>
      <c r="E61" s="61"/>
      <c r="F61" s="61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61"/>
      <c r="D62" s="61"/>
      <c r="E62" s="61"/>
      <c r="F62" s="61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61"/>
      <c r="D63" s="61"/>
      <c r="E63" s="61"/>
      <c r="F63" s="61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61"/>
      <c r="D64" s="61"/>
      <c r="E64" s="61"/>
      <c r="F64" s="61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61"/>
      <c r="D65" s="61"/>
      <c r="E65" s="61"/>
      <c r="F65" s="61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61"/>
      <c r="D66" s="61"/>
      <c r="E66" s="61"/>
      <c r="F66" s="61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61"/>
      <c r="D67" s="61"/>
      <c r="E67" s="61"/>
      <c r="F67" s="61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61"/>
      <c r="D68" s="61"/>
      <c r="E68" s="61"/>
      <c r="F68" s="61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61"/>
      <c r="D69" s="61"/>
      <c r="E69" s="61"/>
      <c r="F69" s="61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61"/>
      <c r="D70" s="61"/>
      <c r="E70" s="61"/>
      <c r="F70" s="61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61"/>
      <c r="D71" s="61"/>
      <c r="E71" s="61"/>
      <c r="F71" s="61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61"/>
      <c r="D72" s="61"/>
      <c r="E72" s="61"/>
      <c r="F72" s="61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61"/>
      <c r="D73" s="61"/>
      <c r="E73" s="61"/>
      <c r="F73" s="61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61"/>
      <c r="D74" s="61"/>
      <c r="E74" s="61"/>
      <c r="F74" s="61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61"/>
      <c r="D75" s="61"/>
      <c r="E75" s="61"/>
      <c r="F75" s="61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61"/>
      <c r="D76" s="61"/>
      <c r="E76" s="61"/>
      <c r="F76" s="61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61"/>
      <c r="D77" s="61"/>
      <c r="E77" s="61"/>
      <c r="F77" s="61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61"/>
      <c r="D78" s="61"/>
      <c r="E78" s="61"/>
      <c r="F78" s="61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61"/>
      <c r="D79" s="61"/>
      <c r="E79" s="61"/>
      <c r="F79" s="61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61"/>
      <c r="D80" s="61"/>
      <c r="E80" s="61"/>
      <c r="F80" s="61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61"/>
      <c r="D81" s="61"/>
      <c r="E81" s="61"/>
      <c r="F81" s="61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61"/>
      <c r="D82" s="61"/>
      <c r="E82" s="61"/>
      <c r="F82" s="61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61"/>
      <c r="D83" s="61"/>
      <c r="E83" s="61"/>
      <c r="F83" s="61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61"/>
      <c r="D84" s="61"/>
      <c r="E84" s="61"/>
      <c r="F84" s="61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61"/>
      <c r="D85" s="61"/>
      <c r="E85" s="61"/>
      <c r="F85" s="61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61"/>
      <c r="D86" s="61"/>
      <c r="E86" s="61"/>
      <c r="F86" s="61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61"/>
      <c r="D87" s="61"/>
      <c r="E87" s="61"/>
      <c r="F87" s="61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61"/>
      <c r="D88" s="61"/>
      <c r="E88" s="61"/>
      <c r="F88" s="61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61"/>
      <c r="D89" s="61"/>
      <c r="E89" s="61"/>
      <c r="F89" s="61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61"/>
      <c r="D90" s="61"/>
      <c r="E90" s="61"/>
      <c r="F90" s="61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61"/>
      <c r="D91" s="61"/>
      <c r="E91" s="61"/>
      <c r="F91" s="61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61"/>
      <c r="D92" s="61"/>
      <c r="E92" s="61"/>
      <c r="F92" s="61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61"/>
      <c r="D93" s="61"/>
      <c r="E93" s="61"/>
      <c r="F93" s="61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61"/>
      <c r="D94" s="61"/>
      <c r="E94" s="61"/>
      <c r="F94" s="61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61"/>
      <c r="D95" s="61"/>
      <c r="E95" s="61"/>
      <c r="F95" s="61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61"/>
      <c r="D96" s="61"/>
      <c r="E96" s="61"/>
      <c r="F96" s="61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61"/>
      <c r="D97" s="61"/>
      <c r="E97" s="61"/>
      <c r="F97" s="61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61"/>
      <c r="D98" s="61"/>
      <c r="E98" s="61"/>
      <c r="F98" s="61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61"/>
      <c r="D99" s="61"/>
      <c r="E99" s="61"/>
      <c r="F99" s="61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61"/>
      <c r="D100" s="61"/>
      <c r="E100" s="61"/>
      <c r="F100" s="61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61"/>
      <c r="D101" s="61"/>
      <c r="E101" s="61"/>
      <c r="F101" s="61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61"/>
      <c r="D102" s="61"/>
      <c r="E102" s="61"/>
      <c r="F102" s="61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61"/>
      <c r="D103" s="61"/>
      <c r="E103" s="61"/>
      <c r="F103" s="61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61"/>
      <c r="D104" s="61"/>
      <c r="E104" s="61"/>
      <c r="F104" s="61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61"/>
      <c r="D105" s="61"/>
      <c r="E105" s="61"/>
      <c r="F105" s="61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61"/>
      <c r="D106" s="61"/>
      <c r="E106" s="61"/>
      <c r="F106" s="61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61"/>
      <c r="D107" s="61"/>
      <c r="E107" s="61"/>
      <c r="F107" s="61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61"/>
      <c r="D108" s="61"/>
      <c r="E108" s="61"/>
      <c r="F108" s="61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61"/>
      <c r="D109" s="61"/>
      <c r="E109" s="61"/>
      <c r="F109" s="61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61"/>
      <c r="D110" s="61"/>
      <c r="E110" s="61"/>
      <c r="F110" s="61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61"/>
      <c r="D111" s="61"/>
      <c r="E111" s="61"/>
      <c r="F111" s="61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61"/>
      <c r="D112" s="61"/>
      <c r="E112" s="61"/>
      <c r="F112" s="61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61"/>
      <c r="D113" s="61"/>
      <c r="E113" s="61"/>
      <c r="F113" s="61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61"/>
      <c r="D114" s="61"/>
      <c r="E114" s="61"/>
      <c r="F114" s="61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61"/>
      <c r="D115" s="61"/>
      <c r="E115" s="61"/>
      <c r="F115" s="61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61"/>
      <c r="D116" s="61"/>
      <c r="E116" s="61"/>
      <c r="F116" s="61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61"/>
      <c r="D117" s="61"/>
      <c r="E117" s="61"/>
      <c r="F117" s="61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61"/>
      <c r="D118" s="61"/>
      <c r="E118" s="61"/>
      <c r="F118" s="61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61"/>
      <c r="D119" s="61"/>
      <c r="E119" s="61"/>
      <c r="F119" s="61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61"/>
      <c r="D120" s="61"/>
      <c r="E120" s="61"/>
      <c r="F120" s="61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61"/>
      <c r="D121" s="61"/>
      <c r="E121" s="61"/>
      <c r="F121" s="61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61"/>
      <c r="D122" s="61"/>
      <c r="E122" s="61"/>
      <c r="F122" s="61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61"/>
      <c r="D123" s="61"/>
      <c r="E123" s="61"/>
      <c r="F123" s="61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61"/>
      <c r="D124" s="61"/>
      <c r="E124" s="61"/>
      <c r="F124" s="61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61"/>
      <c r="D125" s="61"/>
      <c r="E125" s="61"/>
      <c r="F125" s="61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61"/>
      <c r="D126" s="61"/>
      <c r="E126" s="61"/>
      <c r="F126" s="61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61"/>
      <c r="D127" s="61"/>
      <c r="E127" s="61"/>
      <c r="F127" s="61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61"/>
      <c r="D128" s="61"/>
      <c r="E128" s="61"/>
      <c r="F128" s="61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61"/>
      <c r="D129" s="61"/>
      <c r="E129" s="61"/>
      <c r="F129" s="61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61"/>
      <c r="D130" s="61"/>
      <c r="E130" s="61"/>
      <c r="F130" s="61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61"/>
      <c r="D131" s="61"/>
      <c r="E131" s="61"/>
      <c r="F131" s="61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61"/>
      <c r="D132" s="61"/>
      <c r="E132" s="61"/>
      <c r="F132" s="61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61"/>
      <c r="D133" s="61"/>
      <c r="E133" s="61"/>
      <c r="F133" s="61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61"/>
      <c r="D134" s="61"/>
      <c r="E134" s="61"/>
      <c r="F134" s="61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61"/>
      <c r="D135" s="61"/>
      <c r="E135" s="61"/>
      <c r="F135" s="61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61"/>
      <c r="D136" s="61"/>
      <c r="E136" s="61"/>
      <c r="F136" s="61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61"/>
      <c r="D137" s="61"/>
      <c r="E137" s="61"/>
      <c r="F137" s="61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61"/>
      <c r="D138" s="61"/>
      <c r="E138" s="61"/>
      <c r="F138" s="61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61"/>
      <c r="D139" s="61"/>
      <c r="E139" s="61"/>
      <c r="F139" s="61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61"/>
      <c r="D140" s="61"/>
      <c r="E140" s="61"/>
      <c r="F140" s="61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61"/>
      <c r="D141" s="61"/>
      <c r="E141" s="61"/>
      <c r="F141" s="61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61"/>
      <c r="D142" s="61"/>
      <c r="E142" s="61"/>
      <c r="F142" s="61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61"/>
      <c r="D143" s="61"/>
      <c r="E143" s="61"/>
      <c r="F143" s="61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61"/>
      <c r="D144" s="61"/>
      <c r="E144" s="61"/>
      <c r="F144" s="61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61"/>
      <c r="D145" s="61"/>
      <c r="E145" s="61"/>
      <c r="F145" s="61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61"/>
      <c r="D146" s="61"/>
      <c r="E146" s="61"/>
      <c r="F146" s="61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61"/>
      <c r="D147" s="61"/>
      <c r="E147" s="61"/>
      <c r="F147" s="61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61"/>
      <c r="D148" s="61"/>
      <c r="E148" s="61"/>
      <c r="F148" s="61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61"/>
      <c r="D149" s="61"/>
      <c r="E149" s="61"/>
      <c r="F149" s="61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61"/>
      <c r="D150" s="61"/>
      <c r="E150" s="61"/>
      <c r="F150" s="61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61"/>
      <c r="D151" s="61"/>
      <c r="E151" s="61"/>
      <c r="F151" s="61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61"/>
      <c r="D152" s="61"/>
      <c r="E152" s="61"/>
      <c r="F152" s="61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61"/>
      <c r="D153" s="61"/>
      <c r="E153" s="61"/>
      <c r="F153" s="61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61"/>
      <c r="D154" s="61"/>
      <c r="E154" s="61"/>
      <c r="F154" s="61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61"/>
      <c r="D155" s="61"/>
      <c r="E155" s="61"/>
      <c r="F155" s="61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61"/>
      <c r="D156" s="61"/>
      <c r="E156" s="61"/>
      <c r="F156" s="61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61"/>
      <c r="D157" s="61"/>
      <c r="E157" s="61"/>
      <c r="F157" s="61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61"/>
      <c r="D158" s="61"/>
      <c r="E158" s="61"/>
      <c r="F158" s="61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61"/>
      <c r="D159" s="61"/>
      <c r="E159" s="61"/>
      <c r="F159" s="61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61"/>
      <c r="D160" s="61"/>
      <c r="E160" s="61"/>
      <c r="F160" s="61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61"/>
      <c r="D161" s="61"/>
      <c r="E161" s="61"/>
      <c r="F161" s="61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61"/>
      <c r="D162" s="61"/>
      <c r="E162" s="61"/>
      <c r="F162" s="61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61"/>
      <c r="D163" s="61"/>
      <c r="E163" s="61"/>
      <c r="F163" s="61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61"/>
      <c r="D164" s="61"/>
      <c r="E164" s="61"/>
      <c r="F164" s="61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61"/>
      <c r="D165" s="61"/>
      <c r="E165" s="61"/>
      <c r="F165" s="61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61"/>
      <c r="D166" s="61"/>
      <c r="E166" s="61"/>
      <c r="F166" s="61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61"/>
      <c r="D167" s="61"/>
      <c r="E167" s="61"/>
      <c r="F167" s="61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61"/>
      <c r="D168" s="61"/>
      <c r="E168" s="61"/>
      <c r="F168" s="61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61"/>
      <c r="D169" s="61"/>
      <c r="E169" s="61"/>
      <c r="F169" s="61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61"/>
      <c r="D170" s="61"/>
      <c r="E170" s="61"/>
      <c r="F170" s="61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61"/>
      <c r="D171" s="61"/>
      <c r="E171" s="61"/>
      <c r="F171" s="61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61"/>
      <c r="D172" s="61"/>
      <c r="E172" s="61"/>
      <c r="F172" s="61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61"/>
      <c r="D173" s="61"/>
      <c r="E173" s="61"/>
      <c r="F173" s="61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61"/>
      <c r="D174" s="61"/>
      <c r="E174" s="61"/>
      <c r="F174" s="61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61"/>
      <c r="D175" s="61"/>
      <c r="E175" s="61"/>
      <c r="F175" s="61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61"/>
      <c r="D176" s="61"/>
      <c r="E176" s="61"/>
      <c r="F176" s="61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61"/>
      <c r="D177" s="61"/>
      <c r="E177" s="61"/>
      <c r="F177" s="61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61"/>
      <c r="D178" s="61"/>
      <c r="E178" s="61"/>
      <c r="F178" s="61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61"/>
      <c r="D179" s="61"/>
      <c r="E179" s="61"/>
      <c r="F179" s="61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61"/>
      <c r="D180" s="61"/>
      <c r="E180" s="61"/>
      <c r="F180" s="61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61"/>
      <c r="D181" s="61"/>
      <c r="E181" s="61"/>
      <c r="F181" s="61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61"/>
      <c r="D182" s="61"/>
      <c r="E182" s="61"/>
      <c r="F182" s="61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61"/>
      <c r="D183" s="61"/>
      <c r="E183" s="61"/>
      <c r="F183" s="61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61"/>
      <c r="D184" s="61"/>
      <c r="E184" s="61"/>
      <c r="F184" s="61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61"/>
      <c r="D185" s="61"/>
      <c r="E185" s="61"/>
      <c r="F185" s="61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61"/>
      <c r="D186" s="61"/>
      <c r="E186" s="61"/>
      <c r="F186" s="61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61"/>
      <c r="D187" s="61"/>
      <c r="E187" s="61"/>
      <c r="F187" s="61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61"/>
      <c r="D188" s="61"/>
      <c r="E188" s="61"/>
      <c r="F188" s="61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61"/>
      <c r="D189" s="61"/>
      <c r="E189" s="61"/>
      <c r="F189" s="61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61"/>
      <c r="D190" s="61"/>
      <c r="E190" s="61"/>
      <c r="F190" s="61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61"/>
      <c r="D191" s="61"/>
      <c r="E191" s="61"/>
      <c r="F191" s="61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61"/>
      <c r="D192" s="61"/>
      <c r="E192" s="61"/>
      <c r="F192" s="61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61"/>
      <c r="D193" s="61"/>
      <c r="E193" s="61"/>
      <c r="F193" s="61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61"/>
      <c r="D194" s="61"/>
      <c r="E194" s="61"/>
      <c r="F194" s="61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61"/>
      <c r="D195" s="61"/>
      <c r="E195" s="61"/>
      <c r="F195" s="61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61"/>
      <c r="D196" s="61"/>
      <c r="E196" s="61"/>
      <c r="F196" s="61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61"/>
      <c r="D197" s="61"/>
      <c r="E197" s="61"/>
      <c r="F197" s="61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61"/>
      <c r="D198" s="61"/>
      <c r="E198" s="61"/>
      <c r="F198" s="61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61"/>
      <c r="D199" s="61"/>
      <c r="E199" s="61"/>
      <c r="F199" s="61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61"/>
      <c r="D200" s="61"/>
      <c r="E200" s="61"/>
      <c r="F200" s="61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61"/>
      <c r="D201" s="61"/>
      <c r="E201" s="61"/>
      <c r="F201" s="61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61"/>
      <c r="D202" s="61"/>
      <c r="E202" s="61"/>
      <c r="F202" s="61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61"/>
      <c r="D203" s="61"/>
      <c r="E203" s="61"/>
      <c r="F203" s="61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61"/>
      <c r="D204" s="61"/>
      <c r="E204" s="61"/>
      <c r="F204" s="61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61"/>
      <c r="D205" s="61"/>
      <c r="E205" s="61"/>
      <c r="F205" s="61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61"/>
      <c r="D206" s="61"/>
      <c r="E206" s="61"/>
      <c r="F206" s="61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61"/>
      <c r="D207" s="61"/>
      <c r="E207" s="61"/>
      <c r="F207" s="61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61"/>
      <c r="D208" s="61"/>
      <c r="E208" s="61"/>
      <c r="F208" s="61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61"/>
      <c r="D209" s="61"/>
      <c r="E209" s="61"/>
      <c r="F209" s="61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61"/>
      <c r="D210" s="61"/>
      <c r="E210" s="61"/>
      <c r="F210" s="61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61"/>
      <c r="D211" s="61"/>
      <c r="E211" s="61"/>
      <c r="F211" s="61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61"/>
      <c r="D212" s="61"/>
      <c r="E212" s="61"/>
      <c r="F212" s="61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61"/>
      <c r="D213" s="61"/>
      <c r="E213" s="61"/>
      <c r="F213" s="61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61"/>
      <c r="D214" s="61"/>
      <c r="E214" s="61"/>
      <c r="F214" s="61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61"/>
      <c r="D215" s="61"/>
      <c r="E215" s="61"/>
      <c r="F215" s="61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61"/>
      <c r="D216" s="61"/>
      <c r="E216" s="61"/>
      <c r="F216" s="61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61"/>
      <c r="D217" s="61"/>
      <c r="E217" s="61"/>
      <c r="F217" s="61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61"/>
      <c r="D218" s="61"/>
      <c r="E218" s="61"/>
      <c r="F218" s="61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61"/>
      <c r="D219" s="61"/>
      <c r="E219" s="61"/>
      <c r="F219" s="61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61"/>
      <c r="D220" s="61"/>
      <c r="E220" s="61"/>
      <c r="F220" s="61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61"/>
      <c r="D221" s="61"/>
      <c r="E221" s="61"/>
      <c r="F221" s="61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61"/>
      <c r="D222" s="61"/>
      <c r="E222" s="61"/>
      <c r="F222" s="61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61"/>
      <c r="D223" s="61"/>
      <c r="E223" s="61"/>
      <c r="F223" s="61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61"/>
      <c r="D224" s="61"/>
      <c r="E224" s="61"/>
      <c r="F224" s="61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61"/>
      <c r="D225" s="61"/>
      <c r="E225" s="61"/>
      <c r="F225" s="61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61"/>
      <c r="D226" s="61"/>
      <c r="E226" s="61"/>
      <c r="F226" s="61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61"/>
      <c r="D227" s="61"/>
      <c r="E227" s="61"/>
      <c r="F227" s="61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61"/>
      <c r="D228" s="61"/>
      <c r="E228" s="61"/>
      <c r="F228" s="61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61"/>
      <c r="D229" s="61"/>
      <c r="E229" s="61"/>
      <c r="F229" s="61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61"/>
      <c r="D230" s="61"/>
      <c r="E230" s="61"/>
      <c r="F230" s="61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61"/>
      <c r="D231" s="61"/>
      <c r="E231" s="61"/>
      <c r="F231" s="61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61"/>
      <c r="D232" s="61"/>
      <c r="E232" s="61"/>
      <c r="F232" s="61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61"/>
      <c r="D233" s="61"/>
      <c r="E233" s="61"/>
      <c r="F233" s="61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61"/>
      <c r="D234" s="61"/>
      <c r="E234" s="61"/>
      <c r="F234" s="61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61"/>
      <c r="D235" s="61"/>
      <c r="E235" s="61"/>
      <c r="F235" s="61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61"/>
      <c r="D236" s="61"/>
      <c r="E236" s="61"/>
      <c r="F236" s="61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61"/>
      <c r="D237" s="61"/>
      <c r="E237" s="61"/>
      <c r="F237" s="61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61"/>
      <c r="D238" s="61"/>
      <c r="E238" s="61"/>
      <c r="F238" s="61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61"/>
      <c r="D239" s="61"/>
      <c r="E239" s="61"/>
      <c r="F239" s="61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61"/>
      <c r="D240" s="61"/>
      <c r="E240" s="61"/>
      <c r="F240" s="61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61"/>
      <c r="D241" s="61"/>
      <c r="E241" s="61"/>
      <c r="F241" s="61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61"/>
      <c r="D242" s="61"/>
      <c r="E242" s="61"/>
      <c r="F242" s="61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61"/>
      <c r="D243" s="61"/>
      <c r="E243" s="61"/>
      <c r="F243" s="61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61"/>
      <c r="D244" s="61"/>
      <c r="E244" s="61"/>
      <c r="F244" s="61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61"/>
      <c r="D245" s="61"/>
      <c r="E245" s="61"/>
      <c r="F245" s="61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61"/>
      <c r="D246" s="61"/>
      <c r="E246" s="61"/>
      <c r="F246" s="61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61"/>
      <c r="D247" s="61"/>
      <c r="E247" s="61"/>
      <c r="F247" s="61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61"/>
      <c r="D248" s="61"/>
      <c r="E248" s="61"/>
      <c r="F248" s="61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61"/>
      <c r="D249" s="61"/>
      <c r="E249" s="61"/>
      <c r="F249" s="61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61"/>
      <c r="D250" s="61"/>
      <c r="E250" s="61"/>
      <c r="F250" s="61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61"/>
      <c r="D251" s="61"/>
      <c r="E251" s="61"/>
      <c r="F251" s="61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61"/>
      <c r="D252" s="61"/>
      <c r="E252" s="61"/>
      <c r="F252" s="61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61"/>
      <c r="D253" s="61"/>
      <c r="E253" s="61"/>
      <c r="F253" s="61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61"/>
      <c r="D254" s="61"/>
      <c r="E254" s="61"/>
      <c r="F254" s="61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61"/>
      <c r="D255" s="61"/>
      <c r="E255" s="61"/>
      <c r="F255" s="61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61"/>
      <c r="D256" s="61"/>
      <c r="E256" s="61"/>
      <c r="F256" s="61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61"/>
      <c r="D257" s="61"/>
      <c r="E257" s="61"/>
      <c r="F257" s="61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61"/>
      <c r="D258" s="61"/>
      <c r="E258" s="61"/>
      <c r="F258" s="61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61"/>
      <c r="D259" s="61"/>
      <c r="E259" s="61"/>
      <c r="F259" s="61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61"/>
      <c r="D260" s="61"/>
      <c r="E260" s="61"/>
      <c r="F260" s="61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61"/>
      <c r="D261" s="61"/>
      <c r="E261" s="61"/>
      <c r="F261" s="61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61"/>
      <c r="D262" s="61"/>
      <c r="E262" s="61"/>
      <c r="F262" s="61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61"/>
      <c r="D263" s="61"/>
      <c r="E263" s="61"/>
      <c r="F263" s="61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61"/>
      <c r="D264" s="61"/>
      <c r="E264" s="61"/>
      <c r="F264" s="61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61"/>
      <c r="D265" s="61"/>
      <c r="E265" s="61"/>
      <c r="F265" s="61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61"/>
      <c r="D266" s="61"/>
      <c r="E266" s="61"/>
      <c r="F266" s="61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61"/>
      <c r="D267" s="61"/>
      <c r="E267" s="61"/>
      <c r="F267" s="61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61"/>
      <c r="D268" s="61"/>
      <c r="E268" s="61"/>
      <c r="F268" s="61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61"/>
      <c r="D269" s="61"/>
      <c r="E269" s="61"/>
      <c r="F269" s="61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61"/>
      <c r="D270" s="61"/>
      <c r="E270" s="61"/>
      <c r="F270" s="61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61"/>
      <c r="D271" s="61"/>
      <c r="E271" s="61"/>
      <c r="F271" s="61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61"/>
      <c r="D272" s="61"/>
      <c r="E272" s="61"/>
      <c r="F272" s="61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61"/>
      <c r="D273" s="61"/>
      <c r="E273" s="61"/>
      <c r="F273" s="61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61"/>
      <c r="D274" s="61"/>
      <c r="E274" s="61"/>
      <c r="F274" s="61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61"/>
      <c r="D275" s="61"/>
      <c r="E275" s="61"/>
      <c r="F275" s="61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61"/>
      <c r="D276" s="61"/>
      <c r="E276" s="61"/>
      <c r="F276" s="61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61"/>
      <c r="D277" s="61"/>
      <c r="E277" s="61"/>
      <c r="F277" s="61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61"/>
      <c r="D278" s="61"/>
      <c r="E278" s="61"/>
      <c r="F278" s="61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61"/>
      <c r="D279" s="61"/>
      <c r="E279" s="61"/>
      <c r="F279" s="61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61"/>
      <c r="D280" s="61"/>
      <c r="E280" s="61"/>
      <c r="F280" s="61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61"/>
      <c r="D281" s="61"/>
      <c r="E281" s="61"/>
      <c r="F281" s="61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61"/>
      <c r="D282" s="61"/>
      <c r="E282" s="61"/>
      <c r="F282" s="61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61"/>
      <c r="D283" s="61"/>
      <c r="E283" s="61"/>
      <c r="F283" s="61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61"/>
      <c r="D284" s="61"/>
      <c r="E284" s="61"/>
      <c r="F284" s="61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61"/>
      <c r="D285" s="61"/>
      <c r="E285" s="61"/>
      <c r="F285" s="61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61"/>
      <c r="D286" s="61"/>
      <c r="E286" s="61"/>
      <c r="F286" s="61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61"/>
      <c r="D287" s="61"/>
      <c r="E287" s="61"/>
      <c r="F287" s="61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61"/>
      <c r="D288" s="61"/>
      <c r="E288" s="61"/>
      <c r="F288" s="61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61"/>
      <c r="D289" s="61"/>
      <c r="E289" s="61"/>
      <c r="F289" s="61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61"/>
      <c r="D290" s="61"/>
      <c r="E290" s="61"/>
      <c r="F290" s="61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61"/>
      <c r="D291" s="61"/>
      <c r="E291" s="61"/>
      <c r="F291" s="61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61"/>
      <c r="D292" s="61"/>
      <c r="E292" s="61"/>
      <c r="F292" s="61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61"/>
      <c r="D293" s="61"/>
      <c r="E293" s="61"/>
      <c r="F293" s="61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61"/>
      <c r="D294" s="61"/>
      <c r="E294" s="61"/>
      <c r="F294" s="61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61"/>
      <c r="D295" s="61"/>
      <c r="E295" s="61"/>
      <c r="F295" s="61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61"/>
      <c r="D296" s="61"/>
      <c r="E296" s="61"/>
      <c r="F296" s="61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61"/>
      <c r="D297" s="61"/>
      <c r="E297" s="61"/>
      <c r="F297" s="61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61"/>
      <c r="D298" s="61"/>
      <c r="E298" s="61"/>
      <c r="F298" s="61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61"/>
      <c r="D299" s="61"/>
      <c r="E299" s="61"/>
      <c r="F299" s="61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61"/>
      <c r="D300" s="61"/>
      <c r="E300" s="61"/>
      <c r="F300" s="61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61"/>
      <c r="D301" s="61"/>
      <c r="E301" s="61"/>
      <c r="F301" s="61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61"/>
      <c r="D302" s="61"/>
      <c r="E302" s="61"/>
      <c r="F302" s="61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61"/>
      <c r="D303" s="61"/>
      <c r="E303" s="61"/>
      <c r="F303" s="61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61"/>
      <c r="D304" s="61"/>
      <c r="E304" s="61"/>
      <c r="F304" s="61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61"/>
      <c r="D305" s="61"/>
      <c r="E305" s="61"/>
      <c r="F305" s="61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61"/>
      <c r="D306" s="61"/>
      <c r="E306" s="61"/>
      <c r="F306" s="61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61"/>
      <c r="D307" s="61"/>
      <c r="E307" s="61"/>
      <c r="F307" s="61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61"/>
      <c r="D308" s="61"/>
      <c r="E308" s="61"/>
      <c r="F308" s="61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61"/>
      <c r="D309" s="61"/>
      <c r="E309" s="61"/>
      <c r="F309" s="61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61"/>
      <c r="D310" s="61"/>
      <c r="E310" s="61"/>
      <c r="F310" s="61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61"/>
      <c r="D311" s="61"/>
      <c r="E311" s="61"/>
      <c r="F311" s="61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61"/>
      <c r="D312" s="61"/>
      <c r="E312" s="61"/>
      <c r="F312" s="61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61"/>
      <c r="D313" s="61"/>
      <c r="E313" s="61"/>
      <c r="F313" s="61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61"/>
      <c r="D314" s="61"/>
      <c r="E314" s="61"/>
      <c r="F314" s="61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61"/>
      <c r="D315" s="61"/>
      <c r="E315" s="61"/>
      <c r="F315" s="61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61"/>
      <c r="D316" s="61"/>
      <c r="E316" s="61"/>
      <c r="F316" s="61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61"/>
      <c r="D317" s="61"/>
      <c r="E317" s="61"/>
      <c r="F317" s="61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61"/>
      <c r="D318" s="61"/>
      <c r="E318" s="61"/>
      <c r="F318" s="61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61"/>
      <c r="D319" s="61"/>
      <c r="E319" s="61"/>
      <c r="F319" s="61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61"/>
      <c r="D320" s="61"/>
      <c r="E320" s="61"/>
      <c r="F320" s="61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61"/>
      <c r="D321" s="61"/>
      <c r="E321" s="61"/>
      <c r="F321" s="61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61"/>
      <c r="D322" s="61"/>
      <c r="E322" s="61"/>
      <c r="F322" s="61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61"/>
      <c r="D323" s="61"/>
      <c r="E323" s="61"/>
      <c r="F323" s="61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61"/>
      <c r="D324" s="61"/>
      <c r="E324" s="61"/>
      <c r="F324" s="61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61"/>
      <c r="D325" s="61"/>
      <c r="E325" s="61"/>
      <c r="F325" s="61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61"/>
      <c r="D326" s="61"/>
      <c r="E326" s="61"/>
      <c r="F326" s="61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61"/>
      <c r="D327" s="61"/>
      <c r="E327" s="61"/>
      <c r="F327" s="61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61"/>
      <c r="D328" s="61"/>
      <c r="E328" s="61"/>
      <c r="F328" s="61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61"/>
      <c r="D329" s="61"/>
      <c r="E329" s="61"/>
      <c r="F329" s="61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61"/>
      <c r="D330" s="61"/>
      <c r="E330" s="61"/>
      <c r="F330" s="61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61"/>
      <c r="D331" s="61"/>
      <c r="E331" s="61"/>
      <c r="F331" s="61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61"/>
      <c r="D332" s="61"/>
      <c r="E332" s="61"/>
      <c r="F332" s="61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61"/>
      <c r="D333" s="61"/>
      <c r="E333" s="61"/>
      <c r="F333" s="61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61"/>
      <c r="D334" s="61"/>
      <c r="E334" s="61"/>
      <c r="F334" s="61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61"/>
      <c r="D335" s="61"/>
      <c r="E335" s="61"/>
      <c r="F335" s="61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61"/>
      <c r="D336" s="61"/>
      <c r="E336" s="61"/>
      <c r="F336" s="61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61"/>
      <c r="D337" s="61"/>
      <c r="E337" s="61"/>
      <c r="F337" s="61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61"/>
      <c r="D338" s="61"/>
      <c r="E338" s="61"/>
      <c r="F338" s="61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61"/>
      <c r="D339" s="61"/>
      <c r="E339" s="61"/>
      <c r="F339" s="61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61"/>
      <c r="D340" s="61"/>
      <c r="E340" s="61"/>
      <c r="F340" s="61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61"/>
      <c r="D341" s="61"/>
      <c r="E341" s="61"/>
      <c r="F341" s="61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61"/>
      <c r="D342" s="61"/>
      <c r="E342" s="61"/>
      <c r="F342" s="61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61"/>
      <c r="D343" s="61"/>
      <c r="E343" s="61"/>
      <c r="F343" s="61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61"/>
      <c r="D344" s="61"/>
      <c r="E344" s="61"/>
      <c r="F344" s="61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61"/>
      <c r="D345" s="61"/>
      <c r="E345" s="61"/>
      <c r="F345" s="61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61"/>
      <c r="D346" s="61"/>
      <c r="E346" s="61"/>
      <c r="F346" s="61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61"/>
      <c r="D347" s="61"/>
      <c r="E347" s="61"/>
      <c r="F347" s="61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61"/>
      <c r="D348" s="61"/>
      <c r="E348" s="61"/>
      <c r="F348" s="61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61"/>
      <c r="D349" s="61"/>
      <c r="E349" s="61"/>
      <c r="F349" s="61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61"/>
      <c r="D350" s="61"/>
      <c r="E350" s="61"/>
      <c r="F350" s="61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61"/>
      <c r="D351" s="61"/>
      <c r="E351" s="61"/>
      <c r="F351" s="61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61"/>
      <c r="D352" s="61"/>
      <c r="E352" s="61"/>
      <c r="F352" s="61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61"/>
      <c r="D353" s="61"/>
      <c r="E353" s="61"/>
      <c r="F353" s="61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61"/>
      <c r="D354" s="61"/>
      <c r="E354" s="61"/>
      <c r="F354" s="61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61"/>
      <c r="D355" s="61"/>
      <c r="E355" s="61"/>
      <c r="F355" s="61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61"/>
      <c r="D356" s="61"/>
      <c r="E356" s="61"/>
      <c r="F356" s="61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61"/>
      <c r="D357" s="61"/>
      <c r="E357" s="61"/>
      <c r="F357" s="61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61"/>
      <c r="D358" s="61"/>
      <c r="E358" s="61"/>
      <c r="F358" s="61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61"/>
      <c r="D359" s="61"/>
      <c r="E359" s="61"/>
      <c r="F359" s="61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61"/>
      <c r="D360" s="61"/>
      <c r="E360" s="61"/>
      <c r="F360" s="61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61"/>
      <c r="D361" s="61"/>
      <c r="E361" s="61"/>
      <c r="F361" s="61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61"/>
      <c r="D362" s="61"/>
      <c r="E362" s="61"/>
      <c r="F362" s="61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61"/>
      <c r="D363" s="61"/>
      <c r="E363" s="61"/>
      <c r="F363" s="61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61"/>
      <c r="D364" s="61"/>
      <c r="E364" s="61"/>
      <c r="F364" s="61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61"/>
      <c r="D365" s="61"/>
      <c r="E365" s="61"/>
      <c r="F365" s="61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61"/>
      <c r="D366" s="61"/>
      <c r="E366" s="61"/>
      <c r="F366" s="61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61"/>
      <c r="D367" s="61"/>
      <c r="E367" s="61"/>
      <c r="F367" s="61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61"/>
      <c r="D368" s="61"/>
      <c r="E368" s="61"/>
      <c r="F368" s="61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61"/>
      <c r="D369" s="61"/>
      <c r="E369" s="61"/>
      <c r="F369" s="61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61"/>
      <c r="D370" s="61"/>
      <c r="E370" s="61"/>
      <c r="F370" s="61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61"/>
      <c r="D371" s="61"/>
      <c r="E371" s="61"/>
      <c r="F371" s="61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61"/>
      <c r="D372" s="61"/>
      <c r="E372" s="61"/>
      <c r="F372" s="61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61"/>
      <c r="D373" s="61"/>
      <c r="E373" s="61"/>
      <c r="F373" s="61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61"/>
      <c r="D374" s="61"/>
      <c r="E374" s="61"/>
      <c r="F374" s="61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61"/>
      <c r="D375" s="61"/>
      <c r="E375" s="61"/>
      <c r="F375" s="61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61"/>
      <c r="D376" s="61"/>
      <c r="E376" s="61"/>
      <c r="F376" s="61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61"/>
      <c r="D377" s="61"/>
      <c r="E377" s="61"/>
      <c r="F377" s="61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61"/>
      <c r="D378" s="61"/>
      <c r="E378" s="61"/>
      <c r="F378" s="61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61"/>
      <c r="D379" s="61"/>
      <c r="E379" s="61"/>
      <c r="F379" s="61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61"/>
      <c r="D380" s="61"/>
      <c r="E380" s="61"/>
      <c r="F380" s="61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61"/>
      <c r="D381" s="61"/>
      <c r="E381" s="61"/>
      <c r="F381" s="61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61"/>
      <c r="D382" s="61"/>
      <c r="E382" s="61"/>
      <c r="F382" s="61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61"/>
      <c r="D383" s="61"/>
      <c r="E383" s="61"/>
      <c r="F383" s="61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61"/>
      <c r="D384" s="61"/>
      <c r="E384" s="61"/>
      <c r="F384" s="61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61"/>
      <c r="D385" s="61"/>
      <c r="E385" s="61"/>
      <c r="F385" s="61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61"/>
      <c r="D386" s="61"/>
      <c r="E386" s="61"/>
      <c r="F386" s="61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61"/>
      <c r="D387" s="61"/>
      <c r="E387" s="61"/>
      <c r="F387" s="61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61"/>
      <c r="D388" s="61"/>
      <c r="E388" s="61"/>
      <c r="F388" s="61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61"/>
      <c r="D389" s="61"/>
      <c r="E389" s="61"/>
      <c r="F389" s="61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61"/>
      <c r="D390" s="61"/>
      <c r="E390" s="61"/>
      <c r="F390" s="61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61"/>
      <c r="D391" s="61"/>
      <c r="E391" s="61"/>
      <c r="F391" s="61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61"/>
      <c r="D392" s="61"/>
      <c r="E392" s="61"/>
      <c r="F392" s="61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61"/>
      <c r="D393" s="61"/>
      <c r="E393" s="61"/>
      <c r="F393" s="61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61"/>
      <c r="D394" s="61"/>
      <c r="E394" s="61"/>
      <c r="F394" s="61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61"/>
      <c r="D395" s="61"/>
      <c r="E395" s="61"/>
      <c r="F395" s="61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61"/>
      <c r="D396" s="61"/>
      <c r="E396" s="61"/>
      <c r="F396" s="61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61"/>
      <c r="D397" s="61"/>
      <c r="E397" s="61"/>
      <c r="F397" s="61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61"/>
      <c r="D398" s="61"/>
      <c r="E398" s="61"/>
      <c r="F398" s="61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61"/>
      <c r="D399" s="61"/>
      <c r="E399" s="61"/>
      <c r="F399" s="61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61"/>
      <c r="D400" s="61"/>
      <c r="E400" s="61"/>
      <c r="F400" s="61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61"/>
      <c r="D401" s="61"/>
      <c r="E401" s="61"/>
      <c r="F401" s="61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61"/>
      <c r="D402" s="61"/>
      <c r="E402" s="61"/>
      <c r="F402" s="61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61"/>
      <c r="D403" s="61"/>
      <c r="E403" s="61"/>
      <c r="F403" s="61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61"/>
      <c r="D404" s="61"/>
      <c r="E404" s="61"/>
      <c r="F404" s="61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61"/>
      <c r="D405" s="61"/>
      <c r="E405" s="61"/>
      <c r="F405" s="61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61"/>
      <c r="D406" s="61"/>
      <c r="E406" s="61"/>
      <c r="F406" s="61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61"/>
      <c r="D407" s="61"/>
      <c r="E407" s="61"/>
      <c r="F407" s="61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61"/>
      <c r="D408" s="61"/>
      <c r="E408" s="61"/>
      <c r="F408" s="61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61"/>
      <c r="D409" s="61"/>
      <c r="E409" s="61"/>
      <c r="F409" s="61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61"/>
      <c r="D410" s="61"/>
      <c r="E410" s="61"/>
      <c r="F410" s="61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61"/>
      <c r="D411" s="61"/>
      <c r="E411" s="61"/>
      <c r="F411" s="61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61"/>
      <c r="D412" s="61"/>
      <c r="E412" s="61"/>
      <c r="F412" s="61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61"/>
      <c r="D413" s="61"/>
      <c r="E413" s="61"/>
      <c r="F413" s="61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61"/>
      <c r="D414" s="61"/>
      <c r="E414" s="61"/>
      <c r="F414" s="61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61"/>
      <c r="D415" s="61"/>
      <c r="E415" s="61"/>
      <c r="F415" s="61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61"/>
      <c r="D416" s="61"/>
      <c r="E416" s="61"/>
      <c r="F416" s="61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61"/>
      <c r="D417" s="61"/>
      <c r="E417" s="61"/>
      <c r="F417" s="61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61"/>
      <c r="D418" s="61"/>
      <c r="E418" s="61"/>
      <c r="F418" s="61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61"/>
      <c r="D419" s="61"/>
      <c r="E419" s="61"/>
      <c r="F419" s="61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61"/>
      <c r="D420" s="61"/>
      <c r="E420" s="61"/>
      <c r="F420" s="61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61"/>
      <c r="D421" s="61"/>
      <c r="E421" s="61"/>
      <c r="F421" s="61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61"/>
      <c r="D422" s="61"/>
      <c r="E422" s="61"/>
      <c r="F422" s="61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61"/>
      <c r="D423" s="61"/>
      <c r="E423" s="61"/>
      <c r="F423" s="61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61"/>
      <c r="D424" s="61"/>
      <c r="E424" s="61"/>
      <c r="F424" s="61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61"/>
      <c r="D425" s="61"/>
      <c r="E425" s="61"/>
      <c r="F425" s="61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61"/>
      <c r="D426" s="61"/>
      <c r="E426" s="61"/>
      <c r="F426" s="61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61"/>
      <c r="D427" s="61"/>
      <c r="E427" s="61"/>
      <c r="F427" s="61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61"/>
      <c r="D428" s="61"/>
      <c r="E428" s="61"/>
      <c r="F428" s="61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61"/>
      <c r="D429" s="61"/>
      <c r="E429" s="61"/>
      <c r="F429" s="61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61"/>
      <c r="D430" s="61"/>
      <c r="E430" s="61"/>
      <c r="F430" s="61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61"/>
      <c r="D431" s="61"/>
      <c r="E431" s="61"/>
      <c r="F431" s="61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61"/>
      <c r="D432" s="61"/>
      <c r="E432" s="61"/>
      <c r="F432" s="61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61"/>
      <c r="D433" s="61"/>
      <c r="E433" s="61"/>
      <c r="F433" s="61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61"/>
      <c r="D434" s="61"/>
      <c r="E434" s="61"/>
      <c r="F434" s="61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61"/>
      <c r="D435" s="61"/>
      <c r="E435" s="61"/>
      <c r="F435" s="61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61"/>
      <c r="D436" s="61"/>
      <c r="E436" s="61"/>
      <c r="F436" s="61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61"/>
      <c r="D437" s="61"/>
      <c r="E437" s="61"/>
      <c r="F437" s="61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61"/>
      <c r="D438" s="61"/>
      <c r="E438" s="61"/>
      <c r="F438" s="61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61"/>
      <c r="D439" s="61"/>
      <c r="E439" s="61"/>
      <c r="F439" s="61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61"/>
      <c r="D440" s="61"/>
      <c r="E440" s="61"/>
      <c r="F440" s="61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61"/>
      <c r="D441" s="61"/>
      <c r="E441" s="61"/>
      <c r="F441" s="61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61"/>
      <c r="D442" s="61"/>
      <c r="E442" s="61"/>
      <c r="F442" s="61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61"/>
      <c r="D443" s="61"/>
      <c r="E443" s="61"/>
      <c r="F443" s="61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61"/>
      <c r="D444" s="61"/>
      <c r="E444" s="61"/>
      <c r="F444" s="61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61"/>
      <c r="D445" s="61"/>
      <c r="E445" s="61"/>
      <c r="F445" s="61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61"/>
      <c r="D446" s="61"/>
      <c r="E446" s="61"/>
      <c r="F446" s="61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61"/>
      <c r="D447" s="61"/>
      <c r="E447" s="61"/>
      <c r="F447" s="61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61"/>
      <c r="D448" s="61"/>
      <c r="E448" s="61"/>
      <c r="F448" s="61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61"/>
      <c r="D449" s="61"/>
      <c r="E449" s="61"/>
      <c r="F449" s="61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61"/>
      <c r="D450" s="61"/>
      <c r="E450" s="61"/>
      <c r="F450" s="61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61"/>
      <c r="D451" s="61"/>
      <c r="E451" s="61"/>
      <c r="F451" s="61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61"/>
      <c r="D452" s="61"/>
      <c r="E452" s="61"/>
      <c r="F452" s="61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61"/>
      <c r="D453" s="61"/>
      <c r="E453" s="61"/>
      <c r="F453" s="61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61"/>
      <c r="D454" s="61"/>
      <c r="E454" s="61"/>
      <c r="F454" s="61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61"/>
      <c r="D455" s="61"/>
      <c r="E455" s="61"/>
      <c r="F455" s="61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61"/>
      <c r="D456" s="61"/>
      <c r="E456" s="61"/>
      <c r="F456" s="61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61"/>
      <c r="D457" s="61"/>
      <c r="E457" s="61"/>
      <c r="F457" s="61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61"/>
      <c r="D458" s="61"/>
      <c r="E458" s="61"/>
      <c r="F458" s="61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61"/>
      <c r="D459" s="61"/>
      <c r="E459" s="61"/>
      <c r="F459" s="61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61"/>
      <c r="D460" s="61"/>
      <c r="E460" s="61"/>
      <c r="F460" s="61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61"/>
      <c r="D461" s="61"/>
      <c r="E461" s="61"/>
      <c r="F461" s="61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61"/>
      <c r="D462" s="61"/>
      <c r="E462" s="61"/>
      <c r="F462" s="61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61"/>
      <c r="D463" s="61"/>
      <c r="E463" s="61"/>
      <c r="F463" s="61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61"/>
      <c r="D464" s="61"/>
      <c r="E464" s="61"/>
      <c r="F464" s="61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61"/>
      <c r="D465" s="61"/>
      <c r="E465" s="61"/>
      <c r="F465" s="61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61"/>
      <c r="D466" s="61"/>
      <c r="E466" s="61"/>
      <c r="F466" s="61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61"/>
      <c r="D467" s="61"/>
      <c r="E467" s="61"/>
      <c r="F467" s="61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61"/>
      <c r="D468" s="61"/>
      <c r="E468" s="61"/>
      <c r="F468" s="61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61"/>
      <c r="D469" s="61"/>
      <c r="E469" s="61"/>
      <c r="F469" s="61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61"/>
      <c r="D470" s="61"/>
      <c r="E470" s="61"/>
      <c r="F470" s="61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61"/>
      <c r="D471" s="61"/>
      <c r="E471" s="61"/>
      <c r="F471" s="61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61"/>
      <c r="D472" s="61"/>
      <c r="E472" s="61"/>
      <c r="F472" s="61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61"/>
      <c r="D473" s="61"/>
      <c r="E473" s="61"/>
      <c r="F473" s="61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61"/>
      <c r="D474" s="61"/>
      <c r="E474" s="61"/>
      <c r="F474" s="61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61"/>
      <c r="D475" s="61"/>
      <c r="E475" s="61"/>
      <c r="F475" s="61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61"/>
      <c r="D476" s="61"/>
      <c r="E476" s="61"/>
      <c r="F476" s="61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61"/>
      <c r="D477" s="61"/>
      <c r="E477" s="61"/>
      <c r="F477" s="61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61"/>
      <c r="D478" s="61"/>
      <c r="E478" s="61"/>
      <c r="F478" s="61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61"/>
      <c r="D479" s="61"/>
      <c r="E479" s="61"/>
      <c r="F479" s="61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61"/>
      <c r="D480" s="61"/>
      <c r="E480" s="61"/>
      <c r="F480" s="61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61"/>
      <c r="D481" s="61"/>
      <c r="E481" s="61"/>
      <c r="F481" s="61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61"/>
      <c r="D482" s="61"/>
      <c r="E482" s="61"/>
      <c r="F482" s="61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61"/>
      <c r="D483" s="61"/>
      <c r="E483" s="61"/>
      <c r="F483" s="61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61"/>
      <c r="D484" s="61"/>
      <c r="E484" s="61"/>
      <c r="F484" s="61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61"/>
      <c r="D485" s="61"/>
      <c r="E485" s="61"/>
      <c r="F485" s="61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61"/>
      <c r="D486" s="61"/>
      <c r="E486" s="61"/>
      <c r="F486" s="61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61"/>
      <c r="D487" s="61"/>
      <c r="E487" s="61"/>
      <c r="F487" s="61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61"/>
      <c r="D488" s="61"/>
      <c r="E488" s="61"/>
      <c r="F488" s="61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61"/>
      <c r="D489" s="61"/>
      <c r="E489" s="61"/>
      <c r="F489" s="61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61"/>
      <c r="D490" s="61"/>
      <c r="E490" s="61"/>
      <c r="F490" s="61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61"/>
      <c r="D491" s="61"/>
      <c r="E491" s="61"/>
      <c r="F491" s="61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61"/>
      <c r="D492" s="61"/>
      <c r="E492" s="61"/>
      <c r="F492" s="61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61"/>
      <c r="D493" s="61"/>
      <c r="E493" s="61"/>
      <c r="F493" s="61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61"/>
      <c r="D494" s="61"/>
      <c r="E494" s="61"/>
      <c r="F494" s="61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61"/>
      <c r="D495" s="61"/>
      <c r="E495" s="61"/>
      <c r="F495" s="61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61"/>
      <c r="D496" s="61"/>
      <c r="E496" s="61"/>
      <c r="F496" s="61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61"/>
      <c r="D497" s="61"/>
      <c r="E497" s="61"/>
      <c r="F497" s="61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61"/>
      <c r="D498" s="61"/>
      <c r="E498" s="61"/>
      <c r="F498" s="61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61"/>
      <c r="D499" s="61"/>
      <c r="E499" s="61"/>
      <c r="F499" s="61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61"/>
      <c r="D500" s="61"/>
      <c r="E500" s="61"/>
      <c r="F500" s="61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61"/>
      <c r="D501" s="61"/>
      <c r="E501" s="61"/>
      <c r="F501" s="61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61"/>
      <c r="D502" s="61"/>
      <c r="E502" s="61"/>
      <c r="F502" s="61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61"/>
      <c r="D503" s="61"/>
      <c r="E503" s="61"/>
      <c r="F503" s="61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61"/>
      <c r="D504" s="61"/>
      <c r="E504" s="61"/>
      <c r="F504" s="61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61"/>
      <c r="D505" s="61"/>
      <c r="E505" s="61"/>
      <c r="F505" s="61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61"/>
      <c r="D506" s="61"/>
      <c r="E506" s="61"/>
      <c r="F506" s="61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61"/>
      <c r="D507" s="61"/>
      <c r="E507" s="61"/>
      <c r="F507" s="61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61"/>
      <c r="D508" s="61"/>
      <c r="E508" s="61"/>
      <c r="F508" s="61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61"/>
      <c r="D509" s="61"/>
      <c r="E509" s="61"/>
      <c r="F509" s="61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61"/>
      <c r="D510" s="61"/>
      <c r="E510" s="61"/>
      <c r="F510" s="61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61"/>
      <c r="D511" s="61"/>
      <c r="E511" s="61"/>
      <c r="F511" s="61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61"/>
      <c r="D512" s="61"/>
      <c r="E512" s="61"/>
      <c r="F512" s="61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61"/>
      <c r="D513" s="61"/>
      <c r="E513" s="61"/>
      <c r="F513" s="61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61"/>
      <c r="D514" s="61"/>
      <c r="E514" s="61"/>
      <c r="F514" s="61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61"/>
      <c r="D515" s="61"/>
      <c r="E515" s="61"/>
      <c r="F515" s="61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61"/>
      <c r="D516" s="61"/>
      <c r="E516" s="61"/>
      <c r="F516" s="61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61"/>
      <c r="D517" s="61"/>
      <c r="E517" s="61"/>
      <c r="F517" s="61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61"/>
      <c r="D518" s="61"/>
      <c r="E518" s="61"/>
      <c r="F518" s="61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61"/>
      <c r="D519" s="61"/>
      <c r="E519" s="61"/>
      <c r="F519" s="61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61"/>
      <c r="D520" s="61"/>
      <c r="E520" s="61"/>
      <c r="F520" s="61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61"/>
      <c r="D521" s="61"/>
      <c r="E521" s="61"/>
      <c r="F521" s="61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61"/>
      <c r="D522" s="61"/>
      <c r="E522" s="61"/>
      <c r="F522" s="61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61"/>
      <c r="D523" s="61"/>
      <c r="E523" s="61"/>
      <c r="F523" s="61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61"/>
      <c r="D524" s="61"/>
      <c r="E524" s="61"/>
      <c r="F524" s="61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61"/>
      <c r="D525" s="61"/>
      <c r="E525" s="61"/>
      <c r="F525" s="61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61"/>
      <c r="D526" s="61"/>
      <c r="E526" s="61"/>
      <c r="F526" s="61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61"/>
      <c r="D527" s="61"/>
      <c r="E527" s="61"/>
      <c r="F527" s="61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61"/>
      <c r="D528" s="61"/>
      <c r="E528" s="61"/>
      <c r="F528" s="61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61"/>
      <c r="D529" s="61"/>
      <c r="E529" s="61"/>
      <c r="F529" s="61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61"/>
      <c r="D530" s="61"/>
      <c r="E530" s="61"/>
      <c r="F530" s="61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61"/>
      <c r="D531" s="61"/>
      <c r="E531" s="61"/>
      <c r="F531" s="61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61"/>
      <c r="D532" s="61"/>
      <c r="E532" s="61"/>
      <c r="F532" s="61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61"/>
      <c r="D533" s="61"/>
      <c r="E533" s="61"/>
      <c r="F533" s="61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61"/>
      <c r="D534" s="61"/>
      <c r="E534" s="61"/>
      <c r="F534" s="61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61"/>
      <c r="D535" s="61"/>
      <c r="E535" s="61"/>
      <c r="F535" s="61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61"/>
      <c r="D536" s="61"/>
      <c r="E536" s="61"/>
      <c r="F536" s="61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61"/>
      <c r="D537" s="61"/>
      <c r="E537" s="61"/>
      <c r="F537" s="61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61"/>
      <c r="D538" s="61"/>
      <c r="E538" s="61"/>
      <c r="F538" s="61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61"/>
      <c r="D539" s="61"/>
      <c r="E539" s="61"/>
      <c r="F539" s="61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61"/>
      <c r="D540" s="61"/>
      <c r="E540" s="61"/>
      <c r="F540" s="61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61"/>
      <c r="D541" s="61"/>
      <c r="E541" s="61"/>
      <c r="F541" s="61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61"/>
      <c r="D542" s="61"/>
      <c r="E542" s="61"/>
      <c r="F542" s="61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61"/>
      <c r="D543" s="61"/>
      <c r="E543" s="61"/>
      <c r="F543" s="61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61"/>
      <c r="D544" s="61"/>
      <c r="E544" s="61"/>
      <c r="F544" s="61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61"/>
      <c r="D545" s="61"/>
      <c r="E545" s="61"/>
      <c r="F545" s="61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61"/>
      <c r="D546" s="61"/>
      <c r="E546" s="61"/>
      <c r="F546" s="61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61"/>
      <c r="D547" s="61"/>
      <c r="E547" s="61"/>
      <c r="F547" s="61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61"/>
      <c r="D548" s="61"/>
      <c r="E548" s="61"/>
      <c r="F548" s="61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61"/>
      <c r="D549" s="61"/>
      <c r="E549" s="61"/>
      <c r="F549" s="61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61"/>
      <c r="D550" s="61"/>
      <c r="E550" s="61"/>
      <c r="F550" s="61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61"/>
      <c r="D551" s="61"/>
      <c r="E551" s="61"/>
      <c r="F551" s="61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61"/>
      <c r="D552" s="61"/>
      <c r="E552" s="61"/>
      <c r="F552" s="61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61"/>
      <c r="D553" s="61"/>
      <c r="E553" s="61"/>
      <c r="F553" s="61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61"/>
      <c r="D554" s="61"/>
      <c r="E554" s="61"/>
      <c r="F554" s="61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61"/>
      <c r="D555" s="61"/>
      <c r="E555" s="61"/>
      <c r="F555" s="61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61"/>
      <c r="D556" s="61"/>
      <c r="E556" s="61"/>
      <c r="F556" s="61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61"/>
      <c r="D557" s="61"/>
      <c r="E557" s="61"/>
      <c r="F557" s="61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61"/>
      <c r="D558" s="61"/>
      <c r="E558" s="61"/>
      <c r="F558" s="61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61"/>
      <c r="D559" s="61"/>
      <c r="E559" s="61"/>
      <c r="F559" s="61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61"/>
      <c r="D560" s="61"/>
      <c r="E560" s="61"/>
      <c r="F560" s="61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61"/>
      <c r="D561" s="61"/>
      <c r="E561" s="61"/>
      <c r="F561" s="61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61"/>
      <c r="D562" s="61"/>
      <c r="E562" s="61"/>
      <c r="F562" s="61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61"/>
      <c r="D563" s="61"/>
      <c r="E563" s="61"/>
      <c r="F563" s="61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61"/>
      <c r="D564" s="61"/>
      <c r="E564" s="61"/>
      <c r="F564" s="61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61"/>
      <c r="D565" s="61"/>
      <c r="E565" s="61"/>
      <c r="F565" s="61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61"/>
      <c r="D566" s="61"/>
      <c r="E566" s="61"/>
      <c r="F566" s="61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61"/>
      <c r="D567" s="61"/>
      <c r="E567" s="61"/>
      <c r="F567" s="61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61"/>
      <c r="D568" s="61"/>
      <c r="E568" s="61"/>
      <c r="F568" s="61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61"/>
      <c r="D569" s="61"/>
      <c r="E569" s="61"/>
      <c r="F569" s="61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61"/>
      <c r="D570" s="61"/>
      <c r="E570" s="61"/>
      <c r="F570" s="61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61"/>
      <c r="D571" s="61"/>
      <c r="E571" s="61"/>
      <c r="F571" s="61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61"/>
      <c r="D572" s="61"/>
      <c r="E572" s="61"/>
      <c r="F572" s="61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61"/>
      <c r="D573" s="61"/>
      <c r="E573" s="61"/>
      <c r="F573" s="61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61"/>
      <c r="D574" s="61"/>
      <c r="E574" s="61"/>
      <c r="F574" s="61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61"/>
      <c r="D575" s="61"/>
      <c r="E575" s="61"/>
      <c r="F575" s="61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61"/>
      <c r="D576" s="61"/>
      <c r="E576" s="61"/>
      <c r="F576" s="61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61"/>
      <c r="D577" s="61"/>
      <c r="E577" s="61"/>
      <c r="F577" s="61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61"/>
      <c r="D578" s="61"/>
      <c r="E578" s="61"/>
      <c r="F578" s="61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61"/>
      <c r="D579" s="61"/>
      <c r="E579" s="61"/>
      <c r="F579" s="61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61"/>
      <c r="D580" s="61"/>
      <c r="E580" s="61"/>
      <c r="F580" s="61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61"/>
      <c r="D581" s="61"/>
      <c r="E581" s="61"/>
      <c r="F581" s="61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61"/>
      <c r="D582" s="61"/>
      <c r="E582" s="61"/>
      <c r="F582" s="61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61"/>
      <c r="D583" s="61"/>
      <c r="E583" s="61"/>
      <c r="F583" s="61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61"/>
      <c r="D584" s="61"/>
      <c r="E584" s="61"/>
      <c r="F584" s="61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61"/>
      <c r="D585" s="61"/>
      <c r="E585" s="61"/>
      <c r="F585" s="61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61"/>
      <c r="D586" s="61"/>
      <c r="E586" s="61"/>
      <c r="F586" s="61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61"/>
      <c r="D587" s="61"/>
      <c r="E587" s="61"/>
      <c r="F587" s="61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61"/>
      <c r="D588" s="61"/>
      <c r="E588" s="61"/>
      <c r="F588" s="61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61"/>
      <c r="D589" s="61"/>
      <c r="E589" s="61"/>
      <c r="F589" s="61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61"/>
      <c r="D590" s="61"/>
      <c r="E590" s="61"/>
      <c r="F590" s="61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61"/>
      <c r="D591" s="61"/>
      <c r="E591" s="61"/>
      <c r="F591" s="61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61"/>
      <c r="D592" s="61"/>
      <c r="E592" s="61"/>
      <c r="F592" s="61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61"/>
      <c r="D593" s="61"/>
      <c r="E593" s="61"/>
      <c r="F593" s="61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61"/>
      <c r="D594" s="61"/>
      <c r="E594" s="61"/>
      <c r="F594" s="61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61"/>
      <c r="D595" s="61"/>
      <c r="E595" s="61"/>
      <c r="F595" s="61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61"/>
      <c r="D596" s="61"/>
      <c r="E596" s="61"/>
      <c r="F596" s="61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61"/>
      <c r="D597" s="61"/>
      <c r="E597" s="61"/>
      <c r="F597" s="61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61"/>
      <c r="D598" s="61"/>
      <c r="E598" s="61"/>
      <c r="F598" s="61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61"/>
      <c r="D599" s="61"/>
      <c r="E599" s="61"/>
      <c r="F599" s="61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61"/>
      <c r="D600" s="61"/>
      <c r="E600" s="61"/>
      <c r="F600" s="61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61"/>
      <c r="D601" s="61"/>
      <c r="E601" s="61"/>
      <c r="F601" s="61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61"/>
      <c r="D602" s="61"/>
      <c r="E602" s="61"/>
      <c r="F602" s="61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61"/>
      <c r="D603" s="61"/>
      <c r="E603" s="61"/>
      <c r="F603" s="61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61"/>
      <c r="D604" s="61"/>
      <c r="E604" s="61"/>
      <c r="F604" s="61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61"/>
      <c r="D605" s="61"/>
      <c r="E605" s="61"/>
      <c r="F605" s="61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61"/>
      <c r="D606" s="61"/>
      <c r="E606" s="61"/>
      <c r="F606" s="61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61"/>
      <c r="D607" s="61"/>
      <c r="E607" s="61"/>
      <c r="F607" s="61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61"/>
      <c r="D608" s="61"/>
      <c r="E608" s="61"/>
      <c r="F608" s="61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61"/>
      <c r="D609" s="61"/>
      <c r="E609" s="61"/>
      <c r="F609" s="61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61"/>
      <c r="D610" s="61"/>
      <c r="E610" s="61"/>
      <c r="F610" s="61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61"/>
      <c r="D611" s="61"/>
      <c r="E611" s="61"/>
      <c r="F611" s="61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61"/>
      <c r="D612" s="61"/>
      <c r="E612" s="61"/>
      <c r="F612" s="61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61"/>
      <c r="D613" s="61"/>
      <c r="E613" s="61"/>
      <c r="F613" s="61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61"/>
      <c r="D614" s="61"/>
      <c r="E614" s="61"/>
      <c r="F614" s="61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61"/>
      <c r="D615" s="61"/>
      <c r="E615" s="61"/>
      <c r="F615" s="61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61"/>
      <c r="D616" s="61"/>
      <c r="E616" s="61"/>
      <c r="F616" s="61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61"/>
      <c r="D617" s="61"/>
      <c r="E617" s="61"/>
      <c r="F617" s="61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61"/>
      <c r="D618" s="61"/>
      <c r="E618" s="61"/>
      <c r="F618" s="61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61"/>
      <c r="D619" s="61"/>
      <c r="E619" s="61"/>
      <c r="F619" s="61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61"/>
      <c r="D620" s="61"/>
      <c r="E620" s="61"/>
      <c r="F620" s="61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61"/>
      <c r="D621" s="61"/>
      <c r="E621" s="61"/>
      <c r="F621" s="61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61"/>
      <c r="D622" s="61"/>
      <c r="E622" s="61"/>
      <c r="F622" s="61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61"/>
      <c r="D623" s="61"/>
      <c r="E623" s="61"/>
      <c r="F623" s="61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61"/>
      <c r="D624" s="61"/>
      <c r="E624" s="61"/>
      <c r="F624" s="61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61"/>
      <c r="D625" s="61"/>
      <c r="E625" s="61"/>
      <c r="F625" s="61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61"/>
      <c r="D626" s="61"/>
      <c r="E626" s="61"/>
      <c r="F626" s="61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61"/>
      <c r="D627" s="61"/>
      <c r="E627" s="61"/>
      <c r="F627" s="61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61"/>
      <c r="D628" s="61"/>
      <c r="E628" s="61"/>
      <c r="F628" s="61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61"/>
      <c r="D629" s="61"/>
      <c r="E629" s="61"/>
      <c r="F629" s="61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61"/>
      <c r="D630" s="61"/>
      <c r="E630" s="61"/>
      <c r="F630" s="61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61"/>
      <c r="D631" s="61"/>
      <c r="E631" s="61"/>
      <c r="F631" s="61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61"/>
      <c r="D632" s="61"/>
      <c r="E632" s="61"/>
      <c r="F632" s="61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61"/>
      <c r="D633" s="61"/>
      <c r="E633" s="61"/>
      <c r="F633" s="61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61"/>
      <c r="D634" s="61"/>
      <c r="E634" s="61"/>
      <c r="F634" s="61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61"/>
      <c r="D635" s="61"/>
      <c r="E635" s="61"/>
      <c r="F635" s="61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61"/>
      <c r="D636" s="61"/>
      <c r="E636" s="61"/>
      <c r="F636" s="61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61"/>
      <c r="D637" s="61"/>
      <c r="E637" s="61"/>
      <c r="F637" s="61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61"/>
      <c r="D638" s="61"/>
      <c r="E638" s="61"/>
      <c r="F638" s="61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61"/>
      <c r="D639" s="61"/>
      <c r="E639" s="61"/>
      <c r="F639" s="61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61"/>
      <c r="D640" s="61"/>
      <c r="E640" s="61"/>
      <c r="F640" s="61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61"/>
      <c r="D641" s="61"/>
      <c r="E641" s="61"/>
      <c r="F641" s="61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61"/>
      <c r="D642" s="61"/>
      <c r="E642" s="61"/>
      <c r="F642" s="61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61"/>
      <c r="D643" s="61"/>
      <c r="E643" s="61"/>
      <c r="F643" s="61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61"/>
      <c r="D644" s="61"/>
      <c r="E644" s="61"/>
      <c r="F644" s="61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61"/>
      <c r="D645" s="61"/>
      <c r="E645" s="61"/>
      <c r="F645" s="61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61"/>
      <c r="D646" s="61"/>
      <c r="E646" s="61"/>
      <c r="F646" s="61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61"/>
      <c r="D647" s="61"/>
      <c r="E647" s="61"/>
      <c r="F647" s="61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61"/>
      <c r="D648" s="61"/>
      <c r="E648" s="61"/>
      <c r="F648" s="61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61"/>
      <c r="D649" s="61"/>
      <c r="E649" s="61"/>
      <c r="F649" s="61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61"/>
      <c r="D650" s="61"/>
      <c r="E650" s="61"/>
      <c r="F650" s="61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61"/>
      <c r="D651" s="61"/>
      <c r="E651" s="61"/>
      <c r="F651" s="61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61"/>
      <c r="D652" s="61"/>
      <c r="E652" s="61"/>
      <c r="F652" s="61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61"/>
      <c r="D653" s="61"/>
      <c r="E653" s="61"/>
      <c r="F653" s="61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61"/>
      <c r="D654" s="61"/>
      <c r="E654" s="61"/>
      <c r="F654" s="61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61"/>
      <c r="D655" s="61"/>
      <c r="E655" s="61"/>
      <c r="F655" s="61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61"/>
      <c r="D656" s="61"/>
      <c r="E656" s="61"/>
      <c r="F656" s="61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61"/>
      <c r="D657" s="61"/>
      <c r="E657" s="61"/>
      <c r="F657" s="61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61"/>
      <c r="D658" s="61"/>
      <c r="E658" s="61"/>
      <c r="F658" s="61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61"/>
      <c r="D659" s="61"/>
      <c r="E659" s="61"/>
      <c r="F659" s="61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61"/>
      <c r="D660" s="61"/>
      <c r="E660" s="61"/>
      <c r="F660" s="61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61"/>
      <c r="D661" s="61"/>
      <c r="E661" s="61"/>
      <c r="F661" s="61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61"/>
      <c r="D662" s="61"/>
      <c r="E662" s="61"/>
      <c r="F662" s="61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61"/>
      <c r="D663" s="61"/>
      <c r="E663" s="61"/>
      <c r="F663" s="61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61"/>
      <c r="D664" s="61"/>
      <c r="E664" s="61"/>
      <c r="F664" s="61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61"/>
      <c r="D665" s="61"/>
      <c r="E665" s="61"/>
      <c r="F665" s="61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61"/>
      <c r="D666" s="61"/>
      <c r="E666" s="61"/>
      <c r="F666" s="61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61"/>
      <c r="D667" s="61"/>
      <c r="E667" s="61"/>
      <c r="F667" s="61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61"/>
      <c r="D668" s="61"/>
      <c r="E668" s="61"/>
      <c r="F668" s="61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61"/>
      <c r="D669" s="61"/>
      <c r="E669" s="61"/>
      <c r="F669" s="61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61"/>
      <c r="D670" s="61"/>
      <c r="E670" s="61"/>
      <c r="F670" s="61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61"/>
      <c r="D671" s="61"/>
      <c r="E671" s="61"/>
      <c r="F671" s="61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61"/>
      <c r="D672" s="61"/>
      <c r="E672" s="61"/>
      <c r="F672" s="61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61"/>
      <c r="D673" s="61"/>
      <c r="E673" s="61"/>
      <c r="F673" s="61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61"/>
      <c r="D674" s="61"/>
      <c r="E674" s="61"/>
      <c r="F674" s="61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61"/>
      <c r="D675" s="61"/>
      <c r="E675" s="61"/>
      <c r="F675" s="61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61"/>
      <c r="D676" s="61"/>
      <c r="E676" s="61"/>
      <c r="F676" s="61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61"/>
      <c r="D677" s="61"/>
      <c r="E677" s="61"/>
      <c r="F677" s="61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61"/>
      <c r="D678" s="61"/>
      <c r="E678" s="61"/>
      <c r="F678" s="61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61"/>
      <c r="D679" s="61"/>
      <c r="E679" s="61"/>
      <c r="F679" s="61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61"/>
      <c r="D680" s="61"/>
      <c r="E680" s="61"/>
      <c r="F680" s="61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61"/>
      <c r="D681" s="61"/>
      <c r="E681" s="61"/>
      <c r="F681" s="61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61"/>
      <c r="D682" s="61"/>
      <c r="E682" s="61"/>
      <c r="F682" s="61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61"/>
      <c r="D683" s="61"/>
      <c r="E683" s="61"/>
      <c r="F683" s="61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61"/>
      <c r="D684" s="61"/>
      <c r="E684" s="61"/>
      <c r="F684" s="61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61"/>
      <c r="D685" s="61"/>
      <c r="E685" s="61"/>
      <c r="F685" s="61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61"/>
      <c r="D686" s="61"/>
      <c r="E686" s="61"/>
      <c r="F686" s="61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61"/>
      <c r="D687" s="61"/>
      <c r="E687" s="61"/>
      <c r="F687" s="61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61"/>
      <c r="D688" s="61"/>
      <c r="E688" s="61"/>
      <c r="F688" s="61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61"/>
      <c r="D689" s="61"/>
      <c r="E689" s="61"/>
      <c r="F689" s="61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61"/>
      <c r="D690" s="61"/>
      <c r="E690" s="61"/>
      <c r="F690" s="61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61"/>
      <c r="D691" s="61"/>
      <c r="E691" s="61"/>
      <c r="F691" s="61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61"/>
      <c r="D692" s="61"/>
      <c r="E692" s="61"/>
      <c r="F692" s="61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61"/>
      <c r="D693" s="61"/>
      <c r="E693" s="61"/>
      <c r="F693" s="61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61"/>
      <c r="D694" s="61"/>
      <c r="E694" s="61"/>
      <c r="F694" s="61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61"/>
      <c r="D695" s="61"/>
      <c r="E695" s="61"/>
      <c r="F695" s="61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61"/>
      <c r="D696" s="61"/>
      <c r="E696" s="61"/>
      <c r="F696" s="61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61"/>
      <c r="D697" s="61"/>
      <c r="E697" s="61"/>
      <c r="F697" s="61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61"/>
      <c r="D698" s="61"/>
      <c r="E698" s="61"/>
      <c r="F698" s="61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61"/>
      <c r="D699" s="61"/>
      <c r="E699" s="61"/>
      <c r="F699" s="61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61"/>
      <c r="D700" s="61"/>
      <c r="E700" s="61"/>
      <c r="F700" s="61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61"/>
      <c r="D701" s="61"/>
      <c r="E701" s="61"/>
      <c r="F701" s="61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61"/>
      <c r="D702" s="61"/>
      <c r="E702" s="61"/>
      <c r="F702" s="61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61"/>
      <c r="D703" s="61"/>
      <c r="E703" s="61"/>
      <c r="F703" s="61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61"/>
      <c r="D704" s="61"/>
      <c r="E704" s="61"/>
      <c r="F704" s="61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61"/>
      <c r="D705" s="61"/>
      <c r="E705" s="61"/>
      <c r="F705" s="61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61"/>
      <c r="D706" s="61"/>
      <c r="E706" s="61"/>
      <c r="F706" s="61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61"/>
      <c r="D707" s="61"/>
      <c r="E707" s="61"/>
      <c r="F707" s="61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61"/>
      <c r="D708" s="61"/>
      <c r="E708" s="61"/>
      <c r="F708" s="61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61"/>
      <c r="D709" s="61"/>
      <c r="E709" s="61"/>
      <c r="F709" s="61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61"/>
      <c r="D710" s="61"/>
      <c r="E710" s="61"/>
      <c r="F710" s="61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61"/>
      <c r="D711" s="61"/>
      <c r="E711" s="61"/>
      <c r="F711" s="61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61"/>
      <c r="D712" s="61"/>
      <c r="E712" s="61"/>
      <c r="F712" s="61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61"/>
      <c r="D713" s="61"/>
      <c r="E713" s="61"/>
      <c r="F713" s="61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61"/>
      <c r="D714" s="61"/>
      <c r="E714" s="61"/>
      <c r="F714" s="61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61"/>
      <c r="D715" s="61"/>
      <c r="E715" s="61"/>
      <c r="F715" s="61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61"/>
      <c r="D716" s="61"/>
      <c r="E716" s="61"/>
      <c r="F716" s="61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61"/>
      <c r="D717" s="61"/>
      <c r="E717" s="61"/>
      <c r="F717" s="61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61"/>
      <c r="D718" s="61"/>
      <c r="E718" s="61"/>
      <c r="F718" s="61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61"/>
      <c r="D719" s="61"/>
      <c r="E719" s="61"/>
      <c r="F719" s="61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61"/>
      <c r="D720" s="61"/>
      <c r="E720" s="61"/>
      <c r="F720" s="61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61"/>
      <c r="D721" s="61"/>
      <c r="E721" s="61"/>
      <c r="F721" s="61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61"/>
      <c r="D722" s="61"/>
      <c r="E722" s="61"/>
      <c r="F722" s="61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61"/>
      <c r="D723" s="61"/>
      <c r="E723" s="61"/>
      <c r="F723" s="61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61"/>
      <c r="D724" s="61"/>
      <c r="E724" s="61"/>
      <c r="F724" s="61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61"/>
      <c r="D725" s="61"/>
      <c r="E725" s="61"/>
      <c r="F725" s="61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61"/>
      <c r="D726" s="61"/>
      <c r="E726" s="61"/>
      <c r="F726" s="61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61"/>
      <c r="D727" s="61"/>
      <c r="E727" s="61"/>
      <c r="F727" s="61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61"/>
      <c r="D728" s="61"/>
      <c r="E728" s="61"/>
      <c r="F728" s="61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61"/>
      <c r="D729" s="61"/>
      <c r="E729" s="61"/>
      <c r="F729" s="61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61"/>
      <c r="D730" s="61"/>
      <c r="E730" s="61"/>
      <c r="F730" s="61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61"/>
      <c r="D731" s="61"/>
      <c r="E731" s="61"/>
      <c r="F731" s="61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61"/>
      <c r="D732" s="61"/>
      <c r="E732" s="61"/>
      <c r="F732" s="61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61"/>
      <c r="D733" s="61"/>
      <c r="E733" s="61"/>
      <c r="F733" s="61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61"/>
      <c r="D734" s="61"/>
      <c r="E734" s="61"/>
      <c r="F734" s="61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61"/>
      <c r="D735" s="61"/>
      <c r="E735" s="61"/>
      <c r="F735" s="61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61"/>
      <c r="D736" s="61"/>
      <c r="E736" s="61"/>
      <c r="F736" s="61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61"/>
      <c r="D737" s="61"/>
      <c r="E737" s="61"/>
      <c r="F737" s="61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61"/>
      <c r="D738" s="61"/>
      <c r="E738" s="61"/>
      <c r="F738" s="61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61"/>
      <c r="D739" s="61"/>
      <c r="E739" s="61"/>
      <c r="F739" s="61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61"/>
      <c r="D740" s="61"/>
      <c r="E740" s="61"/>
      <c r="F740" s="61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61"/>
      <c r="D741" s="61"/>
      <c r="E741" s="61"/>
      <c r="F741" s="61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61"/>
      <c r="D742" s="61"/>
      <c r="E742" s="61"/>
      <c r="F742" s="61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61"/>
      <c r="D743" s="61"/>
      <c r="E743" s="61"/>
      <c r="F743" s="61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61"/>
      <c r="D744" s="61"/>
      <c r="E744" s="61"/>
      <c r="F744" s="61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61"/>
      <c r="D745" s="61"/>
      <c r="E745" s="61"/>
      <c r="F745" s="61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61"/>
      <c r="D746" s="61"/>
      <c r="E746" s="61"/>
      <c r="F746" s="61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61"/>
      <c r="D747" s="61"/>
      <c r="E747" s="61"/>
      <c r="F747" s="61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61"/>
      <c r="D748" s="61"/>
      <c r="E748" s="61"/>
      <c r="F748" s="61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61"/>
      <c r="D749" s="61"/>
      <c r="E749" s="61"/>
      <c r="F749" s="61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61"/>
      <c r="D750" s="61"/>
      <c r="E750" s="61"/>
      <c r="F750" s="61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61"/>
      <c r="D751" s="61"/>
      <c r="E751" s="61"/>
      <c r="F751" s="61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61"/>
      <c r="D752" s="61"/>
      <c r="E752" s="61"/>
      <c r="F752" s="61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61"/>
      <c r="D753" s="61"/>
      <c r="E753" s="61"/>
      <c r="F753" s="61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61"/>
      <c r="D754" s="61"/>
      <c r="E754" s="61"/>
      <c r="F754" s="61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61"/>
      <c r="D755" s="61"/>
      <c r="E755" s="61"/>
      <c r="F755" s="61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61"/>
      <c r="D756" s="61"/>
      <c r="E756" s="61"/>
      <c r="F756" s="61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61"/>
      <c r="D757" s="61"/>
      <c r="E757" s="61"/>
      <c r="F757" s="61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61"/>
      <c r="D758" s="61"/>
      <c r="E758" s="61"/>
      <c r="F758" s="61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61"/>
      <c r="D759" s="61"/>
      <c r="E759" s="61"/>
      <c r="F759" s="61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61"/>
      <c r="D760" s="61"/>
      <c r="E760" s="61"/>
      <c r="F760" s="61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61"/>
      <c r="D761" s="61"/>
      <c r="E761" s="61"/>
      <c r="F761" s="61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61"/>
      <c r="D762" s="61"/>
      <c r="E762" s="61"/>
      <c r="F762" s="61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61"/>
      <c r="D763" s="61"/>
      <c r="E763" s="61"/>
      <c r="F763" s="61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61"/>
      <c r="D764" s="61"/>
      <c r="E764" s="61"/>
      <c r="F764" s="61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61"/>
      <c r="D765" s="61"/>
      <c r="E765" s="61"/>
      <c r="F765" s="61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61"/>
      <c r="D766" s="61"/>
      <c r="E766" s="61"/>
      <c r="F766" s="61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61"/>
      <c r="D767" s="61"/>
      <c r="E767" s="61"/>
      <c r="F767" s="61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61"/>
      <c r="D768" s="61"/>
      <c r="E768" s="61"/>
      <c r="F768" s="61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61"/>
      <c r="D769" s="61"/>
      <c r="E769" s="61"/>
      <c r="F769" s="61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61"/>
      <c r="D770" s="61"/>
      <c r="E770" s="61"/>
      <c r="F770" s="61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61"/>
      <c r="D771" s="61"/>
      <c r="E771" s="61"/>
      <c r="F771" s="61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61"/>
      <c r="D772" s="61"/>
      <c r="E772" s="61"/>
      <c r="F772" s="61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61"/>
      <c r="D773" s="61"/>
      <c r="E773" s="61"/>
      <c r="F773" s="61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61"/>
      <c r="D774" s="61"/>
      <c r="E774" s="61"/>
      <c r="F774" s="61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61"/>
      <c r="D775" s="61"/>
      <c r="E775" s="61"/>
      <c r="F775" s="61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61"/>
      <c r="D776" s="61"/>
      <c r="E776" s="61"/>
      <c r="F776" s="61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61"/>
      <c r="D777" s="61"/>
      <c r="E777" s="61"/>
      <c r="F777" s="61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61"/>
      <c r="D778" s="61"/>
      <c r="E778" s="61"/>
      <c r="F778" s="61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61"/>
      <c r="D779" s="61"/>
      <c r="E779" s="61"/>
      <c r="F779" s="61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61"/>
      <c r="D780" s="61"/>
      <c r="E780" s="61"/>
      <c r="F780" s="61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61"/>
      <c r="D781" s="61"/>
      <c r="E781" s="61"/>
      <c r="F781" s="61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61"/>
      <c r="D782" s="61"/>
      <c r="E782" s="61"/>
      <c r="F782" s="61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61"/>
      <c r="D783" s="61"/>
      <c r="E783" s="61"/>
      <c r="F783" s="61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61"/>
      <c r="D784" s="61"/>
      <c r="E784" s="61"/>
      <c r="F784" s="61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61"/>
      <c r="D785" s="61"/>
      <c r="E785" s="61"/>
      <c r="F785" s="61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61"/>
      <c r="D786" s="61"/>
      <c r="E786" s="61"/>
      <c r="F786" s="61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61"/>
      <c r="D787" s="61"/>
      <c r="E787" s="61"/>
      <c r="F787" s="61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61"/>
      <c r="D788" s="61"/>
      <c r="E788" s="61"/>
      <c r="F788" s="61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61"/>
      <c r="D789" s="61"/>
      <c r="E789" s="61"/>
      <c r="F789" s="61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61"/>
      <c r="D790" s="61"/>
      <c r="E790" s="61"/>
      <c r="F790" s="61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61"/>
      <c r="D791" s="61"/>
      <c r="E791" s="61"/>
      <c r="F791" s="61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61"/>
      <c r="D792" s="61"/>
      <c r="E792" s="61"/>
      <c r="F792" s="61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61"/>
      <c r="D793" s="61"/>
      <c r="E793" s="61"/>
      <c r="F793" s="61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61"/>
      <c r="D794" s="61"/>
      <c r="E794" s="61"/>
      <c r="F794" s="61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61"/>
      <c r="D795" s="61"/>
      <c r="E795" s="61"/>
      <c r="F795" s="61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61"/>
      <c r="D796" s="61"/>
      <c r="E796" s="61"/>
      <c r="F796" s="61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61"/>
      <c r="D797" s="61"/>
      <c r="E797" s="61"/>
      <c r="F797" s="61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61"/>
      <c r="D798" s="61"/>
      <c r="E798" s="61"/>
      <c r="F798" s="61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61"/>
      <c r="D799" s="61"/>
      <c r="E799" s="61"/>
      <c r="F799" s="61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61"/>
      <c r="D800" s="61"/>
      <c r="E800" s="61"/>
      <c r="F800" s="61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61"/>
      <c r="D801" s="61"/>
      <c r="E801" s="61"/>
      <c r="F801" s="61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61"/>
      <c r="D802" s="61"/>
      <c r="E802" s="61"/>
      <c r="F802" s="61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61"/>
      <c r="D803" s="61"/>
      <c r="E803" s="61"/>
      <c r="F803" s="61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61"/>
      <c r="D804" s="61"/>
      <c r="E804" s="61"/>
      <c r="F804" s="61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61"/>
      <c r="D805" s="61"/>
      <c r="E805" s="61"/>
      <c r="F805" s="61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61"/>
      <c r="D806" s="61"/>
      <c r="E806" s="61"/>
      <c r="F806" s="61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61"/>
      <c r="D807" s="61"/>
      <c r="E807" s="61"/>
      <c r="F807" s="61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61"/>
      <c r="D808" s="61"/>
      <c r="E808" s="61"/>
      <c r="F808" s="61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61"/>
      <c r="D809" s="61"/>
      <c r="E809" s="61"/>
      <c r="F809" s="61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61"/>
      <c r="D810" s="61"/>
      <c r="E810" s="61"/>
      <c r="F810" s="61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61"/>
      <c r="D811" s="61"/>
      <c r="E811" s="61"/>
      <c r="F811" s="61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61"/>
      <c r="D812" s="61"/>
      <c r="E812" s="61"/>
      <c r="F812" s="61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61"/>
      <c r="D813" s="61"/>
      <c r="E813" s="61"/>
      <c r="F813" s="61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61"/>
      <c r="D814" s="61"/>
      <c r="E814" s="61"/>
      <c r="F814" s="61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61"/>
      <c r="D815" s="61"/>
      <c r="E815" s="61"/>
      <c r="F815" s="61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61"/>
      <c r="D816" s="61"/>
      <c r="E816" s="61"/>
      <c r="F816" s="61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61"/>
      <c r="D817" s="61"/>
      <c r="E817" s="61"/>
      <c r="F817" s="61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61"/>
      <c r="D818" s="61"/>
      <c r="E818" s="61"/>
      <c r="F818" s="61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61"/>
      <c r="D819" s="61"/>
      <c r="E819" s="61"/>
      <c r="F819" s="61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61"/>
      <c r="D820" s="61"/>
      <c r="E820" s="61"/>
      <c r="F820" s="61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61"/>
      <c r="D821" s="61"/>
      <c r="E821" s="61"/>
      <c r="F821" s="61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61"/>
      <c r="D822" s="61"/>
      <c r="E822" s="61"/>
      <c r="F822" s="61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61"/>
      <c r="D823" s="61"/>
      <c r="E823" s="61"/>
      <c r="F823" s="61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61"/>
      <c r="D824" s="61"/>
      <c r="E824" s="61"/>
      <c r="F824" s="61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61"/>
      <c r="D825" s="61"/>
      <c r="E825" s="61"/>
      <c r="F825" s="61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61"/>
      <c r="D826" s="61"/>
      <c r="E826" s="61"/>
      <c r="F826" s="61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61"/>
      <c r="D827" s="61"/>
      <c r="E827" s="61"/>
      <c r="F827" s="61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61"/>
      <c r="D828" s="61"/>
      <c r="E828" s="61"/>
      <c r="F828" s="61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61"/>
      <c r="D829" s="61"/>
      <c r="E829" s="61"/>
      <c r="F829" s="61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61"/>
      <c r="D830" s="61"/>
      <c r="E830" s="61"/>
      <c r="F830" s="61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61"/>
      <c r="D831" s="61"/>
      <c r="E831" s="61"/>
      <c r="F831" s="61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61"/>
      <c r="D832" s="61"/>
      <c r="E832" s="61"/>
      <c r="F832" s="61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61"/>
      <c r="D833" s="61"/>
      <c r="E833" s="61"/>
      <c r="F833" s="61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61"/>
      <c r="D834" s="61"/>
      <c r="E834" s="61"/>
      <c r="F834" s="61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61"/>
      <c r="D835" s="61"/>
      <c r="E835" s="61"/>
      <c r="F835" s="61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61"/>
      <c r="D836" s="61"/>
      <c r="E836" s="61"/>
      <c r="F836" s="61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61"/>
      <c r="D837" s="61"/>
      <c r="E837" s="61"/>
      <c r="F837" s="61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61"/>
      <c r="D838" s="61"/>
      <c r="E838" s="61"/>
      <c r="F838" s="61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61"/>
      <c r="D839" s="61"/>
      <c r="E839" s="61"/>
      <c r="F839" s="61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61"/>
      <c r="D840" s="61"/>
      <c r="E840" s="61"/>
      <c r="F840" s="61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61"/>
      <c r="D841" s="61"/>
      <c r="E841" s="61"/>
      <c r="F841" s="61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61"/>
      <c r="D842" s="61"/>
      <c r="E842" s="61"/>
      <c r="F842" s="61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61"/>
      <c r="D843" s="61"/>
      <c r="E843" s="61"/>
      <c r="F843" s="61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61"/>
      <c r="D844" s="61"/>
      <c r="E844" s="61"/>
      <c r="F844" s="61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61"/>
      <c r="D845" s="61"/>
      <c r="E845" s="61"/>
      <c r="F845" s="61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61"/>
      <c r="D846" s="61"/>
      <c r="E846" s="61"/>
      <c r="F846" s="61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61"/>
      <c r="D847" s="61"/>
      <c r="E847" s="61"/>
      <c r="F847" s="61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61"/>
      <c r="D848" s="61"/>
      <c r="E848" s="61"/>
      <c r="F848" s="61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61"/>
      <c r="D849" s="61"/>
      <c r="E849" s="61"/>
      <c r="F849" s="61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61"/>
      <c r="D850" s="61"/>
      <c r="E850" s="61"/>
      <c r="F850" s="61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61"/>
      <c r="D851" s="61"/>
      <c r="E851" s="61"/>
      <c r="F851" s="61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61"/>
      <c r="D852" s="61"/>
      <c r="E852" s="61"/>
      <c r="F852" s="61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61"/>
      <c r="D853" s="61"/>
      <c r="E853" s="61"/>
      <c r="F853" s="61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61"/>
      <c r="D854" s="61"/>
      <c r="E854" s="61"/>
      <c r="F854" s="61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61"/>
      <c r="D855" s="61"/>
      <c r="E855" s="61"/>
      <c r="F855" s="61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61"/>
      <c r="D856" s="61"/>
      <c r="E856" s="61"/>
      <c r="F856" s="61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61"/>
      <c r="D857" s="61"/>
      <c r="E857" s="61"/>
      <c r="F857" s="61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61"/>
      <c r="D858" s="61"/>
      <c r="E858" s="61"/>
      <c r="F858" s="61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61"/>
      <c r="D859" s="61"/>
      <c r="E859" s="61"/>
      <c r="F859" s="61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61"/>
      <c r="D860" s="61"/>
      <c r="E860" s="61"/>
      <c r="F860" s="61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61"/>
      <c r="D861" s="61"/>
      <c r="E861" s="61"/>
      <c r="F861" s="61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61"/>
      <c r="D862" s="61"/>
      <c r="E862" s="61"/>
      <c r="F862" s="61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61"/>
      <c r="D863" s="61"/>
      <c r="E863" s="61"/>
      <c r="F863" s="61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61"/>
      <c r="D864" s="61"/>
      <c r="E864" s="61"/>
      <c r="F864" s="61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61"/>
      <c r="D865" s="61"/>
      <c r="E865" s="61"/>
      <c r="F865" s="61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61"/>
      <c r="D866" s="61"/>
      <c r="E866" s="61"/>
      <c r="F866" s="61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61"/>
      <c r="D867" s="61"/>
      <c r="E867" s="61"/>
      <c r="F867" s="61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61"/>
      <c r="D868" s="61"/>
      <c r="E868" s="61"/>
      <c r="F868" s="61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61"/>
      <c r="D869" s="61"/>
      <c r="E869" s="61"/>
      <c r="F869" s="61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61"/>
      <c r="D870" s="61"/>
      <c r="E870" s="61"/>
      <c r="F870" s="61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61"/>
      <c r="D871" s="61"/>
      <c r="E871" s="61"/>
      <c r="F871" s="61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61"/>
      <c r="D872" s="61"/>
      <c r="E872" s="61"/>
      <c r="F872" s="61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61"/>
      <c r="D873" s="61"/>
      <c r="E873" s="61"/>
      <c r="F873" s="61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61"/>
      <c r="D874" s="61"/>
      <c r="E874" s="61"/>
      <c r="F874" s="61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61"/>
      <c r="D875" s="61"/>
      <c r="E875" s="61"/>
      <c r="F875" s="61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61"/>
      <c r="D876" s="61"/>
      <c r="E876" s="61"/>
      <c r="F876" s="61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61"/>
      <c r="D877" s="61"/>
      <c r="E877" s="61"/>
      <c r="F877" s="61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61"/>
      <c r="D878" s="61"/>
      <c r="E878" s="61"/>
      <c r="F878" s="61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61"/>
      <c r="D879" s="61"/>
      <c r="E879" s="61"/>
      <c r="F879" s="61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61"/>
      <c r="D880" s="61"/>
      <c r="E880" s="61"/>
      <c r="F880" s="61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61"/>
      <c r="D881" s="61"/>
      <c r="E881" s="61"/>
      <c r="F881" s="61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61"/>
      <c r="D882" s="61"/>
      <c r="E882" s="61"/>
      <c r="F882" s="61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61"/>
      <c r="D883" s="61"/>
      <c r="E883" s="61"/>
      <c r="F883" s="61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61"/>
      <c r="D884" s="61"/>
      <c r="E884" s="61"/>
      <c r="F884" s="61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61"/>
      <c r="D885" s="61"/>
      <c r="E885" s="61"/>
      <c r="F885" s="61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61"/>
      <c r="D886" s="61"/>
      <c r="E886" s="61"/>
      <c r="F886" s="61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61"/>
      <c r="D887" s="61"/>
      <c r="E887" s="61"/>
      <c r="F887" s="61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61"/>
      <c r="D888" s="61"/>
      <c r="E888" s="61"/>
      <c r="F888" s="61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61"/>
      <c r="D889" s="61"/>
      <c r="E889" s="61"/>
      <c r="F889" s="61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61"/>
      <c r="D890" s="61"/>
      <c r="E890" s="61"/>
      <c r="F890" s="61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61"/>
      <c r="D891" s="61"/>
      <c r="E891" s="61"/>
      <c r="F891" s="61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61"/>
      <c r="D892" s="61"/>
      <c r="E892" s="61"/>
      <c r="F892" s="61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61"/>
      <c r="D893" s="61"/>
      <c r="E893" s="61"/>
      <c r="F893" s="61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61"/>
      <c r="D894" s="61"/>
      <c r="E894" s="61"/>
      <c r="F894" s="61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61"/>
      <c r="D895" s="61"/>
      <c r="E895" s="61"/>
      <c r="F895" s="61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61"/>
      <c r="D896" s="61"/>
      <c r="E896" s="61"/>
      <c r="F896" s="61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61"/>
      <c r="D897" s="61"/>
      <c r="E897" s="61"/>
      <c r="F897" s="61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61"/>
      <c r="D898" s="61"/>
      <c r="E898" s="61"/>
      <c r="F898" s="61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61"/>
      <c r="D899" s="61"/>
      <c r="E899" s="61"/>
      <c r="F899" s="61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61"/>
      <c r="D900" s="61"/>
      <c r="E900" s="61"/>
      <c r="F900" s="61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61"/>
      <c r="D901" s="61"/>
      <c r="E901" s="61"/>
      <c r="F901" s="61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61"/>
      <c r="D902" s="61"/>
      <c r="E902" s="61"/>
      <c r="F902" s="61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61"/>
      <c r="D903" s="61"/>
      <c r="E903" s="61"/>
      <c r="F903" s="61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61"/>
      <c r="D904" s="61"/>
      <c r="E904" s="61"/>
      <c r="F904" s="61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61"/>
      <c r="D905" s="61"/>
      <c r="E905" s="61"/>
      <c r="F905" s="61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61"/>
      <c r="D906" s="61"/>
      <c r="E906" s="61"/>
      <c r="F906" s="61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61"/>
      <c r="D907" s="61"/>
      <c r="E907" s="61"/>
      <c r="F907" s="61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61"/>
      <c r="D908" s="61"/>
      <c r="E908" s="61"/>
      <c r="F908" s="61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61"/>
      <c r="D909" s="61"/>
      <c r="E909" s="61"/>
      <c r="F909" s="61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61"/>
      <c r="D910" s="61"/>
      <c r="E910" s="61"/>
      <c r="F910" s="61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61"/>
      <c r="D911" s="61"/>
      <c r="E911" s="61"/>
      <c r="F911" s="61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61"/>
      <c r="D912" s="61"/>
      <c r="E912" s="61"/>
      <c r="F912" s="61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61"/>
      <c r="D913" s="61"/>
      <c r="E913" s="61"/>
      <c r="F913" s="61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61"/>
      <c r="D914" s="61"/>
      <c r="E914" s="61"/>
      <c r="F914" s="61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61"/>
      <c r="D915" s="61"/>
      <c r="E915" s="61"/>
      <c r="F915" s="61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61"/>
      <c r="D916" s="61"/>
      <c r="E916" s="61"/>
      <c r="F916" s="61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61"/>
      <c r="D917" s="61"/>
      <c r="E917" s="61"/>
      <c r="F917" s="61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61"/>
      <c r="D918" s="61"/>
      <c r="E918" s="61"/>
      <c r="F918" s="61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61"/>
      <c r="D919" s="61"/>
      <c r="E919" s="61"/>
      <c r="F919" s="61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61"/>
      <c r="D920" s="61"/>
      <c r="E920" s="61"/>
      <c r="F920" s="61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61"/>
      <c r="D921" s="61"/>
      <c r="E921" s="61"/>
      <c r="F921" s="61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61"/>
      <c r="D922" s="61"/>
      <c r="E922" s="61"/>
      <c r="F922" s="61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61"/>
      <c r="D923" s="61"/>
      <c r="E923" s="61"/>
      <c r="F923" s="61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61"/>
      <c r="D924" s="61"/>
      <c r="E924" s="61"/>
      <c r="F924" s="61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61"/>
      <c r="D925" s="61"/>
      <c r="E925" s="61"/>
      <c r="F925" s="61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61"/>
      <c r="D926" s="61"/>
      <c r="E926" s="61"/>
      <c r="F926" s="61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61"/>
      <c r="D927" s="61"/>
      <c r="E927" s="61"/>
      <c r="F927" s="61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61"/>
      <c r="D928" s="61"/>
      <c r="E928" s="61"/>
      <c r="F928" s="61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61"/>
      <c r="D929" s="61"/>
      <c r="E929" s="61"/>
      <c r="F929" s="61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61"/>
      <c r="D930" s="61"/>
      <c r="E930" s="61"/>
      <c r="F930" s="61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61"/>
      <c r="D931" s="61"/>
      <c r="E931" s="61"/>
      <c r="F931" s="61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61"/>
      <c r="D932" s="61"/>
      <c r="E932" s="61"/>
      <c r="F932" s="61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61"/>
      <c r="D933" s="61"/>
      <c r="E933" s="61"/>
      <c r="F933" s="61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61"/>
      <c r="D934" s="61"/>
      <c r="E934" s="61"/>
      <c r="F934" s="61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61"/>
      <c r="D935" s="61"/>
      <c r="E935" s="61"/>
      <c r="F935" s="61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61"/>
      <c r="D936" s="61"/>
      <c r="E936" s="61"/>
      <c r="F936" s="61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61"/>
      <c r="D937" s="61"/>
      <c r="E937" s="61"/>
      <c r="F937" s="61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61"/>
      <c r="D938" s="61"/>
      <c r="E938" s="61"/>
      <c r="F938" s="61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61"/>
      <c r="D939" s="61"/>
      <c r="E939" s="61"/>
      <c r="F939" s="61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61"/>
      <c r="D940" s="61"/>
      <c r="E940" s="61"/>
      <c r="F940" s="61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61"/>
      <c r="D941" s="61"/>
      <c r="E941" s="61"/>
      <c r="F941" s="61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61"/>
      <c r="D942" s="61"/>
      <c r="E942" s="61"/>
      <c r="F942" s="61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61"/>
      <c r="D943" s="61"/>
      <c r="E943" s="61"/>
      <c r="F943" s="61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61"/>
      <c r="D944" s="61"/>
      <c r="E944" s="61"/>
      <c r="F944" s="61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61"/>
      <c r="D945" s="61"/>
      <c r="E945" s="61"/>
      <c r="F945" s="61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61"/>
      <c r="D946" s="61"/>
      <c r="E946" s="61"/>
      <c r="F946" s="61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61"/>
      <c r="D947" s="61"/>
      <c r="E947" s="61"/>
      <c r="F947" s="61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61"/>
      <c r="D948" s="61"/>
      <c r="E948" s="61"/>
      <c r="F948" s="61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61"/>
      <c r="D949" s="61"/>
      <c r="E949" s="61"/>
      <c r="F949" s="61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61"/>
      <c r="D950" s="61"/>
      <c r="E950" s="61"/>
      <c r="F950" s="61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61"/>
      <c r="D951" s="61"/>
      <c r="E951" s="61"/>
      <c r="F951" s="61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61"/>
      <c r="D952" s="61"/>
      <c r="E952" s="61"/>
      <c r="F952" s="61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61"/>
      <c r="D953" s="61"/>
      <c r="E953" s="61"/>
      <c r="F953" s="61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61"/>
      <c r="D954" s="61"/>
      <c r="E954" s="61"/>
      <c r="F954" s="61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61"/>
      <c r="D955" s="61"/>
      <c r="E955" s="61"/>
      <c r="F955" s="61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61"/>
      <c r="D956" s="61"/>
      <c r="E956" s="61"/>
      <c r="F956" s="61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61"/>
      <c r="D957" s="61"/>
      <c r="E957" s="61"/>
      <c r="F957" s="61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61"/>
      <c r="D958" s="61"/>
      <c r="E958" s="61"/>
      <c r="F958" s="61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61"/>
      <c r="D959" s="61"/>
      <c r="E959" s="61"/>
      <c r="F959" s="61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61"/>
      <c r="D960" s="61"/>
      <c r="E960" s="61"/>
      <c r="F960" s="61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61"/>
      <c r="D961" s="61"/>
      <c r="E961" s="61"/>
      <c r="F961" s="61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61"/>
      <c r="D962" s="61"/>
      <c r="E962" s="61"/>
      <c r="F962" s="61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61"/>
      <c r="D963" s="61"/>
      <c r="E963" s="61"/>
      <c r="F963" s="61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61"/>
      <c r="D964" s="61"/>
      <c r="E964" s="61"/>
      <c r="F964" s="61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61"/>
      <c r="D965" s="61"/>
      <c r="E965" s="61"/>
      <c r="F965" s="61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61"/>
      <c r="D966" s="61"/>
      <c r="E966" s="61"/>
      <c r="F966" s="61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61"/>
      <c r="D967" s="61"/>
      <c r="E967" s="61"/>
      <c r="F967" s="61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61"/>
      <c r="D968" s="61"/>
      <c r="E968" s="61"/>
      <c r="F968" s="61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61"/>
      <c r="D969" s="61"/>
      <c r="E969" s="61"/>
      <c r="F969" s="61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61"/>
      <c r="D970" s="61"/>
      <c r="E970" s="61"/>
      <c r="F970" s="61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61"/>
      <c r="D971" s="61"/>
      <c r="E971" s="61"/>
      <c r="F971" s="61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61"/>
      <c r="D972" s="61"/>
      <c r="E972" s="61"/>
      <c r="F972" s="61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61"/>
      <c r="D973" s="61"/>
      <c r="E973" s="61"/>
      <c r="F973" s="61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61"/>
      <c r="D974" s="61"/>
      <c r="E974" s="61"/>
      <c r="F974" s="61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61"/>
      <c r="D975" s="61"/>
      <c r="E975" s="61"/>
      <c r="F975" s="61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61"/>
      <c r="D976" s="61"/>
      <c r="E976" s="61"/>
      <c r="F976" s="61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61"/>
      <c r="D977" s="61"/>
      <c r="E977" s="61"/>
      <c r="F977" s="61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61"/>
      <c r="D978" s="61"/>
      <c r="E978" s="61"/>
      <c r="F978" s="61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61"/>
      <c r="D979" s="61"/>
      <c r="E979" s="61"/>
      <c r="F979" s="61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61"/>
      <c r="D980" s="61"/>
      <c r="E980" s="61"/>
      <c r="F980" s="61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61"/>
      <c r="D981" s="61"/>
      <c r="E981" s="61"/>
      <c r="F981" s="61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61"/>
      <c r="D982" s="61"/>
      <c r="E982" s="61"/>
      <c r="F982" s="61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61"/>
      <c r="D983" s="61"/>
      <c r="E983" s="61"/>
      <c r="F983" s="61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61"/>
      <c r="D984" s="61"/>
      <c r="E984" s="61"/>
      <c r="F984" s="61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61"/>
      <c r="D985" s="61"/>
      <c r="E985" s="61"/>
      <c r="F985" s="61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61"/>
      <c r="D986" s="61"/>
      <c r="E986" s="61"/>
      <c r="F986" s="61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61"/>
      <c r="D987" s="61"/>
      <c r="E987" s="61"/>
      <c r="F987" s="61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61"/>
      <c r="D988" s="61"/>
      <c r="E988" s="61"/>
      <c r="F988" s="61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61"/>
      <c r="D989" s="61"/>
      <c r="E989" s="61"/>
      <c r="F989" s="61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61"/>
      <c r="D990" s="61"/>
      <c r="E990" s="61"/>
      <c r="F990" s="61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61"/>
      <c r="D991" s="61"/>
      <c r="E991" s="61"/>
      <c r="F991" s="61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61"/>
      <c r="D992" s="61"/>
      <c r="E992" s="61"/>
      <c r="F992" s="61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61"/>
      <c r="D993" s="61"/>
      <c r="E993" s="61"/>
      <c r="F993" s="61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61"/>
      <c r="D994" s="61"/>
      <c r="E994" s="61"/>
      <c r="F994" s="61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61"/>
      <c r="D995" s="61"/>
      <c r="E995" s="61"/>
      <c r="F995" s="61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61"/>
      <c r="D996" s="61"/>
      <c r="E996" s="61"/>
      <c r="F996" s="61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61"/>
      <c r="D997" s="61"/>
      <c r="E997" s="61"/>
      <c r="F997" s="61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61"/>
      <c r="D998" s="61"/>
      <c r="E998" s="61"/>
      <c r="F998" s="61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61"/>
      <c r="D999" s="61"/>
      <c r="E999" s="61"/>
      <c r="F999" s="61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61"/>
      <c r="D1000" s="61"/>
      <c r="E1000" s="61"/>
      <c r="F1000" s="61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ht="15.75" customHeight="1">
      <c r="A1001" s="57"/>
      <c r="B1001" s="57"/>
      <c r="C1001" s="61"/>
      <c r="D1001" s="61"/>
      <c r="E1001" s="61"/>
      <c r="F1001" s="61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autoFilter ref="$A$1:$D$16"/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94.29"/>
    <col customWidth="1" min="3" max="3" width="11.43"/>
    <col customWidth="1" min="4" max="4" width="43.14"/>
    <col customWidth="1" min="5" max="5" width="131.14"/>
    <col customWidth="1" min="6" max="26" width="11.43"/>
  </cols>
  <sheetData>
    <row r="1" ht="21.75" customHeight="1">
      <c r="A1" s="66" t="s">
        <v>29</v>
      </c>
      <c r="B1" s="66" t="s">
        <v>2</v>
      </c>
      <c r="C1" s="66" t="s">
        <v>31</v>
      </c>
      <c r="D1" s="67" t="s">
        <v>34</v>
      </c>
      <c r="E1" s="68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/>
      <c r="B2" s="70"/>
      <c r="C2" s="70">
        <f>C3+C9+C19+C24+C27+C34+C40+C43+C48</f>
        <v>44</v>
      </c>
      <c r="D2" s="71"/>
      <c r="E2" s="68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72" t="s">
        <v>35</v>
      </c>
      <c r="B3" s="73" t="s">
        <v>54</v>
      </c>
      <c r="C3" s="74">
        <f>SUM(C4:C8)</f>
        <v>10</v>
      </c>
      <c r="D3" s="7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7" t="s">
        <v>55</v>
      </c>
      <c r="B4" s="75" t="s">
        <v>56</v>
      </c>
      <c r="C4" s="61">
        <v>2.0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76" t="s">
        <v>57</v>
      </c>
      <c r="B5" s="77" t="s">
        <v>58</v>
      </c>
      <c r="C5" s="61">
        <v>1.0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78" t="s">
        <v>59</v>
      </c>
      <c r="B6" s="79" t="s">
        <v>60</v>
      </c>
      <c r="C6" s="61">
        <v>2.0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79" t="s">
        <v>61</v>
      </c>
      <c r="B7" s="77" t="s">
        <v>62</v>
      </c>
      <c r="C7" s="80">
        <v>4.0</v>
      </c>
      <c r="D7" s="7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81" t="s">
        <v>63</v>
      </c>
      <c r="B8" s="82" t="s">
        <v>64</v>
      </c>
      <c r="C8" s="83">
        <v>1.0</v>
      </c>
      <c r="D8" s="84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85" t="s">
        <v>38</v>
      </c>
      <c r="B9" s="86" t="s">
        <v>39</v>
      </c>
      <c r="C9" s="87">
        <f>SUM(C10:C18)</f>
        <v>23</v>
      </c>
      <c r="D9" s="8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 t="s">
        <v>65</v>
      </c>
      <c r="B10" s="79" t="s">
        <v>66</v>
      </c>
      <c r="C10" s="89">
        <v>2.0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 t="s">
        <v>67</v>
      </c>
      <c r="B11" s="77" t="s">
        <v>68</v>
      </c>
      <c r="C11" s="61">
        <v>3.0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 t="s">
        <v>69</v>
      </c>
      <c r="B12" s="57" t="s">
        <v>70</v>
      </c>
      <c r="C12" s="61">
        <v>2.0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 t="s">
        <v>71</v>
      </c>
      <c r="B13" s="90" t="s">
        <v>72</v>
      </c>
      <c r="C13" s="61">
        <v>2.0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 t="s">
        <v>73</v>
      </c>
      <c r="B14" s="57" t="s">
        <v>74</v>
      </c>
      <c r="C14" s="61">
        <v>3.0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 t="s">
        <v>75</v>
      </c>
      <c r="B15" s="57" t="s">
        <v>76</v>
      </c>
      <c r="C15" s="61">
        <v>2.0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 t="s">
        <v>77</v>
      </c>
      <c r="B16" s="91" t="s">
        <v>78</v>
      </c>
      <c r="C16" s="92">
        <v>1.0</v>
      </c>
      <c r="D16" s="93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 t="s">
        <v>79</v>
      </c>
      <c r="B17" s="94" t="s">
        <v>80</v>
      </c>
      <c r="C17" s="95">
        <v>6.0</v>
      </c>
      <c r="D17" s="7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96" t="s">
        <v>81</v>
      </c>
      <c r="B18" s="82" t="s">
        <v>82</v>
      </c>
      <c r="C18" s="97">
        <v>2.0</v>
      </c>
      <c r="D18" s="98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99" t="s">
        <v>40</v>
      </c>
      <c r="B19" s="100" t="s">
        <v>41</v>
      </c>
      <c r="C19" s="101">
        <f>SUM(C20:C23)</f>
        <v>11</v>
      </c>
      <c r="D19" s="102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 t="s">
        <v>83</v>
      </c>
      <c r="B20" s="94" t="s">
        <v>84</v>
      </c>
      <c r="C20" s="61">
        <v>2.0</v>
      </c>
      <c r="D20" s="103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 t="s">
        <v>85</v>
      </c>
      <c r="B21" s="75" t="s">
        <v>86</v>
      </c>
      <c r="C21" s="104">
        <v>3.0</v>
      </c>
      <c r="D21" s="93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 t="s">
        <v>87</v>
      </c>
      <c r="B22" s="79" t="s">
        <v>88</v>
      </c>
      <c r="C22" s="95">
        <v>4.0</v>
      </c>
      <c r="D22" s="105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106" t="s">
        <v>89</v>
      </c>
      <c r="B23" s="96" t="s">
        <v>82</v>
      </c>
      <c r="C23" s="107">
        <v>2.0</v>
      </c>
      <c r="D23" s="10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72" t="s">
        <v>42</v>
      </c>
      <c r="B24" s="72" t="s">
        <v>90</v>
      </c>
      <c r="C24" s="101">
        <f>SUM(C25:C26)</f>
        <v>0</v>
      </c>
      <c r="D24" s="109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 t="s">
        <v>91</v>
      </c>
      <c r="B25" s="57" t="s">
        <v>91</v>
      </c>
      <c r="C25" s="61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 t="s">
        <v>92</v>
      </c>
      <c r="B26" s="57" t="s">
        <v>92</v>
      </c>
      <c r="C26" s="61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72" t="s">
        <v>45</v>
      </c>
      <c r="B27" s="72" t="s">
        <v>90</v>
      </c>
      <c r="C27" s="74">
        <f>SUM(C28:C33)</f>
        <v>0</v>
      </c>
      <c r="D27" s="72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 t="s">
        <v>93</v>
      </c>
      <c r="B28" s="57" t="s">
        <v>93</v>
      </c>
      <c r="C28" s="61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">
        <v>94</v>
      </c>
      <c r="B29" s="91" t="s">
        <v>94</v>
      </c>
      <c r="C29" s="110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">
        <v>95</v>
      </c>
      <c r="B30" s="94" t="s">
        <v>95</v>
      </c>
      <c r="C30" s="11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">
        <v>96</v>
      </c>
      <c r="B31" s="94" t="s">
        <v>96</v>
      </c>
      <c r="C31" s="11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">
        <v>97</v>
      </c>
      <c r="B32" s="94" t="s">
        <v>97</v>
      </c>
      <c r="C32" s="111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">
        <v>98</v>
      </c>
      <c r="B33" s="94" t="s">
        <v>98</v>
      </c>
      <c r="C33" s="111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99" t="s">
        <v>47</v>
      </c>
      <c r="B34" s="112" t="s">
        <v>90</v>
      </c>
      <c r="C34" s="113">
        <f>SUM(C35:C39)</f>
        <v>0</v>
      </c>
      <c r="D34" s="114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">
        <v>99</v>
      </c>
      <c r="B35" s="94" t="s">
        <v>99</v>
      </c>
      <c r="C35" s="111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">
        <v>100</v>
      </c>
      <c r="B36" s="94" t="s">
        <v>100</v>
      </c>
      <c r="C36" s="111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">
        <v>101</v>
      </c>
      <c r="B37" s="94" t="s">
        <v>101</v>
      </c>
      <c r="C37" s="111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">
        <v>102</v>
      </c>
      <c r="B38" s="115" t="s">
        <v>102</v>
      </c>
      <c r="C38" s="116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">
        <v>103</v>
      </c>
      <c r="B39" s="57" t="s">
        <v>103</v>
      </c>
      <c r="C39" s="61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72" t="s">
        <v>49</v>
      </c>
      <c r="B40" s="72" t="s">
        <v>90</v>
      </c>
      <c r="C40" s="74">
        <f>SUM(C41:C42)</f>
        <v>0</v>
      </c>
      <c r="D40" s="72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">
        <v>104</v>
      </c>
      <c r="B41" s="57" t="s">
        <v>104</v>
      </c>
      <c r="C41" s="61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">
        <v>105</v>
      </c>
      <c r="B42" s="57" t="s">
        <v>105</v>
      </c>
      <c r="C42" s="61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72" t="s">
        <v>51</v>
      </c>
      <c r="B43" s="72" t="s">
        <v>90</v>
      </c>
      <c r="C43" s="74">
        <f>SUM(C44:C47)</f>
        <v>0</v>
      </c>
      <c r="D43" s="72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">
        <v>106</v>
      </c>
      <c r="B44" s="57" t="s">
        <v>106</v>
      </c>
      <c r="C44" s="61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">
        <v>107</v>
      </c>
      <c r="B45" s="57" t="s">
        <v>107</v>
      </c>
      <c r="C45" s="61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">
        <v>108</v>
      </c>
      <c r="B46" s="57" t="s">
        <v>108</v>
      </c>
      <c r="C46" s="61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">
        <v>109</v>
      </c>
      <c r="B47" s="57" t="s">
        <v>109</v>
      </c>
      <c r="C47" s="61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72" t="s">
        <v>53</v>
      </c>
      <c r="B48" s="72" t="s">
        <v>90</v>
      </c>
      <c r="C48" s="74">
        <f>SUM(C49:C51)</f>
        <v>0</v>
      </c>
      <c r="D48" s="72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">
        <v>110</v>
      </c>
      <c r="B49" s="57" t="s">
        <v>110</v>
      </c>
      <c r="C49" s="61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">
        <v>111</v>
      </c>
      <c r="B50" s="57" t="s">
        <v>111</v>
      </c>
      <c r="C50" s="61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">
        <v>112</v>
      </c>
      <c r="B51" s="57" t="s">
        <v>112</v>
      </c>
      <c r="C51" s="61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61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61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61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61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61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61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61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61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61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61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61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61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61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61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61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61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61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61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61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61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6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61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6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61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61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61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61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61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61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61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61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61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61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61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61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61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61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61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61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61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61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61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61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61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61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61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61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61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61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61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61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61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61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61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61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61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61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61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61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61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61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61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61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61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61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61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61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61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61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61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61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61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61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61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61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61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61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61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61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61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61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61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61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61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61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61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61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61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61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61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61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61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61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61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61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61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61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61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61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61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61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61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61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61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61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61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61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61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61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61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61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61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61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61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61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61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61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61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61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61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61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61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61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61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61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61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61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61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61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61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61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61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61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61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61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61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61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61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61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61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61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61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61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61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61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61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61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61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61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61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61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61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61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61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61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61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61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61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61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61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61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61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61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61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61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61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61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61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61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61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61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61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61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61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61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61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61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61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61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61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61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61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61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61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61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61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61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61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61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61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61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61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61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61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61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61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61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61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61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61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61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61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61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61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61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61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61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61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61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61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61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61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61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61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61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61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61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61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61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61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61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61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61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61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61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61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61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61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61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61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61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61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61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61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61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61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61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61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61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61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61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61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61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61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61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61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61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61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61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61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61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61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61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61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61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61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61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61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61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61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61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61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61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61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61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61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61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61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61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61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61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61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61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61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61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61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61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61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61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61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61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61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61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61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61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61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61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61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61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61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61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61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61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61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61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61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61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61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61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61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61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61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61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61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61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61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61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61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61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61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61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61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61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61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61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61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61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61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61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61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61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61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61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61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61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61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61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61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61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61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61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61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61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61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61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61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61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61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61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61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61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61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61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61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61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61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61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61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61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61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61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61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61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61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61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61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61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61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61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61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61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61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61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61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61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61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61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61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61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61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61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61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61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61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61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61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61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61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61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61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61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61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61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61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61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61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61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61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61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61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61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61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61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61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61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61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61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61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61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61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61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61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61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61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61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61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61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61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61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61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61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61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61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61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61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61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61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61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61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61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61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61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61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61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61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61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61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61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61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61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61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61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61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61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61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61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61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61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61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61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61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61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61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61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61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61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61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61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61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61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61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61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61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61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61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61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61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61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61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61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61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61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61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61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61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61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61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61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61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61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61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61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61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61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61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61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61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61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61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61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61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61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61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61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61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61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61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61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61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61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61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61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61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61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61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61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61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61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61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61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61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61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61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61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61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61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61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61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61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61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61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61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61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61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61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61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61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61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61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61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61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61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61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61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61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61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61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61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61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61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61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61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61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61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61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61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61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61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61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61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61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61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61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61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61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61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61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61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61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61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61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61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61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61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61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61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61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61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61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61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61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61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61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61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61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61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61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61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61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61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61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61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61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61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61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61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61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61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61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61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61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61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61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61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61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61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61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61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61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61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61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61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61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61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61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61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61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61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61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61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61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61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61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61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61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61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61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61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61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61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61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61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61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61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61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61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61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61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61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61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61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61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61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61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61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61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61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61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61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61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61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61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61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6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61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61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61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61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61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61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61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61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61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61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61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61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61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61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61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61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61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61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61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61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61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61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61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61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61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61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61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61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61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61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61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61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61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61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61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61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61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61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61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61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61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61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61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61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61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61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61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61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61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61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61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61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61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61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61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61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61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61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61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61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61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61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61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61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61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61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61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61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61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61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61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61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61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61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61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61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61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61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61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61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61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61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61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61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61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61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61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61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61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61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61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61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61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61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61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61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61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61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61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61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61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61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61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61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61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61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61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61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61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61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61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61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61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61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61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61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61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61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61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61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61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61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61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61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61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61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61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61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61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61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61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61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61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61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61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61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61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61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61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61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61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61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61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61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61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61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61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61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61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61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61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61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61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61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61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61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61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61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61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61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61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61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61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61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61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61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61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61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61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61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61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61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61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61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61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61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61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61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61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61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61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61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61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61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61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61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61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61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61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61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61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61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61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61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61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6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61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61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61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61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61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61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61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61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61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61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61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61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61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61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61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6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61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61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61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6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61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61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61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6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61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61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61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6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61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61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61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6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61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61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61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6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61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61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61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6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61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61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61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6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61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61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61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6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61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61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61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6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61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61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61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6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61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61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61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6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61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61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61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6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61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61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61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6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61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61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61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6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61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61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61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6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61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61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61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6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61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61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61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6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61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61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61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6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61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61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61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6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61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61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61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6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61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61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61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6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61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61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61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6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61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61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61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6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61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61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61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6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61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61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61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6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61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61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ht="15.75" customHeight="1">
      <c r="A1001" s="57"/>
      <c r="B1001" s="57"/>
      <c r="C1001" s="61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ht="15.75" customHeight="1">
      <c r="A1002" s="57"/>
      <c r="B1002" s="57"/>
      <c r="C1002" s="6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ht="15.75" customHeight="1">
      <c r="A1003" s="57"/>
      <c r="B1003" s="57"/>
      <c r="C1003" s="61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ht="15.75" customHeight="1">
      <c r="A1004" s="57"/>
      <c r="B1004" s="57"/>
      <c r="C1004" s="61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ht="15.75" customHeight="1">
      <c r="A1005" s="57"/>
      <c r="B1005" s="57"/>
      <c r="C1005" s="61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ht="15.75" customHeight="1">
      <c r="A1006" s="57"/>
      <c r="B1006" s="57"/>
      <c r="C1006" s="6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 ht="15.75" customHeight="1">
      <c r="A1007" s="57"/>
      <c r="B1007" s="57"/>
      <c r="C1007" s="61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 ht="15.75" customHeight="1">
      <c r="A1008" s="57"/>
      <c r="B1008" s="57"/>
      <c r="C1008" s="61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93.71"/>
    <col customWidth="1" min="4" max="4" width="15.71"/>
    <col customWidth="1" min="5" max="12" width="5.71"/>
    <col customWidth="1" min="13" max="13" width="4.57"/>
    <col customWidth="1" min="14" max="14" width="5.71"/>
    <col customWidth="1" min="15" max="26" width="11.43"/>
  </cols>
  <sheetData>
    <row r="1">
      <c r="A1" s="57"/>
      <c r="B1" s="57"/>
      <c r="C1" s="61"/>
      <c r="D1" s="5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118"/>
      <c r="B2" s="118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34.5" customHeight="1">
      <c r="A3" s="121"/>
      <c r="B3" s="122"/>
      <c r="C3" s="119"/>
      <c r="D3" s="119"/>
      <c r="E3" s="123" t="str">
        <f t="shared" ref="E3:N3" si="1">IF(E4=0," ",CHOOSE(WEEKDAY(E4,2),"L","M","X","J","V","S","D"))</f>
        <v>M</v>
      </c>
      <c r="F3" s="123" t="str">
        <f t="shared" si="1"/>
        <v>X</v>
      </c>
      <c r="G3" s="123" t="str">
        <f t="shared" si="1"/>
        <v>J</v>
      </c>
      <c r="H3" s="123" t="str">
        <f t="shared" si="1"/>
        <v>V</v>
      </c>
      <c r="I3" s="123" t="str">
        <f t="shared" si="1"/>
        <v>S</v>
      </c>
      <c r="J3" s="123" t="str">
        <f t="shared" si="1"/>
        <v>D</v>
      </c>
      <c r="K3" s="123" t="str">
        <f t="shared" si="1"/>
        <v>L</v>
      </c>
      <c r="L3" s="123" t="str">
        <f t="shared" si="1"/>
        <v>M</v>
      </c>
      <c r="M3" s="123" t="str">
        <f t="shared" si="1"/>
        <v>X</v>
      </c>
      <c r="N3" s="123" t="str">
        <f t="shared" si="1"/>
        <v>J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124"/>
      <c r="B4" s="124"/>
      <c r="C4" s="124"/>
      <c r="D4" s="124"/>
      <c r="E4" s="125">
        <v>44866.0</v>
      </c>
      <c r="F4" s="125">
        <v>44867.0</v>
      </c>
      <c r="G4" s="125">
        <v>44868.0</v>
      </c>
      <c r="H4" s="125">
        <v>44869.0</v>
      </c>
      <c r="I4" s="125">
        <v>44870.0</v>
      </c>
      <c r="J4" s="125">
        <v>44871.0</v>
      </c>
      <c r="K4" s="125">
        <v>44872.0</v>
      </c>
      <c r="L4" s="125">
        <v>44873.0</v>
      </c>
      <c r="M4" s="125">
        <v>44874.0</v>
      </c>
      <c r="N4" s="125">
        <v>44875.0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124"/>
      <c r="B5" s="124"/>
      <c r="C5" s="124"/>
      <c r="D5" s="124"/>
      <c r="E5" s="126" t="str">
        <f t="shared" ref="E5:L5" si="2">IF(AND(D4&lt;TODAY(),TODAY()&lt;(E4+1),E4&lt;&gt;""),"ACTUAL","")</f>
        <v/>
      </c>
      <c r="F5" s="126" t="str">
        <f t="shared" si="2"/>
        <v/>
      </c>
      <c r="G5" s="126" t="str">
        <f t="shared" si="2"/>
        <v/>
      </c>
      <c r="H5" s="126" t="str">
        <f t="shared" si="2"/>
        <v/>
      </c>
      <c r="I5" s="126" t="str">
        <f t="shared" si="2"/>
        <v/>
      </c>
      <c r="J5" s="126" t="str">
        <f t="shared" si="2"/>
        <v/>
      </c>
      <c r="K5" s="126" t="str">
        <f t="shared" si="2"/>
        <v/>
      </c>
      <c r="L5" s="126" t="str">
        <f t="shared" si="2"/>
        <v/>
      </c>
      <c r="M5" s="126"/>
      <c r="N5" s="12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127" t="s">
        <v>113</v>
      </c>
      <c r="C6" s="128"/>
      <c r="D6" s="129">
        <f>COUNTIF(D10:D899,"&gt;0")</f>
        <v>18</v>
      </c>
      <c r="E6" s="130">
        <f t="shared" ref="E6:N6" si="3">COUNTIF(E10:E932,"&gt;0")</f>
        <v>18</v>
      </c>
      <c r="F6" s="130">
        <f t="shared" si="3"/>
        <v>18</v>
      </c>
      <c r="G6" s="130">
        <f t="shared" si="3"/>
        <v>8</v>
      </c>
      <c r="H6" s="130">
        <f t="shared" si="3"/>
        <v>7</v>
      </c>
      <c r="I6" s="130">
        <f t="shared" si="3"/>
        <v>3</v>
      </c>
      <c r="J6" s="130">
        <f t="shared" si="3"/>
        <v>2</v>
      </c>
      <c r="K6" s="130">
        <f t="shared" si="3"/>
        <v>2</v>
      </c>
      <c r="L6" s="130">
        <f t="shared" si="3"/>
        <v>1</v>
      </c>
      <c r="M6" s="130">
        <f t="shared" si="3"/>
        <v>0</v>
      </c>
      <c r="N6" s="130">
        <f t="shared" si="3"/>
        <v>0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127" t="s">
        <v>114</v>
      </c>
      <c r="C7" s="128"/>
      <c r="D7" s="131">
        <f>SUM(D9:D932)</f>
        <v>44</v>
      </c>
      <c r="E7" s="132">
        <f t="shared" ref="E7:N7" si="4">IF(SUM(E10:E41)&gt;=0,SUM(E10:E41),#N/A)</f>
        <v>44</v>
      </c>
      <c r="F7" s="132">
        <f t="shared" si="4"/>
        <v>44</v>
      </c>
      <c r="G7" s="132">
        <f t="shared" si="4"/>
        <v>20</v>
      </c>
      <c r="H7" s="132">
        <f t="shared" si="4"/>
        <v>18</v>
      </c>
      <c r="I7" s="132">
        <f t="shared" si="4"/>
        <v>7</v>
      </c>
      <c r="J7" s="132">
        <f t="shared" si="4"/>
        <v>2.5</v>
      </c>
      <c r="K7" s="132">
        <f t="shared" si="4"/>
        <v>2.5</v>
      </c>
      <c r="L7" s="132">
        <f t="shared" si="4"/>
        <v>0.25</v>
      </c>
      <c r="M7" s="132">
        <f t="shared" si="4"/>
        <v>0</v>
      </c>
      <c r="N7" s="132">
        <f t="shared" si="4"/>
        <v>0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61"/>
      <c r="D8" s="5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21.0" customHeight="1">
      <c r="A9" s="66" t="s">
        <v>29</v>
      </c>
      <c r="B9" s="66" t="s">
        <v>2</v>
      </c>
      <c r="C9" s="66" t="s">
        <v>115</v>
      </c>
      <c r="D9" s="66" t="s">
        <v>31</v>
      </c>
      <c r="E9" s="133" t="s">
        <v>116</v>
      </c>
      <c r="F9" s="134"/>
      <c r="G9" s="134"/>
      <c r="H9" s="134"/>
      <c r="I9" s="134"/>
      <c r="J9" s="134"/>
      <c r="K9" s="134"/>
      <c r="L9" s="134"/>
      <c r="M9" s="134"/>
      <c r="N9" s="135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57" t="s">
        <v>55</v>
      </c>
      <c r="B10" s="57" t="s">
        <v>56</v>
      </c>
      <c r="C10" s="57" t="s">
        <v>117</v>
      </c>
      <c r="D10" s="61">
        <v>2.0</v>
      </c>
      <c r="E10" s="57">
        <v>2.0</v>
      </c>
      <c r="F10" s="57">
        <v>2.0</v>
      </c>
      <c r="G10" s="57">
        <v>0.0</v>
      </c>
      <c r="H10" s="57">
        <v>0.0</v>
      </c>
      <c r="I10" s="57">
        <v>0.0</v>
      </c>
      <c r="J10" s="57">
        <v>0.0</v>
      </c>
      <c r="K10" s="57">
        <v>0.0</v>
      </c>
      <c r="L10" s="57">
        <v>0.0</v>
      </c>
      <c r="M10" s="57">
        <v>0.0</v>
      </c>
      <c r="N10" s="57">
        <v>0.0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 t="s">
        <v>57</v>
      </c>
      <c r="B11" s="91" t="s">
        <v>58</v>
      </c>
      <c r="C11" s="136" t="s">
        <v>117</v>
      </c>
      <c r="D11" s="89">
        <v>1.0</v>
      </c>
      <c r="E11" s="57">
        <v>1.0</v>
      </c>
      <c r="F11" s="57">
        <v>1.0</v>
      </c>
      <c r="G11" s="57">
        <v>0.0</v>
      </c>
      <c r="H11" s="57">
        <v>0.0</v>
      </c>
      <c r="I11" s="57">
        <v>0.0</v>
      </c>
      <c r="J11" s="57">
        <v>0.0</v>
      </c>
      <c r="K11" s="57">
        <v>0.0</v>
      </c>
      <c r="L11" s="57">
        <v>0.0</v>
      </c>
      <c r="M11" s="57">
        <v>0.0</v>
      </c>
      <c r="N11" s="57">
        <v>0.0</v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 t="s">
        <v>59</v>
      </c>
      <c r="B12" s="94" t="s">
        <v>60</v>
      </c>
      <c r="C12" s="103" t="s">
        <v>117</v>
      </c>
      <c r="D12" s="61">
        <v>2.0</v>
      </c>
      <c r="E12" s="57">
        <v>2.0</v>
      </c>
      <c r="F12" s="57">
        <v>2.0</v>
      </c>
      <c r="G12" s="76">
        <v>0.0</v>
      </c>
      <c r="H12" s="76">
        <v>0.0</v>
      </c>
      <c r="I12" s="76">
        <v>0.0</v>
      </c>
      <c r="J12" s="76">
        <v>0.0</v>
      </c>
      <c r="K12" s="76">
        <v>0.0</v>
      </c>
      <c r="L12" s="76">
        <v>0.0</v>
      </c>
      <c r="M12" s="76">
        <v>0.0</v>
      </c>
      <c r="N12" s="76">
        <v>0.0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 t="s">
        <v>61</v>
      </c>
      <c r="B13" s="94" t="s">
        <v>62</v>
      </c>
      <c r="C13" s="105" t="s">
        <v>117</v>
      </c>
      <c r="D13" s="137">
        <v>4.0</v>
      </c>
      <c r="E13" s="57">
        <v>4.0</v>
      </c>
      <c r="F13" s="57">
        <v>4.0</v>
      </c>
      <c r="G13" s="57">
        <v>0.0</v>
      </c>
      <c r="H13" s="57">
        <v>0.0</v>
      </c>
      <c r="I13" s="57">
        <v>0.0</v>
      </c>
      <c r="J13" s="57">
        <v>0.0</v>
      </c>
      <c r="K13" s="57">
        <v>0.0</v>
      </c>
      <c r="L13" s="57">
        <v>0.0</v>
      </c>
      <c r="M13" s="57">
        <v>0.0</v>
      </c>
      <c r="N13" s="57">
        <v>0.0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96" t="s">
        <v>63</v>
      </c>
      <c r="B14" s="138" t="s">
        <v>64</v>
      </c>
      <c r="C14" s="77" t="s">
        <v>117</v>
      </c>
      <c r="D14" s="139">
        <v>1.0</v>
      </c>
      <c r="E14" s="57">
        <v>1.0</v>
      </c>
      <c r="F14" s="57">
        <v>1.0</v>
      </c>
      <c r="G14" s="57">
        <v>0.0</v>
      </c>
      <c r="H14" s="57">
        <v>0.0</v>
      </c>
      <c r="I14" s="57">
        <v>0.0</v>
      </c>
      <c r="J14" s="57">
        <v>0.0</v>
      </c>
      <c r="K14" s="57">
        <v>0.0</v>
      </c>
      <c r="L14" s="57">
        <v>0.0</v>
      </c>
      <c r="M14" s="57">
        <v>0.0</v>
      </c>
      <c r="N14" s="57">
        <v>0.0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 t="s">
        <v>65</v>
      </c>
      <c r="B15" s="77" t="s">
        <v>66</v>
      </c>
      <c r="C15" s="75" t="s">
        <v>117</v>
      </c>
      <c r="D15" s="89">
        <v>2.0</v>
      </c>
      <c r="E15" s="57">
        <v>2.0</v>
      </c>
      <c r="F15" s="57">
        <v>2.0</v>
      </c>
      <c r="G15" s="57">
        <v>0.0</v>
      </c>
      <c r="H15" s="57">
        <v>0.0</v>
      </c>
      <c r="I15" s="57">
        <v>0.0</v>
      </c>
      <c r="J15" s="57">
        <v>0.0</v>
      </c>
      <c r="K15" s="57">
        <v>0.0</v>
      </c>
      <c r="L15" s="57">
        <v>0.0</v>
      </c>
      <c r="M15" s="57">
        <v>0.0</v>
      </c>
      <c r="N15" s="57">
        <v>0.0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 t="s">
        <v>67</v>
      </c>
      <c r="B16" s="78" t="s">
        <v>68</v>
      </c>
      <c r="C16" s="103" t="s">
        <v>118</v>
      </c>
      <c r="D16" s="61">
        <v>3.0</v>
      </c>
      <c r="E16" s="57">
        <v>3.0</v>
      </c>
      <c r="F16" s="57">
        <v>3.0</v>
      </c>
      <c r="G16" s="57">
        <v>3.0</v>
      </c>
      <c r="H16" s="57">
        <v>3.0</v>
      </c>
      <c r="I16" s="57">
        <v>3.0</v>
      </c>
      <c r="J16" s="57">
        <v>0.5</v>
      </c>
      <c r="K16" s="57">
        <v>0.5</v>
      </c>
      <c r="L16" s="57">
        <v>0.0</v>
      </c>
      <c r="M16" s="57">
        <v>0.0</v>
      </c>
      <c r="N16" s="57">
        <v>0.0</v>
      </c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 t="s">
        <v>69</v>
      </c>
      <c r="B17" s="79" t="s">
        <v>70</v>
      </c>
      <c r="C17" s="103" t="s">
        <v>118</v>
      </c>
      <c r="D17" s="61">
        <v>2.0</v>
      </c>
      <c r="E17" s="57">
        <v>2.0</v>
      </c>
      <c r="F17" s="57">
        <v>2.0</v>
      </c>
      <c r="G17" s="57">
        <v>2.0</v>
      </c>
      <c r="H17" s="57">
        <v>2.0</v>
      </c>
      <c r="I17" s="57">
        <v>2.0</v>
      </c>
      <c r="J17" s="57">
        <v>0.0</v>
      </c>
      <c r="K17" s="57">
        <v>0.0</v>
      </c>
      <c r="L17" s="57">
        <v>0.0</v>
      </c>
      <c r="M17" s="57">
        <v>0.0</v>
      </c>
      <c r="N17" s="57">
        <v>0.0</v>
      </c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 t="s">
        <v>71</v>
      </c>
      <c r="B18" s="140" t="s">
        <v>72</v>
      </c>
      <c r="C18" s="103" t="s">
        <v>118</v>
      </c>
      <c r="D18" s="61">
        <v>2.0</v>
      </c>
      <c r="E18" s="57">
        <v>2.0</v>
      </c>
      <c r="F18" s="57">
        <v>2.0</v>
      </c>
      <c r="G18" s="57">
        <v>2.0</v>
      </c>
      <c r="H18" s="57">
        <v>2.0</v>
      </c>
      <c r="I18" s="57">
        <v>2.0</v>
      </c>
      <c r="J18" s="57">
        <v>2.0</v>
      </c>
      <c r="K18" s="59">
        <v>2.0</v>
      </c>
      <c r="L18" s="57">
        <v>0.25</v>
      </c>
      <c r="M18" s="57">
        <v>0.0</v>
      </c>
      <c r="N18" s="57">
        <v>0.0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 t="s">
        <v>73</v>
      </c>
      <c r="B19" s="77" t="s">
        <v>74</v>
      </c>
      <c r="C19" s="57" t="s">
        <v>117</v>
      </c>
      <c r="D19" s="61">
        <v>3.0</v>
      </c>
      <c r="E19" s="57">
        <v>3.0</v>
      </c>
      <c r="F19" s="57">
        <v>3.0</v>
      </c>
      <c r="G19" s="57">
        <v>0.0</v>
      </c>
      <c r="H19" s="57">
        <v>0.0</v>
      </c>
      <c r="I19" s="57">
        <v>0.0</v>
      </c>
      <c r="J19" s="57">
        <v>0.0</v>
      </c>
      <c r="K19" s="57">
        <v>0.0</v>
      </c>
      <c r="L19" s="57">
        <v>0.0</v>
      </c>
      <c r="M19" s="57">
        <v>0.0</v>
      </c>
      <c r="N19" s="57">
        <v>0.0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 t="s">
        <v>75</v>
      </c>
      <c r="B20" s="75" t="s">
        <v>76</v>
      </c>
      <c r="C20" s="57" t="s">
        <v>117</v>
      </c>
      <c r="D20" s="89">
        <v>2.0</v>
      </c>
      <c r="E20" s="57">
        <v>2.0</v>
      </c>
      <c r="F20" s="57">
        <v>2.0</v>
      </c>
      <c r="G20" s="57">
        <v>0.0</v>
      </c>
      <c r="H20" s="57">
        <v>0.0</v>
      </c>
      <c r="I20" s="57">
        <v>0.0</v>
      </c>
      <c r="J20" s="57">
        <v>0.0</v>
      </c>
      <c r="K20" s="57">
        <v>0.0</v>
      </c>
      <c r="L20" s="57">
        <v>0.0</v>
      </c>
      <c r="M20" s="57">
        <v>0.0</v>
      </c>
      <c r="N20" s="57">
        <v>0.0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">
        <v>77</v>
      </c>
      <c r="B21" s="79" t="s">
        <v>78</v>
      </c>
      <c r="C21" s="57" t="s">
        <v>117</v>
      </c>
      <c r="D21" s="141">
        <v>1.0</v>
      </c>
      <c r="E21" s="57">
        <v>1.0</v>
      </c>
      <c r="F21" s="57">
        <v>1.0</v>
      </c>
      <c r="G21" s="57">
        <v>0.0</v>
      </c>
      <c r="H21" s="57">
        <v>0.0</v>
      </c>
      <c r="I21" s="57">
        <v>0.0</v>
      </c>
      <c r="J21" s="57">
        <v>0.0</v>
      </c>
      <c r="K21" s="57">
        <v>0.0</v>
      </c>
      <c r="L21" s="57">
        <v>0.0</v>
      </c>
      <c r="M21" s="57">
        <v>0.0</v>
      </c>
      <c r="N21" s="57">
        <v>0.0</v>
      </c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">
        <v>79</v>
      </c>
      <c r="B22" s="75" t="s">
        <v>80</v>
      </c>
      <c r="C22" s="76" t="s">
        <v>119</v>
      </c>
      <c r="D22" s="89">
        <v>6.0</v>
      </c>
      <c r="E22" s="57">
        <v>6.0</v>
      </c>
      <c r="F22" s="57">
        <v>6.0</v>
      </c>
      <c r="G22" s="57">
        <v>2.0</v>
      </c>
      <c r="H22" s="57">
        <v>0.0</v>
      </c>
      <c r="I22" s="57">
        <v>0.0</v>
      </c>
      <c r="J22" s="57">
        <v>0.0</v>
      </c>
      <c r="K22" s="57">
        <v>0.0</v>
      </c>
      <c r="L22" s="57">
        <v>0.0</v>
      </c>
      <c r="M22" s="57">
        <v>0.0</v>
      </c>
      <c r="N22" s="57">
        <v>0.0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96" t="s">
        <v>81</v>
      </c>
      <c r="B23" s="82" t="s">
        <v>82</v>
      </c>
      <c r="C23" s="76" t="s">
        <v>117</v>
      </c>
      <c r="D23" s="107">
        <v>2.0</v>
      </c>
      <c r="E23" s="57">
        <v>2.0</v>
      </c>
      <c r="F23" s="57">
        <v>2.0</v>
      </c>
      <c r="G23" s="57">
        <v>0.0</v>
      </c>
      <c r="H23" s="57">
        <v>0.0</v>
      </c>
      <c r="I23" s="57">
        <v>0.0</v>
      </c>
      <c r="J23" s="57">
        <v>0.0</v>
      </c>
      <c r="K23" s="57">
        <v>0.0</v>
      </c>
      <c r="L23" s="57">
        <v>0.0</v>
      </c>
      <c r="M23" s="57">
        <v>0.0</v>
      </c>
      <c r="N23" s="57">
        <v>0.0</v>
      </c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">
        <v>83</v>
      </c>
      <c r="B24" s="77" t="s">
        <v>84</v>
      </c>
      <c r="C24" s="57" t="s">
        <v>120</v>
      </c>
      <c r="D24" s="61">
        <v>2.0</v>
      </c>
      <c r="E24" s="57">
        <v>2.0</v>
      </c>
      <c r="F24" s="57">
        <v>2.0</v>
      </c>
      <c r="G24" s="57">
        <v>2.0</v>
      </c>
      <c r="H24" s="57">
        <v>2.0</v>
      </c>
      <c r="I24" s="57">
        <v>0.0</v>
      </c>
      <c r="J24" s="57">
        <v>0.0</v>
      </c>
      <c r="K24" s="57">
        <v>0.0</v>
      </c>
      <c r="L24" s="57">
        <v>0.0</v>
      </c>
      <c r="M24" s="57">
        <v>0.0</v>
      </c>
      <c r="N24" s="57">
        <v>0.0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">
        <v>85</v>
      </c>
      <c r="B25" s="79" t="s">
        <v>86</v>
      </c>
      <c r="C25" s="57" t="s">
        <v>120</v>
      </c>
      <c r="D25" s="61">
        <v>3.0</v>
      </c>
      <c r="E25" s="57">
        <v>3.0</v>
      </c>
      <c r="F25" s="57">
        <v>3.0</v>
      </c>
      <c r="G25" s="57">
        <v>3.0</v>
      </c>
      <c r="H25" s="57">
        <v>3.0</v>
      </c>
      <c r="I25" s="57">
        <v>0.0</v>
      </c>
      <c r="J25" s="57">
        <v>0.0</v>
      </c>
      <c r="K25" s="57">
        <v>0.0</v>
      </c>
      <c r="L25" s="57">
        <v>0.0</v>
      </c>
      <c r="M25" s="57">
        <v>0.0</v>
      </c>
      <c r="N25" s="57">
        <v>0.0</v>
      </c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">
        <v>87</v>
      </c>
      <c r="B26" s="57" t="s">
        <v>88</v>
      </c>
      <c r="C26" s="57" t="s">
        <v>120</v>
      </c>
      <c r="D26" s="61">
        <v>4.0</v>
      </c>
      <c r="E26" s="57">
        <v>4.0</v>
      </c>
      <c r="F26" s="57">
        <v>4.0</v>
      </c>
      <c r="G26" s="57">
        <v>4.0</v>
      </c>
      <c r="H26" s="57">
        <v>4.0</v>
      </c>
      <c r="I26" s="57">
        <v>0.0</v>
      </c>
      <c r="J26" s="57">
        <v>0.0</v>
      </c>
      <c r="K26" s="57">
        <v>0.0</v>
      </c>
      <c r="L26" s="57">
        <v>0.0</v>
      </c>
      <c r="M26" s="57">
        <v>0.0</v>
      </c>
      <c r="N26" s="57">
        <v>0.0</v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106" t="s">
        <v>89</v>
      </c>
      <c r="B27" s="96" t="s">
        <v>82</v>
      </c>
      <c r="C27" s="57" t="s">
        <v>120</v>
      </c>
      <c r="D27" s="142">
        <v>2.0</v>
      </c>
      <c r="E27" s="57">
        <v>2.0</v>
      </c>
      <c r="F27" s="57">
        <v>2.0</v>
      </c>
      <c r="G27" s="57">
        <v>2.0</v>
      </c>
      <c r="H27" s="57">
        <v>2.0</v>
      </c>
      <c r="I27" s="57">
        <v>0.0</v>
      </c>
      <c r="J27" s="57">
        <v>0.0</v>
      </c>
      <c r="K27" s="57">
        <v>0.0</v>
      </c>
      <c r="L27" s="57">
        <v>0.0</v>
      </c>
      <c r="M27" s="57">
        <v>0.0</v>
      </c>
      <c r="N27" s="57">
        <v>0.0</v>
      </c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">
        <v>99</v>
      </c>
      <c r="B28" s="136"/>
      <c r="C28" s="115"/>
      <c r="D28" s="89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">
        <v>100</v>
      </c>
      <c r="B29" s="57"/>
      <c r="C29" s="57"/>
      <c r="D29" s="61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">
        <v>101</v>
      </c>
      <c r="B30" s="57"/>
      <c r="C30" s="57"/>
      <c r="D30" s="61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">
        <v>102</v>
      </c>
      <c r="B31" s="57"/>
      <c r="C31" s="57"/>
      <c r="D31" s="61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">
        <v>103</v>
      </c>
      <c r="B32" s="57"/>
      <c r="C32" s="57"/>
      <c r="D32" s="61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">
        <v>104</v>
      </c>
      <c r="B33" s="57"/>
      <c r="C33" s="57"/>
      <c r="D33" s="61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">
        <v>105</v>
      </c>
      <c r="B34" s="57"/>
      <c r="C34" s="57"/>
      <c r="D34" s="61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">
        <v>106</v>
      </c>
      <c r="B35" s="57"/>
      <c r="C35" s="57"/>
      <c r="D35" s="61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">
        <v>107</v>
      </c>
      <c r="B36" s="57"/>
      <c r="C36" s="57"/>
      <c r="D36" s="61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">
        <v>108</v>
      </c>
      <c r="B37" s="57"/>
      <c r="C37" s="57"/>
      <c r="D37" s="61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">
        <v>109</v>
      </c>
      <c r="B38" s="57"/>
      <c r="C38" s="57"/>
      <c r="D38" s="61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">
        <v>110</v>
      </c>
      <c r="B39" s="57"/>
      <c r="C39" s="57"/>
      <c r="D39" s="61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">
        <v>111</v>
      </c>
      <c r="B40" s="57"/>
      <c r="C40" s="57"/>
      <c r="D40" s="61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">
        <v>112</v>
      </c>
      <c r="B41" s="57"/>
      <c r="C41" s="57"/>
      <c r="D41" s="61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/>
      <c r="B42" s="57"/>
      <c r="C42" s="61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/>
      <c r="B44" s="57"/>
      <c r="C44" s="61"/>
      <c r="D44" s="5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/>
      <c r="B45" s="57"/>
      <c r="C45" s="61"/>
      <c r="D45" s="5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/>
      <c r="B46" s="57"/>
      <c r="C46" s="61"/>
      <c r="D46" s="5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/>
      <c r="B47" s="57"/>
      <c r="C47" s="61"/>
      <c r="D47" s="5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/>
      <c r="B48" s="57"/>
      <c r="C48" s="61"/>
      <c r="D48" s="5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/>
      <c r="B49" s="57"/>
      <c r="C49" s="61"/>
      <c r="D49" s="5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/>
      <c r="B50" s="57"/>
      <c r="C50" s="61"/>
      <c r="D50" s="5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/>
      <c r="B51" s="57"/>
      <c r="C51" s="61"/>
      <c r="D51" s="5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/>
      <c r="B52" s="57"/>
      <c r="C52" s="61"/>
      <c r="D52" s="5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61"/>
      <c r="D53" s="5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61"/>
      <c r="D54" s="5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61"/>
      <c r="D55" s="5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61"/>
      <c r="D56" s="5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61"/>
      <c r="D57" s="5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61"/>
      <c r="D58" s="5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61"/>
      <c r="D59" s="5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61"/>
      <c r="D60" s="5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61"/>
      <c r="D61" s="5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61"/>
      <c r="D62" s="5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61"/>
      <c r="D63" s="5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61"/>
      <c r="D64" s="5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61"/>
      <c r="D65" s="5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61"/>
      <c r="D66" s="5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61"/>
      <c r="D67" s="5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61"/>
      <c r="D68" s="5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61"/>
      <c r="D69" s="5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61"/>
      <c r="D70" s="5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61"/>
      <c r="D71" s="5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61"/>
      <c r="D72" s="5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61"/>
      <c r="D73" s="5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61"/>
      <c r="D74" s="5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61"/>
      <c r="D75" s="5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61"/>
      <c r="D76" s="5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61"/>
      <c r="D77" s="5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61"/>
      <c r="D78" s="5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61"/>
      <c r="D79" s="5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61"/>
      <c r="D80" s="5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61"/>
      <c r="D81" s="5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61"/>
      <c r="D82" s="5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61"/>
      <c r="D83" s="5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61"/>
      <c r="D84" s="5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61"/>
      <c r="D85" s="5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61"/>
      <c r="D86" s="5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61"/>
      <c r="D87" s="5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61"/>
      <c r="D88" s="5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61"/>
      <c r="D89" s="5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61"/>
      <c r="D90" s="5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61"/>
      <c r="D91" s="5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61"/>
      <c r="D92" s="5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61"/>
      <c r="D93" s="5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61"/>
      <c r="D94" s="5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61"/>
      <c r="D95" s="5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61"/>
      <c r="D96" s="5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61"/>
      <c r="D97" s="5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61"/>
      <c r="D98" s="5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61"/>
      <c r="D99" s="5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61"/>
      <c r="D100" s="5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61"/>
      <c r="D101" s="5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61"/>
      <c r="D102" s="5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61"/>
      <c r="D103" s="5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61"/>
      <c r="D104" s="5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61"/>
      <c r="D105" s="5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61"/>
      <c r="D106" s="5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61"/>
      <c r="D107" s="5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61"/>
      <c r="D108" s="5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61"/>
      <c r="D109" s="5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61"/>
      <c r="D110" s="5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61"/>
      <c r="D111" s="5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61"/>
      <c r="D112" s="5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61"/>
      <c r="D113" s="5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61"/>
      <c r="D114" s="5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61"/>
      <c r="D115" s="5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61"/>
      <c r="D116" s="5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61"/>
      <c r="D117" s="5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61"/>
      <c r="D118" s="5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61"/>
      <c r="D119" s="5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61"/>
      <c r="D120" s="5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61"/>
      <c r="D121" s="5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61"/>
      <c r="D122" s="5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61"/>
      <c r="D123" s="5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61"/>
      <c r="D124" s="5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61"/>
      <c r="D125" s="5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61"/>
      <c r="D126" s="5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61"/>
      <c r="D127" s="5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61"/>
      <c r="D128" s="5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61"/>
      <c r="D129" s="5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61"/>
      <c r="D130" s="5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61"/>
      <c r="D131" s="5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61"/>
      <c r="D132" s="5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61"/>
      <c r="D133" s="5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61"/>
      <c r="D134" s="5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61"/>
      <c r="D135" s="5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61"/>
      <c r="D136" s="5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61"/>
      <c r="D137" s="5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61"/>
      <c r="D138" s="5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61"/>
      <c r="D139" s="5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61"/>
      <c r="D140" s="5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61"/>
      <c r="D141" s="5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61"/>
      <c r="D142" s="5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61"/>
      <c r="D143" s="5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61"/>
      <c r="D144" s="5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61"/>
      <c r="D145" s="5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61"/>
      <c r="D146" s="5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61"/>
      <c r="D147" s="5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61"/>
      <c r="D148" s="5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61"/>
      <c r="D149" s="5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61"/>
      <c r="D150" s="5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61"/>
      <c r="D151" s="5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61"/>
      <c r="D152" s="5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61"/>
      <c r="D153" s="5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61"/>
      <c r="D154" s="5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61"/>
      <c r="D155" s="5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61"/>
      <c r="D156" s="5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61"/>
      <c r="D157" s="5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61"/>
      <c r="D158" s="5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61"/>
      <c r="D159" s="5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61"/>
      <c r="D160" s="5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61"/>
      <c r="D161" s="5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61"/>
      <c r="D162" s="5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61"/>
      <c r="D163" s="5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61"/>
      <c r="D164" s="5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61"/>
      <c r="D165" s="5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61"/>
      <c r="D166" s="5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61"/>
      <c r="D167" s="5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61"/>
      <c r="D168" s="5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61"/>
      <c r="D169" s="5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61"/>
      <c r="D170" s="5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61"/>
      <c r="D171" s="5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61"/>
      <c r="D172" s="5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61"/>
      <c r="D173" s="5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61"/>
      <c r="D174" s="5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61"/>
      <c r="D175" s="5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61"/>
      <c r="D176" s="5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61"/>
      <c r="D177" s="5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61"/>
      <c r="D178" s="5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61"/>
      <c r="D179" s="5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61"/>
      <c r="D180" s="5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61"/>
      <c r="D181" s="5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61"/>
      <c r="D182" s="5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61"/>
      <c r="D183" s="5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61"/>
      <c r="D184" s="5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61"/>
      <c r="D185" s="5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61"/>
      <c r="D186" s="5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61"/>
      <c r="D187" s="5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61"/>
      <c r="D188" s="5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61"/>
      <c r="D189" s="5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61"/>
      <c r="D190" s="5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61"/>
      <c r="D191" s="5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61"/>
      <c r="D192" s="5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61"/>
      <c r="D193" s="5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61"/>
      <c r="D194" s="5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61"/>
      <c r="D195" s="5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61"/>
      <c r="D196" s="5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61"/>
      <c r="D197" s="5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61"/>
      <c r="D198" s="5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61"/>
      <c r="D199" s="5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61"/>
      <c r="D200" s="5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61"/>
      <c r="D201" s="5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61"/>
      <c r="D202" s="5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61"/>
      <c r="D203" s="5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61"/>
      <c r="D204" s="5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61"/>
      <c r="D205" s="5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61"/>
      <c r="D206" s="5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61"/>
      <c r="D207" s="5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61"/>
      <c r="D208" s="5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61"/>
      <c r="D209" s="5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61"/>
      <c r="D210" s="5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61"/>
      <c r="D211" s="5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61"/>
      <c r="D212" s="5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61"/>
      <c r="D213" s="5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61"/>
      <c r="D214" s="5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61"/>
      <c r="D215" s="5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61"/>
      <c r="D216" s="5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61"/>
      <c r="D217" s="5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61"/>
      <c r="D218" s="5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61"/>
      <c r="D219" s="5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61"/>
      <c r="D220" s="5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61"/>
      <c r="D221" s="5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61"/>
      <c r="D222" s="5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61"/>
      <c r="D223" s="5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61"/>
      <c r="D224" s="5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61"/>
      <c r="D225" s="5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61"/>
      <c r="D226" s="5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61"/>
      <c r="D227" s="5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61"/>
      <c r="D228" s="5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61"/>
      <c r="D229" s="5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61"/>
      <c r="D230" s="5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61"/>
      <c r="D231" s="5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61"/>
      <c r="D232" s="5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61"/>
      <c r="D233" s="5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61"/>
      <c r="D234" s="5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61"/>
      <c r="D235" s="5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61"/>
      <c r="D236" s="5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61"/>
      <c r="D237" s="5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61"/>
      <c r="D238" s="5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61"/>
      <c r="D239" s="5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61"/>
      <c r="D240" s="5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61"/>
      <c r="D241" s="5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61"/>
      <c r="D242" s="5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61"/>
      <c r="D243" s="5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61"/>
      <c r="D244" s="5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61"/>
      <c r="D245" s="5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61"/>
      <c r="D246" s="5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61"/>
      <c r="D247" s="5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61"/>
      <c r="D248" s="5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61"/>
      <c r="D249" s="5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61"/>
      <c r="D250" s="5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61"/>
      <c r="D251" s="5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61"/>
      <c r="D252" s="5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61"/>
      <c r="D253" s="5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61"/>
      <c r="D254" s="5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61"/>
      <c r="D255" s="5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61"/>
      <c r="D256" s="5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61"/>
      <c r="D257" s="5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61"/>
      <c r="D258" s="5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61"/>
      <c r="D259" s="5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61"/>
      <c r="D260" s="5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61"/>
      <c r="D261" s="5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61"/>
      <c r="D262" s="5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61"/>
      <c r="D263" s="5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61"/>
      <c r="D264" s="5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61"/>
      <c r="D265" s="5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61"/>
      <c r="D266" s="5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61"/>
      <c r="D267" s="5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61"/>
      <c r="D268" s="5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61"/>
      <c r="D269" s="5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61"/>
      <c r="D270" s="5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61"/>
      <c r="D271" s="5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61"/>
      <c r="D272" s="5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61"/>
      <c r="D273" s="5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61"/>
      <c r="D274" s="5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61"/>
      <c r="D275" s="5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61"/>
      <c r="D276" s="5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61"/>
      <c r="D277" s="5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61"/>
      <c r="D278" s="5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61"/>
      <c r="D279" s="5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61"/>
      <c r="D280" s="5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61"/>
      <c r="D281" s="5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61"/>
      <c r="D282" s="5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61"/>
      <c r="D283" s="5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61"/>
      <c r="D284" s="5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61"/>
      <c r="D285" s="5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61"/>
      <c r="D286" s="5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61"/>
      <c r="D287" s="5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61"/>
      <c r="D288" s="5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61"/>
      <c r="D289" s="5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61"/>
      <c r="D290" s="5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61"/>
      <c r="D291" s="5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61"/>
      <c r="D292" s="5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61"/>
      <c r="D293" s="5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61"/>
      <c r="D294" s="5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61"/>
      <c r="D295" s="5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61"/>
      <c r="D296" s="5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61"/>
      <c r="D297" s="5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61"/>
      <c r="D298" s="5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61"/>
      <c r="D299" s="5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61"/>
      <c r="D300" s="5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61"/>
      <c r="D301" s="5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61"/>
      <c r="D302" s="5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61"/>
      <c r="D303" s="5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61"/>
      <c r="D304" s="5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61"/>
      <c r="D305" s="5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61"/>
      <c r="D306" s="5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61"/>
      <c r="D307" s="5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61"/>
      <c r="D308" s="5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61"/>
      <c r="D309" s="5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61"/>
      <c r="D310" s="5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61"/>
      <c r="D311" s="5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61"/>
      <c r="D312" s="5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61"/>
      <c r="D313" s="5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61"/>
      <c r="D314" s="5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61"/>
      <c r="D315" s="5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61"/>
      <c r="D316" s="5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61"/>
      <c r="D317" s="5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61"/>
      <c r="D318" s="5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61"/>
      <c r="D319" s="5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61"/>
      <c r="D320" s="5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61"/>
      <c r="D321" s="5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61"/>
      <c r="D322" s="5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61"/>
      <c r="D323" s="5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61"/>
      <c r="D324" s="5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61"/>
      <c r="D325" s="5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61"/>
      <c r="D326" s="5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61"/>
      <c r="D327" s="5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61"/>
      <c r="D328" s="5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61"/>
      <c r="D329" s="5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61"/>
      <c r="D330" s="5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61"/>
      <c r="D331" s="5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61"/>
      <c r="D332" s="5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61"/>
      <c r="D333" s="5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61"/>
      <c r="D334" s="5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61"/>
      <c r="D335" s="5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61"/>
      <c r="D336" s="5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61"/>
      <c r="D337" s="5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61"/>
      <c r="D338" s="5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61"/>
      <c r="D339" s="5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61"/>
      <c r="D340" s="5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61"/>
      <c r="D341" s="5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61"/>
      <c r="D342" s="5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61"/>
      <c r="D343" s="5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61"/>
      <c r="D344" s="5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61"/>
      <c r="D345" s="5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61"/>
      <c r="D346" s="5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61"/>
      <c r="D347" s="5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61"/>
      <c r="D348" s="5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61"/>
      <c r="D349" s="5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61"/>
      <c r="D350" s="5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61"/>
      <c r="D351" s="5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61"/>
      <c r="D352" s="5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61"/>
      <c r="D353" s="5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61"/>
      <c r="D354" s="5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61"/>
      <c r="D355" s="5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61"/>
      <c r="D356" s="5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61"/>
      <c r="D357" s="5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61"/>
      <c r="D358" s="5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61"/>
      <c r="D359" s="5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61"/>
      <c r="D360" s="5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61"/>
      <c r="D361" s="5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61"/>
      <c r="D362" s="5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61"/>
      <c r="D363" s="5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61"/>
      <c r="D364" s="5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61"/>
      <c r="D365" s="5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61"/>
      <c r="D366" s="5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61"/>
      <c r="D367" s="5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61"/>
      <c r="D368" s="5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61"/>
      <c r="D369" s="5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61"/>
      <c r="D370" s="5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61"/>
      <c r="D371" s="5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61"/>
      <c r="D372" s="5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61"/>
      <c r="D373" s="5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61"/>
      <c r="D374" s="5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61"/>
      <c r="D375" s="5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61"/>
      <c r="D376" s="5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61"/>
      <c r="D377" s="5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61"/>
      <c r="D378" s="5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61"/>
      <c r="D379" s="5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61"/>
      <c r="D380" s="5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61"/>
      <c r="D381" s="5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61"/>
      <c r="D382" s="5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61"/>
      <c r="D383" s="5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61"/>
      <c r="D384" s="5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61"/>
      <c r="D385" s="5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61"/>
      <c r="D386" s="5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61"/>
      <c r="D387" s="5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61"/>
      <c r="D388" s="5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61"/>
      <c r="D389" s="5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61"/>
      <c r="D390" s="5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61"/>
      <c r="D391" s="5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61"/>
      <c r="D392" s="5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61"/>
      <c r="D393" s="5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61"/>
      <c r="D394" s="5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61"/>
      <c r="D395" s="5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61"/>
      <c r="D396" s="5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61"/>
      <c r="D397" s="5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61"/>
      <c r="D398" s="5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61"/>
      <c r="D399" s="5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61"/>
      <c r="D400" s="5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61"/>
      <c r="D401" s="5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61"/>
      <c r="D402" s="5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61"/>
      <c r="D403" s="5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61"/>
      <c r="D404" s="5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61"/>
      <c r="D405" s="5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61"/>
      <c r="D406" s="5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61"/>
      <c r="D407" s="5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61"/>
      <c r="D408" s="5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61"/>
      <c r="D409" s="5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61"/>
      <c r="D410" s="5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61"/>
      <c r="D411" s="5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61"/>
      <c r="D412" s="5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61"/>
      <c r="D413" s="5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61"/>
      <c r="D414" s="5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61"/>
      <c r="D415" s="5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61"/>
      <c r="D416" s="5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61"/>
      <c r="D417" s="5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61"/>
      <c r="D418" s="5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61"/>
      <c r="D419" s="5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61"/>
      <c r="D420" s="5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61"/>
      <c r="D421" s="5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61"/>
      <c r="D422" s="5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61"/>
      <c r="D423" s="5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61"/>
      <c r="D424" s="5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61"/>
      <c r="D425" s="5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61"/>
      <c r="D426" s="5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61"/>
      <c r="D427" s="5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61"/>
      <c r="D428" s="5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61"/>
      <c r="D429" s="5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61"/>
      <c r="D430" s="5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61"/>
      <c r="D431" s="5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61"/>
      <c r="D432" s="5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61"/>
      <c r="D433" s="5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61"/>
      <c r="D434" s="5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61"/>
      <c r="D435" s="5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61"/>
      <c r="D436" s="5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61"/>
      <c r="D437" s="5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61"/>
      <c r="D438" s="5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61"/>
      <c r="D439" s="5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61"/>
      <c r="D440" s="5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61"/>
      <c r="D441" s="5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61"/>
      <c r="D442" s="5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61"/>
      <c r="D443" s="5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61"/>
      <c r="D444" s="5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61"/>
      <c r="D445" s="5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61"/>
      <c r="D446" s="5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61"/>
      <c r="D447" s="5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61"/>
      <c r="D448" s="5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61"/>
      <c r="D449" s="5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61"/>
      <c r="D450" s="5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61"/>
      <c r="D451" s="5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61"/>
      <c r="D452" s="5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61"/>
      <c r="D453" s="5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61"/>
      <c r="D454" s="5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61"/>
      <c r="D455" s="5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61"/>
      <c r="D456" s="5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61"/>
      <c r="D457" s="5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61"/>
      <c r="D458" s="5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61"/>
      <c r="D459" s="5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61"/>
      <c r="D460" s="5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61"/>
      <c r="D461" s="5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61"/>
      <c r="D462" s="5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61"/>
      <c r="D463" s="5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61"/>
      <c r="D464" s="5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61"/>
      <c r="D465" s="5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61"/>
      <c r="D466" s="5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61"/>
      <c r="D467" s="5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61"/>
      <c r="D468" s="5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61"/>
      <c r="D469" s="5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61"/>
      <c r="D470" s="5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61"/>
      <c r="D471" s="5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61"/>
      <c r="D472" s="5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61"/>
      <c r="D473" s="5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61"/>
      <c r="D474" s="5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61"/>
      <c r="D475" s="5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61"/>
      <c r="D476" s="5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61"/>
      <c r="D477" s="5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61"/>
      <c r="D478" s="5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61"/>
      <c r="D479" s="5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61"/>
      <c r="D480" s="5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61"/>
      <c r="D481" s="5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61"/>
      <c r="D482" s="5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61"/>
      <c r="D483" s="5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61"/>
      <c r="D484" s="5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61"/>
      <c r="D485" s="5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61"/>
      <c r="D486" s="5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61"/>
      <c r="D487" s="5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61"/>
      <c r="D488" s="5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61"/>
      <c r="D489" s="5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61"/>
      <c r="D490" s="5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61"/>
      <c r="D491" s="5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61"/>
      <c r="D492" s="5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61"/>
      <c r="D493" s="5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61"/>
      <c r="D494" s="5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61"/>
      <c r="D495" s="5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61"/>
      <c r="D496" s="5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61"/>
      <c r="D497" s="5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61"/>
      <c r="D498" s="5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61"/>
      <c r="D499" s="5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61"/>
      <c r="D500" s="5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61"/>
      <c r="D501" s="5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61"/>
      <c r="D502" s="5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61"/>
      <c r="D503" s="5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61"/>
      <c r="D504" s="5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61"/>
      <c r="D505" s="5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61"/>
      <c r="D506" s="5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61"/>
      <c r="D507" s="5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61"/>
      <c r="D508" s="5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61"/>
      <c r="D509" s="5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61"/>
      <c r="D510" s="5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61"/>
      <c r="D511" s="5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61"/>
      <c r="D512" s="5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61"/>
      <c r="D513" s="5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61"/>
      <c r="D514" s="5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61"/>
      <c r="D515" s="5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61"/>
      <c r="D516" s="5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61"/>
      <c r="D517" s="5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61"/>
      <c r="D518" s="5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61"/>
      <c r="D519" s="5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61"/>
      <c r="D520" s="5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61"/>
      <c r="D521" s="5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61"/>
      <c r="D522" s="5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61"/>
      <c r="D523" s="5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61"/>
      <c r="D524" s="5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61"/>
      <c r="D525" s="5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61"/>
      <c r="D526" s="5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61"/>
      <c r="D527" s="5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61"/>
      <c r="D528" s="5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61"/>
      <c r="D529" s="5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61"/>
      <c r="D530" s="5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61"/>
      <c r="D531" s="5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61"/>
      <c r="D532" s="5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61"/>
      <c r="D533" s="5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61"/>
      <c r="D534" s="5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61"/>
      <c r="D535" s="5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61"/>
      <c r="D536" s="5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61"/>
      <c r="D537" s="5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61"/>
      <c r="D538" s="5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61"/>
      <c r="D539" s="5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61"/>
      <c r="D540" s="5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61"/>
      <c r="D541" s="5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61"/>
      <c r="D542" s="5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61"/>
      <c r="D543" s="5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61"/>
      <c r="D544" s="5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61"/>
      <c r="D545" s="5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61"/>
      <c r="D546" s="5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61"/>
      <c r="D547" s="5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61"/>
      <c r="D548" s="5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61"/>
      <c r="D549" s="5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61"/>
      <c r="D550" s="5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61"/>
      <c r="D551" s="5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61"/>
      <c r="D552" s="5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61"/>
      <c r="D553" s="5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61"/>
      <c r="D554" s="5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61"/>
      <c r="D555" s="5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61"/>
      <c r="D556" s="5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61"/>
      <c r="D557" s="5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61"/>
      <c r="D558" s="5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61"/>
      <c r="D559" s="5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61"/>
      <c r="D560" s="5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61"/>
      <c r="D561" s="5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61"/>
      <c r="D562" s="5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61"/>
      <c r="D563" s="5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61"/>
      <c r="D564" s="5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61"/>
      <c r="D565" s="5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61"/>
      <c r="D566" s="5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61"/>
      <c r="D567" s="5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61"/>
      <c r="D568" s="5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61"/>
      <c r="D569" s="5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61"/>
      <c r="D570" s="5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61"/>
      <c r="D571" s="5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61"/>
      <c r="D572" s="5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61"/>
      <c r="D573" s="5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61"/>
      <c r="D574" s="5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61"/>
      <c r="D575" s="5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61"/>
      <c r="D576" s="5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61"/>
      <c r="D577" s="5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61"/>
      <c r="D578" s="5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61"/>
      <c r="D579" s="5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61"/>
      <c r="D580" s="5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61"/>
      <c r="D581" s="5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61"/>
      <c r="D582" s="5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61"/>
      <c r="D583" s="5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61"/>
      <c r="D584" s="5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61"/>
      <c r="D585" s="5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61"/>
      <c r="D586" s="5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61"/>
      <c r="D587" s="5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61"/>
      <c r="D588" s="5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61"/>
      <c r="D589" s="5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61"/>
      <c r="D590" s="5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61"/>
      <c r="D591" s="5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61"/>
      <c r="D592" s="5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61"/>
      <c r="D593" s="5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61"/>
      <c r="D594" s="5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61"/>
      <c r="D595" s="5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61"/>
      <c r="D596" s="5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61"/>
      <c r="D597" s="5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61"/>
      <c r="D598" s="5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61"/>
      <c r="D599" s="5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61"/>
      <c r="D600" s="5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61"/>
      <c r="D601" s="5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61"/>
      <c r="D602" s="5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61"/>
      <c r="D603" s="5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61"/>
      <c r="D604" s="5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61"/>
      <c r="D605" s="5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61"/>
      <c r="D606" s="5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61"/>
      <c r="D607" s="5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61"/>
      <c r="D608" s="5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61"/>
      <c r="D609" s="5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61"/>
      <c r="D610" s="5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61"/>
      <c r="D611" s="5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61"/>
      <c r="D612" s="5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61"/>
      <c r="D613" s="5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61"/>
      <c r="D614" s="5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61"/>
      <c r="D615" s="5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61"/>
      <c r="D616" s="5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61"/>
      <c r="D617" s="5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61"/>
      <c r="D618" s="5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61"/>
      <c r="D619" s="5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61"/>
      <c r="D620" s="5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61"/>
      <c r="D621" s="5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61"/>
      <c r="D622" s="5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61"/>
      <c r="D623" s="5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61"/>
      <c r="D624" s="5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61"/>
      <c r="D625" s="5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61"/>
      <c r="D626" s="5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61"/>
      <c r="D627" s="5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61"/>
      <c r="D628" s="5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61"/>
      <c r="D629" s="5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61"/>
      <c r="D630" s="5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61"/>
      <c r="D631" s="5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61"/>
      <c r="D632" s="5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61"/>
      <c r="D633" s="5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61"/>
      <c r="D634" s="5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61"/>
      <c r="D635" s="5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61"/>
      <c r="D636" s="5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61"/>
      <c r="D637" s="5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61"/>
      <c r="D638" s="5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61"/>
      <c r="D639" s="5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61"/>
      <c r="D640" s="5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61"/>
      <c r="D641" s="5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61"/>
      <c r="D642" s="5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61"/>
      <c r="D643" s="5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61"/>
      <c r="D644" s="5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61"/>
      <c r="D645" s="5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61"/>
      <c r="D646" s="5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61"/>
      <c r="D647" s="5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61"/>
      <c r="D648" s="5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61"/>
      <c r="D649" s="5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61"/>
      <c r="D650" s="5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61"/>
      <c r="D651" s="5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61"/>
      <c r="D652" s="5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61"/>
      <c r="D653" s="5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61"/>
      <c r="D654" s="5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61"/>
      <c r="D655" s="5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61"/>
      <c r="D656" s="5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61"/>
      <c r="D657" s="5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61"/>
      <c r="D658" s="5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61"/>
      <c r="D659" s="5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61"/>
      <c r="D660" s="5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61"/>
      <c r="D661" s="5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61"/>
      <c r="D662" s="5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61"/>
      <c r="D663" s="5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61"/>
      <c r="D664" s="5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61"/>
      <c r="D665" s="5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61"/>
      <c r="D666" s="5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61"/>
      <c r="D667" s="5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61"/>
      <c r="D668" s="5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61"/>
      <c r="D669" s="5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61"/>
      <c r="D670" s="5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61"/>
      <c r="D671" s="5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61"/>
      <c r="D672" s="5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61"/>
      <c r="D673" s="5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61"/>
      <c r="D674" s="5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61"/>
      <c r="D675" s="5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61"/>
      <c r="D676" s="5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61"/>
      <c r="D677" s="5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61"/>
      <c r="D678" s="5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61"/>
      <c r="D679" s="5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61"/>
      <c r="D680" s="5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61"/>
      <c r="D681" s="5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61"/>
      <c r="D682" s="5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61"/>
      <c r="D683" s="5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61"/>
      <c r="D684" s="5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61"/>
      <c r="D685" s="5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61"/>
      <c r="D686" s="5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61"/>
      <c r="D687" s="5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61"/>
      <c r="D688" s="5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61"/>
      <c r="D689" s="5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61"/>
      <c r="D690" s="5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61"/>
      <c r="D691" s="5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61"/>
      <c r="D692" s="5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61"/>
      <c r="D693" s="5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61"/>
      <c r="D694" s="5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61"/>
      <c r="D695" s="5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61"/>
      <c r="D696" s="5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61"/>
      <c r="D697" s="5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61"/>
      <c r="D698" s="5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61"/>
      <c r="D699" s="5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61"/>
      <c r="D700" s="5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61"/>
      <c r="D701" s="5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61"/>
      <c r="D702" s="5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61"/>
      <c r="D703" s="5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61"/>
      <c r="D704" s="5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61"/>
      <c r="D705" s="5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61"/>
      <c r="D706" s="5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61"/>
      <c r="D707" s="5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61"/>
      <c r="D708" s="5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61"/>
      <c r="D709" s="5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61"/>
      <c r="D710" s="5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61"/>
      <c r="D711" s="5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61"/>
      <c r="D712" s="5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61"/>
      <c r="D713" s="5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61"/>
      <c r="D714" s="5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61"/>
      <c r="D715" s="5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61"/>
      <c r="D716" s="5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61"/>
      <c r="D717" s="5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61"/>
      <c r="D718" s="5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61"/>
      <c r="D719" s="5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61"/>
      <c r="D720" s="5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61"/>
      <c r="D721" s="5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61"/>
      <c r="D722" s="5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61"/>
      <c r="D723" s="5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61"/>
      <c r="D724" s="5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61"/>
      <c r="D725" s="5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61"/>
      <c r="D726" s="5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61"/>
      <c r="D727" s="5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61"/>
      <c r="D728" s="5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61"/>
      <c r="D729" s="5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61"/>
      <c r="D730" s="5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61"/>
      <c r="D731" s="5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61"/>
      <c r="D732" s="5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61"/>
      <c r="D733" s="5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61"/>
      <c r="D734" s="5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61"/>
      <c r="D735" s="5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61"/>
      <c r="D736" s="5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61"/>
      <c r="D737" s="5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61"/>
      <c r="D738" s="5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61"/>
      <c r="D739" s="5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61"/>
      <c r="D740" s="5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61"/>
      <c r="D741" s="5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61"/>
      <c r="D742" s="5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61"/>
      <c r="D743" s="5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61"/>
      <c r="D744" s="5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61"/>
      <c r="D745" s="5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61"/>
      <c r="D746" s="5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61"/>
      <c r="D747" s="5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61"/>
      <c r="D748" s="5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61"/>
      <c r="D749" s="5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61"/>
      <c r="D750" s="5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61"/>
      <c r="D751" s="5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61"/>
      <c r="D752" s="5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61"/>
      <c r="D753" s="5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61"/>
      <c r="D754" s="5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61"/>
      <c r="D755" s="5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61"/>
      <c r="D756" s="5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61"/>
      <c r="D757" s="5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61"/>
      <c r="D758" s="5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61"/>
      <c r="D759" s="5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61"/>
      <c r="D760" s="5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61"/>
      <c r="D761" s="5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61"/>
      <c r="D762" s="5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61"/>
      <c r="D763" s="5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61"/>
      <c r="D764" s="5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61"/>
      <c r="D765" s="5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61"/>
      <c r="D766" s="5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61"/>
      <c r="D767" s="5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61"/>
      <c r="D768" s="5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61"/>
      <c r="D769" s="5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61"/>
      <c r="D770" s="5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61"/>
      <c r="D771" s="5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61"/>
      <c r="D772" s="5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61"/>
      <c r="D773" s="5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61"/>
      <c r="D774" s="5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61"/>
      <c r="D775" s="5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61"/>
      <c r="D776" s="5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61"/>
      <c r="D777" s="5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61"/>
      <c r="D778" s="5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61"/>
      <c r="D779" s="5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61"/>
      <c r="D780" s="5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61"/>
      <c r="D781" s="5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61"/>
      <c r="D782" s="5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61"/>
      <c r="D783" s="5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61"/>
      <c r="D784" s="5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61"/>
      <c r="D785" s="5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61"/>
      <c r="D786" s="5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61"/>
      <c r="D787" s="5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61"/>
      <c r="D788" s="5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61"/>
      <c r="D789" s="5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61"/>
      <c r="D790" s="5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61"/>
      <c r="D791" s="5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61"/>
      <c r="D792" s="5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61"/>
      <c r="D793" s="5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61"/>
      <c r="D794" s="5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61"/>
      <c r="D795" s="5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61"/>
      <c r="D796" s="5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61"/>
      <c r="D797" s="5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61"/>
      <c r="D798" s="5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61"/>
      <c r="D799" s="5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61"/>
      <c r="D800" s="5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61"/>
      <c r="D801" s="5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61"/>
      <c r="D802" s="5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61"/>
      <c r="D803" s="5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61"/>
      <c r="D804" s="5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61"/>
      <c r="D805" s="5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61"/>
      <c r="D806" s="5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61"/>
      <c r="D807" s="5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61"/>
      <c r="D808" s="5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61"/>
      <c r="D809" s="5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61"/>
      <c r="D810" s="5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61"/>
      <c r="D811" s="5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61"/>
      <c r="D812" s="5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61"/>
      <c r="D813" s="5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61"/>
      <c r="D814" s="5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61"/>
      <c r="D815" s="5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61"/>
      <c r="D816" s="5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61"/>
      <c r="D817" s="5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61"/>
      <c r="D818" s="5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61"/>
      <c r="D819" s="5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61"/>
      <c r="D820" s="5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61"/>
      <c r="D821" s="5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61"/>
      <c r="D822" s="5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61"/>
      <c r="D823" s="5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61"/>
      <c r="D824" s="5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61"/>
      <c r="D825" s="5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61"/>
      <c r="D826" s="5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61"/>
      <c r="D827" s="5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61"/>
      <c r="D828" s="5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61"/>
      <c r="D829" s="5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61"/>
      <c r="D830" s="5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61"/>
      <c r="D831" s="5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61"/>
      <c r="D832" s="5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61"/>
      <c r="D833" s="5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61"/>
      <c r="D834" s="5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61"/>
      <c r="D835" s="5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61"/>
      <c r="D836" s="5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61"/>
      <c r="D837" s="5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61"/>
      <c r="D838" s="5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61"/>
      <c r="D839" s="5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61"/>
      <c r="D840" s="5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61"/>
      <c r="D841" s="5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61"/>
      <c r="D842" s="5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61"/>
      <c r="D843" s="5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61"/>
      <c r="D844" s="5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61"/>
      <c r="D845" s="5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61"/>
      <c r="D846" s="5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61"/>
      <c r="D847" s="5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61"/>
      <c r="D848" s="5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61"/>
      <c r="D849" s="5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61"/>
      <c r="D850" s="5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61"/>
      <c r="D851" s="5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61"/>
      <c r="D852" s="5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61"/>
      <c r="D853" s="5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61"/>
      <c r="D854" s="5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61"/>
      <c r="D855" s="5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61"/>
      <c r="D856" s="5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61"/>
      <c r="D857" s="5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61"/>
      <c r="D858" s="5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61"/>
      <c r="D859" s="5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61"/>
      <c r="D860" s="5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61"/>
      <c r="D861" s="5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61"/>
      <c r="D862" s="5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61"/>
      <c r="D863" s="5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61"/>
      <c r="D864" s="5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61"/>
      <c r="D865" s="5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61"/>
      <c r="D866" s="5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61"/>
      <c r="D867" s="5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61"/>
      <c r="D868" s="5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61"/>
      <c r="D869" s="5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61"/>
      <c r="D870" s="5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61"/>
      <c r="D871" s="5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61"/>
      <c r="D872" s="5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61"/>
      <c r="D873" s="5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61"/>
      <c r="D874" s="5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61"/>
      <c r="D875" s="5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61"/>
      <c r="D876" s="5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61"/>
      <c r="D877" s="5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61"/>
      <c r="D878" s="5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61"/>
      <c r="D879" s="5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61"/>
      <c r="D880" s="5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61"/>
      <c r="D881" s="5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61"/>
      <c r="D882" s="5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61"/>
      <c r="D883" s="5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61"/>
      <c r="D884" s="5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61"/>
      <c r="D885" s="5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61"/>
      <c r="D886" s="5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61"/>
      <c r="D887" s="5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61"/>
      <c r="D888" s="5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61"/>
      <c r="D889" s="5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61"/>
      <c r="D890" s="5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61"/>
      <c r="D891" s="5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61"/>
      <c r="D892" s="5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61"/>
      <c r="D893" s="5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61"/>
      <c r="D894" s="5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61"/>
      <c r="D895" s="5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61"/>
      <c r="D896" s="5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61"/>
      <c r="D897" s="5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61"/>
      <c r="D898" s="5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61"/>
      <c r="D899" s="5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61"/>
      <c r="D900" s="5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61"/>
      <c r="D901" s="5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61"/>
      <c r="D902" s="5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61"/>
      <c r="D903" s="5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61"/>
      <c r="D904" s="5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61"/>
      <c r="D905" s="5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61"/>
      <c r="D906" s="5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61"/>
      <c r="D907" s="5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61"/>
      <c r="D908" s="5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61"/>
      <c r="D909" s="5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61"/>
      <c r="D910" s="5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61"/>
      <c r="D911" s="5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61"/>
      <c r="D912" s="5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61"/>
      <c r="D913" s="5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61"/>
      <c r="D914" s="5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61"/>
      <c r="D915" s="5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61"/>
      <c r="D916" s="5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61"/>
      <c r="D917" s="5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61"/>
      <c r="D918" s="5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61"/>
      <c r="D919" s="5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61"/>
      <c r="D920" s="5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61"/>
      <c r="D921" s="5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61"/>
      <c r="D922" s="5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61"/>
      <c r="D923" s="5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61"/>
      <c r="D924" s="5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61"/>
      <c r="D925" s="5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61"/>
      <c r="D926" s="5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61"/>
      <c r="D927" s="5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61"/>
      <c r="D928" s="5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61"/>
      <c r="D929" s="5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61"/>
      <c r="D930" s="5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61"/>
      <c r="D931" s="5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61"/>
      <c r="D932" s="5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61"/>
      <c r="D933" s="5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61"/>
      <c r="D934" s="5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61"/>
      <c r="D935" s="5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61"/>
      <c r="D936" s="5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61"/>
      <c r="D937" s="5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61"/>
      <c r="D938" s="5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61"/>
      <c r="D939" s="5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61"/>
      <c r="D940" s="5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61"/>
      <c r="D941" s="5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61"/>
      <c r="D942" s="5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61"/>
      <c r="D943" s="5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61"/>
      <c r="D944" s="5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61"/>
      <c r="D945" s="5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61"/>
      <c r="D946" s="5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61"/>
      <c r="D947" s="5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61"/>
      <c r="D948" s="5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61"/>
      <c r="D949" s="5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61"/>
      <c r="D950" s="5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61"/>
      <c r="D951" s="5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61"/>
      <c r="D952" s="5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61"/>
      <c r="D953" s="5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61"/>
      <c r="D954" s="5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61"/>
      <c r="D955" s="5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61"/>
      <c r="D956" s="5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61"/>
      <c r="D957" s="5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61"/>
      <c r="D958" s="5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61"/>
      <c r="D959" s="5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61"/>
      <c r="D960" s="5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61"/>
      <c r="D961" s="5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61"/>
      <c r="D962" s="5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61"/>
      <c r="D963" s="5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61"/>
      <c r="D964" s="5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61"/>
      <c r="D965" s="5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61"/>
      <c r="D966" s="5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61"/>
      <c r="D967" s="5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61"/>
      <c r="D968" s="5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61"/>
      <c r="D969" s="5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61"/>
      <c r="D970" s="5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61"/>
      <c r="D971" s="5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61"/>
      <c r="D972" s="5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61"/>
      <c r="D973" s="5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61"/>
      <c r="D974" s="5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61"/>
      <c r="D975" s="5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61"/>
      <c r="D976" s="5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61"/>
      <c r="D977" s="5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61"/>
      <c r="D978" s="5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61"/>
      <c r="D979" s="5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61"/>
      <c r="D980" s="5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61"/>
      <c r="D981" s="5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61"/>
      <c r="D982" s="5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61"/>
      <c r="D983" s="5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61"/>
      <c r="D984" s="5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61"/>
      <c r="D985" s="5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61"/>
      <c r="D986" s="5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61"/>
      <c r="D987" s="5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61"/>
      <c r="D988" s="5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61"/>
      <c r="D989" s="5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61"/>
      <c r="D990" s="5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61"/>
      <c r="D991" s="5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61"/>
      <c r="D992" s="5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61"/>
      <c r="D993" s="5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61"/>
      <c r="D994" s="5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61"/>
      <c r="D995" s="5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61"/>
      <c r="D996" s="5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61"/>
      <c r="D997" s="5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61"/>
      <c r="D998" s="5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61"/>
      <c r="D999" s="5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61"/>
      <c r="D1000" s="5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mergeCells count="3">
    <mergeCell ref="A6:C6"/>
    <mergeCell ref="A7:C7"/>
    <mergeCell ref="E9:N9"/>
  </mergeCells>
  <conditionalFormatting sqref="E3:N3">
    <cfRule type="cellIs" dxfId="0" priority="1" stopIfTrue="1" operator="equal">
      <formula>"S"</formula>
    </cfRule>
  </conditionalFormatting>
  <conditionalFormatting sqref="E3:N3">
    <cfRule type="cellIs" dxfId="0" priority="2" stopIfTrue="1" operator="equal">
      <formula>"D"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9.71"/>
    <col customWidth="1" min="4" max="4" width="15.71"/>
    <col customWidth="1" min="5" max="5" width="3.57"/>
    <col customWidth="1" min="6" max="7" width="5.14"/>
    <col customWidth="1" min="8" max="8" width="3.86"/>
    <col customWidth="1" min="9" max="9" width="6.43"/>
    <col customWidth="1" min="10" max="10" width="3.86"/>
    <col customWidth="1" min="11" max="13" width="5.14"/>
    <col customWidth="1" min="14" max="14" width="3.86"/>
    <col customWidth="1" min="15" max="26" width="11.43"/>
  </cols>
  <sheetData>
    <row r="1">
      <c r="A1" s="57"/>
      <c r="B1" s="57"/>
      <c r="C1" s="61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118"/>
      <c r="B2" s="118"/>
      <c r="C2" s="119"/>
      <c r="D2" s="119"/>
      <c r="E2" s="119"/>
      <c r="F2" s="143"/>
      <c r="G2" s="119"/>
      <c r="H2" s="119"/>
      <c r="I2" s="119"/>
      <c r="J2" s="119"/>
      <c r="K2" s="119"/>
      <c r="L2" s="119"/>
      <c r="M2" s="119"/>
      <c r="N2" s="119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121"/>
      <c r="B3" s="122"/>
      <c r="C3" s="119"/>
      <c r="D3" s="119"/>
      <c r="E3" s="144" t="str">
        <f t="shared" ref="E3:N3" si="1">IF(E4=0," ",CHOOSE(WEEKDAY(E4,2),"L","M","X","J","V","S","D"))</f>
        <v>M</v>
      </c>
      <c r="F3" s="144" t="str">
        <f t="shared" si="1"/>
        <v>X</v>
      </c>
      <c r="G3" s="144" t="str">
        <f t="shared" si="1"/>
        <v>J</v>
      </c>
      <c r="H3" s="144" t="str">
        <f t="shared" si="1"/>
        <v>V</v>
      </c>
      <c r="I3" s="144" t="str">
        <f t="shared" si="1"/>
        <v>S</v>
      </c>
      <c r="J3" s="144" t="str">
        <f t="shared" si="1"/>
        <v>D</v>
      </c>
      <c r="K3" s="144" t="str">
        <f t="shared" si="1"/>
        <v>L</v>
      </c>
      <c r="L3" s="144" t="str">
        <f t="shared" si="1"/>
        <v>M</v>
      </c>
      <c r="M3" s="144" t="str">
        <f t="shared" si="1"/>
        <v>X</v>
      </c>
      <c r="N3" s="144" t="str">
        <f t="shared" si="1"/>
        <v>J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124"/>
      <c r="B4" s="124"/>
      <c r="C4" s="124"/>
      <c r="D4" s="124"/>
      <c r="E4" s="125">
        <v>44866.0</v>
      </c>
      <c r="F4" s="125">
        <v>44867.0</v>
      </c>
      <c r="G4" s="125">
        <v>44868.0</v>
      </c>
      <c r="H4" s="125">
        <v>44869.0</v>
      </c>
      <c r="I4" s="125">
        <v>44870.0</v>
      </c>
      <c r="J4" s="125">
        <v>44871.0</v>
      </c>
      <c r="K4" s="125">
        <v>44872.0</v>
      </c>
      <c r="L4" s="125">
        <v>44873.0</v>
      </c>
      <c r="M4" s="125">
        <v>44874.0</v>
      </c>
      <c r="N4" s="125">
        <v>44875.0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124"/>
      <c r="B5" s="124"/>
      <c r="C5" s="124"/>
      <c r="D5" s="124"/>
      <c r="E5" s="145" t="str">
        <f t="shared" ref="E5:L5" si="2">IF(AND(D4&lt;TODAY(),TODAY()&lt;(E4+1),E4&lt;&gt;""),"ACTUAL","")</f>
        <v/>
      </c>
      <c r="F5" s="145" t="str">
        <f t="shared" si="2"/>
        <v/>
      </c>
      <c r="G5" s="145" t="str">
        <f t="shared" si="2"/>
        <v/>
      </c>
      <c r="H5" s="145" t="str">
        <f t="shared" si="2"/>
        <v/>
      </c>
      <c r="I5" s="145" t="str">
        <f t="shared" si="2"/>
        <v/>
      </c>
      <c r="J5" s="145" t="str">
        <f t="shared" si="2"/>
        <v/>
      </c>
      <c r="K5" s="145" t="str">
        <f t="shared" si="2"/>
        <v/>
      </c>
      <c r="L5" s="145" t="str">
        <f t="shared" si="2"/>
        <v/>
      </c>
      <c r="M5" s="145"/>
      <c r="N5" s="145" t="str">
        <f>IF(AND(M4&lt;TODAY(),TODAY()&lt;(N4+1),N4&lt;&gt;""),"ACTUAL","")</f>
        <v/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127" t="s">
        <v>121</v>
      </c>
      <c r="C6" s="128"/>
      <c r="D6" s="129"/>
      <c r="E6" s="146">
        <f>SUM($E$10:E42)</f>
        <v>0</v>
      </c>
      <c r="F6" s="146">
        <f t="shared" ref="F6:N6" si="3">SUM($E$7:F7)</f>
        <v>0</v>
      </c>
      <c r="G6" s="146">
        <f t="shared" si="3"/>
        <v>17</v>
      </c>
      <c r="H6" s="146">
        <f t="shared" si="3"/>
        <v>17</v>
      </c>
      <c r="I6" s="146">
        <f t="shared" si="3"/>
        <v>23</v>
      </c>
      <c r="J6" s="146">
        <f t="shared" si="3"/>
        <v>26</v>
      </c>
      <c r="K6" s="146">
        <f t="shared" si="3"/>
        <v>26</v>
      </c>
      <c r="L6" s="146">
        <f t="shared" si="3"/>
        <v>27.5</v>
      </c>
      <c r="M6" s="146">
        <f t="shared" si="3"/>
        <v>28</v>
      </c>
      <c r="N6" s="146">
        <f t="shared" si="3"/>
        <v>28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0" customHeight="1">
      <c r="A7" s="127" t="s">
        <v>32</v>
      </c>
      <c r="C7" s="128"/>
      <c r="D7" s="131">
        <f>SUM(E7:N7)</f>
        <v>28</v>
      </c>
      <c r="E7" s="147">
        <f t="shared" ref="E7:N7" si="4">SUM(E10:E42)</f>
        <v>0</v>
      </c>
      <c r="F7" s="147">
        <f t="shared" si="4"/>
        <v>0</v>
      </c>
      <c r="G7" s="147">
        <f t="shared" si="4"/>
        <v>17</v>
      </c>
      <c r="H7" s="147">
        <f t="shared" si="4"/>
        <v>0</v>
      </c>
      <c r="I7" s="147">
        <f t="shared" si="4"/>
        <v>6</v>
      </c>
      <c r="J7" s="147">
        <f t="shared" si="4"/>
        <v>3</v>
      </c>
      <c r="K7" s="147">
        <f t="shared" si="4"/>
        <v>0</v>
      </c>
      <c r="L7" s="147">
        <f t="shared" si="4"/>
        <v>1.5</v>
      </c>
      <c r="M7" s="147">
        <f t="shared" si="4"/>
        <v>0.5</v>
      </c>
      <c r="N7" s="147">
        <f t="shared" si="4"/>
        <v>0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61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66" t="s">
        <v>29</v>
      </c>
      <c r="B9" s="66" t="s">
        <v>2</v>
      </c>
      <c r="C9" s="66" t="s">
        <v>115</v>
      </c>
      <c r="D9" s="66" t="s">
        <v>31</v>
      </c>
      <c r="E9" s="148" t="s">
        <v>116</v>
      </c>
      <c r="F9" s="134"/>
      <c r="G9" s="134"/>
      <c r="H9" s="134"/>
      <c r="I9" s="134"/>
      <c r="J9" s="134"/>
      <c r="K9" s="134"/>
      <c r="L9" s="134"/>
      <c r="M9" s="134"/>
      <c r="N9" s="135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57" t="s">
        <v>55</v>
      </c>
      <c r="B10" s="57" t="s">
        <v>56</v>
      </c>
      <c r="C10" s="57" t="s">
        <v>117</v>
      </c>
      <c r="D10" s="61">
        <v>2.0</v>
      </c>
      <c r="E10" s="57">
        <v>0.0</v>
      </c>
      <c r="F10" s="57">
        <v>0.0</v>
      </c>
      <c r="G10" s="57">
        <v>2.0</v>
      </c>
      <c r="H10" s="57">
        <v>0.0</v>
      </c>
      <c r="I10" s="57">
        <v>0.0</v>
      </c>
      <c r="J10" s="57">
        <v>0.0</v>
      </c>
      <c r="K10" s="57">
        <v>0.0</v>
      </c>
      <c r="L10" s="57">
        <v>0.0</v>
      </c>
      <c r="M10" s="57">
        <v>0.0</v>
      </c>
      <c r="N10" s="57">
        <v>0.0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 t="s">
        <v>57</v>
      </c>
      <c r="B11" s="57" t="s">
        <v>58</v>
      </c>
      <c r="C11" s="57" t="s">
        <v>117</v>
      </c>
      <c r="D11" s="61">
        <v>1.0</v>
      </c>
      <c r="E11" s="57">
        <v>0.0</v>
      </c>
      <c r="F11" s="57">
        <v>0.0</v>
      </c>
      <c r="G11" s="57">
        <v>1.0</v>
      </c>
      <c r="H11" s="57">
        <v>0.0</v>
      </c>
      <c r="I11" s="57">
        <v>0.0</v>
      </c>
      <c r="J11" s="57">
        <v>0.0</v>
      </c>
      <c r="K11" s="57">
        <v>0.0</v>
      </c>
      <c r="L11" s="57">
        <v>0.0</v>
      </c>
      <c r="M11" s="57">
        <v>0.0</v>
      </c>
      <c r="N11" s="57">
        <v>0.0</v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 t="s">
        <v>59</v>
      </c>
      <c r="B12" s="57" t="s">
        <v>60</v>
      </c>
      <c r="C12" s="57" t="s">
        <v>117</v>
      </c>
      <c r="D12" s="61">
        <v>2.0</v>
      </c>
      <c r="E12" s="57">
        <v>0.0</v>
      </c>
      <c r="F12" s="57">
        <v>0.0</v>
      </c>
      <c r="G12" s="57">
        <v>1.0</v>
      </c>
      <c r="H12" s="57">
        <v>0.0</v>
      </c>
      <c r="I12" s="57">
        <v>0.0</v>
      </c>
      <c r="J12" s="57">
        <v>0.0</v>
      </c>
      <c r="K12" s="57">
        <v>0.0</v>
      </c>
      <c r="L12" s="57">
        <v>0.0</v>
      </c>
      <c r="M12" s="57">
        <v>0.0</v>
      </c>
      <c r="N12" s="57">
        <v>0.0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 t="s">
        <v>61</v>
      </c>
      <c r="B13" s="77" t="s">
        <v>62</v>
      </c>
      <c r="C13" s="93" t="s">
        <v>117</v>
      </c>
      <c r="D13" s="89">
        <v>4.0</v>
      </c>
      <c r="E13" s="57">
        <v>0.0</v>
      </c>
      <c r="F13" s="57">
        <v>0.0</v>
      </c>
      <c r="G13" s="57">
        <v>1.0</v>
      </c>
      <c r="H13" s="57">
        <v>0.0</v>
      </c>
      <c r="I13" s="57">
        <v>0.0</v>
      </c>
      <c r="J13" s="57">
        <v>0.0</v>
      </c>
      <c r="K13" s="57">
        <v>0.0</v>
      </c>
      <c r="L13" s="57">
        <v>0.0</v>
      </c>
      <c r="M13" s="57">
        <v>0.0</v>
      </c>
      <c r="N13" s="57">
        <v>0.0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96" t="s">
        <v>63</v>
      </c>
      <c r="B14" s="82" t="s">
        <v>64</v>
      </c>
      <c r="C14" s="77" t="s">
        <v>117</v>
      </c>
      <c r="D14" s="142">
        <v>1.0</v>
      </c>
      <c r="E14" s="57">
        <v>0.0</v>
      </c>
      <c r="F14" s="57">
        <v>0.0</v>
      </c>
      <c r="G14" s="57">
        <v>1.0</v>
      </c>
      <c r="H14" s="57">
        <v>0.0</v>
      </c>
      <c r="I14" s="57">
        <v>0.0</v>
      </c>
      <c r="J14" s="57">
        <v>0.0</v>
      </c>
      <c r="K14" s="57">
        <v>0.0</v>
      </c>
      <c r="L14" s="57">
        <v>0.0</v>
      </c>
      <c r="M14" s="57">
        <v>0.0</v>
      </c>
      <c r="N14" s="57">
        <v>0.0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 t="s">
        <v>65</v>
      </c>
      <c r="B15" s="77" t="s">
        <v>66</v>
      </c>
      <c r="C15" s="77" t="s">
        <v>117</v>
      </c>
      <c r="D15" s="89">
        <v>2.0</v>
      </c>
      <c r="E15" s="57">
        <v>0.0</v>
      </c>
      <c r="F15" s="57">
        <v>0.0</v>
      </c>
      <c r="G15" s="57">
        <v>2.0</v>
      </c>
      <c r="H15" s="57">
        <v>0.0</v>
      </c>
      <c r="I15" s="57">
        <v>0.0</v>
      </c>
      <c r="J15" s="57">
        <v>0.0</v>
      </c>
      <c r="K15" s="57">
        <v>0.0</v>
      </c>
      <c r="L15" s="57">
        <v>0.0</v>
      </c>
      <c r="M15" s="57">
        <v>0.0</v>
      </c>
      <c r="N15" s="57">
        <v>0.0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 t="s">
        <v>67</v>
      </c>
      <c r="B16" s="57" t="s">
        <v>68</v>
      </c>
      <c r="C16" s="57" t="s">
        <v>118</v>
      </c>
      <c r="D16" s="61">
        <v>3.0</v>
      </c>
      <c r="E16" s="57">
        <v>0.0</v>
      </c>
      <c r="F16" s="57">
        <v>0.0</v>
      </c>
      <c r="G16" s="57">
        <v>0.0</v>
      </c>
      <c r="H16" s="57">
        <v>0.0</v>
      </c>
      <c r="I16" s="57">
        <v>0.0</v>
      </c>
      <c r="J16" s="57">
        <v>2.0</v>
      </c>
      <c r="K16" s="57">
        <v>0.0</v>
      </c>
      <c r="L16" s="57">
        <v>0.5</v>
      </c>
      <c r="M16" s="57">
        <v>0.0</v>
      </c>
      <c r="N16" s="57">
        <v>0.0</v>
      </c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 t="s">
        <v>69</v>
      </c>
      <c r="B17" s="77" t="s">
        <v>70</v>
      </c>
      <c r="C17" s="57" t="s">
        <v>118</v>
      </c>
      <c r="D17" s="61">
        <v>2.0</v>
      </c>
      <c r="E17" s="57">
        <v>0.0</v>
      </c>
      <c r="F17" s="57">
        <v>0.0</v>
      </c>
      <c r="G17" s="57">
        <v>0.0</v>
      </c>
      <c r="H17" s="57">
        <v>0.0</v>
      </c>
      <c r="I17" s="57">
        <v>0.0</v>
      </c>
      <c r="J17" s="57">
        <v>1.0</v>
      </c>
      <c r="K17" s="57">
        <v>0.0</v>
      </c>
      <c r="L17" s="57">
        <v>0.0</v>
      </c>
      <c r="M17" s="57">
        <v>0.0</v>
      </c>
      <c r="N17" s="57">
        <v>0.0</v>
      </c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 t="s">
        <v>71</v>
      </c>
      <c r="B18" s="90" t="s">
        <v>72</v>
      </c>
      <c r="C18" s="57" t="s">
        <v>118</v>
      </c>
      <c r="D18" s="61">
        <v>2.0</v>
      </c>
      <c r="E18" s="57">
        <v>0.0</v>
      </c>
      <c r="F18" s="57">
        <v>0.0</v>
      </c>
      <c r="G18" s="57">
        <v>0.0</v>
      </c>
      <c r="H18" s="57">
        <v>0.0</v>
      </c>
      <c r="I18" s="57">
        <v>0.0</v>
      </c>
      <c r="J18" s="57">
        <v>0.0</v>
      </c>
      <c r="K18" s="57">
        <v>0.0</v>
      </c>
      <c r="L18" s="57">
        <v>1.0</v>
      </c>
      <c r="M18" s="57">
        <v>0.5</v>
      </c>
      <c r="N18" s="57">
        <v>0.0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 t="s">
        <v>73</v>
      </c>
      <c r="B19" s="57" t="s">
        <v>74</v>
      </c>
      <c r="C19" s="77" t="s">
        <v>117</v>
      </c>
      <c r="D19" s="61">
        <v>3.0</v>
      </c>
      <c r="E19" s="57">
        <v>0.0</v>
      </c>
      <c r="F19" s="57">
        <v>0.0</v>
      </c>
      <c r="G19" s="57">
        <v>3.0</v>
      </c>
      <c r="H19" s="57">
        <v>0.0</v>
      </c>
      <c r="I19" s="57">
        <v>0.0</v>
      </c>
      <c r="J19" s="57">
        <v>0.0</v>
      </c>
      <c r="K19" s="57">
        <v>0.0</v>
      </c>
      <c r="L19" s="57">
        <v>0.0</v>
      </c>
      <c r="M19" s="57">
        <v>0.0</v>
      </c>
      <c r="N19" s="57">
        <v>0.0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 t="s">
        <v>75</v>
      </c>
      <c r="B20" s="77" t="s">
        <v>76</v>
      </c>
      <c r="C20" s="77" t="s">
        <v>117</v>
      </c>
      <c r="D20" s="89">
        <v>2.0</v>
      </c>
      <c r="E20" s="57">
        <v>0.0</v>
      </c>
      <c r="F20" s="57">
        <v>0.0</v>
      </c>
      <c r="G20" s="57">
        <v>2.0</v>
      </c>
      <c r="H20" s="57">
        <v>0.0</v>
      </c>
      <c r="I20" s="57">
        <v>0.0</v>
      </c>
      <c r="J20" s="57">
        <v>0.0</v>
      </c>
      <c r="K20" s="57">
        <v>0.0</v>
      </c>
      <c r="L20" s="57">
        <v>0.0</v>
      </c>
      <c r="M20" s="57">
        <v>0.0</v>
      </c>
      <c r="N20" s="57">
        <v>0.0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">
        <v>77</v>
      </c>
      <c r="B21" s="93" t="s">
        <v>78</v>
      </c>
      <c r="C21" s="79" t="s">
        <v>117</v>
      </c>
      <c r="D21" s="61">
        <v>1.0</v>
      </c>
      <c r="E21" s="57">
        <v>0.0</v>
      </c>
      <c r="F21" s="57">
        <v>0.0</v>
      </c>
      <c r="G21" s="57">
        <v>1.0</v>
      </c>
      <c r="H21" s="57">
        <v>0.0</v>
      </c>
      <c r="I21" s="57">
        <v>0.0</v>
      </c>
      <c r="J21" s="57">
        <v>0.0</v>
      </c>
      <c r="K21" s="57">
        <v>0.0</v>
      </c>
      <c r="L21" s="57">
        <v>0.0</v>
      </c>
      <c r="M21" s="57">
        <v>0.0</v>
      </c>
      <c r="N21" s="57">
        <v>0.0</v>
      </c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">
        <v>79</v>
      </c>
      <c r="B22" s="77" t="s">
        <v>80</v>
      </c>
      <c r="C22" s="57" t="s">
        <v>119</v>
      </c>
      <c r="D22" s="89">
        <v>6.0</v>
      </c>
      <c r="E22" s="57">
        <v>0.0</v>
      </c>
      <c r="F22" s="57">
        <v>0.0</v>
      </c>
      <c r="G22" s="57">
        <v>1.0</v>
      </c>
      <c r="H22" s="57">
        <v>0.0</v>
      </c>
      <c r="I22" s="57">
        <v>0.0</v>
      </c>
      <c r="J22" s="57">
        <v>0.0</v>
      </c>
      <c r="K22" s="57">
        <v>0.0</v>
      </c>
      <c r="L22" s="57">
        <v>0.0</v>
      </c>
      <c r="M22" s="57">
        <v>0.0</v>
      </c>
      <c r="N22" s="57">
        <v>0.0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96" t="s">
        <v>81</v>
      </c>
      <c r="B23" s="82" t="s">
        <v>82</v>
      </c>
      <c r="C23" s="77" t="s">
        <v>117</v>
      </c>
      <c r="D23" s="139">
        <v>2.0</v>
      </c>
      <c r="E23" s="57">
        <v>0.0</v>
      </c>
      <c r="F23" s="57">
        <v>0.0</v>
      </c>
      <c r="G23" s="57">
        <v>2.0</v>
      </c>
      <c r="H23" s="57">
        <v>0.0</v>
      </c>
      <c r="I23" s="57">
        <v>0.0</v>
      </c>
      <c r="J23" s="57">
        <v>0.0</v>
      </c>
      <c r="K23" s="57">
        <v>0.0</v>
      </c>
      <c r="L23" s="57">
        <v>0.0</v>
      </c>
      <c r="M23" s="57">
        <v>0.0</v>
      </c>
      <c r="N23" s="57">
        <v>0.0</v>
      </c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">
        <v>83</v>
      </c>
      <c r="B24" s="77" t="s">
        <v>84</v>
      </c>
      <c r="C24" s="57" t="s">
        <v>120</v>
      </c>
      <c r="D24" s="141">
        <v>2.0</v>
      </c>
      <c r="E24" s="57">
        <v>0.0</v>
      </c>
      <c r="F24" s="57">
        <v>0.0</v>
      </c>
      <c r="G24" s="57">
        <v>0.0</v>
      </c>
      <c r="H24" s="57">
        <v>0.0</v>
      </c>
      <c r="I24" s="57">
        <v>2.0</v>
      </c>
      <c r="J24" s="57">
        <v>0.0</v>
      </c>
      <c r="K24" s="57">
        <v>0.0</v>
      </c>
      <c r="L24" s="57">
        <v>0.0</v>
      </c>
      <c r="M24" s="57">
        <v>0.0</v>
      </c>
      <c r="N24" s="57">
        <v>0.0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">
        <v>85</v>
      </c>
      <c r="B25" s="79" t="s">
        <v>86</v>
      </c>
      <c r="C25" s="57" t="s">
        <v>120</v>
      </c>
      <c r="D25" s="61">
        <v>3.0</v>
      </c>
      <c r="E25" s="57">
        <v>0.0</v>
      </c>
      <c r="F25" s="57">
        <v>0.0</v>
      </c>
      <c r="G25" s="57">
        <v>0.0</v>
      </c>
      <c r="H25" s="57">
        <v>0.0</v>
      </c>
      <c r="I25" s="57">
        <v>1.0</v>
      </c>
      <c r="J25" s="57">
        <v>0.0</v>
      </c>
      <c r="K25" s="57">
        <v>0.0</v>
      </c>
      <c r="L25" s="57">
        <v>0.0</v>
      </c>
      <c r="M25" s="57">
        <v>0.0</v>
      </c>
      <c r="N25" s="57">
        <v>0.0</v>
      </c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">
        <v>87</v>
      </c>
      <c r="B26" s="75" t="s">
        <v>88</v>
      </c>
      <c r="C26" s="57" t="s">
        <v>120</v>
      </c>
      <c r="D26" s="95">
        <v>4.0</v>
      </c>
      <c r="E26" s="57">
        <v>0.0</v>
      </c>
      <c r="F26" s="57">
        <v>0.0</v>
      </c>
      <c r="G26" s="57">
        <v>0.0</v>
      </c>
      <c r="H26" s="57">
        <v>0.0</v>
      </c>
      <c r="I26" s="57">
        <v>2.0</v>
      </c>
      <c r="J26" s="57">
        <v>0.0</v>
      </c>
      <c r="K26" s="57">
        <v>0.0</v>
      </c>
      <c r="L26" s="57">
        <v>0.0</v>
      </c>
      <c r="M26" s="57">
        <v>0.0</v>
      </c>
      <c r="N26" s="57">
        <v>0.0</v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106" t="s">
        <v>89</v>
      </c>
      <c r="B27" s="82" t="s">
        <v>82</v>
      </c>
      <c r="C27" s="57" t="s">
        <v>120</v>
      </c>
      <c r="D27" s="139">
        <v>2.0</v>
      </c>
      <c r="E27" s="57">
        <v>0.0</v>
      </c>
      <c r="F27" s="57">
        <v>0.0</v>
      </c>
      <c r="G27" s="57">
        <v>0.0</v>
      </c>
      <c r="H27" s="57">
        <v>0.0</v>
      </c>
      <c r="I27" s="57">
        <v>1.0</v>
      </c>
      <c r="J27" s="57">
        <v>0.0</v>
      </c>
      <c r="K27" s="57">
        <v>0.0</v>
      </c>
      <c r="L27" s="57">
        <v>0.0</v>
      </c>
      <c r="M27" s="57">
        <v>0.0</v>
      </c>
      <c r="N27" s="57">
        <v>0.0</v>
      </c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">
        <v>99</v>
      </c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">
        <v>100</v>
      </c>
      <c r="B29" s="57"/>
      <c r="C29" s="76"/>
      <c r="D29" s="89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">
        <v>101</v>
      </c>
      <c r="B30" s="57"/>
      <c r="C30" s="57"/>
      <c r="D30" s="61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">
        <v>102</v>
      </c>
      <c r="B31" s="57"/>
      <c r="C31" s="57"/>
      <c r="D31" s="61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">
        <v>103</v>
      </c>
      <c r="B32" s="57"/>
      <c r="C32" s="57"/>
      <c r="D32" s="61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">
        <v>104</v>
      </c>
      <c r="B33" s="57"/>
      <c r="C33" s="57"/>
      <c r="D33" s="61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">
        <v>105</v>
      </c>
      <c r="B34" s="57"/>
      <c r="C34" s="57"/>
      <c r="D34" s="61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">
        <v>106</v>
      </c>
      <c r="B35" s="57"/>
      <c r="C35" s="57"/>
      <c r="D35" s="61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">
        <v>107</v>
      </c>
      <c r="B36" s="57"/>
      <c r="C36" s="57"/>
      <c r="D36" s="61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">
        <v>108</v>
      </c>
      <c r="B37" s="57"/>
      <c r="C37" s="57"/>
      <c r="D37" s="61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">
        <v>109</v>
      </c>
      <c r="B38" s="57"/>
      <c r="C38" s="57"/>
      <c r="D38" s="61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">
        <v>110</v>
      </c>
      <c r="B39" s="57"/>
      <c r="C39" s="57"/>
      <c r="D39" s="61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">
        <v>111</v>
      </c>
      <c r="B40" s="57"/>
      <c r="C40" s="57"/>
      <c r="D40" s="61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">
        <v>112</v>
      </c>
      <c r="B41" s="57"/>
      <c r="C41" s="57"/>
      <c r="D41" s="61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B42" s="57"/>
      <c r="C42" s="57"/>
      <c r="D42" s="61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/>
      <c r="B43" s="57"/>
      <c r="C43" s="61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/>
      <c r="B44" s="57"/>
      <c r="C44" s="61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/>
      <c r="B45" s="57"/>
      <c r="C45" s="61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/>
      <c r="B46" s="57"/>
      <c r="C46" s="61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/>
      <c r="B47" s="57"/>
      <c r="C47" s="61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/>
      <c r="B48" s="57"/>
      <c r="C48" s="61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/>
      <c r="B49" s="57"/>
      <c r="C49" s="61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/>
      <c r="B50" s="57"/>
      <c r="C50" s="61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/>
      <c r="B51" s="57"/>
      <c r="C51" s="61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/>
      <c r="B52" s="57"/>
      <c r="C52" s="61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61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61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61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61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61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61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61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61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61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61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61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61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61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61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61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61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61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61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61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61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6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61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6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61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61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61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61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61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61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61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61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61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61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61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61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61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61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61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61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61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61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61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61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61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61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61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61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61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61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61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61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61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61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61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61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61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61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61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61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61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61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61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61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61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61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61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61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61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61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61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61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61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61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61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61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61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61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61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61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61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61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61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61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61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61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61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61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61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61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61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61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61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61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61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61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61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61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61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61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61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61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61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61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61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61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61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61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61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61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61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61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61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61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61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61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61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61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61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61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61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61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61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61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61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61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61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61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61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61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61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61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61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61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61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61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61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61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61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61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61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61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61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61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61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61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61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61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61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61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61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61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61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61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61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61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61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61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61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61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61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61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61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61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61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61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61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61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61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61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61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61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61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61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61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61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61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61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61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61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61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61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61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61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61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61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61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61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61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61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61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61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61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61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61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61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61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61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61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61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61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61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61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61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61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61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61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61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61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61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61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61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61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61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61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61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61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61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61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61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61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61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61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61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61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61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61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61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61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61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61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61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61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61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61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61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61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61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61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61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61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61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61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61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61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61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61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61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61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61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61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61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61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61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61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61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61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61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61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61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61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61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61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61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61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61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61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61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61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61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61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61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61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61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61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61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61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61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61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61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61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61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61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61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61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61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61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61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61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61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61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61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61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61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61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61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61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61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61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61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61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61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61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61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61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61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61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61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61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61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61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61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61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61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61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61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61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61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61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61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61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61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61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61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61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61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61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61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61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61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61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61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61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61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61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61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61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61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61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61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61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61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61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61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61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61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61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61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61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61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61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61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61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61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61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61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61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61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61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61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61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61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61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61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61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61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61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61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61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61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61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61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61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61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61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61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61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61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61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61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61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61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61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61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61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61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61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61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61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61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61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61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61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61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61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61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61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61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61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61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61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61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61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61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61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61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61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61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61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61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61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61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61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61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61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61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61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61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61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61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61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61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61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61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61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61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61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61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61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61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61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61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61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61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61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61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61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61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61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61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61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61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61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61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61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61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61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61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61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61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61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61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61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61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61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61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61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61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61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61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61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61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61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61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61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61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61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61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61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61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61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61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61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61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61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61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61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61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61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61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61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61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61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61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61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61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61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61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61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61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61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61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61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61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61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61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61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61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61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61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61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61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61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61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61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61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61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61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61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61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61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61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61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61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61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61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61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61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61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61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61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61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61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61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61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61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61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61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61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61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61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61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61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61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61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61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61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61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61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61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61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61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61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61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61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61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61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61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61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61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61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61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61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61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61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61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61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61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61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61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61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61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61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61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61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61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61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61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61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61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61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61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61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61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61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61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61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61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61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61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61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61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61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61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61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61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61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61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61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61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61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61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61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61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61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61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61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61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61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61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61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61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61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61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61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61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61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61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61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61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61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61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61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61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61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61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61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61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61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61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61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61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61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61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61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61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61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61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61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61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61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61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61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61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6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61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61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61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61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61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61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61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61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61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61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61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61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61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61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61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61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61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61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61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61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61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61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61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61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61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61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61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61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61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61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61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61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61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61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61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61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61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61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61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61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61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61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61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61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61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61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61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61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61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61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61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61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61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61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61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61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61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61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61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61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61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61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61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61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61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61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61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61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61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61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61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61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61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61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61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61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61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61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61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61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61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61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61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61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61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61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61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61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61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61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61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61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61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61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61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61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61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61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61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61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61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61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61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61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61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61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61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61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61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61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61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61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61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61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61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61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61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61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61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61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61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61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61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61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61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61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61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61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61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61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61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61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61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61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61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61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61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61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61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61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61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61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61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61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61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61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61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61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61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61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61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61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61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61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61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61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61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61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61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61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61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61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61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61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61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61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61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61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61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61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61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61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61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61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61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61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61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61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61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61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61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61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61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61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61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61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61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61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61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61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61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61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61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61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61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6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61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61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61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61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61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61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61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61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61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61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61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61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61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61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61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6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61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61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61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6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61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61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61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6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61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61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61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6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61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61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61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6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61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61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61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6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61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61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61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6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61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61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61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6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61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61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61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6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61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61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61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6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61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61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61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6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61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61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61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6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61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61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61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6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61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61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61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6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61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61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61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6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61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61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61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6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61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61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61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6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61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61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61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6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61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61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61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6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61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61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61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6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61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61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61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6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61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61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61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6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61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61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61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6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61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61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61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6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61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61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61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6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61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61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61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6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61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61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mergeCells count="3">
    <mergeCell ref="A6:C6"/>
    <mergeCell ref="A7:C7"/>
    <mergeCell ref="E9:N9"/>
  </mergeCells>
  <conditionalFormatting sqref="E3:N3">
    <cfRule type="cellIs" dxfId="0" priority="1" stopIfTrue="1" operator="equal">
      <formula>"S"</formula>
    </cfRule>
  </conditionalFormatting>
  <conditionalFormatting sqref="E3:N3">
    <cfRule type="cellIs" dxfId="0" priority="2" stopIfTrue="1" operator="equal">
      <formula>"D"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5.86"/>
    <col customWidth="1" min="2" max="3" width="8.86"/>
    <col customWidth="1" min="4" max="4" width="7.14"/>
    <col customWidth="1" min="5" max="6" width="9.71"/>
    <col customWidth="1" min="7" max="7" width="10.43"/>
    <col customWidth="1" min="8" max="9" width="11.14"/>
    <col customWidth="1" min="10" max="11" width="11.86"/>
    <col customWidth="1" min="12" max="26" width="10.71"/>
  </cols>
  <sheetData>
    <row r="1">
      <c r="E1" s="1"/>
    </row>
    <row r="4">
      <c r="E4" s="1"/>
    </row>
    <row r="5">
      <c r="E5" s="1"/>
    </row>
    <row r="6">
      <c r="E6" s="1"/>
    </row>
    <row r="7">
      <c r="E7" s="1"/>
    </row>
    <row r="8">
      <c r="E8" s="1"/>
    </row>
    <row r="10">
      <c r="E10" s="1"/>
    </row>
    <row r="11">
      <c r="E11" s="1"/>
    </row>
    <row r="13">
      <c r="E13" s="1"/>
    </row>
    <row r="15">
      <c r="E15" s="1"/>
    </row>
    <row r="16">
      <c r="E16" s="1"/>
    </row>
    <row r="17">
      <c r="E17" s="1"/>
    </row>
    <row r="18">
      <c r="E18" s="1"/>
    </row>
    <row r="19">
      <c r="E19" s="1"/>
    </row>
    <row r="20">
      <c r="E20" s="1"/>
    </row>
    <row r="21" ht="15.75" customHeight="1">
      <c r="E21" s="1"/>
    </row>
    <row r="22" ht="15.75" customHeight="1">
      <c r="E22" s="1"/>
    </row>
    <row r="23" ht="15.75" customHeight="1">
      <c r="E23" s="1"/>
    </row>
    <row r="24" ht="15.75" customHeight="1">
      <c r="E24" s="1"/>
    </row>
    <row r="25" ht="15.75" customHeight="1">
      <c r="E25" s="1"/>
    </row>
    <row r="26" ht="15.75" customHeight="1">
      <c r="A26" s="149" t="s">
        <v>122</v>
      </c>
      <c r="B26" s="149"/>
      <c r="C26" s="149"/>
    </row>
    <row r="27" ht="15.75" customHeight="1">
      <c r="A27" s="149" t="s">
        <v>123</v>
      </c>
      <c r="B27" s="150">
        <f>'Pila-Sprint1'!C2</f>
        <v>44</v>
      </c>
      <c r="C27" s="151">
        <v>42278.0</v>
      </c>
      <c r="D27" s="151">
        <v>42279.0</v>
      </c>
      <c r="E27" s="151">
        <v>42282.0</v>
      </c>
      <c r="F27" s="151">
        <v>42283.0</v>
      </c>
      <c r="G27" s="151">
        <v>42284.0</v>
      </c>
      <c r="H27" s="151">
        <v>42285.0</v>
      </c>
      <c r="I27" s="151">
        <v>42286.0</v>
      </c>
      <c r="J27" s="151">
        <v>42289.0</v>
      </c>
      <c r="K27" s="151">
        <v>42290.0</v>
      </c>
      <c r="L27" s="151">
        <v>42291.0</v>
      </c>
    </row>
    <row r="28" ht="15.75" customHeight="1">
      <c r="A28" s="149" t="s">
        <v>124</v>
      </c>
      <c r="B28" s="152"/>
      <c r="C28" s="152">
        <f t="shared" ref="C28:L28" si="1">$B$27/10</f>
        <v>4.4</v>
      </c>
      <c r="D28" s="152">
        <f t="shared" si="1"/>
        <v>4.4</v>
      </c>
      <c r="E28" s="152">
        <f t="shared" si="1"/>
        <v>4.4</v>
      </c>
      <c r="F28" s="152">
        <f t="shared" si="1"/>
        <v>4.4</v>
      </c>
      <c r="G28" s="152">
        <f t="shared" si="1"/>
        <v>4.4</v>
      </c>
      <c r="H28" s="152">
        <f t="shared" si="1"/>
        <v>4.4</v>
      </c>
      <c r="I28" s="152">
        <f t="shared" si="1"/>
        <v>4.4</v>
      </c>
      <c r="J28" s="152">
        <f t="shared" si="1"/>
        <v>4.4</v>
      </c>
      <c r="K28" s="152">
        <f t="shared" si="1"/>
        <v>4.4</v>
      </c>
      <c r="L28" s="152">
        <f t="shared" si="1"/>
        <v>4.4</v>
      </c>
      <c r="M28" s="152"/>
      <c r="N28" s="152"/>
      <c r="O28" s="152"/>
      <c r="P28" s="152"/>
      <c r="Q28" s="152"/>
    </row>
    <row r="29" ht="15.75" customHeight="1" outlineLevel="1">
      <c r="A29" s="149" t="s">
        <v>125</v>
      </c>
      <c r="B29" s="152"/>
      <c r="C29" s="152">
        <f>B27</f>
        <v>44</v>
      </c>
      <c r="D29" s="152">
        <f t="shared" ref="D29:L29" si="2">$B$27-SUM($C$28:D28)</f>
        <v>35.2</v>
      </c>
      <c r="E29" s="152">
        <f t="shared" si="2"/>
        <v>30.8</v>
      </c>
      <c r="F29" s="152">
        <f t="shared" si="2"/>
        <v>26.4</v>
      </c>
      <c r="G29" s="152">
        <f t="shared" si="2"/>
        <v>22</v>
      </c>
      <c r="H29" s="152">
        <f t="shared" si="2"/>
        <v>17.6</v>
      </c>
      <c r="I29" s="152">
        <f t="shared" si="2"/>
        <v>13.2</v>
      </c>
      <c r="J29" s="152">
        <f t="shared" si="2"/>
        <v>8.8</v>
      </c>
      <c r="K29" s="152">
        <f t="shared" si="2"/>
        <v>4.4</v>
      </c>
      <c r="L29" s="152">
        <f t="shared" si="2"/>
        <v>0</v>
      </c>
      <c r="M29" s="152"/>
      <c r="N29" s="152"/>
      <c r="O29" s="152"/>
      <c r="P29" s="152"/>
      <c r="Q29" s="152"/>
    </row>
    <row r="30" ht="15.75" customHeight="1">
      <c r="E30" s="1"/>
    </row>
    <row r="31" ht="15.75" customHeight="1">
      <c r="E31" s="1"/>
    </row>
    <row r="32" ht="15.75" customHeight="1">
      <c r="E32" s="1"/>
    </row>
    <row r="33" ht="15.75" customHeight="1">
      <c r="E33" s="1"/>
    </row>
    <row r="34" ht="15.75" customHeight="1">
      <c r="E34" s="1"/>
    </row>
    <row r="35" ht="15.75" customHeight="1"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9.57"/>
    <col customWidth="1" min="2" max="2" width="79.43"/>
    <col customWidth="1" min="3" max="3" width="63.29"/>
    <col customWidth="1" min="4" max="26" width="10.71"/>
  </cols>
  <sheetData>
    <row r="1" ht="39.75" customHeight="1">
      <c r="A1" s="153" t="s">
        <v>126</v>
      </c>
      <c r="B1" s="153" t="s">
        <v>127</v>
      </c>
      <c r="C1" s="153" t="s">
        <v>128</v>
      </c>
    </row>
    <row r="2" ht="39.75" customHeight="1">
      <c r="A2" s="56" t="s">
        <v>129</v>
      </c>
      <c r="B2" s="58" t="s">
        <v>130</v>
      </c>
      <c r="C2" s="56" t="s">
        <v>131</v>
      </c>
    </row>
    <row r="3" ht="39.75" customHeight="1">
      <c r="A3" s="56" t="s">
        <v>132</v>
      </c>
      <c r="B3" s="56" t="s">
        <v>133</v>
      </c>
      <c r="C3" s="56" t="s">
        <v>134</v>
      </c>
    </row>
    <row r="4" ht="39.75" customHeight="1">
      <c r="A4" s="56" t="s">
        <v>135</v>
      </c>
      <c r="B4" s="56"/>
      <c r="C4" s="56"/>
    </row>
    <row r="5" ht="39.75" customHeight="1">
      <c r="A5" s="56"/>
      <c r="B5" s="56"/>
      <c r="C5" s="56"/>
    </row>
    <row r="6" ht="39.75" customHeight="1">
      <c r="A6" s="56"/>
      <c r="B6" s="56"/>
      <c r="C6" s="56"/>
    </row>
    <row r="7" ht="39.75" customHeight="1"/>
    <row r="8" ht="39.75" customHeight="1"/>
    <row r="9" ht="39.75" customHeight="1"/>
    <row r="10" ht="39.75" customHeight="1"/>
    <row r="11" ht="39.75" customHeight="1"/>
    <row r="12" ht="39.75" customHeight="1"/>
    <row r="13" ht="39.75" customHeight="1"/>
    <row r="14" ht="39.75" customHeight="1"/>
    <row r="15" ht="39.75" customHeight="1"/>
    <row r="16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