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6aa1b822791703/Documentos/2025-1/Mestrado/Desenvolvimento Distribuido de Software/Novo Experimento/GraficosParaApresentaçãoDDS/"/>
    </mc:Choice>
  </mc:AlternateContent>
  <xr:revisionPtr revIDLastSave="39" documentId="8_{F80346AE-E4AE-954F-AE35-45B165B03222}" xr6:coauthVersionLast="47" xr6:coauthVersionMax="47" xr10:uidLastSave="{A9D38D2C-F950-8847-8251-97D51054CB14}"/>
  <bookViews>
    <workbookView xWindow="-4600" yWindow="-20940" windowWidth="38080" windowHeight="20780" activeTab="1" xr2:uid="{955F98AE-C1F8-0A40-8D83-80322090FE18}"/>
  </bookViews>
  <sheets>
    <sheet name="Resultados" sheetId="2" r:id="rId1"/>
    <sheet name="Planilha1" sheetId="1" r:id="rId2"/>
  </sheets>
  <definedNames>
    <definedName name="_xlnm._FilterDatabase" localSheetId="1" hidden="1">Planilha1!$A$1:$L$86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K55" i="1" s="1"/>
  <c r="J55" i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L82" i="1" s="1"/>
  <c r="I82" i="1"/>
  <c r="K82" i="1" s="1"/>
  <c r="J81" i="1"/>
  <c r="I81" i="1"/>
  <c r="K81" i="1" s="1"/>
  <c r="J80" i="1"/>
  <c r="L80" i="1" s="1"/>
  <c r="I80" i="1"/>
  <c r="K80" i="1" s="1"/>
  <c r="J79" i="1"/>
  <c r="I79" i="1"/>
  <c r="K79" i="1" s="1"/>
  <c r="J78" i="1"/>
  <c r="L78" i="1" s="1"/>
  <c r="I78" i="1"/>
  <c r="K78" i="1" s="1"/>
  <c r="J77" i="1"/>
  <c r="I77" i="1"/>
  <c r="K77" i="1" s="1"/>
  <c r="J76" i="1"/>
  <c r="I76" i="1"/>
  <c r="K76" i="1" s="1"/>
  <c r="J75" i="1"/>
  <c r="I75" i="1"/>
  <c r="K75" i="1" s="1"/>
  <c r="J74" i="1"/>
  <c r="I74" i="1"/>
  <c r="K74" i="1" s="1"/>
  <c r="J73" i="1"/>
  <c r="I73" i="1"/>
  <c r="K73" i="1" s="1"/>
  <c r="J72" i="1"/>
  <c r="I72" i="1"/>
  <c r="K72" i="1" s="1"/>
  <c r="J71" i="1"/>
  <c r="L71" i="1" s="1"/>
  <c r="I71" i="1"/>
  <c r="K71" i="1" s="1"/>
  <c r="J70" i="1"/>
  <c r="I70" i="1"/>
  <c r="K70" i="1" s="1"/>
  <c r="J69" i="1"/>
  <c r="I69" i="1"/>
  <c r="K69" i="1" s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J64" i="1"/>
  <c r="I64" i="1"/>
  <c r="K64" i="1" s="1"/>
  <c r="J63" i="1"/>
  <c r="I63" i="1"/>
  <c r="K63" i="1" s="1"/>
  <c r="J62" i="1"/>
  <c r="I62" i="1"/>
  <c r="K62" i="1" s="1"/>
  <c r="J61" i="1"/>
  <c r="I61" i="1"/>
  <c r="K61" i="1" s="1"/>
  <c r="K60" i="1"/>
  <c r="J60" i="1"/>
  <c r="I60" i="1"/>
  <c r="J59" i="1"/>
  <c r="I59" i="1"/>
  <c r="K59" i="1" s="1"/>
  <c r="J58" i="1"/>
  <c r="I58" i="1"/>
  <c r="K58" i="1" s="1"/>
  <c r="J57" i="1"/>
  <c r="I57" i="1"/>
  <c r="K57" i="1" s="1"/>
  <c r="J56" i="1"/>
  <c r="I56" i="1"/>
  <c r="K56" i="1" s="1"/>
  <c r="J54" i="1"/>
  <c r="L54" i="1" s="1"/>
  <c r="I54" i="1"/>
  <c r="K54" i="1" s="1"/>
  <c r="J53" i="1"/>
  <c r="I53" i="1"/>
  <c r="K53" i="1" s="1"/>
  <c r="J52" i="1"/>
  <c r="I52" i="1"/>
  <c r="K52" i="1" s="1"/>
  <c r="J51" i="1"/>
  <c r="L51" i="1" s="1"/>
  <c r="I51" i="1"/>
  <c r="K51" i="1" s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46" i="1"/>
  <c r="I46" i="1"/>
  <c r="K46" i="1" s="1"/>
  <c r="J45" i="1"/>
  <c r="I45" i="1"/>
  <c r="K45" i="1" s="1"/>
  <c r="J44" i="1"/>
  <c r="I44" i="1"/>
  <c r="K44" i="1" s="1"/>
  <c r="J43" i="1"/>
  <c r="I43" i="1"/>
  <c r="J42" i="1"/>
  <c r="I42" i="1"/>
  <c r="K42" i="1" s="1"/>
  <c r="J41" i="1"/>
  <c r="I41" i="1"/>
  <c r="K41" i="1" s="1"/>
  <c r="J40" i="1"/>
  <c r="I40" i="1"/>
  <c r="K40" i="1" s="1"/>
  <c r="J39" i="1"/>
  <c r="I39" i="1"/>
  <c r="K39" i="1" s="1"/>
  <c r="J38" i="1"/>
  <c r="I38" i="1"/>
  <c r="K38" i="1" s="1"/>
  <c r="J37" i="1"/>
  <c r="I37" i="1"/>
  <c r="K3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J31" i="1"/>
  <c r="I31" i="1"/>
  <c r="K31" i="1" s="1"/>
  <c r="J30" i="1"/>
  <c r="I30" i="1"/>
  <c r="K30" i="1" s="1"/>
  <c r="J29" i="1"/>
  <c r="I29" i="1"/>
  <c r="K29" i="1" s="1"/>
  <c r="J28" i="1"/>
  <c r="I28" i="1"/>
  <c r="K28" i="1" s="1"/>
  <c r="J27" i="1"/>
  <c r="I27" i="1"/>
  <c r="L27" i="1" s="1"/>
  <c r="J26" i="1"/>
  <c r="I26" i="1"/>
  <c r="K26" i="1" s="1"/>
  <c r="J25" i="1"/>
  <c r="I25" i="1"/>
  <c r="K25" i="1" s="1"/>
  <c r="J24" i="1"/>
  <c r="I24" i="1"/>
  <c r="K24" i="1" s="1"/>
  <c r="J23" i="1"/>
  <c r="I23" i="1"/>
  <c r="K23" i="1" s="1"/>
  <c r="J22" i="1"/>
  <c r="I22" i="1"/>
  <c r="K22" i="1" s="1"/>
  <c r="J21" i="1"/>
  <c r="I21" i="1"/>
  <c r="K21" i="1" s="1"/>
  <c r="J20" i="1"/>
  <c r="I20" i="1"/>
  <c r="K20" i="1" s="1"/>
  <c r="J19" i="1"/>
  <c r="I19" i="1"/>
  <c r="K19" i="1" s="1"/>
  <c r="J18" i="1"/>
  <c r="I18" i="1"/>
  <c r="K18" i="1" s="1"/>
  <c r="J17" i="1"/>
  <c r="I17" i="1"/>
  <c r="K17" i="1" s="1"/>
  <c r="J16" i="1"/>
  <c r="I16" i="1"/>
  <c r="K16" i="1" s="1"/>
  <c r="J15" i="1"/>
  <c r="I15" i="1"/>
  <c r="K15" i="1" s="1"/>
  <c r="J14" i="1"/>
  <c r="I14" i="1"/>
  <c r="K14" i="1" s="1"/>
  <c r="J13" i="1"/>
  <c r="I13" i="1"/>
  <c r="K13" i="1" s="1"/>
  <c r="J12" i="1"/>
  <c r="I12" i="1"/>
  <c r="K12" i="1" s="1"/>
  <c r="J11" i="1"/>
  <c r="I11" i="1"/>
  <c r="L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I3" i="1"/>
  <c r="K3" i="1" s="1"/>
  <c r="J2" i="1"/>
  <c r="I2" i="1"/>
  <c r="K2" i="1" s="1"/>
  <c r="L72" i="1" l="1"/>
  <c r="L64" i="1"/>
  <c r="L5" i="1"/>
  <c r="L29" i="1"/>
  <c r="L37" i="1"/>
  <c r="L45" i="1"/>
  <c r="L38" i="1"/>
  <c r="L19" i="1"/>
  <c r="L35" i="1"/>
  <c r="L43" i="1"/>
  <c r="L75" i="1"/>
  <c r="K27" i="1"/>
  <c r="L53" i="1"/>
  <c r="L3" i="1"/>
  <c r="L13" i="1"/>
  <c r="L60" i="1"/>
  <c r="L84" i="1"/>
  <c r="L70" i="1"/>
  <c r="L68" i="1"/>
  <c r="L21" i="1"/>
  <c r="L39" i="1"/>
  <c r="L33" i="1"/>
  <c r="L86" i="1"/>
  <c r="L18" i="1"/>
  <c r="L55" i="1"/>
  <c r="L9" i="1"/>
  <c r="L59" i="1"/>
  <c r="L62" i="1"/>
  <c r="L66" i="1"/>
  <c r="L49" i="1"/>
  <c r="L7" i="1"/>
  <c r="L83" i="1"/>
  <c r="L10" i="1"/>
  <c r="L26" i="1"/>
  <c r="L41" i="1"/>
  <c r="L50" i="1"/>
  <c r="K11" i="1"/>
  <c r="L23" i="1"/>
  <c r="L47" i="1"/>
  <c r="L15" i="1"/>
  <c r="L42" i="1"/>
  <c r="L48" i="1"/>
  <c r="L58" i="1"/>
  <c r="L67" i="1"/>
  <c r="L76" i="1"/>
  <c r="L34" i="1"/>
  <c r="L25" i="1"/>
  <c r="L31" i="1"/>
  <c r="L2" i="1"/>
  <c r="L17" i="1"/>
  <c r="K43" i="1"/>
  <c r="L56" i="1"/>
  <c r="L74" i="1"/>
  <c r="L32" i="1"/>
  <c r="L81" i="1"/>
  <c r="L65" i="1"/>
  <c r="L14" i="1"/>
  <c r="L30" i="1"/>
  <c r="L46" i="1"/>
  <c r="L63" i="1"/>
  <c r="L79" i="1"/>
  <c r="L12" i="1"/>
  <c r="L28" i="1"/>
  <c r="L44" i="1"/>
  <c r="L61" i="1"/>
  <c r="L77" i="1"/>
  <c r="L24" i="1"/>
  <c r="L40" i="1"/>
  <c r="L57" i="1"/>
  <c r="L73" i="1"/>
  <c r="L8" i="1"/>
  <c r="L6" i="1"/>
  <c r="L22" i="1"/>
  <c r="L4" i="1"/>
  <c r="L20" i="1"/>
  <c r="L36" i="1"/>
  <c r="L52" i="1"/>
  <c r="L69" i="1"/>
  <c r="L85" i="1"/>
  <c r="L16" i="1"/>
</calcChain>
</file>

<file path=xl/sharedStrings.xml><?xml version="1.0" encoding="utf-8"?>
<sst xmlns="http://schemas.openxmlformats.org/spreadsheetml/2006/main" count="214" uniqueCount="56">
  <si>
    <t>Antecendente</t>
  </si>
  <si>
    <t>Consequente</t>
  </si>
  <si>
    <t>Suporte</t>
  </si>
  <si>
    <t>Confianca</t>
  </si>
  <si>
    <t>Lift</t>
  </si>
  <si>
    <t>Leverage</t>
  </si>
  <si>
    <t>Conviction</t>
  </si>
  <si>
    <t>Daricelio</t>
  </si>
  <si>
    <t>diff</t>
  </si>
  <si>
    <t>Mudou a dependencia?</t>
  </si>
  <si>
    <t>Check 1</t>
  </si>
  <si>
    <t>Check 2</t>
  </si>
  <si>
    <t>life_time=very short</t>
  </si>
  <si>
    <t>status=accepeted</t>
  </si>
  <si>
    <t>life_time=short</t>
  </si>
  <si>
    <t>life_time=medium</t>
  </si>
  <si>
    <t>life_time=lengthy</t>
  </si>
  <si>
    <t>status=rejected</t>
  </si>
  <si>
    <t>commitsPull_D=1 commit</t>
  </si>
  <si>
    <t>commitsPull_D=some commits</t>
  </si>
  <si>
    <t>commitsPull_D=many commits</t>
  </si>
  <si>
    <t>changedFiles_D=1 file</t>
  </si>
  <si>
    <t>changedFiles_D=some files</t>
  </si>
  <si>
    <t>changedFiles_D=many files</t>
  </si>
  <si>
    <t>total_lines_D=1 line</t>
  </si>
  <si>
    <t>total_lines_D=some lines</t>
  </si>
  <si>
    <t>total_lines_D=many lines</t>
  </si>
  <si>
    <t>first_Pull=False</t>
  </si>
  <si>
    <t>first_Pull=True</t>
  </si>
  <si>
    <t>typeDeveloper=external</t>
  </si>
  <si>
    <t>typeDeveloper=core</t>
  </si>
  <si>
    <t>requester_experience_project=many contributions</t>
  </si>
  <si>
    <t>requester_experience_project=some contributions</t>
  </si>
  <si>
    <t>requester_experience_project=no contribution</t>
  </si>
  <si>
    <t>followers_boolean=has followers</t>
  </si>
  <si>
    <t>0.01</t>
  </si>
  <si>
    <t>1.02</t>
  </si>
  <si>
    <t>followers_boolean=no followers</t>
  </si>
  <si>
    <t>-0.01</t>
  </si>
  <si>
    <t>0.8</t>
  </si>
  <si>
    <t>0.0</t>
  </si>
  <si>
    <t>1.05</t>
  </si>
  <si>
    <t>1.04</t>
  </si>
  <si>
    <t>-0.0</t>
  </si>
  <si>
    <t>1.0</t>
  </si>
  <si>
    <t>coreTeamFollowsRequester=true</t>
  </si>
  <si>
    <t>coreTeamFollowsRequester=false</t>
  </si>
  <si>
    <t>Variação abaixo de 25%</t>
  </si>
  <si>
    <t>Variação de 75% a 100%</t>
  </si>
  <si>
    <t>Variação entre 25% a 50%</t>
  </si>
  <si>
    <t>Variação entre 50% a 75%</t>
  </si>
  <si>
    <t>Total Geral</t>
  </si>
  <si>
    <t>Quantidade de Regras</t>
  </si>
  <si>
    <t>Variações</t>
  </si>
  <si>
    <t>Apenas Variação</t>
  </si>
  <si>
    <t>Mudança na Regra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</si>
</sst>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/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83"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  <dxf>
      <fill>
        <patternFill patternType="solid">
          <bgColor theme="3" tint="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aro Lopes Rios" refreshedDate="45935.901832523145" createdVersion="8" refreshedVersion="8" minRefreshableVersion="3" recordCount="85" xr:uid="{DAFB40DE-832B-134C-9EC1-80F4514BE4AE}">
  <cacheSource type="worksheet">
    <worksheetSource ref="A1:L86" sheet="Planilha1"/>
  </cacheSource>
  <cacheFields count="12">
    <cacheField name="Antecendente" numFmtId="0">
      <sharedItems/>
    </cacheField>
    <cacheField name="Consequente" numFmtId="0">
      <sharedItems/>
    </cacheField>
    <cacheField name="Suporte" numFmtId="0">
      <sharedItems containsSemiMixedTypes="0" containsString="0" containsNumber="1" minValue="0" maxValue="0.65"/>
    </cacheField>
    <cacheField name="Confianca" numFmtId="0">
      <sharedItems containsSemiMixedTypes="0" containsString="0" containsNumber="1" minValue="0.03" maxValue="0.89"/>
    </cacheField>
    <cacheField name="Lift" numFmtId="0">
      <sharedItems containsSemiMixedTypes="0" containsString="0" containsNumber="1" minValue="0.37" maxValue="3.01"/>
    </cacheField>
    <cacheField name="Leverage" numFmtId="0">
      <sharedItems containsMixedTypes="1" containsNumber="1" minValue="-0.09" maxValue="0.09"/>
    </cacheField>
    <cacheField name="Conviction" numFmtId="0">
      <sharedItems containsMixedTypes="1" containsNumber="1" minValue="0.36" maxValue="2.15"/>
    </cacheField>
    <cacheField name="Daricelio" numFmtId="0">
      <sharedItems containsSemiMixedTypes="0" containsString="0" containsNumber="1" minValue="0.51" maxValue="2.1800000000000002"/>
    </cacheField>
    <cacheField name="diff" numFmtId="0">
      <sharedItems containsSemiMixedTypes="0" containsString="0" containsNumber="1" minValue="-0.95000000000000018" maxValue="0.30000000000000004"/>
    </cacheField>
    <cacheField name="Mudou a dependencia?" numFmtId="0">
      <sharedItems/>
    </cacheField>
    <cacheField name="Check 1" numFmtId="0">
      <sharedItems count="4">
        <s v="Variação abaixo de 25%"/>
        <s v="Variação entre 50% a 75%"/>
        <s v="Variação entre 25% a 50%"/>
        <s v="Variação de 75% a 100%"/>
      </sharedItems>
    </cacheField>
    <cacheField name="Check 2" numFmtId="0">
      <sharedItems count="2">
        <s v="Apenas Variação"/>
        <s v="Mudança na Reg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life_time=very short"/>
    <s v="status=accepeted"/>
    <n v="0.6"/>
    <n v="0.89"/>
    <n v="1.1299999999999999"/>
    <n v="7.0000000000000007E-2"/>
    <n v="1.9"/>
    <n v="1.1100000000000001"/>
    <n v="-1.9999999999999796E-2"/>
    <s v="Não"/>
    <x v="0"/>
    <x v="0"/>
  </r>
  <r>
    <s v="life_time=short"/>
    <s v="status=accepeted"/>
    <n v="0.1"/>
    <n v="0.73"/>
    <n v="0.92"/>
    <n v="-0.01"/>
    <n v="0.77"/>
    <n v="1.04"/>
    <n v="0.12"/>
    <s v="Sim"/>
    <x v="0"/>
    <x v="0"/>
  </r>
  <r>
    <s v="life_time=medium"/>
    <s v="status=accepeted"/>
    <n v="0.04"/>
    <n v="0.66"/>
    <n v="0.83"/>
    <n v="-0.01"/>
    <n v="0.61"/>
    <n v="0.96"/>
    <n v="0.13"/>
    <s v="Não"/>
    <x v="0"/>
    <x v="0"/>
  </r>
  <r>
    <s v="life_time=lengthy"/>
    <s v="status=rejected"/>
    <n v="0.08"/>
    <n v="0.56999999999999995"/>
    <n v="2.74"/>
    <n v="0.05"/>
    <n v="1.85"/>
    <n v="2.14"/>
    <n v="-0.60000000000000009"/>
    <s v="Não"/>
    <x v="1"/>
    <x v="0"/>
  </r>
  <r>
    <s v="life_time=lengthy"/>
    <s v="status=accepeted"/>
    <n v="0.06"/>
    <n v="0.43"/>
    <n v="0.54"/>
    <n v="-0.05"/>
    <n v="0.36"/>
    <n v="0.66"/>
    <n v="0.12"/>
    <s v="Não"/>
    <x v="0"/>
    <x v="0"/>
  </r>
  <r>
    <s v="life_time=medium"/>
    <s v="status=rejected"/>
    <n v="0.02"/>
    <n v="0.34"/>
    <n v="1.64"/>
    <n v="0.01"/>
    <n v="1.2"/>
    <n v="1.1299999999999999"/>
    <n v="-0.51"/>
    <s v="Não"/>
    <x v="1"/>
    <x v="0"/>
  </r>
  <r>
    <s v="life_time=short"/>
    <s v="status=rejected"/>
    <n v="0.04"/>
    <n v="0.27"/>
    <n v="1.3"/>
    <n v="0.01"/>
    <n v="1.0900000000000001"/>
    <n v="0.87"/>
    <n v="-0.43000000000000005"/>
    <s v="Sim"/>
    <x v="2"/>
    <x v="1"/>
  </r>
  <r>
    <s v="life_time=very short"/>
    <s v="status=rejected"/>
    <n v="7.0000000000000007E-2"/>
    <n v="0.11"/>
    <n v="0.53"/>
    <n v="-7.0000000000000007E-2"/>
    <n v="0.89"/>
    <n v="0.65"/>
    <n v="0.12"/>
    <s v="Não"/>
    <x v="0"/>
    <x v="0"/>
  </r>
  <r>
    <s v="commitsPull_D=1 commit"/>
    <s v="life_time=very short"/>
    <n v="0.55000000000000004"/>
    <n v="0.76"/>
    <n v="1.1399999999999999"/>
    <n v="7.0000000000000007E-2"/>
    <n v="1.4"/>
    <n v="1.1399999999999999"/>
    <n v="0"/>
    <s v="Não"/>
    <x v="0"/>
    <x v="0"/>
  </r>
  <r>
    <s v="commitsPull_D=some commits"/>
    <s v="life_time=very short"/>
    <n v="0.1"/>
    <n v="0.5"/>
    <n v="0.75"/>
    <n v="-0.03"/>
    <n v="0.67"/>
    <n v="0.75"/>
    <n v="0"/>
    <s v="Não"/>
    <x v="0"/>
    <x v="0"/>
  </r>
  <r>
    <s v="commitsPull_D=many commits"/>
    <s v="life_time=lengthy"/>
    <n v="0.03"/>
    <n v="0.39"/>
    <n v="2.84"/>
    <n v="0.02"/>
    <n v="1.4"/>
    <n v="1.92"/>
    <n v="-0.91999999999999993"/>
    <s v="Não"/>
    <x v="3"/>
    <x v="0"/>
  </r>
  <r>
    <s v="commitsPull_D=many commits"/>
    <s v="life_time=very short"/>
    <n v="0.02"/>
    <n v="0.25"/>
    <n v="0.37"/>
    <n v="-0.03"/>
    <n v="0.44"/>
    <n v="0.51"/>
    <n v="0.14000000000000001"/>
    <s v="Não"/>
    <x v="0"/>
    <x v="0"/>
  </r>
  <r>
    <s v="commitsPull_D=many commits"/>
    <s v="life_time=short"/>
    <n v="0.02"/>
    <n v="0.21"/>
    <n v="1.62"/>
    <n v="0.01"/>
    <n v="1.1000000000000001"/>
    <n v="1.1399999999999999"/>
    <n v="-0.4800000000000002"/>
    <s v="Não"/>
    <x v="2"/>
    <x v="0"/>
  </r>
  <r>
    <s v="commitsPull_D=some commits"/>
    <s v="life_time=short"/>
    <n v="0.04"/>
    <n v="0.21"/>
    <n v="1.6"/>
    <n v="0.02"/>
    <n v="1.1000000000000001"/>
    <n v="1.24"/>
    <n v="-0.3600000000000001"/>
    <s v="Não"/>
    <x v="2"/>
    <x v="0"/>
  </r>
  <r>
    <s v="commitsPull_D=some commits"/>
    <s v="life_time=lengthy"/>
    <n v="0.04"/>
    <n v="0.18"/>
    <n v="1.36"/>
    <n v="0.01"/>
    <n v="1.06"/>
    <n v="1.28"/>
    <n v="-8.0000000000000071E-2"/>
    <s v="Não"/>
    <x v="0"/>
    <x v="0"/>
  </r>
  <r>
    <s v="commitsPull_D=many commits"/>
    <s v="life_time=medium"/>
    <n v="0.01"/>
    <n v="0.16"/>
    <n v="2.41"/>
    <n v="0.01"/>
    <n v="1.1100000000000001"/>
    <n v="1.54"/>
    <n v="-0.87000000000000011"/>
    <s v="Não"/>
    <x v="3"/>
    <x v="0"/>
  </r>
  <r>
    <s v="commitsPull_D=some commits"/>
    <s v="life_time=medium"/>
    <n v="0.02"/>
    <n v="0.1"/>
    <n v="1.59"/>
    <n v="0.01"/>
    <n v="1.04"/>
    <n v="1.29"/>
    <n v="-0.30000000000000004"/>
    <s v="Não"/>
    <x v="2"/>
    <x v="0"/>
  </r>
  <r>
    <s v="commitsPull_D=1 commit"/>
    <s v="life_time=short"/>
    <n v="7.0000000000000007E-2"/>
    <n v="0.1"/>
    <n v="0.76"/>
    <n v="-0.02"/>
    <n v="0.97"/>
    <n v="0.91"/>
    <n v="0.15000000000000002"/>
    <s v="Não"/>
    <x v="0"/>
    <x v="0"/>
  </r>
  <r>
    <s v="commitsPull_D=1 commit"/>
    <s v="life_time=lengthy"/>
    <n v="7.0000000000000007E-2"/>
    <n v="0.09"/>
    <n v="0.69"/>
    <n v="-0.03"/>
    <n v="0.95"/>
    <n v="0.8"/>
    <n v="0.1100000000000001"/>
    <s v="Não"/>
    <x v="0"/>
    <x v="0"/>
  </r>
  <r>
    <s v="commitsPull_D=1 commit"/>
    <s v="life_time=medium"/>
    <n v="0.03"/>
    <n v="0.04"/>
    <n v="0.68"/>
    <n v="-0.02"/>
    <n v="0.98"/>
    <n v="0.84"/>
    <n v="0.15999999999999992"/>
    <s v="Não"/>
    <x v="0"/>
    <x v="0"/>
  </r>
  <r>
    <s v="changedFiles_D=1 file"/>
    <s v="life_time=very short"/>
    <n v="0.47"/>
    <n v="0.83"/>
    <n v="1.25"/>
    <n v="0.09"/>
    <n v="1.98"/>
    <n v="1.21"/>
    <n v="-4.0000000000000036E-2"/>
    <s v="Não"/>
    <x v="0"/>
    <x v="0"/>
  </r>
  <r>
    <s v="changedFiles_D=some files"/>
    <s v="life_time=very short"/>
    <n v="0.15"/>
    <n v="0.51"/>
    <n v="0.77"/>
    <n v="-0.04"/>
    <n v="0.68"/>
    <n v="0.87"/>
    <n v="9.9999999999999978E-2"/>
    <s v="Não"/>
    <x v="0"/>
    <x v="0"/>
  </r>
  <r>
    <s v="changedFiles_D=many files"/>
    <s v="life_time=lengthy"/>
    <n v="0.05"/>
    <n v="0.34"/>
    <n v="2.4900000000000002"/>
    <n v="0.03"/>
    <n v="1.3"/>
    <n v="1.54"/>
    <n v="-0.95000000000000018"/>
    <s v="Não"/>
    <x v="3"/>
    <x v="0"/>
  </r>
  <r>
    <s v="changedFiles_D=many files"/>
    <s v="life_time=very short"/>
    <n v="0.05"/>
    <n v="0.34"/>
    <n v="0.5"/>
    <n v="-0.05"/>
    <n v="0.5"/>
    <n v="0.68"/>
    <n v="0.18000000000000005"/>
    <s v="Não"/>
    <x v="0"/>
    <x v="0"/>
  </r>
  <r>
    <s v="changedFiles_D=some files"/>
    <s v="life_time=lengthy"/>
    <n v="0.06"/>
    <n v="0.2"/>
    <n v="1.46"/>
    <n v="0.02"/>
    <n v="1.08"/>
    <n v="1.19"/>
    <n v="-0.27"/>
    <s v="Não"/>
    <x v="2"/>
    <x v="0"/>
  </r>
  <r>
    <s v="changedFiles_D=many files"/>
    <s v="life_time=short"/>
    <n v="0.03"/>
    <n v="0.2"/>
    <n v="1.5"/>
    <n v="0.01"/>
    <n v="1.08"/>
    <n v="1.17"/>
    <n v="-0.33000000000000007"/>
    <s v="Não"/>
    <x v="2"/>
    <x v="0"/>
  </r>
  <r>
    <s v="changedFiles_D=some files"/>
    <s v="life_time=short"/>
    <n v="0.05"/>
    <n v="0.19"/>
    <n v="1.45"/>
    <n v="0.02"/>
    <n v="1.07"/>
    <n v="1.1000000000000001"/>
    <n v="-0.34999999999999987"/>
    <s v="Não"/>
    <x v="2"/>
    <x v="0"/>
  </r>
  <r>
    <s v="changedFiles_D=many files"/>
    <s v="life_time=medium"/>
    <n v="0.02"/>
    <n v="0.13"/>
    <n v="2.0099999999999998"/>
    <n v="0.01"/>
    <n v="1.07"/>
    <n v="1.36"/>
    <n v="-0.64999999999999969"/>
    <s v="Não"/>
    <x v="1"/>
    <x v="0"/>
  </r>
  <r>
    <s v="changedFiles_D=some files"/>
    <s v="life_time=medium"/>
    <n v="0.03"/>
    <n v="0.1"/>
    <n v="1.51"/>
    <n v="0.01"/>
    <n v="1.04"/>
    <n v="1.1299999999999999"/>
    <n v="-0.38000000000000012"/>
    <s v="Não"/>
    <x v="2"/>
    <x v="0"/>
  </r>
  <r>
    <s v="changedFiles_D=1 file"/>
    <s v="life_time=short"/>
    <n v="0.05"/>
    <n v="0.08"/>
    <n v="0.64"/>
    <n v="-0.03"/>
    <n v="0.95"/>
    <n v="0.87"/>
    <n v="0.22999999999999998"/>
    <s v="Não"/>
    <x v="0"/>
    <x v="0"/>
  </r>
  <r>
    <s v="changedFiles_D=1 file"/>
    <s v="life_time=lengthy"/>
    <n v="0.03"/>
    <n v="0.05"/>
    <n v="0.38"/>
    <n v="-0.05"/>
    <n v="0.91"/>
    <n v="0.67"/>
    <n v="0.29000000000000004"/>
    <s v="Não"/>
    <x v="2"/>
    <x v="0"/>
  </r>
  <r>
    <s v="changedFiles_D=1 file"/>
    <s v="life_time=medium"/>
    <n v="0.02"/>
    <n v="0.03"/>
    <n v="0.48"/>
    <n v="-0.02"/>
    <n v="0.97"/>
    <n v="0.78"/>
    <n v="0.30000000000000004"/>
    <s v="Não"/>
    <x v="2"/>
    <x v="0"/>
  </r>
  <r>
    <s v="total_lines_D=1 line"/>
    <s v="life_time=very short"/>
    <n v="0.02"/>
    <n v="0.85"/>
    <n v="1.27"/>
    <n v="0"/>
    <n v="2.15"/>
    <n v="1.24"/>
    <n v="-3.0000000000000027E-2"/>
    <s v="Não"/>
    <x v="0"/>
    <x v="0"/>
  </r>
  <r>
    <s v="total_lines_D=some lines"/>
    <s v="life_time=very short"/>
    <n v="0.49"/>
    <n v="0.82"/>
    <n v="1.23"/>
    <n v="0.09"/>
    <n v="1.84"/>
    <n v="1.24"/>
    <n v="1.0000000000000009E-2"/>
    <s v="Não"/>
    <x v="0"/>
    <x v="0"/>
  </r>
  <r>
    <s v="total_lines_D=many lines"/>
    <s v="life_time=very short"/>
    <n v="0.16"/>
    <n v="0.42"/>
    <n v="0.63"/>
    <n v="-0.09"/>
    <n v="0.56999999999999995"/>
    <n v="0.72"/>
    <n v="8.9999999999999969E-2"/>
    <s v="Não"/>
    <x v="0"/>
    <x v="0"/>
  </r>
  <r>
    <s v="total_lines_D=many lines"/>
    <s v="life_time=lengthy"/>
    <n v="0.1"/>
    <n v="0.27"/>
    <n v="1.98"/>
    <n v="0.05"/>
    <n v="1.18"/>
    <n v="1.43"/>
    <n v="-0.55000000000000004"/>
    <s v="Não"/>
    <x v="1"/>
    <x v="0"/>
  </r>
  <r>
    <s v="total_lines_D=many lines"/>
    <s v="life_time=short"/>
    <n v="7.0000000000000007E-2"/>
    <n v="0.2"/>
    <n v="1.5"/>
    <n v="0.02"/>
    <n v="1.08"/>
    <n v="1.1599999999999999"/>
    <n v="-0.34000000000000008"/>
    <s v="Não"/>
    <x v="2"/>
    <x v="0"/>
  </r>
  <r>
    <s v="total_lines_D=many lines"/>
    <s v="life_time=medium"/>
    <n v="0.04"/>
    <n v="0.11"/>
    <n v="1.77"/>
    <n v="0.02"/>
    <n v="1.06"/>
    <n v="1.31"/>
    <n v="-0.45999999999999996"/>
    <s v="Não"/>
    <x v="2"/>
    <x v="0"/>
  </r>
  <r>
    <s v="total_lines_D=some lines"/>
    <s v="life_time=short"/>
    <n v="0.05"/>
    <n v="0.09"/>
    <n v="0.7"/>
    <n v="-0.02"/>
    <n v="0.96"/>
    <n v="0.86"/>
    <n v="0.16000000000000003"/>
    <s v="Não"/>
    <x v="0"/>
    <x v="0"/>
  </r>
  <r>
    <s v="total_lines_D=some lines"/>
    <s v="life_time=lengthy"/>
    <n v="0.03"/>
    <n v="0.05"/>
    <n v="0.4"/>
    <n v="-0.05"/>
    <n v="0.91"/>
    <n v="0.61"/>
    <n v="0.20999999999999996"/>
    <s v="Não"/>
    <x v="0"/>
    <x v="0"/>
  </r>
  <r>
    <s v="total_lines_D=some lines"/>
    <s v="life_time=medium"/>
    <n v="0.02"/>
    <n v="0.03"/>
    <n v="0.53"/>
    <n v="-0.02"/>
    <n v="0.97"/>
    <n v="0.73"/>
    <n v="0.19999999999999996"/>
    <s v="Não"/>
    <x v="0"/>
    <x v="0"/>
  </r>
  <r>
    <s v="first_Pull=False"/>
    <s v="life_time=very short"/>
    <n v="0.59"/>
    <n v="0.73"/>
    <n v="1.0900000000000001"/>
    <n v="0.05"/>
    <n v="1.22"/>
    <n v="1.07"/>
    <n v="-2.0000000000000018E-2"/>
    <s v="Não"/>
    <x v="0"/>
    <x v="0"/>
  </r>
  <r>
    <s v="first_Pull=True"/>
    <s v="life_time=very short"/>
    <n v="0.08"/>
    <n v="0.42"/>
    <n v="0.63"/>
    <n v="-0.05"/>
    <n v="0.56999999999999995"/>
    <n v="0.76"/>
    <n v="0.13"/>
    <s v="Não"/>
    <x v="0"/>
    <x v="0"/>
  </r>
  <r>
    <s v="first_Pull=True"/>
    <s v="life_time=lengthy"/>
    <n v="0.06"/>
    <n v="0.32"/>
    <n v="2.37"/>
    <n v="0.04"/>
    <n v="1.27"/>
    <n v="1.85"/>
    <n v="-0.52"/>
    <s v="Não"/>
    <x v="1"/>
    <x v="0"/>
  </r>
  <r>
    <s v="first_Pull=True"/>
    <s v="life_time=short"/>
    <n v="0.03"/>
    <n v="0.16"/>
    <n v="1.26"/>
    <n v="0.01"/>
    <n v="1.04"/>
    <n v="0.87"/>
    <n v="-0.39"/>
    <s v="Sim"/>
    <x v="2"/>
    <x v="1"/>
  </r>
  <r>
    <s v="first_Pull=False"/>
    <s v="life_time=short"/>
    <n v="0.1"/>
    <n v="0.12"/>
    <n v="0.94"/>
    <n v="-0.01"/>
    <n v="0.99"/>
    <n v="1.03"/>
    <n v="9.000000000000008E-2"/>
    <s v="Sim"/>
    <x v="0"/>
    <x v="0"/>
  </r>
  <r>
    <s v="first_Pull=True"/>
    <s v="life_time=medium"/>
    <n v="0.02"/>
    <n v="0.09"/>
    <n v="1.43"/>
    <n v="0.01"/>
    <n v="1.03"/>
    <n v="1.05"/>
    <n v="-0.37999999999999989"/>
    <s v="Não"/>
    <x v="2"/>
    <x v="0"/>
  </r>
  <r>
    <s v="first_Pull=False"/>
    <s v="life_time=lengthy"/>
    <n v="7.0000000000000007E-2"/>
    <n v="0.09"/>
    <n v="0.67"/>
    <n v="-0.04"/>
    <n v="0.95"/>
    <n v="0.77"/>
    <n v="9.9999999999999978E-2"/>
    <s v="Não"/>
    <x v="0"/>
    <x v="0"/>
  </r>
  <r>
    <s v="first_Pull=False"/>
    <s v="life_time=medium"/>
    <n v="0.05"/>
    <n v="0.06"/>
    <n v="0.9"/>
    <n v="-0.01"/>
    <n v="0.99"/>
    <n v="0.98"/>
    <n v="7.999999999999996E-2"/>
    <s v="Não"/>
    <x v="0"/>
    <x v="0"/>
  </r>
  <r>
    <s v="typeDeveloper=external"/>
    <s v="life_time=very short"/>
    <n v="0.65"/>
    <n v="0.69"/>
    <n v="1.04"/>
    <n v="0.02"/>
    <n v="1.08"/>
    <n v="1.03"/>
    <n v="-1.0000000000000009E-2"/>
    <s v="Não"/>
    <x v="0"/>
    <x v="0"/>
  </r>
  <r>
    <s v="typeDeveloper=core"/>
    <s v="life_time=lengthy"/>
    <n v="0.02"/>
    <n v="0.41"/>
    <n v="3.01"/>
    <n v="0.02"/>
    <n v="1.46"/>
    <n v="2.1800000000000002"/>
    <n v="-0.82999999999999963"/>
    <s v="Não"/>
    <x v="3"/>
    <x v="0"/>
  </r>
  <r>
    <s v="typeDeveloper=core"/>
    <s v="life_time=very short"/>
    <n v="0.01"/>
    <n v="0.25"/>
    <n v="0.38"/>
    <n v="-0.02"/>
    <n v="0.44"/>
    <n v="0.56000000000000005"/>
    <n v="0.18000000000000005"/>
    <s v="Não"/>
    <x v="0"/>
    <x v="0"/>
  </r>
  <r>
    <s v="typeDeveloper=core"/>
    <s v="life_time=short"/>
    <n v="0.01"/>
    <n v="0.2"/>
    <n v="1.56"/>
    <n v="0"/>
    <n v="1.0900000000000001"/>
    <n v="0.97"/>
    <n v="-0.59000000000000008"/>
    <s v="Sim"/>
    <x v="1"/>
    <x v="1"/>
  </r>
  <r>
    <s v="typeDeveloper=core"/>
    <s v="life_time=medium"/>
    <n v="0.01"/>
    <n v="0.13"/>
    <n v="2.06"/>
    <n v="0"/>
    <n v="1.08"/>
    <n v="1.26"/>
    <n v="-0.8"/>
    <s v="Não"/>
    <x v="3"/>
    <x v="0"/>
  </r>
  <r>
    <s v="typeDeveloper=external"/>
    <s v="life_time=short"/>
    <n v="0.12"/>
    <n v="0.13"/>
    <n v="0.97"/>
    <n v="0"/>
    <n v="0.99"/>
    <n v="1"/>
    <n v="3.0000000000000027E-2"/>
    <s v="Não"/>
    <x v="0"/>
    <x v="0"/>
  </r>
  <r>
    <s v="typeDeveloper=external"/>
    <s v="life_time=lengthy"/>
    <n v="0.11"/>
    <n v="0.12"/>
    <n v="0.88"/>
    <n v="-0.02"/>
    <n v="0.98"/>
    <n v="0.93"/>
    <n v="5.0000000000000044E-2"/>
    <s v="Não"/>
    <x v="0"/>
    <x v="0"/>
  </r>
  <r>
    <s v="typeDeveloper=external"/>
    <s v="life_time=medium"/>
    <n v="0.06"/>
    <n v="0.06"/>
    <n v="0.94"/>
    <n v="0"/>
    <n v="1"/>
    <n v="0.98"/>
    <n v="4.0000000000000036E-2"/>
    <s v="Não"/>
    <x v="0"/>
    <x v="0"/>
  </r>
  <r>
    <s v="requester_experience_project=many contributions"/>
    <s v="life_time=very short"/>
    <n v="0.53"/>
    <n v="0.74"/>
    <n v="1.1100000000000001"/>
    <n v="0.05"/>
    <n v="1.27"/>
    <n v="1.08"/>
    <n v="-3.0000000000000027E-2"/>
    <s v="Não"/>
    <x v="0"/>
    <x v="0"/>
  </r>
  <r>
    <s v="requester_experience_project=some contributions"/>
    <s v="life_time=very short"/>
    <n v="0.09"/>
    <n v="0.53"/>
    <n v="0.8"/>
    <n v="-0.02"/>
    <n v="0.71"/>
    <n v="0.86"/>
    <n v="5.9999999999999942E-2"/>
    <s v="Não"/>
    <x v="0"/>
    <x v="0"/>
  </r>
  <r>
    <s v="requester_experience_project=no contribution"/>
    <s v="life_time=very short"/>
    <n v="0.05"/>
    <n v="0.44"/>
    <n v="0.66"/>
    <n v="-0.03"/>
    <n v="0.59"/>
    <n v="0.76"/>
    <n v="9.9999999999999978E-2"/>
    <s v="Não"/>
    <x v="0"/>
    <x v="0"/>
  </r>
  <r>
    <s v="requester_experience_project=no contribution"/>
    <s v="life_time=lengthy"/>
    <n v="0.04"/>
    <n v="0.31"/>
    <n v="2.27"/>
    <n v="0.02"/>
    <n v="1.25"/>
    <n v="1.85"/>
    <n v="-0.41999999999999993"/>
    <s v="Não"/>
    <x v="2"/>
    <x v="0"/>
  </r>
  <r>
    <s v="requester_experience_project=some contributions"/>
    <s v="life_time=lengthy"/>
    <n v="0.04"/>
    <n v="0.25"/>
    <n v="1.83"/>
    <n v="0.02"/>
    <n v="1.1499999999999999"/>
    <n v="1.5"/>
    <n v="-0.33000000000000007"/>
    <s v="Não"/>
    <x v="2"/>
    <x v="0"/>
  </r>
  <r>
    <s v="requester_experience_project=no contribution"/>
    <s v="life_time=short"/>
    <n v="0.02"/>
    <n v="0.16"/>
    <n v="1.23"/>
    <n v="0"/>
    <n v="1.04"/>
    <n v="0.87"/>
    <n v="-0.36"/>
    <s v="Sim"/>
    <x v="2"/>
    <x v="1"/>
  </r>
  <r>
    <s v="requester_experience_project=some contributions"/>
    <s v="life_time=short"/>
    <n v="0.02"/>
    <n v="0.14000000000000001"/>
    <n v="1.07"/>
    <n v="0"/>
    <n v="1.01"/>
    <n v="0.9"/>
    <n v="-0.17000000000000004"/>
    <s v="Sim"/>
    <x v="0"/>
    <x v="0"/>
  </r>
  <r>
    <s v="requester_experience_project=many contributions"/>
    <s v="life_time=short"/>
    <n v="0.09"/>
    <n v="0.12"/>
    <n v="0.94"/>
    <n v="-0.01"/>
    <n v="0.99"/>
    <n v="1.06"/>
    <n v="0.12000000000000011"/>
    <s v="Sim"/>
    <x v="0"/>
    <x v="0"/>
  </r>
  <r>
    <s v="requester_experience_project=no contribution"/>
    <s v="life_time=medium"/>
    <n v="0.01"/>
    <n v="0.09"/>
    <n v="1.37"/>
    <n v="0"/>
    <n v="1.03"/>
    <n v="1.05"/>
    <n v="-0.32000000000000006"/>
    <s v="Não"/>
    <x v="2"/>
    <x v="0"/>
  </r>
  <r>
    <s v="requester_experience_project=many contributions"/>
    <s v="life_time=lengthy"/>
    <n v="0.06"/>
    <n v="0.08"/>
    <n v="0.59"/>
    <n v="-0.04"/>
    <n v="0.94"/>
    <n v="0.7"/>
    <n v="0.10999999999999999"/>
    <s v="Não"/>
    <x v="0"/>
    <x v="0"/>
  </r>
  <r>
    <s v="requester_experience_project=some contributions"/>
    <s v="life_time=medium"/>
    <n v="0.01"/>
    <n v="0.08"/>
    <n v="1.22"/>
    <n v="0"/>
    <n v="1.02"/>
    <n v="1.05"/>
    <n v="-0.16999999999999993"/>
    <s v="Não"/>
    <x v="0"/>
    <x v="0"/>
  </r>
  <r>
    <s v="requester_experience_project=many contributions"/>
    <s v="life_time=medium"/>
    <n v="0.04"/>
    <n v="0.06"/>
    <n v="0.88"/>
    <n v="-0.01"/>
    <n v="0.99"/>
    <n v="0.98"/>
    <n v="9.9999999999999978E-2"/>
    <s v="Não"/>
    <x v="0"/>
    <x v="0"/>
  </r>
  <r>
    <s v="followers_boolean=has followers"/>
    <s v="life_time=very short"/>
    <n v="0.62"/>
    <n v="0.68"/>
    <n v="1.01"/>
    <s v="0.01"/>
    <s v="1.02"/>
    <n v="1"/>
    <n v="-1.0000000000000009E-2"/>
    <s v="Não"/>
    <x v="0"/>
    <x v="0"/>
  </r>
  <r>
    <s v="followers_boolean=no followers"/>
    <s v="life_time=very short"/>
    <n v="0.05"/>
    <n v="0.59"/>
    <n v="0.88"/>
    <s v="-0.01"/>
    <s v="0.8"/>
    <n v="0.96"/>
    <n v="7.999999999999996E-2"/>
    <s v="Não"/>
    <x v="0"/>
    <x v="0"/>
  </r>
  <r>
    <s v="followers_boolean=no followers"/>
    <s v="life_time=lengthy"/>
    <n v="0.01"/>
    <n v="0.18"/>
    <n v="1.29"/>
    <s v="0.0"/>
    <s v="1.05"/>
    <n v="1.25"/>
    <n v="-4.0000000000000036E-2"/>
    <s v="Não"/>
    <x v="0"/>
    <x v="0"/>
  </r>
  <r>
    <s v="followers_boolean=no followers"/>
    <s v="life_time=short"/>
    <n v="0.01"/>
    <n v="0.16"/>
    <n v="1.25"/>
    <s v="0.0"/>
    <s v="1.04"/>
    <n v="1.01"/>
    <n v="-0.24"/>
    <s v="Não"/>
    <x v="0"/>
    <x v="0"/>
  </r>
  <r>
    <s v="followers_boolean=has followers"/>
    <s v="life_time=lengthy"/>
    <n v="0.12"/>
    <n v="0.13"/>
    <n v="0.97"/>
    <s v="-0.0"/>
    <s v="1.0"/>
    <n v="0.98"/>
    <n v="1.0000000000000009E-2"/>
    <s v="Não"/>
    <x v="0"/>
    <x v="0"/>
  </r>
  <r>
    <s v="followers_boolean=has followers"/>
    <s v="life_time=short"/>
    <n v="0.12"/>
    <n v="0.13"/>
    <n v="0.98"/>
    <s v="-0.0"/>
    <s v="1.0"/>
    <n v="1"/>
    <n v="2.0000000000000018E-2"/>
    <s v="Não"/>
    <x v="0"/>
    <x v="0"/>
  </r>
  <r>
    <s v="followers_boolean=has followers"/>
    <s v="life_time=medium"/>
    <n v="0.06"/>
    <n v="0.06"/>
    <n v="0.98"/>
    <s v="-0.0"/>
    <s v="1.0"/>
    <n v="1.01"/>
    <n v="3.0000000000000027E-2"/>
    <s v="Sim"/>
    <x v="0"/>
    <x v="0"/>
  </r>
  <r>
    <s v="followers_boolean=no followers"/>
    <s v="life_time=medium"/>
    <n v="0.01"/>
    <n v="0.08"/>
    <n v="1.17"/>
    <n v="0"/>
    <n v="1.01"/>
    <n v="0.84"/>
    <n v="-0.32999999999999996"/>
    <s v="Sim"/>
    <x v="2"/>
    <x v="1"/>
  </r>
  <r>
    <s v="coreTeamFollowsRequester=true"/>
    <s v="life_time=very short"/>
    <n v="0.03"/>
    <n v="0.68"/>
    <n v="1.02"/>
    <n v="0"/>
    <n v="1.03"/>
    <n v="1.03"/>
    <n v="1.0000000000000009E-2"/>
    <s v="Não"/>
    <x v="0"/>
    <x v="0"/>
  </r>
  <r>
    <s v="coreTeamFollowsRequester=false"/>
    <s v="life_time=very short"/>
    <n v="0.64"/>
    <n v="0.67"/>
    <n v="1"/>
    <n v="0"/>
    <n v="1"/>
    <n v="1"/>
    <n v="0"/>
    <s v="Não"/>
    <x v="0"/>
    <x v="0"/>
  </r>
  <r>
    <s v="coreTeamFollowsRequester=true"/>
    <s v="life_time=short"/>
    <n v="0.01"/>
    <n v="0.17"/>
    <n v="1.28"/>
    <n v="0"/>
    <n v="1.04"/>
    <n v="1.1399999999999999"/>
    <n v="-0.14000000000000012"/>
    <s v="Não"/>
    <x v="0"/>
    <x v="0"/>
  </r>
  <r>
    <s v="coreTeamFollowsRequester=false"/>
    <s v="life_time=lengthy"/>
    <n v="0.13"/>
    <n v="0.14000000000000001"/>
    <n v="1.02"/>
    <n v="0"/>
    <n v="1"/>
    <n v="1.03"/>
    <n v="1.0000000000000009E-2"/>
    <s v="Não"/>
    <x v="0"/>
    <x v="0"/>
  </r>
  <r>
    <s v="coreTeamFollowsRequester=false"/>
    <s v="life_time=short"/>
    <n v="0.12"/>
    <n v="0.13"/>
    <n v="0.99"/>
    <n v="0"/>
    <n v="1"/>
    <n v="0.99"/>
    <n v="0"/>
    <s v="Não"/>
    <x v="0"/>
    <x v="0"/>
  </r>
  <r>
    <s v="coreTeamFollowsRequester=true"/>
    <s v="life_time=lengthy"/>
    <n v="0"/>
    <n v="0.08"/>
    <n v="0.59"/>
    <n v="0"/>
    <n v="0.94"/>
    <n v="0.66"/>
    <n v="7.0000000000000062E-2"/>
    <s v="Não"/>
    <x v="0"/>
    <x v="0"/>
  </r>
  <r>
    <s v="coreTeamFollowsRequester=true"/>
    <s v="life_time=medium"/>
    <n v="0"/>
    <n v="7.0000000000000007E-2"/>
    <n v="1.1200000000000001"/>
    <n v="0"/>
    <n v="1.01"/>
    <n v="1.1000000000000001"/>
    <n v="-2.0000000000000018E-2"/>
    <s v="Não"/>
    <x v="0"/>
    <x v="0"/>
  </r>
  <r>
    <s v="coreTeamFollowsRequester=false"/>
    <s v="life_time=medium"/>
    <n v="0.06"/>
    <n v="0.06"/>
    <n v="0.99"/>
    <n v="0"/>
    <n v="1"/>
    <n v="0.99"/>
    <n v="0"/>
    <s v="Não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FBF48-DA00-364D-8539-DB3B1EA0E26A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ariações">
  <location ref="A17:B26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1"/>
    <field x="10"/>
  </rowFields>
  <rowItems count="9">
    <i>
      <x/>
    </i>
    <i r="1">
      <x/>
    </i>
    <i r="1">
      <x v="1"/>
    </i>
    <i r="1">
      <x v="2"/>
    </i>
    <i r="1">
      <x v="3"/>
    </i>
    <i>
      <x v="1"/>
    </i>
    <i r="1">
      <x v="2"/>
    </i>
    <i r="1">
      <x v="3"/>
    </i>
    <i t="grand">
      <x/>
    </i>
  </rowItems>
  <colItems count="1">
    <i/>
  </colItems>
  <dataFields count="1">
    <dataField name="Quantidade de Regras" fld="0" subtotal="count" baseField="0" baseItem="0"/>
  </dataFields>
  <formats count="18">
    <format dxfId="36">
      <pivotArea field="10" type="button" dataOnly="0" labelOnly="1" outline="0" axis="axisRow" fieldPosition="1"/>
    </format>
    <format dxfId="37">
      <pivotArea dataOnly="0" labelOnly="1" outline="0" axis="axisValues" fieldPosition="0"/>
    </format>
    <format dxfId="38">
      <pivotArea field="10" type="button" dataOnly="0" labelOnly="1" outline="0" axis="axisRow" fieldPosition="1"/>
    </format>
    <format dxfId="39">
      <pivotArea dataOnly="0" labelOnly="1" outline="0" axis="axisValues" fieldPosition="0"/>
    </format>
    <format dxfId="40">
      <pivotArea grandRow="1" outline="0" collapsedLevelsAreSubtotals="1" fieldPosition="0"/>
    </format>
    <format dxfId="41">
      <pivotArea dataOnly="0" labelOnly="1" grandRow="1" outline="0" fieldPosition="0"/>
    </format>
    <format dxfId="42">
      <pivotArea grandRow="1" outline="0" collapsedLevelsAreSubtotals="1" fieldPosition="0"/>
    </format>
    <format dxfId="43">
      <pivotArea dataOnly="0" labelOnly="1" grandRow="1" outline="0" fieldPosition="0"/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10" type="button" dataOnly="0" labelOnly="1" outline="0" axis="axisRow" fieldPosition="1"/>
    </format>
    <format dxfId="47">
      <pivotArea dataOnly="0" labelOnly="1" fieldPosition="0">
        <references count="1">
          <reference field="10" count="0"/>
        </references>
      </pivotArea>
    </format>
    <format dxfId="48">
      <pivotArea dataOnly="0" labelOnly="1" grandRow="1" outline="0" fieldPosition="0"/>
    </format>
    <format dxfId="49">
      <pivotArea dataOnly="0" labelOnly="1" outline="0" axis="axisValues" fieldPosition="0"/>
    </format>
    <format dxfId="50">
      <pivotArea field="10" type="button" dataOnly="0" labelOnly="1" outline="0" axis="axisRow" fieldPosition="1"/>
    </format>
    <format dxfId="51">
      <pivotArea dataOnly="0" labelOnly="1" outline="0" axis="axisValues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9D9A8-8536-5842-9691-753AF58886F8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ariações">
  <location ref="A3:B8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uantidade de Regras" fld="0" subtotal="count" baseField="0" baseItem="0"/>
  </dataFields>
  <formats count="18">
    <format dxfId="82">
      <pivotArea field="10" type="button" dataOnly="0" labelOnly="1" outline="0" axis="axisRow" fieldPosition="0"/>
    </format>
    <format dxfId="81">
      <pivotArea dataOnly="0" labelOnly="1" outline="0" axis="axisValues" fieldPosition="0"/>
    </format>
    <format dxfId="79">
      <pivotArea field="10" type="button" dataOnly="0" labelOnly="1" outline="0" axis="axisRow" fieldPosition="0"/>
    </format>
    <format dxfId="78">
      <pivotArea dataOnly="0" labelOnly="1" outline="0" axis="axisValues" fieldPosition="0"/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1">
      <pivotArea type="all" dataOnly="0" outline="0" fieldPosition="0"/>
    </format>
    <format dxfId="64">
      <pivotArea outline="0" collapsedLevelsAreSubtotals="1" fieldPosition="0"/>
    </format>
    <format dxfId="63">
      <pivotArea field="10" type="button" dataOnly="0" labelOnly="1" outline="0" axis="axisRow" fieldPosition="0"/>
    </format>
    <format dxfId="62">
      <pivotArea dataOnly="0" labelOnly="1" fieldPosition="0">
        <references count="1">
          <reference field="10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8">
      <pivotArea field="10" type="button" dataOnly="0" labelOnly="1" outline="0" axis="axisRow" fieldPosition="0"/>
    </format>
    <format dxfId="57">
      <pivotArea dataOnly="0" labelOnly="1" outline="0" axis="axisValues" fieldPosition="0"/>
    </format>
    <format dxfId="55">
      <pivotArea grandRow="1" outline="0" collapsedLevelsAreSubtotals="1" fieldPosition="0"/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9E98-AE4E-AE40-BA8F-7C1D64C3E283}">
  <dimension ref="A3:B28"/>
  <sheetViews>
    <sheetView showGridLines="0" zoomScale="190" workbookViewId="0">
      <selection activeCell="D13" sqref="D13"/>
    </sheetView>
  </sheetViews>
  <sheetFormatPr baseColWidth="10" defaultRowHeight="16" x14ac:dyDescent="0.2"/>
  <cols>
    <col min="1" max="1" width="25.5" bestFit="1" customWidth="1"/>
    <col min="2" max="2" width="22.33203125" bestFit="1" customWidth="1"/>
  </cols>
  <sheetData>
    <row r="3" spans="1:2" ht="19" x14ac:dyDescent="0.25">
      <c r="A3" s="6" t="s">
        <v>53</v>
      </c>
      <c r="B3" s="6" t="s">
        <v>52</v>
      </c>
    </row>
    <row r="4" spans="1:2" x14ac:dyDescent="0.2">
      <c r="A4" s="4" t="s">
        <v>47</v>
      </c>
      <c r="B4" s="5">
        <v>55</v>
      </c>
    </row>
    <row r="5" spans="1:2" x14ac:dyDescent="0.2">
      <c r="A5" s="4" t="s">
        <v>48</v>
      </c>
      <c r="B5" s="5">
        <v>5</v>
      </c>
    </row>
    <row r="6" spans="1:2" x14ac:dyDescent="0.2">
      <c r="A6" s="4" t="s">
        <v>49</v>
      </c>
      <c r="B6" s="5">
        <v>19</v>
      </c>
    </row>
    <row r="7" spans="1:2" x14ac:dyDescent="0.2">
      <c r="A7" s="4" t="s">
        <v>50</v>
      </c>
      <c r="B7" s="5">
        <v>6</v>
      </c>
    </row>
    <row r="8" spans="1:2" ht="19" x14ac:dyDescent="0.25">
      <c r="A8" s="7" t="s">
        <v>51</v>
      </c>
      <c r="B8" s="8">
        <v>85</v>
      </c>
    </row>
    <row r="17" spans="1:2" ht="19" x14ac:dyDescent="0.25">
      <c r="A17" s="6" t="s">
        <v>53</v>
      </c>
      <c r="B17" s="6" t="s">
        <v>52</v>
      </c>
    </row>
    <row r="18" spans="1:2" x14ac:dyDescent="0.2">
      <c r="A18" s="4" t="s">
        <v>54</v>
      </c>
      <c r="B18" s="5">
        <v>80</v>
      </c>
    </row>
    <row r="19" spans="1:2" x14ac:dyDescent="0.2">
      <c r="A19" s="9" t="s">
        <v>47</v>
      </c>
      <c r="B19" s="5">
        <v>55</v>
      </c>
    </row>
    <row r="20" spans="1:2" x14ac:dyDescent="0.2">
      <c r="A20" s="9" t="s">
        <v>48</v>
      </c>
      <c r="B20" s="5">
        <v>5</v>
      </c>
    </row>
    <row r="21" spans="1:2" x14ac:dyDescent="0.2">
      <c r="A21" s="9" t="s">
        <v>49</v>
      </c>
      <c r="B21" s="5">
        <v>15</v>
      </c>
    </row>
    <row r="22" spans="1:2" x14ac:dyDescent="0.2">
      <c r="A22" s="9" t="s">
        <v>50</v>
      </c>
      <c r="B22" s="5">
        <v>5</v>
      </c>
    </row>
    <row r="23" spans="1:2" x14ac:dyDescent="0.2">
      <c r="A23" s="4" t="s">
        <v>55</v>
      </c>
      <c r="B23" s="5">
        <v>5</v>
      </c>
    </row>
    <row r="24" spans="1:2" x14ac:dyDescent="0.2">
      <c r="A24" s="9" t="s">
        <v>49</v>
      </c>
      <c r="B24" s="5">
        <v>4</v>
      </c>
    </row>
    <row r="25" spans="1:2" x14ac:dyDescent="0.2">
      <c r="A25" s="9" t="s">
        <v>50</v>
      </c>
      <c r="B25" s="5">
        <v>1</v>
      </c>
    </row>
    <row r="26" spans="1:2" ht="19" x14ac:dyDescent="0.25">
      <c r="A26" s="7" t="s">
        <v>51</v>
      </c>
      <c r="B26" s="8">
        <v>85</v>
      </c>
    </row>
    <row r="28" spans="1:2" ht="19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51A5-5BAF-9847-87CB-0AE61E88FC22}">
  <dimension ref="A1:L86"/>
  <sheetViews>
    <sheetView tabSelected="1" workbookViewId="0">
      <selection activeCell="L2" sqref="L2"/>
    </sheetView>
  </sheetViews>
  <sheetFormatPr baseColWidth="10" defaultRowHeight="16" x14ac:dyDescent="0.2"/>
  <cols>
    <col min="1" max="1" width="29.1640625" customWidth="1"/>
    <col min="2" max="2" width="21.1640625" customWidth="1"/>
    <col min="11" max="11" width="22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34" x14ac:dyDescent="0.2">
      <c r="A2" s="1" t="s">
        <v>12</v>
      </c>
      <c r="B2" s="1" t="s">
        <v>13</v>
      </c>
      <c r="C2" s="1">
        <v>0.6</v>
      </c>
      <c r="D2" s="1">
        <v>0.89</v>
      </c>
      <c r="E2" s="1">
        <v>1.1299999999999999</v>
      </c>
      <c r="F2" s="1">
        <v>7.0000000000000007E-2</v>
      </c>
      <c r="G2" s="1">
        <v>1.9</v>
      </c>
      <c r="H2" s="1">
        <v>1.1100000000000001</v>
      </c>
      <c r="I2">
        <f>H2-E2</f>
        <v>-1.9999999999999796E-2</v>
      </c>
      <c r="J2" t="str">
        <f>IF(AND(H2&gt;1,E2&lt;1),"Sim",IF(AND(H2&lt;1,E2&gt;1),"Sim","Não"))</f>
        <v>Não</v>
      </c>
      <c r="K2" t="str">
        <f>IF(ABS(I2)&gt;1,"Variação de Acima de 100%",IF(ABS(I2)&gt;0.75,"Variação de 75% a 100%",IF(ABS(I2)&gt;0.5,"Variação entre 50% a 75%",IF(ABS(I2)&gt;0.25,"Variação entre 25% a 50%","Variação abaixo de 25%"))))</f>
        <v>Variação abaixo de 25%</v>
      </c>
      <c r="L2" t="str">
        <f>IF(AND(J2="Sim",ABS(I2)&gt;0.2),"Mudança na Regra", "Apenas Variação")</f>
        <v>Apenas Variação</v>
      </c>
    </row>
    <row r="3" spans="1:12" ht="34" x14ac:dyDescent="0.2">
      <c r="A3" s="1" t="s">
        <v>14</v>
      </c>
      <c r="B3" s="1" t="s">
        <v>13</v>
      </c>
      <c r="C3" s="1">
        <v>0.1</v>
      </c>
      <c r="D3" s="1">
        <v>0.73</v>
      </c>
      <c r="E3" s="1">
        <v>0.92</v>
      </c>
      <c r="F3" s="1">
        <v>-0.01</v>
      </c>
      <c r="G3" s="1">
        <v>0.77</v>
      </c>
      <c r="H3" s="1">
        <v>1.04</v>
      </c>
      <c r="I3">
        <f t="shared" ref="I3:I67" si="0">H3-E3</f>
        <v>0.12</v>
      </c>
      <c r="J3" s="2" t="str">
        <f t="shared" ref="J3:J67" si="1">IF(AND(H3&gt;1,E3&lt;1),"Sim",IF(AND(H3&lt;1,E3&gt;1),"Sim","Não"))</f>
        <v>Sim</v>
      </c>
      <c r="K3" t="str">
        <f t="shared" ref="K3:K67" si="2">IF(ABS(I3)&gt;1,"Variação de Acima de 100%",IF(ABS(I3)&gt;0.75,"Variação de 75% a 100%",IF(ABS(I3)&gt;0.5,"Variação entre 50% a 75%",IF(ABS(I3)&gt;0.25,"Variação entre 25% a 50%","Variação abaixo de 25%"))))</f>
        <v>Variação abaixo de 25%</v>
      </c>
      <c r="L3" t="str">
        <f t="shared" ref="L3:L67" si="3">IF(AND(J3="Sim",ABS(I3)&gt;0.2),"Mudança na Regra", "Apenas Variação")</f>
        <v>Apenas Variação</v>
      </c>
    </row>
    <row r="4" spans="1:12" ht="34" x14ac:dyDescent="0.2">
      <c r="A4" s="1" t="s">
        <v>15</v>
      </c>
      <c r="B4" s="1" t="s">
        <v>13</v>
      </c>
      <c r="C4" s="1">
        <v>0.04</v>
      </c>
      <c r="D4" s="1">
        <v>0.66</v>
      </c>
      <c r="E4" s="1">
        <v>0.83</v>
      </c>
      <c r="F4" s="1">
        <v>-0.01</v>
      </c>
      <c r="G4" s="1">
        <v>0.61</v>
      </c>
      <c r="H4" s="1">
        <v>0.96</v>
      </c>
      <c r="I4">
        <f t="shared" si="0"/>
        <v>0.13</v>
      </c>
      <c r="J4" t="str">
        <f t="shared" si="1"/>
        <v>Não</v>
      </c>
      <c r="K4" t="str">
        <f t="shared" si="2"/>
        <v>Variação abaixo de 25%</v>
      </c>
      <c r="L4" t="str">
        <f t="shared" si="3"/>
        <v>Apenas Variação</v>
      </c>
    </row>
    <row r="5" spans="1:12" ht="34" x14ac:dyDescent="0.2">
      <c r="A5" s="1" t="s">
        <v>16</v>
      </c>
      <c r="B5" s="1" t="s">
        <v>17</v>
      </c>
      <c r="C5" s="1">
        <v>0.08</v>
      </c>
      <c r="D5" s="1">
        <v>0.56999999999999995</v>
      </c>
      <c r="E5" s="1">
        <v>2.74</v>
      </c>
      <c r="F5" s="1">
        <v>0.05</v>
      </c>
      <c r="G5" s="1">
        <v>1.85</v>
      </c>
      <c r="H5" s="1">
        <v>2.14</v>
      </c>
      <c r="I5">
        <f t="shared" si="0"/>
        <v>-0.60000000000000009</v>
      </c>
      <c r="J5" t="str">
        <f t="shared" si="1"/>
        <v>Não</v>
      </c>
      <c r="K5" t="str">
        <f t="shared" si="2"/>
        <v>Variação entre 50% a 75%</v>
      </c>
      <c r="L5" t="str">
        <f t="shared" si="3"/>
        <v>Apenas Variação</v>
      </c>
    </row>
    <row r="6" spans="1:12" ht="34" x14ac:dyDescent="0.2">
      <c r="A6" s="1" t="s">
        <v>16</v>
      </c>
      <c r="B6" s="1" t="s">
        <v>13</v>
      </c>
      <c r="C6" s="1">
        <v>0.06</v>
      </c>
      <c r="D6" s="1">
        <v>0.43</v>
      </c>
      <c r="E6" s="1">
        <v>0.54</v>
      </c>
      <c r="F6" s="1">
        <v>-0.05</v>
      </c>
      <c r="G6" s="1">
        <v>0.36</v>
      </c>
      <c r="H6" s="1">
        <v>0.66</v>
      </c>
      <c r="I6">
        <f t="shared" si="0"/>
        <v>0.12</v>
      </c>
      <c r="J6" t="str">
        <f t="shared" si="1"/>
        <v>Não</v>
      </c>
      <c r="K6" t="str">
        <f t="shared" si="2"/>
        <v>Variação abaixo de 25%</v>
      </c>
      <c r="L6" t="str">
        <f t="shared" si="3"/>
        <v>Apenas Variação</v>
      </c>
    </row>
    <row r="7" spans="1:12" ht="34" x14ac:dyDescent="0.2">
      <c r="A7" s="1" t="s">
        <v>15</v>
      </c>
      <c r="B7" s="1" t="s">
        <v>17</v>
      </c>
      <c r="C7" s="1">
        <v>0.02</v>
      </c>
      <c r="D7" s="1">
        <v>0.34</v>
      </c>
      <c r="E7" s="1">
        <v>1.64</v>
      </c>
      <c r="F7" s="1">
        <v>0.01</v>
      </c>
      <c r="G7" s="1">
        <v>1.2</v>
      </c>
      <c r="H7" s="1">
        <v>1.1299999999999999</v>
      </c>
      <c r="I7">
        <f t="shared" si="0"/>
        <v>-0.51</v>
      </c>
      <c r="J7" t="str">
        <f t="shared" si="1"/>
        <v>Não</v>
      </c>
      <c r="K7" t="str">
        <f t="shared" si="2"/>
        <v>Variação entre 50% a 75%</v>
      </c>
      <c r="L7" t="str">
        <f t="shared" si="3"/>
        <v>Apenas Variação</v>
      </c>
    </row>
    <row r="8" spans="1:12" ht="34" x14ac:dyDescent="0.2">
      <c r="A8" s="1" t="s">
        <v>14</v>
      </c>
      <c r="B8" s="1" t="s">
        <v>17</v>
      </c>
      <c r="C8" s="1">
        <v>0.04</v>
      </c>
      <c r="D8" s="1">
        <v>0.27</v>
      </c>
      <c r="E8" s="1">
        <v>1.3</v>
      </c>
      <c r="F8" s="1">
        <v>0.01</v>
      </c>
      <c r="G8" s="1">
        <v>1.0900000000000001</v>
      </c>
      <c r="H8" s="1">
        <v>0.87</v>
      </c>
      <c r="I8">
        <f t="shared" si="0"/>
        <v>-0.43000000000000005</v>
      </c>
      <c r="J8" s="2" t="str">
        <f t="shared" si="1"/>
        <v>Sim</v>
      </c>
      <c r="K8" t="str">
        <f t="shared" si="2"/>
        <v>Variação entre 25% a 50%</v>
      </c>
      <c r="L8" t="str">
        <f t="shared" si="3"/>
        <v>Mudança na Regra</v>
      </c>
    </row>
    <row r="9" spans="1:12" ht="34" x14ac:dyDescent="0.2">
      <c r="A9" s="1" t="s">
        <v>12</v>
      </c>
      <c r="B9" s="1" t="s">
        <v>17</v>
      </c>
      <c r="C9" s="1">
        <v>7.0000000000000007E-2</v>
      </c>
      <c r="D9" s="1">
        <v>0.11</v>
      </c>
      <c r="E9" s="1">
        <v>0.53</v>
      </c>
      <c r="F9" s="1">
        <v>-7.0000000000000007E-2</v>
      </c>
      <c r="G9" s="1">
        <v>0.89</v>
      </c>
      <c r="H9" s="1">
        <v>0.65</v>
      </c>
      <c r="I9">
        <f t="shared" si="0"/>
        <v>0.12</v>
      </c>
      <c r="J9" t="str">
        <f t="shared" si="1"/>
        <v>Não</v>
      </c>
      <c r="K9" t="str">
        <f t="shared" si="2"/>
        <v>Variação abaixo de 25%</v>
      </c>
      <c r="L9" t="str">
        <f t="shared" si="3"/>
        <v>Apenas Variação</v>
      </c>
    </row>
    <row r="10" spans="1:12" ht="51" x14ac:dyDescent="0.2">
      <c r="A10" s="1" t="s">
        <v>18</v>
      </c>
      <c r="B10" s="1" t="s">
        <v>12</v>
      </c>
      <c r="C10" s="1">
        <v>0.55000000000000004</v>
      </c>
      <c r="D10" s="1">
        <v>0.76</v>
      </c>
      <c r="E10" s="1">
        <v>1.1399999999999999</v>
      </c>
      <c r="F10" s="1">
        <v>7.0000000000000007E-2</v>
      </c>
      <c r="G10" s="1">
        <v>1.4</v>
      </c>
      <c r="H10" s="1">
        <v>1.1399999999999999</v>
      </c>
      <c r="I10">
        <f t="shared" si="0"/>
        <v>0</v>
      </c>
      <c r="J10" t="str">
        <f t="shared" si="1"/>
        <v>Não</v>
      </c>
      <c r="K10" t="str">
        <f t="shared" si="2"/>
        <v>Variação abaixo de 25%</v>
      </c>
      <c r="L10" t="str">
        <f t="shared" si="3"/>
        <v>Apenas Variação</v>
      </c>
    </row>
    <row r="11" spans="1:12" ht="51" x14ac:dyDescent="0.2">
      <c r="A11" s="1" t="s">
        <v>19</v>
      </c>
      <c r="B11" s="1" t="s">
        <v>12</v>
      </c>
      <c r="C11" s="1">
        <v>0.1</v>
      </c>
      <c r="D11" s="1">
        <v>0.5</v>
      </c>
      <c r="E11" s="1">
        <v>0.75</v>
      </c>
      <c r="F11" s="1">
        <v>-0.03</v>
      </c>
      <c r="G11" s="1">
        <v>0.67</v>
      </c>
      <c r="H11" s="1">
        <v>0.75</v>
      </c>
      <c r="I11">
        <f t="shared" si="0"/>
        <v>0</v>
      </c>
      <c r="J11" t="str">
        <f t="shared" si="1"/>
        <v>Não</v>
      </c>
      <c r="K11" t="str">
        <f t="shared" si="2"/>
        <v>Variação abaixo de 25%</v>
      </c>
      <c r="L11" t="str">
        <f t="shared" si="3"/>
        <v>Apenas Variação</v>
      </c>
    </row>
    <row r="12" spans="1:12" ht="51" x14ac:dyDescent="0.2">
      <c r="A12" s="1" t="s">
        <v>20</v>
      </c>
      <c r="B12" s="1" t="s">
        <v>16</v>
      </c>
      <c r="C12" s="1">
        <v>0.03</v>
      </c>
      <c r="D12" s="1">
        <v>0.39</v>
      </c>
      <c r="E12" s="1">
        <v>2.84</v>
      </c>
      <c r="F12" s="1">
        <v>0.02</v>
      </c>
      <c r="G12" s="1">
        <v>1.4</v>
      </c>
      <c r="H12" s="1">
        <v>1.92</v>
      </c>
      <c r="I12">
        <f t="shared" si="0"/>
        <v>-0.91999999999999993</v>
      </c>
      <c r="J12" t="str">
        <f t="shared" si="1"/>
        <v>Não</v>
      </c>
      <c r="K12" t="str">
        <f t="shared" si="2"/>
        <v>Variação de 75% a 100%</v>
      </c>
      <c r="L12" t="str">
        <f t="shared" si="3"/>
        <v>Apenas Variação</v>
      </c>
    </row>
    <row r="13" spans="1:12" ht="51" x14ac:dyDescent="0.2">
      <c r="A13" s="1" t="s">
        <v>20</v>
      </c>
      <c r="B13" s="1" t="s">
        <v>12</v>
      </c>
      <c r="C13" s="1">
        <v>0.02</v>
      </c>
      <c r="D13" s="1">
        <v>0.25</v>
      </c>
      <c r="E13" s="1">
        <v>0.37</v>
      </c>
      <c r="F13" s="1">
        <v>-0.03</v>
      </c>
      <c r="G13" s="1">
        <v>0.44</v>
      </c>
      <c r="H13" s="1">
        <v>0.51</v>
      </c>
      <c r="I13">
        <f t="shared" si="0"/>
        <v>0.14000000000000001</v>
      </c>
      <c r="J13" t="str">
        <f t="shared" si="1"/>
        <v>Não</v>
      </c>
      <c r="K13" t="str">
        <f t="shared" si="2"/>
        <v>Variação abaixo de 25%</v>
      </c>
      <c r="L13" t="str">
        <f t="shared" si="3"/>
        <v>Apenas Variação</v>
      </c>
    </row>
    <row r="14" spans="1:12" ht="51" x14ac:dyDescent="0.2">
      <c r="A14" s="1" t="s">
        <v>20</v>
      </c>
      <c r="B14" s="1" t="s">
        <v>14</v>
      </c>
      <c r="C14" s="1">
        <v>0.02</v>
      </c>
      <c r="D14" s="1">
        <v>0.21</v>
      </c>
      <c r="E14" s="1">
        <v>1.62</v>
      </c>
      <c r="F14" s="1">
        <v>0.01</v>
      </c>
      <c r="G14" s="1">
        <v>1.1000000000000001</v>
      </c>
      <c r="H14" s="1">
        <v>1.1399999999999999</v>
      </c>
      <c r="I14">
        <f t="shared" si="0"/>
        <v>-0.4800000000000002</v>
      </c>
      <c r="J14" t="str">
        <f t="shared" si="1"/>
        <v>Não</v>
      </c>
      <c r="K14" t="str">
        <f t="shared" si="2"/>
        <v>Variação entre 25% a 50%</v>
      </c>
      <c r="L14" t="str">
        <f t="shared" si="3"/>
        <v>Apenas Variação</v>
      </c>
    </row>
    <row r="15" spans="1:12" ht="51" x14ac:dyDescent="0.2">
      <c r="A15" s="1" t="s">
        <v>19</v>
      </c>
      <c r="B15" s="1" t="s">
        <v>14</v>
      </c>
      <c r="C15" s="1">
        <v>0.04</v>
      </c>
      <c r="D15" s="1">
        <v>0.21</v>
      </c>
      <c r="E15" s="1">
        <v>1.6</v>
      </c>
      <c r="F15" s="1">
        <v>0.02</v>
      </c>
      <c r="G15" s="1">
        <v>1.1000000000000001</v>
      </c>
      <c r="H15" s="1">
        <v>1.24</v>
      </c>
      <c r="I15">
        <f t="shared" si="0"/>
        <v>-0.3600000000000001</v>
      </c>
      <c r="J15" t="str">
        <f t="shared" si="1"/>
        <v>Não</v>
      </c>
      <c r="K15" t="str">
        <f t="shared" si="2"/>
        <v>Variação entre 25% a 50%</v>
      </c>
      <c r="L15" t="str">
        <f t="shared" si="3"/>
        <v>Apenas Variação</v>
      </c>
    </row>
    <row r="16" spans="1:12" ht="51" x14ac:dyDescent="0.2">
      <c r="A16" s="1" t="s">
        <v>19</v>
      </c>
      <c r="B16" s="1" t="s">
        <v>16</v>
      </c>
      <c r="C16" s="1">
        <v>0.04</v>
      </c>
      <c r="D16" s="1">
        <v>0.18</v>
      </c>
      <c r="E16" s="1">
        <v>1.36</v>
      </c>
      <c r="F16" s="1">
        <v>0.01</v>
      </c>
      <c r="G16" s="1">
        <v>1.06</v>
      </c>
      <c r="H16" s="1">
        <v>1.28</v>
      </c>
      <c r="I16">
        <f t="shared" si="0"/>
        <v>-8.0000000000000071E-2</v>
      </c>
      <c r="J16" t="str">
        <f t="shared" si="1"/>
        <v>Não</v>
      </c>
      <c r="K16" t="str">
        <f t="shared" si="2"/>
        <v>Variação abaixo de 25%</v>
      </c>
      <c r="L16" t="str">
        <f t="shared" si="3"/>
        <v>Apenas Variação</v>
      </c>
    </row>
    <row r="17" spans="1:12" ht="51" x14ac:dyDescent="0.2">
      <c r="A17" s="1" t="s">
        <v>20</v>
      </c>
      <c r="B17" s="1" t="s">
        <v>15</v>
      </c>
      <c r="C17" s="1">
        <v>0.01</v>
      </c>
      <c r="D17" s="1">
        <v>0.16</v>
      </c>
      <c r="E17" s="1">
        <v>2.41</v>
      </c>
      <c r="F17" s="1">
        <v>0.01</v>
      </c>
      <c r="G17" s="1">
        <v>1.1100000000000001</v>
      </c>
      <c r="H17" s="1">
        <v>1.54</v>
      </c>
      <c r="I17">
        <f t="shared" si="0"/>
        <v>-0.87000000000000011</v>
      </c>
      <c r="J17" t="str">
        <f t="shared" si="1"/>
        <v>Não</v>
      </c>
      <c r="K17" t="str">
        <f t="shared" si="2"/>
        <v>Variação de 75% a 100%</v>
      </c>
      <c r="L17" t="str">
        <f t="shared" si="3"/>
        <v>Apenas Variação</v>
      </c>
    </row>
    <row r="18" spans="1:12" ht="51" x14ac:dyDescent="0.2">
      <c r="A18" s="1" t="s">
        <v>19</v>
      </c>
      <c r="B18" s="1" t="s">
        <v>15</v>
      </c>
      <c r="C18" s="1">
        <v>0.02</v>
      </c>
      <c r="D18" s="1">
        <v>0.1</v>
      </c>
      <c r="E18" s="1">
        <v>1.59</v>
      </c>
      <c r="F18" s="1">
        <v>0.01</v>
      </c>
      <c r="G18" s="1">
        <v>1.04</v>
      </c>
      <c r="H18" s="1">
        <v>1.29</v>
      </c>
      <c r="I18">
        <f t="shared" si="0"/>
        <v>-0.30000000000000004</v>
      </c>
      <c r="J18" t="str">
        <f t="shared" si="1"/>
        <v>Não</v>
      </c>
      <c r="K18" t="str">
        <f t="shared" si="2"/>
        <v>Variação entre 25% a 50%</v>
      </c>
      <c r="L18" t="str">
        <f t="shared" si="3"/>
        <v>Apenas Variação</v>
      </c>
    </row>
    <row r="19" spans="1:12" ht="51" x14ac:dyDescent="0.2">
      <c r="A19" s="1" t="s">
        <v>18</v>
      </c>
      <c r="B19" s="1" t="s">
        <v>14</v>
      </c>
      <c r="C19" s="1">
        <v>7.0000000000000007E-2</v>
      </c>
      <c r="D19" s="1">
        <v>0.1</v>
      </c>
      <c r="E19" s="1">
        <v>0.76</v>
      </c>
      <c r="F19" s="1">
        <v>-0.02</v>
      </c>
      <c r="G19" s="1">
        <v>0.97</v>
      </c>
      <c r="H19" s="1">
        <v>0.91</v>
      </c>
      <c r="I19">
        <f t="shared" si="0"/>
        <v>0.15000000000000002</v>
      </c>
      <c r="J19" t="str">
        <f t="shared" si="1"/>
        <v>Não</v>
      </c>
      <c r="K19" t="str">
        <f t="shared" si="2"/>
        <v>Variação abaixo de 25%</v>
      </c>
      <c r="L19" t="str">
        <f t="shared" si="3"/>
        <v>Apenas Variação</v>
      </c>
    </row>
    <row r="20" spans="1:12" ht="51" x14ac:dyDescent="0.2">
      <c r="A20" s="1" t="s">
        <v>18</v>
      </c>
      <c r="B20" s="1" t="s">
        <v>16</v>
      </c>
      <c r="C20" s="1">
        <v>7.0000000000000007E-2</v>
      </c>
      <c r="D20" s="1">
        <v>0.09</v>
      </c>
      <c r="E20" s="1">
        <v>0.69</v>
      </c>
      <c r="F20" s="1">
        <v>-0.03</v>
      </c>
      <c r="G20" s="1">
        <v>0.95</v>
      </c>
      <c r="H20" s="1">
        <v>0.8</v>
      </c>
      <c r="I20">
        <f t="shared" si="0"/>
        <v>0.1100000000000001</v>
      </c>
      <c r="J20" t="str">
        <f t="shared" si="1"/>
        <v>Não</v>
      </c>
      <c r="K20" t="str">
        <f t="shared" si="2"/>
        <v>Variação abaixo de 25%</v>
      </c>
      <c r="L20" t="str">
        <f t="shared" si="3"/>
        <v>Apenas Variação</v>
      </c>
    </row>
    <row r="21" spans="1:12" ht="51" x14ac:dyDescent="0.2">
      <c r="A21" s="1" t="s">
        <v>18</v>
      </c>
      <c r="B21" s="1" t="s">
        <v>15</v>
      </c>
      <c r="C21" s="1">
        <v>0.03</v>
      </c>
      <c r="D21" s="1">
        <v>0.04</v>
      </c>
      <c r="E21" s="1">
        <v>0.68</v>
      </c>
      <c r="F21" s="1">
        <v>-0.02</v>
      </c>
      <c r="G21" s="1">
        <v>0.98</v>
      </c>
      <c r="H21" s="1">
        <v>0.84</v>
      </c>
      <c r="I21">
        <f t="shared" si="0"/>
        <v>0.15999999999999992</v>
      </c>
      <c r="J21" t="str">
        <f t="shared" si="1"/>
        <v>Não</v>
      </c>
      <c r="K21" t="str">
        <f t="shared" si="2"/>
        <v>Variação abaixo de 25%</v>
      </c>
      <c r="L21" t="str">
        <f t="shared" si="3"/>
        <v>Apenas Variação</v>
      </c>
    </row>
    <row r="22" spans="1:12" ht="34" x14ac:dyDescent="0.2">
      <c r="A22" s="1" t="s">
        <v>21</v>
      </c>
      <c r="B22" s="1" t="s">
        <v>12</v>
      </c>
      <c r="C22" s="1">
        <v>0.47</v>
      </c>
      <c r="D22" s="1">
        <v>0.83</v>
      </c>
      <c r="E22" s="1">
        <v>1.25</v>
      </c>
      <c r="F22" s="1">
        <v>0.09</v>
      </c>
      <c r="G22" s="1">
        <v>1.98</v>
      </c>
      <c r="H22" s="1">
        <v>1.21</v>
      </c>
      <c r="I22">
        <f t="shared" si="0"/>
        <v>-4.0000000000000036E-2</v>
      </c>
      <c r="J22" t="str">
        <f t="shared" si="1"/>
        <v>Não</v>
      </c>
      <c r="K22" t="str">
        <f t="shared" si="2"/>
        <v>Variação abaixo de 25%</v>
      </c>
      <c r="L22" t="str">
        <f t="shared" si="3"/>
        <v>Apenas Variação</v>
      </c>
    </row>
    <row r="23" spans="1:12" ht="51" x14ac:dyDescent="0.2">
      <c r="A23" s="1" t="s">
        <v>22</v>
      </c>
      <c r="B23" s="1" t="s">
        <v>12</v>
      </c>
      <c r="C23" s="1">
        <v>0.15</v>
      </c>
      <c r="D23" s="1">
        <v>0.51</v>
      </c>
      <c r="E23" s="1">
        <v>0.77</v>
      </c>
      <c r="F23" s="1">
        <v>-0.04</v>
      </c>
      <c r="G23" s="1">
        <v>0.68</v>
      </c>
      <c r="H23" s="1">
        <v>0.87</v>
      </c>
      <c r="I23">
        <f t="shared" si="0"/>
        <v>9.9999999999999978E-2</v>
      </c>
      <c r="J23" t="str">
        <f t="shared" si="1"/>
        <v>Não</v>
      </c>
      <c r="K23" t="str">
        <f t="shared" si="2"/>
        <v>Variação abaixo de 25%</v>
      </c>
      <c r="L23" t="str">
        <f t="shared" si="3"/>
        <v>Apenas Variação</v>
      </c>
    </row>
    <row r="24" spans="1:12" ht="51" x14ac:dyDescent="0.2">
      <c r="A24" s="1" t="s">
        <v>23</v>
      </c>
      <c r="B24" s="1" t="s">
        <v>16</v>
      </c>
      <c r="C24" s="1">
        <v>0.05</v>
      </c>
      <c r="D24" s="1">
        <v>0.34</v>
      </c>
      <c r="E24" s="1">
        <v>2.4900000000000002</v>
      </c>
      <c r="F24" s="1">
        <v>0.03</v>
      </c>
      <c r="G24" s="1">
        <v>1.3</v>
      </c>
      <c r="H24" s="1">
        <v>1.54</v>
      </c>
      <c r="I24">
        <f t="shared" si="0"/>
        <v>-0.95000000000000018</v>
      </c>
      <c r="J24" t="str">
        <f t="shared" si="1"/>
        <v>Não</v>
      </c>
      <c r="K24" t="str">
        <f t="shared" si="2"/>
        <v>Variação de 75% a 100%</v>
      </c>
      <c r="L24" t="str">
        <f t="shared" si="3"/>
        <v>Apenas Variação</v>
      </c>
    </row>
    <row r="25" spans="1:12" ht="51" x14ac:dyDescent="0.2">
      <c r="A25" s="1" t="s">
        <v>23</v>
      </c>
      <c r="B25" s="1" t="s">
        <v>12</v>
      </c>
      <c r="C25" s="1">
        <v>0.05</v>
      </c>
      <c r="D25" s="1">
        <v>0.34</v>
      </c>
      <c r="E25" s="1">
        <v>0.5</v>
      </c>
      <c r="F25" s="1">
        <v>-0.05</v>
      </c>
      <c r="G25" s="1">
        <v>0.5</v>
      </c>
      <c r="H25" s="1">
        <v>0.68</v>
      </c>
      <c r="I25">
        <f t="shared" si="0"/>
        <v>0.18000000000000005</v>
      </c>
      <c r="J25" t="str">
        <f t="shared" si="1"/>
        <v>Não</v>
      </c>
      <c r="K25" t="str">
        <f t="shared" si="2"/>
        <v>Variação abaixo de 25%</v>
      </c>
      <c r="L25" t="str">
        <f t="shared" si="3"/>
        <v>Apenas Variação</v>
      </c>
    </row>
    <row r="26" spans="1:12" ht="51" x14ac:dyDescent="0.2">
      <c r="A26" s="1" t="s">
        <v>22</v>
      </c>
      <c r="B26" s="1" t="s">
        <v>16</v>
      </c>
      <c r="C26" s="1">
        <v>0.06</v>
      </c>
      <c r="D26" s="1">
        <v>0.2</v>
      </c>
      <c r="E26" s="1">
        <v>1.46</v>
      </c>
      <c r="F26" s="1">
        <v>0.02</v>
      </c>
      <c r="G26" s="1">
        <v>1.08</v>
      </c>
      <c r="H26" s="1">
        <v>1.19</v>
      </c>
      <c r="I26">
        <f t="shared" si="0"/>
        <v>-0.27</v>
      </c>
      <c r="J26" t="str">
        <f t="shared" si="1"/>
        <v>Não</v>
      </c>
      <c r="K26" t="str">
        <f t="shared" si="2"/>
        <v>Variação entre 25% a 50%</v>
      </c>
      <c r="L26" t="str">
        <f t="shared" si="3"/>
        <v>Apenas Variação</v>
      </c>
    </row>
    <row r="27" spans="1:12" ht="51" x14ac:dyDescent="0.2">
      <c r="A27" s="1" t="s">
        <v>23</v>
      </c>
      <c r="B27" s="1" t="s">
        <v>14</v>
      </c>
      <c r="C27" s="1">
        <v>0.03</v>
      </c>
      <c r="D27" s="1">
        <v>0.2</v>
      </c>
      <c r="E27" s="1">
        <v>1.5</v>
      </c>
      <c r="F27" s="1">
        <v>0.01</v>
      </c>
      <c r="G27" s="1">
        <v>1.08</v>
      </c>
      <c r="H27" s="1">
        <v>1.17</v>
      </c>
      <c r="I27">
        <f t="shared" si="0"/>
        <v>-0.33000000000000007</v>
      </c>
      <c r="J27" t="str">
        <f t="shared" si="1"/>
        <v>Não</v>
      </c>
      <c r="K27" t="str">
        <f t="shared" si="2"/>
        <v>Variação entre 25% a 50%</v>
      </c>
      <c r="L27" t="str">
        <f t="shared" si="3"/>
        <v>Apenas Variação</v>
      </c>
    </row>
    <row r="28" spans="1:12" ht="51" x14ac:dyDescent="0.2">
      <c r="A28" s="1" t="s">
        <v>22</v>
      </c>
      <c r="B28" s="1" t="s">
        <v>14</v>
      </c>
      <c r="C28" s="1">
        <v>0.05</v>
      </c>
      <c r="D28" s="1">
        <v>0.19</v>
      </c>
      <c r="E28" s="1">
        <v>1.45</v>
      </c>
      <c r="F28" s="1">
        <v>0.02</v>
      </c>
      <c r="G28" s="1">
        <v>1.07</v>
      </c>
      <c r="H28" s="1">
        <v>1.1000000000000001</v>
      </c>
      <c r="I28">
        <f t="shared" si="0"/>
        <v>-0.34999999999999987</v>
      </c>
      <c r="J28" t="str">
        <f t="shared" si="1"/>
        <v>Não</v>
      </c>
      <c r="K28" t="str">
        <f t="shared" si="2"/>
        <v>Variação entre 25% a 50%</v>
      </c>
      <c r="L28" t="str">
        <f t="shared" si="3"/>
        <v>Apenas Variação</v>
      </c>
    </row>
    <row r="29" spans="1:12" ht="51" x14ac:dyDescent="0.2">
      <c r="A29" s="1" t="s">
        <v>23</v>
      </c>
      <c r="B29" s="1" t="s">
        <v>15</v>
      </c>
      <c r="C29" s="1">
        <v>0.02</v>
      </c>
      <c r="D29" s="1">
        <v>0.13</v>
      </c>
      <c r="E29" s="1">
        <v>2.0099999999999998</v>
      </c>
      <c r="F29" s="1">
        <v>0.01</v>
      </c>
      <c r="G29" s="1">
        <v>1.07</v>
      </c>
      <c r="H29" s="1">
        <v>1.36</v>
      </c>
      <c r="I29">
        <f t="shared" si="0"/>
        <v>-0.64999999999999969</v>
      </c>
      <c r="J29" t="str">
        <f t="shared" si="1"/>
        <v>Não</v>
      </c>
      <c r="K29" t="str">
        <f t="shared" si="2"/>
        <v>Variação entre 50% a 75%</v>
      </c>
      <c r="L29" t="str">
        <f t="shared" si="3"/>
        <v>Apenas Variação</v>
      </c>
    </row>
    <row r="30" spans="1:12" ht="51" x14ac:dyDescent="0.2">
      <c r="A30" s="1" t="s">
        <v>22</v>
      </c>
      <c r="B30" s="1" t="s">
        <v>15</v>
      </c>
      <c r="C30" s="1">
        <v>0.03</v>
      </c>
      <c r="D30" s="1">
        <v>0.1</v>
      </c>
      <c r="E30" s="1">
        <v>1.51</v>
      </c>
      <c r="F30" s="1">
        <v>0.01</v>
      </c>
      <c r="G30" s="1">
        <v>1.04</v>
      </c>
      <c r="H30" s="1">
        <v>1.1299999999999999</v>
      </c>
      <c r="I30">
        <f t="shared" si="0"/>
        <v>-0.38000000000000012</v>
      </c>
      <c r="J30" t="str">
        <f t="shared" si="1"/>
        <v>Não</v>
      </c>
      <c r="K30" t="str">
        <f t="shared" si="2"/>
        <v>Variação entre 25% a 50%</v>
      </c>
      <c r="L30" t="str">
        <f t="shared" si="3"/>
        <v>Apenas Variação</v>
      </c>
    </row>
    <row r="31" spans="1:12" ht="34" x14ac:dyDescent="0.2">
      <c r="A31" s="1" t="s">
        <v>21</v>
      </c>
      <c r="B31" s="1" t="s">
        <v>14</v>
      </c>
      <c r="C31" s="1">
        <v>0.05</v>
      </c>
      <c r="D31" s="1">
        <v>0.08</v>
      </c>
      <c r="E31" s="1">
        <v>0.64</v>
      </c>
      <c r="F31" s="1">
        <v>-0.03</v>
      </c>
      <c r="G31" s="1">
        <v>0.95</v>
      </c>
      <c r="H31" s="1">
        <v>0.87</v>
      </c>
      <c r="I31">
        <f t="shared" si="0"/>
        <v>0.22999999999999998</v>
      </c>
      <c r="J31" t="str">
        <f t="shared" si="1"/>
        <v>Não</v>
      </c>
      <c r="K31" t="str">
        <f t="shared" si="2"/>
        <v>Variação abaixo de 25%</v>
      </c>
      <c r="L31" t="str">
        <f t="shared" si="3"/>
        <v>Apenas Variação</v>
      </c>
    </row>
    <row r="32" spans="1:12" ht="34" x14ac:dyDescent="0.2">
      <c r="A32" s="1" t="s">
        <v>21</v>
      </c>
      <c r="B32" s="1" t="s">
        <v>16</v>
      </c>
      <c r="C32" s="1">
        <v>0.03</v>
      </c>
      <c r="D32" s="1">
        <v>0.05</v>
      </c>
      <c r="E32" s="1">
        <v>0.38</v>
      </c>
      <c r="F32" s="1">
        <v>-0.05</v>
      </c>
      <c r="G32" s="1">
        <v>0.91</v>
      </c>
      <c r="H32" s="1">
        <v>0.67</v>
      </c>
      <c r="I32">
        <f t="shared" si="0"/>
        <v>0.29000000000000004</v>
      </c>
      <c r="J32" t="str">
        <f t="shared" si="1"/>
        <v>Não</v>
      </c>
      <c r="K32" t="str">
        <f t="shared" si="2"/>
        <v>Variação entre 25% a 50%</v>
      </c>
      <c r="L32" t="str">
        <f t="shared" si="3"/>
        <v>Apenas Variação</v>
      </c>
    </row>
    <row r="33" spans="1:12" ht="34" x14ac:dyDescent="0.2">
      <c r="A33" s="1" t="s">
        <v>21</v>
      </c>
      <c r="B33" s="1" t="s">
        <v>15</v>
      </c>
      <c r="C33" s="1">
        <v>0.02</v>
      </c>
      <c r="D33" s="1">
        <v>0.03</v>
      </c>
      <c r="E33" s="1">
        <v>0.48</v>
      </c>
      <c r="F33" s="1">
        <v>-0.02</v>
      </c>
      <c r="G33" s="1">
        <v>0.97</v>
      </c>
      <c r="H33" s="1">
        <v>0.78</v>
      </c>
      <c r="I33">
        <f t="shared" si="0"/>
        <v>0.30000000000000004</v>
      </c>
      <c r="J33" t="str">
        <f t="shared" si="1"/>
        <v>Não</v>
      </c>
      <c r="K33" t="str">
        <f t="shared" si="2"/>
        <v>Variação entre 25% a 50%</v>
      </c>
      <c r="L33" t="str">
        <f t="shared" si="3"/>
        <v>Apenas Variação</v>
      </c>
    </row>
    <row r="34" spans="1:12" ht="34" x14ac:dyDescent="0.2">
      <c r="A34" s="1" t="s">
        <v>24</v>
      </c>
      <c r="B34" s="1" t="s">
        <v>12</v>
      </c>
      <c r="C34" s="1">
        <v>0.02</v>
      </c>
      <c r="D34" s="1">
        <v>0.85</v>
      </c>
      <c r="E34" s="1">
        <v>1.27</v>
      </c>
      <c r="F34" s="1">
        <v>0</v>
      </c>
      <c r="G34" s="1">
        <v>2.15</v>
      </c>
      <c r="H34" s="1">
        <v>1.24</v>
      </c>
      <c r="I34">
        <f t="shared" si="0"/>
        <v>-3.0000000000000027E-2</v>
      </c>
      <c r="J34" t="str">
        <f t="shared" si="1"/>
        <v>Não</v>
      </c>
      <c r="K34" t="str">
        <f t="shared" si="2"/>
        <v>Variação abaixo de 25%</v>
      </c>
      <c r="L34" t="str">
        <f t="shared" si="3"/>
        <v>Apenas Variação</v>
      </c>
    </row>
    <row r="35" spans="1:12" ht="51" x14ac:dyDescent="0.2">
      <c r="A35" s="1" t="s">
        <v>25</v>
      </c>
      <c r="B35" s="1" t="s">
        <v>12</v>
      </c>
      <c r="C35" s="1">
        <v>0.49</v>
      </c>
      <c r="D35" s="1">
        <v>0.82</v>
      </c>
      <c r="E35" s="1">
        <v>1.23</v>
      </c>
      <c r="F35" s="1">
        <v>0.09</v>
      </c>
      <c r="G35" s="1">
        <v>1.84</v>
      </c>
      <c r="H35" s="1">
        <v>1.24</v>
      </c>
      <c r="I35">
        <f t="shared" si="0"/>
        <v>1.0000000000000009E-2</v>
      </c>
      <c r="J35" t="str">
        <f t="shared" si="1"/>
        <v>Não</v>
      </c>
      <c r="K35" t="str">
        <f t="shared" si="2"/>
        <v>Variação abaixo de 25%</v>
      </c>
      <c r="L35" t="str">
        <f t="shared" si="3"/>
        <v>Apenas Variação</v>
      </c>
    </row>
    <row r="36" spans="1:12" ht="51" x14ac:dyDescent="0.2">
      <c r="A36" s="1" t="s">
        <v>26</v>
      </c>
      <c r="B36" s="1" t="s">
        <v>12</v>
      </c>
      <c r="C36" s="1">
        <v>0.16</v>
      </c>
      <c r="D36" s="1">
        <v>0.42</v>
      </c>
      <c r="E36" s="1">
        <v>0.63</v>
      </c>
      <c r="F36" s="1">
        <v>-0.09</v>
      </c>
      <c r="G36" s="1">
        <v>0.56999999999999995</v>
      </c>
      <c r="H36" s="1">
        <v>0.72</v>
      </c>
      <c r="I36">
        <f t="shared" si="0"/>
        <v>8.9999999999999969E-2</v>
      </c>
      <c r="J36" t="str">
        <f t="shared" si="1"/>
        <v>Não</v>
      </c>
      <c r="K36" t="str">
        <f t="shared" si="2"/>
        <v>Variação abaixo de 25%</v>
      </c>
      <c r="L36" t="str">
        <f t="shared" si="3"/>
        <v>Apenas Variação</v>
      </c>
    </row>
    <row r="37" spans="1:12" ht="51" x14ac:dyDescent="0.2">
      <c r="A37" s="1" t="s">
        <v>26</v>
      </c>
      <c r="B37" s="1" t="s">
        <v>16</v>
      </c>
      <c r="C37" s="1">
        <v>0.1</v>
      </c>
      <c r="D37" s="1">
        <v>0.27</v>
      </c>
      <c r="E37" s="1">
        <v>1.98</v>
      </c>
      <c r="F37" s="1">
        <v>0.05</v>
      </c>
      <c r="G37" s="1">
        <v>1.18</v>
      </c>
      <c r="H37" s="1">
        <v>1.43</v>
      </c>
      <c r="I37">
        <f t="shared" si="0"/>
        <v>-0.55000000000000004</v>
      </c>
      <c r="J37" t="str">
        <f t="shared" si="1"/>
        <v>Não</v>
      </c>
      <c r="K37" t="str">
        <f t="shared" si="2"/>
        <v>Variação entre 50% a 75%</v>
      </c>
      <c r="L37" t="str">
        <f t="shared" si="3"/>
        <v>Apenas Variação</v>
      </c>
    </row>
    <row r="38" spans="1:12" ht="51" x14ac:dyDescent="0.2">
      <c r="A38" s="1" t="s">
        <v>26</v>
      </c>
      <c r="B38" s="1" t="s">
        <v>14</v>
      </c>
      <c r="C38" s="1">
        <v>7.0000000000000007E-2</v>
      </c>
      <c r="D38" s="1">
        <v>0.2</v>
      </c>
      <c r="E38" s="1">
        <v>1.5</v>
      </c>
      <c r="F38" s="1">
        <v>0.02</v>
      </c>
      <c r="G38" s="1">
        <v>1.08</v>
      </c>
      <c r="H38" s="1">
        <v>1.1599999999999999</v>
      </c>
      <c r="I38">
        <f t="shared" si="0"/>
        <v>-0.34000000000000008</v>
      </c>
      <c r="J38" t="str">
        <f t="shared" si="1"/>
        <v>Não</v>
      </c>
      <c r="K38" t="str">
        <f t="shared" si="2"/>
        <v>Variação entre 25% a 50%</v>
      </c>
      <c r="L38" t="str">
        <f t="shared" si="3"/>
        <v>Apenas Variação</v>
      </c>
    </row>
    <row r="39" spans="1:12" ht="51" x14ac:dyDescent="0.2">
      <c r="A39" s="1" t="s">
        <v>26</v>
      </c>
      <c r="B39" s="1" t="s">
        <v>15</v>
      </c>
      <c r="C39" s="1">
        <v>0.04</v>
      </c>
      <c r="D39" s="1">
        <v>0.11</v>
      </c>
      <c r="E39" s="1">
        <v>1.77</v>
      </c>
      <c r="F39" s="1">
        <v>0.02</v>
      </c>
      <c r="G39" s="1">
        <v>1.06</v>
      </c>
      <c r="H39" s="1">
        <v>1.31</v>
      </c>
      <c r="I39">
        <f t="shared" si="0"/>
        <v>-0.45999999999999996</v>
      </c>
      <c r="J39" t="str">
        <f t="shared" si="1"/>
        <v>Não</v>
      </c>
      <c r="K39" t="str">
        <f t="shared" si="2"/>
        <v>Variação entre 25% a 50%</v>
      </c>
      <c r="L39" t="str">
        <f t="shared" si="3"/>
        <v>Apenas Variação</v>
      </c>
    </row>
    <row r="40" spans="1:12" ht="51" x14ac:dyDescent="0.2">
      <c r="A40" s="1" t="s">
        <v>25</v>
      </c>
      <c r="B40" s="1" t="s">
        <v>14</v>
      </c>
      <c r="C40" s="1">
        <v>0.05</v>
      </c>
      <c r="D40" s="1">
        <v>0.09</v>
      </c>
      <c r="E40" s="1">
        <v>0.7</v>
      </c>
      <c r="F40" s="1">
        <v>-0.02</v>
      </c>
      <c r="G40" s="1">
        <v>0.96</v>
      </c>
      <c r="H40" s="1">
        <v>0.86</v>
      </c>
      <c r="I40">
        <f t="shared" si="0"/>
        <v>0.16000000000000003</v>
      </c>
      <c r="J40" t="str">
        <f t="shared" si="1"/>
        <v>Não</v>
      </c>
      <c r="K40" t="str">
        <f t="shared" si="2"/>
        <v>Variação abaixo de 25%</v>
      </c>
      <c r="L40" t="str">
        <f t="shared" si="3"/>
        <v>Apenas Variação</v>
      </c>
    </row>
    <row r="41" spans="1:12" ht="51" x14ac:dyDescent="0.2">
      <c r="A41" s="1" t="s">
        <v>25</v>
      </c>
      <c r="B41" s="1" t="s">
        <v>16</v>
      </c>
      <c r="C41" s="1">
        <v>0.03</v>
      </c>
      <c r="D41" s="1">
        <v>0.05</v>
      </c>
      <c r="E41" s="1">
        <v>0.4</v>
      </c>
      <c r="F41" s="1">
        <v>-0.05</v>
      </c>
      <c r="G41" s="1">
        <v>0.91</v>
      </c>
      <c r="H41" s="1">
        <v>0.61</v>
      </c>
      <c r="I41">
        <f t="shared" si="0"/>
        <v>0.20999999999999996</v>
      </c>
      <c r="J41" t="str">
        <f t="shared" si="1"/>
        <v>Não</v>
      </c>
      <c r="K41" t="str">
        <f t="shared" si="2"/>
        <v>Variação abaixo de 25%</v>
      </c>
      <c r="L41" t="str">
        <f t="shared" si="3"/>
        <v>Apenas Variação</v>
      </c>
    </row>
    <row r="42" spans="1:12" ht="51" x14ac:dyDescent="0.2">
      <c r="A42" s="1" t="s">
        <v>25</v>
      </c>
      <c r="B42" s="1" t="s">
        <v>15</v>
      </c>
      <c r="C42" s="1">
        <v>0.02</v>
      </c>
      <c r="D42" s="1">
        <v>0.03</v>
      </c>
      <c r="E42" s="1">
        <v>0.53</v>
      </c>
      <c r="F42" s="1">
        <v>-0.02</v>
      </c>
      <c r="G42" s="1">
        <v>0.97</v>
      </c>
      <c r="H42" s="1">
        <v>0.73</v>
      </c>
      <c r="I42">
        <f t="shared" si="0"/>
        <v>0.19999999999999996</v>
      </c>
      <c r="J42" t="str">
        <f t="shared" si="1"/>
        <v>Não</v>
      </c>
      <c r="K42" t="str">
        <f t="shared" si="2"/>
        <v>Variação abaixo de 25%</v>
      </c>
      <c r="L42" t="str">
        <f t="shared" si="3"/>
        <v>Apenas Variação</v>
      </c>
    </row>
    <row r="43" spans="1:12" ht="34" x14ac:dyDescent="0.2">
      <c r="A43" s="1" t="s">
        <v>27</v>
      </c>
      <c r="B43" s="1" t="s">
        <v>12</v>
      </c>
      <c r="C43" s="1">
        <v>0.59</v>
      </c>
      <c r="D43" s="1">
        <v>0.73</v>
      </c>
      <c r="E43" s="1">
        <v>1.0900000000000001</v>
      </c>
      <c r="F43" s="1">
        <v>0.05</v>
      </c>
      <c r="G43" s="1">
        <v>1.22</v>
      </c>
      <c r="H43" s="1">
        <v>1.07</v>
      </c>
      <c r="I43">
        <f t="shared" si="0"/>
        <v>-2.0000000000000018E-2</v>
      </c>
      <c r="J43" t="str">
        <f t="shared" si="1"/>
        <v>Não</v>
      </c>
      <c r="K43" t="str">
        <f t="shared" si="2"/>
        <v>Variação abaixo de 25%</v>
      </c>
      <c r="L43" t="str">
        <f t="shared" si="3"/>
        <v>Apenas Variação</v>
      </c>
    </row>
    <row r="44" spans="1:12" ht="34" x14ac:dyDescent="0.2">
      <c r="A44" s="1" t="s">
        <v>28</v>
      </c>
      <c r="B44" s="1" t="s">
        <v>12</v>
      </c>
      <c r="C44" s="1">
        <v>0.08</v>
      </c>
      <c r="D44" s="1">
        <v>0.42</v>
      </c>
      <c r="E44" s="1">
        <v>0.63</v>
      </c>
      <c r="F44" s="1">
        <v>-0.05</v>
      </c>
      <c r="G44" s="1">
        <v>0.56999999999999995</v>
      </c>
      <c r="H44" s="1">
        <v>0.76</v>
      </c>
      <c r="I44">
        <f t="shared" si="0"/>
        <v>0.13</v>
      </c>
      <c r="J44" t="str">
        <f t="shared" si="1"/>
        <v>Não</v>
      </c>
      <c r="K44" t="str">
        <f t="shared" si="2"/>
        <v>Variação abaixo de 25%</v>
      </c>
      <c r="L44" t="str">
        <f t="shared" si="3"/>
        <v>Apenas Variação</v>
      </c>
    </row>
    <row r="45" spans="1:12" ht="34" x14ac:dyDescent="0.2">
      <c r="A45" s="1" t="s">
        <v>28</v>
      </c>
      <c r="B45" s="1" t="s">
        <v>16</v>
      </c>
      <c r="C45" s="1">
        <v>0.06</v>
      </c>
      <c r="D45" s="1">
        <v>0.32</v>
      </c>
      <c r="E45" s="1">
        <v>2.37</v>
      </c>
      <c r="F45" s="1">
        <v>0.04</v>
      </c>
      <c r="G45" s="1">
        <v>1.27</v>
      </c>
      <c r="H45" s="1">
        <v>1.85</v>
      </c>
      <c r="I45">
        <f t="shared" si="0"/>
        <v>-0.52</v>
      </c>
      <c r="J45" t="str">
        <f t="shared" si="1"/>
        <v>Não</v>
      </c>
      <c r="K45" t="str">
        <f t="shared" si="2"/>
        <v>Variação entre 50% a 75%</v>
      </c>
      <c r="L45" t="str">
        <f t="shared" si="3"/>
        <v>Apenas Variação</v>
      </c>
    </row>
    <row r="46" spans="1:12" ht="34" x14ac:dyDescent="0.2">
      <c r="A46" s="1" t="s">
        <v>28</v>
      </c>
      <c r="B46" s="1" t="s">
        <v>14</v>
      </c>
      <c r="C46" s="1">
        <v>0.03</v>
      </c>
      <c r="D46" s="1">
        <v>0.16</v>
      </c>
      <c r="E46" s="1">
        <v>1.26</v>
      </c>
      <c r="F46" s="1">
        <v>0.01</v>
      </c>
      <c r="G46" s="1">
        <v>1.04</v>
      </c>
      <c r="H46" s="1">
        <v>0.87</v>
      </c>
      <c r="I46">
        <f t="shared" si="0"/>
        <v>-0.39</v>
      </c>
      <c r="J46" s="2" t="str">
        <f t="shared" si="1"/>
        <v>Sim</v>
      </c>
      <c r="K46" t="str">
        <f t="shared" si="2"/>
        <v>Variação entre 25% a 50%</v>
      </c>
      <c r="L46" t="str">
        <f t="shared" si="3"/>
        <v>Mudança na Regra</v>
      </c>
    </row>
    <row r="47" spans="1:12" ht="34" x14ac:dyDescent="0.2">
      <c r="A47" s="1" t="s">
        <v>27</v>
      </c>
      <c r="B47" s="1" t="s">
        <v>14</v>
      </c>
      <c r="C47" s="1">
        <v>0.1</v>
      </c>
      <c r="D47" s="1">
        <v>0.12</v>
      </c>
      <c r="E47" s="1">
        <v>0.94</v>
      </c>
      <c r="F47" s="1">
        <v>-0.01</v>
      </c>
      <c r="G47" s="1">
        <v>0.99</v>
      </c>
      <c r="H47" s="1">
        <v>1.03</v>
      </c>
      <c r="I47">
        <f t="shared" si="0"/>
        <v>9.000000000000008E-2</v>
      </c>
      <c r="J47" s="2" t="str">
        <f t="shared" si="1"/>
        <v>Sim</v>
      </c>
      <c r="K47" t="str">
        <f t="shared" si="2"/>
        <v>Variação abaixo de 25%</v>
      </c>
      <c r="L47" t="str">
        <f t="shared" si="3"/>
        <v>Apenas Variação</v>
      </c>
    </row>
    <row r="48" spans="1:12" ht="34" x14ac:dyDescent="0.2">
      <c r="A48" s="1" t="s">
        <v>28</v>
      </c>
      <c r="B48" s="1" t="s">
        <v>15</v>
      </c>
      <c r="C48" s="1">
        <v>0.02</v>
      </c>
      <c r="D48" s="1">
        <v>0.09</v>
      </c>
      <c r="E48" s="1">
        <v>1.43</v>
      </c>
      <c r="F48" s="1">
        <v>0.01</v>
      </c>
      <c r="G48" s="1">
        <v>1.03</v>
      </c>
      <c r="H48" s="1">
        <v>1.05</v>
      </c>
      <c r="I48">
        <f t="shared" si="0"/>
        <v>-0.37999999999999989</v>
      </c>
      <c r="J48" t="str">
        <f t="shared" si="1"/>
        <v>Não</v>
      </c>
      <c r="K48" t="str">
        <f t="shared" si="2"/>
        <v>Variação entre 25% a 50%</v>
      </c>
      <c r="L48" t="str">
        <f t="shared" si="3"/>
        <v>Apenas Variação</v>
      </c>
    </row>
    <row r="49" spans="1:12" ht="34" x14ac:dyDescent="0.2">
      <c r="A49" s="1" t="s">
        <v>27</v>
      </c>
      <c r="B49" s="1" t="s">
        <v>16</v>
      </c>
      <c r="C49" s="1">
        <v>7.0000000000000007E-2</v>
      </c>
      <c r="D49" s="1">
        <v>0.09</v>
      </c>
      <c r="E49" s="1">
        <v>0.67</v>
      </c>
      <c r="F49" s="1">
        <v>-0.04</v>
      </c>
      <c r="G49" s="1">
        <v>0.95</v>
      </c>
      <c r="H49" s="1">
        <v>0.77</v>
      </c>
      <c r="I49">
        <f t="shared" si="0"/>
        <v>9.9999999999999978E-2</v>
      </c>
      <c r="J49" t="str">
        <f t="shared" si="1"/>
        <v>Não</v>
      </c>
      <c r="K49" t="str">
        <f t="shared" si="2"/>
        <v>Variação abaixo de 25%</v>
      </c>
      <c r="L49" t="str">
        <f t="shared" si="3"/>
        <v>Apenas Variação</v>
      </c>
    </row>
    <row r="50" spans="1:12" ht="34" x14ac:dyDescent="0.2">
      <c r="A50" s="1" t="s">
        <v>27</v>
      </c>
      <c r="B50" s="1" t="s">
        <v>15</v>
      </c>
      <c r="C50" s="1">
        <v>0.05</v>
      </c>
      <c r="D50" s="1">
        <v>0.06</v>
      </c>
      <c r="E50" s="1">
        <v>0.9</v>
      </c>
      <c r="F50" s="1">
        <v>-0.01</v>
      </c>
      <c r="G50" s="1">
        <v>0.99</v>
      </c>
      <c r="H50" s="1">
        <v>0.98</v>
      </c>
      <c r="I50">
        <f t="shared" si="0"/>
        <v>7.999999999999996E-2</v>
      </c>
      <c r="J50" t="str">
        <f t="shared" si="1"/>
        <v>Não</v>
      </c>
      <c r="K50" t="str">
        <f t="shared" si="2"/>
        <v>Variação abaixo de 25%</v>
      </c>
      <c r="L50" t="str">
        <f t="shared" si="3"/>
        <v>Apenas Variação</v>
      </c>
    </row>
    <row r="51" spans="1:12" ht="51" x14ac:dyDescent="0.2">
      <c r="A51" s="1" t="s">
        <v>29</v>
      </c>
      <c r="B51" s="1" t="s">
        <v>12</v>
      </c>
      <c r="C51" s="1">
        <v>0.65</v>
      </c>
      <c r="D51" s="1">
        <v>0.69</v>
      </c>
      <c r="E51" s="1">
        <v>1.04</v>
      </c>
      <c r="F51" s="1">
        <v>0.02</v>
      </c>
      <c r="G51" s="1">
        <v>1.08</v>
      </c>
      <c r="H51" s="1">
        <v>1.03</v>
      </c>
      <c r="I51">
        <f t="shared" si="0"/>
        <v>-1.0000000000000009E-2</v>
      </c>
      <c r="J51" t="str">
        <f t="shared" si="1"/>
        <v>Não</v>
      </c>
      <c r="K51" t="str">
        <f t="shared" si="2"/>
        <v>Variação abaixo de 25%</v>
      </c>
      <c r="L51" t="str">
        <f t="shared" si="3"/>
        <v>Apenas Variação</v>
      </c>
    </row>
    <row r="52" spans="1:12" ht="34" x14ac:dyDescent="0.2">
      <c r="A52" s="1" t="s">
        <v>30</v>
      </c>
      <c r="B52" s="1" t="s">
        <v>16</v>
      </c>
      <c r="C52" s="1">
        <v>0.02</v>
      </c>
      <c r="D52" s="1">
        <v>0.41</v>
      </c>
      <c r="E52" s="1">
        <v>3.01</v>
      </c>
      <c r="F52" s="1">
        <v>0.02</v>
      </c>
      <c r="G52" s="1">
        <v>1.46</v>
      </c>
      <c r="H52" s="1">
        <v>2.1800000000000002</v>
      </c>
      <c r="I52">
        <f t="shared" si="0"/>
        <v>-0.82999999999999963</v>
      </c>
      <c r="J52" t="str">
        <f t="shared" si="1"/>
        <v>Não</v>
      </c>
      <c r="K52" t="str">
        <f t="shared" si="2"/>
        <v>Variação de 75% a 100%</v>
      </c>
      <c r="L52" t="str">
        <f t="shared" si="3"/>
        <v>Apenas Variação</v>
      </c>
    </row>
    <row r="53" spans="1:12" ht="34" x14ac:dyDescent="0.2">
      <c r="A53" s="1" t="s">
        <v>30</v>
      </c>
      <c r="B53" s="1" t="s">
        <v>12</v>
      </c>
      <c r="C53" s="1">
        <v>0.01</v>
      </c>
      <c r="D53" s="1">
        <v>0.25</v>
      </c>
      <c r="E53" s="1">
        <v>0.38</v>
      </c>
      <c r="F53" s="1">
        <v>-0.02</v>
      </c>
      <c r="G53" s="1">
        <v>0.44</v>
      </c>
      <c r="H53" s="1">
        <v>0.56000000000000005</v>
      </c>
      <c r="I53">
        <f t="shared" si="0"/>
        <v>0.18000000000000005</v>
      </c>
      <c r="J53" t="str">
        <f t="shared" si="1"/>
        <v>Não</v>
      </c>
      <c r="K53" t="str">
        <f t="shared" si="2"/>
        <v>Variação abaixo de 25%</v>
      </c>
      <c r="L53" t="str">
        <f t="shared" si="3"/>
        <v>Apenas Variação</v>
      </c>
    </row>
    <row r="54" spans="1:12" ht="34" x14ac:dyDescent="0.2">
      <c r="A54" s="1" t="s">
        <v>30</v>
      </c>
      <c r="B54" s="1" t="s">
        <v>14</v>
      </c>
      <c r="C54" s="1">
        <v>0.01</v>
      </c>
      <c r="D54" s="1">
        <v>0.2</v>
      </c>
      <c r="E54" s="1">
        <v>1.56</v>
      </c>
      <c r="F54" s="1">
        <v>0</v>
      </c>
      <c r="G54" s="1">
        <v>1.0900000000000001</v>
      </c>
      <c r="H54" s="1">
        <v>0.97</v>
      </c>
      <c r="I54">
        <f t="shared" si="0"/>
        <v>-0.59000000000000008</v>
      </c>
      <c r="J54" s="2" t="str">
        <f t="shared" si="1"/>
        <v>Sim</v>
      </c>
      <c r="K54" t="str">
        <f t="shared" si="2"/>
        <v>Variação entre 50% a 75%</v>
      </c>
      <c r="L54" t="str">
        <f t="shared" si="3"/>
        <v>Mudança na Regra</v>
      </c>
    </row>
    <row r="55" spans="1:12" x14ac:dyDescent="0.2">
      <c r="A55" t="s">
        <v>30</v>
      </c>
      <c r="B55" t="s">
        <v>15</v>
      </c>
      <c r="C55">
        <v>0.01</v>
      </c>
      <c r="D55">
        <v>0.13</v>
      </c>
      <c r="E55">
        <v>2.06</v>
      </c>
      <c r="F55">
        <v>0</v>
      </c>
      <c r="G55">
        <v>1.08</v>
      </c>
      <c r="H55" s="1">
        <v>1.26</v>
      </c>
      <c r="I55">
        <f t="shared" si="0"/>
        <v>-0.8</v>
      </c>
      <c r="J55" s="2" t="str">
        <f t="shared" si="1"/>
        <v>Não</v>
      </c>
      <c r="K55" t="str">
        <f t="shared" si="2"/>
        <v>Variação de 75% a 100%</v>
      </c>
      <c r="L55" t="str">
        <f t="shared" si="3"/>
        <v>Apenas Variação</v>
      </c>
    </row>
    <row r="56" spans="1:12" ht="51" x14ac:dyDescent="0.2">
      <c r="A56" s="1" t="s">
        <v>29</v>
      </c>
      <c r="B56" s="1" t="s">
        <v>14</v>
      </c>
      <c r="C56" s="1">
        <v>0.12</v>
      </c>
      <c r="D56" s="1">
        <v>0.13</v>
      </c>
      <c r="E56" s="1">
        <v>0.97</v>
      </c>
      <c r="F56" s="1">
        <v>0</v>
      </c>
      <c r="G56" s="1">
        <v>0.99</v>
      </c>
      <c r="H56">
        <v>1</v>
      </c>
      <c r="I56">
        <f t="shared" si="0"/>
        <v>3.0000000000000027E-2</v>
      </c>
      <c r="J56" t="str">
        <f t="shared" si="1"/>
        <v>Não</v>
      </c>
      <c r="K56" t="str">
        <f t="shared" si="2"/>
        <v>Variação abaixo de 25%</v>
      </c>
      <c r="L56" t="str">
        <f t="shared" si="3"/>
        <v>Apenas Variação</v>
      </c>
    </row>
    <row r="57" spans="1:12" ht="51" x14ac:dyDescent="0.2">
      <c r="A57" s="1" t="s">
        <v>29</v>
      </c>
      <c r="B57" s="1" t="s">
        <v>16</v>
      </c>
      <c r="C57" s="1">
        <v>0.11</v>
      </c>
      <c r="D57" s="1">
        <v>0.12</v>
      </c>
      <c r="E57" s="1">
        <v>0.88</v>
      </c>
      <c r="F57" s="1">
        <v>-0.02</v>
      </c>
      <c r="G57" s="1">
        <v>0.98</v>
      </c>
      <c r="H57" s="1">
        <v>0.93</v>
      </c>
      <c r="I57">
        <f t="shared" si="0"/>
        <v>5.0000000000000044E-2</v>
      </c>
      <c r="J57" t="str">
        <f t="shared" si="1"/>
        <v>Não</v>
      </c>
      <c r="K57" t="str">
        <f t="shared" si="2"/>
        <v>Variação abaixo de 25%</v>
      </c>
      <c r="L57" t="str">
        <f t="shared" si="3"/>
        <v>Apenas Variação</v>
      </c>
    </row>
    <row r="58" spans="1:12" ht="51" x14ac:dyDescent="0.2">
      <c r="A58" s="1" t="s">
        <v>29</v>
      </c>
      <c r="B58" s="1" t="s">
        <v>15</v>
      </c>
      <c r="C58" s="1">
        <v>0.06</v>
      </c>
      <c r="D58" s="1">
        <v>0.06</v>
      </c>
      <c r="E58" s="1">
        <v>0.94</v>
      </c>
      <c r="F58" s="1">
        <v>0</v>
      </c>
      <c r="G58" s="1">
        <v>1</v>
      </c>
      <c r="H58" s="1">
        <v>0.98</v>
      </c>
      <c r="I58">
        <f t="shared" si="0"/>
        <v>4.0000000000000036E-2</v>
      </c>
      <c r="J58" t="str">
        <f t="shared" si="1"/>
        <v>Não</v>
      </c>
      <c r="K58" t="str">
        <f t="shared" si="2"/>
        <v>Variação abaixo de 25%</v>
      </c>
      <c r="L58" t="str">
        <f t="shared" si="3"/>
        <v>Apenas Variação</v>
      </c>
    </row>
    <row r="59" spans="1:12" x14ac:dyDescent="0.2">
      <c r="A59" t="s">
        <v>31</v>
      </c>
      <c r="B59" t="s">
        <v>12</v>
      </c>
      <c r="C59">
        <v>0.53</v>
      </c>
      <c r="D59">
        <v>0.74</v>
      </c>
      <c r="E59">
        <v>1.1100000000000001</v>
      </c>
      <c r="F59">
        <v>0.05</v>
      </c>
      <c r="G59">
        <v>1.27</v>
      </c>
      <c r="H59">
        <v>1.08</v>
      </c>
      <c r="I59">
        <f t="shared" si="0"/>
        <v>-3.0000000000000027E-2</v>
      </c>
      <c r="J59" t="str">
        <f t="shared" si="1"/>
        <v>Não</v>
      </c>
      <c r="K59" t="str">
        <f t="shared" si="2"/>
        <v>Variação abaixo de 25%</v>
      </c>
      <c r="L59" t="str">
        <f t="shared" si="3"/>
        <v>Apenas Variação</v>
      </c>
    </row>
    <row r="60" spans="1:12" x14ac:dyDescent="0.2">
      <c r="A60" t="s">
        <v>32</v>
      </c>
      <c r="B60" t="s">
        <v>12</v>
      </c>
      <c r="C60">
        <v>0.09</v>
      </c>
      <c r="D60">
        <v>0.53</v>
      </c>
      <c r="E60">
        <v>0.8</v>
      </c>
      <c r="F60">
        <v>-0.02</v>
      </c>
      <c r="G60">
        <v>0.71</v>
      </c>
      <c r="H60">
        <v>0.86</v>
      </c>
      <c r="I60">
        <f t="shared" si="0"/>
        <v>5.9999999999999942E-2</v>
      </c>
      <c r="J60" t="str">
        <f t="shared" si="1"/>
        <v>Não</v>
      </c>
      <c r="K60" t="str">
        <f t="shared" si="2"/>
        <v>Variação abaixo de 25%</v>
      </c>
      <c r="L60" t="str">
        <f t="shared" si="3"/>
        <v>Apenas Variação</v>
      </c>
    </row>
    <row r="61" spans="1:12" x14ac:dyDescent="0.2">
      <c r="A61" t="s">
        <v>33</v>
      </c>
      <c r="B61" t="s">
        <v>12</v>
      </c>
      <c r="C61">
        <v>0.05</v>
      </c>
      <c r="D61">
        <v>0.44</v>
      </c>
      <c r="E61">
        <v>0.66</v>
      </c>
      <c r="F61">
        <v>-0.03</v>
      </c>
      <c r="G61">
        <v>0.59</v>
      </c>
      <c r="H61">
        <v>0.76</v>
      </c>
      <c r="I61">
        <f t="shared" si="0"/>
        <v>9.9999999999999978E-2</v>
      </c>
      <c r="J61" t="str">
        <f t="shared" si="1"/>
        <v>Não</v>
      </c>
      <c r="K61" t="str">
        <f t="shared" si="2"/>
        <v>Variação abaixo de 25%</v>
      </c>
      <c r="L61" t="str">
        <f t="shared" si="3"/>
        <v>Apenas Variação</v>
      </c>
    </row>
    <row r="62" spans="1:12" x14ac:dyDescent="0.2">
      <c r="A62" t="s">
        <v>33</v>
      </c>
      <c r="B62" t="s">
        <v>16</v>
      </c>
      <c r="C62">
        <v>0.04</v>
      </c>
      <c r="D62">
        <v>0.31</v>
      </c>
      <c r="E62">
        <v>2.27</v>
      </c>
      <c r="F62">
        <v>0.02</v>
      </c>
      <c r="G62">
        <v>1.25</v>
      </c>
      <c r="H62">
        <v>1.85</v>
      </c>
      <c r="I62">
        <f t="shared" si="0"/>
        <v>-0.41999999999999993</v>
      </c>
      <c r="J62" t="str">
        <f t="shared" si="1"/>
        <v>Não</v>
      </c>
      <c r="K62" t="str">
        <f t="shared" si="2"/>
        <v>Variação entre 25% a 50%</v>
      </c>
      <c r="L62" t="str">
        <f t="shared" si="3"/>
        <v>Apenas Variação</v>
      </c>
    </row>
    <row r="63" spans="1:12" x14ac:dyDescent="0.2">
      <c r="A63" t="s">
        <v>32</v>
      </c>
      <c r="B63" t="s">
        <v>16</v>
      </c>
      <c r="C63">
        <v>0.04</v>
      </c>
      <c r="D63">
        <v>0.25</v>
      </c>
      <c r="E63">
        <v>1.83</v>
      </c>
      <c r="F63">
        <v>0.02</v>
      </c>
      <c r="G63">
        <v>1.1499999999999999</v>
      </c>
      <c r="H63">
        <v>1.5</v>
      </c>
      <c r="I63">
        <f t="shared" si="0"/>
        <v>-0.33000000000000007</v>
      </c>
      <c r="J63" t="str">
        <f t="shared" si="1"/>
        <v>Não</v>
      </c>
      <c r="K63" t="str">
        <f t="shared" si="2"/>
        <v>Variação entre 25% a 50%</v>
      </c>
      <c r="L63" t="str">
        <f t="shared" si="3"/>
        <v>Apenas Variação</v>
      </c>
    </row>
    <row r="64" spans="1:12" x14ac:dyDescent="0.2">
      <c r="A64" t="s">
        <v>33</v>
      </c>
      <c r="B64" t="s">
        <v>14</v>
      </c>
      <c r="C64">
        <v>0.02</v>
      </c>
      <c r="D64">
        <v>0.16</v>
      </c>
      <c r="E64">
        <v>1.23</v>
      </c>
      <c r="F64">
        <v>0</v>
      </c>
      <c r="G64">
        <v>1.04</v>
      </c>
      <c r="H64">
        <v>0.87</v>
      </c>
      <c r="I64">
        <f t="shared" si="0"/>
        <v>-0.36</v>
      </c>
      <c r="J64" s="3" t="str">
        <f t="shared" si="1"/>
        <v>Sim</v>
      </c>
      <c r="K64" t="str">
        <f t="shared" si="2"/>
        <v>Variação entre 25% a 50%</v>
      </c>
      <c r="L64" t="str">
        <f t="shared" si="3"/>
        <v>Mudança na Regra</v>
      </c>
    </row>
    <row r="65" spans="1:12" x14ac:dyDescent="0.2">
      <c r="A65" t="s">
        <v>32</v>
      </c>
      <c r="B65" t="s">
        <v>14</v>
      </c>
      <c r="C65">
        <v>0.02</v>
      </c>
      <c r="D65">
        <v>0.14000000000000001</v>
      </c>
      <c r="E65">
        <v>1.07</v>
      </c>
      <c r="F65">
        <v>0</v>
      </c>
      <c r="G65">
        <v>1.01</v>
      </c>
      <c r="H65">
        <v>0.9</v>
      </c>
      <c r="I65">
        <f t="shared" si="0"/>
        <v>-0.17000000000000004</v>
      </c>
      <c r="J65" t="str">
        <f t="shared" si="1"/>
        <v>Sim</v>
      </c>
      <c r="K65" t="str">
        <f t="shared" si="2"/>
        <v>Variação abaixo de 25%</v>
      </c>
      <c r="L65" t="str">
        <f t="shared" si="3"/>
        <v>Apenas Variação</v>
      </c>
    </row>
    <row r="66" spans="1:12" x14ac:dyDescent="0.2">
      <c r="A66" t="s">
        <v>31</v>
      </c>
      <c r="B66" t="s">
        <v>14</v>
      </c>
      <c r="C66">
        <v>0.09</v>
      </c>
      <c r="D66">
        <v>0.12</v>
      </c>
      <c r="E66">
        <v>0.94</v>
      </c>
      <c r="F66">
        <v>-0.01</v>
      </c>
      <c r="G66">
        <v>0.99</v>
      </c>
      <c r="H66">
        <v>1.06</v>
      </c>
      <c r="I66">
        <f t="shared" si="0"/>
        <v>0.12000000000000011</v>
      </c>
      <c r="J66" t="str">
        <f t="shared" si="1"/>
        <v>Sim</v>
      </c>
      <c r="K66" t="str">
        <f t="shared" si="2"/>
        <v>Variação abaixo de 25%</v>
      </c>
      <c r="L66" t="str">
        <f t="shared" si="3"/>
        <v>Apenas Variação</v>
      </c>
    </row>
    <row r="67" spans="1:12" x14ac:dyDescent="0.2">
      <c r="A67" t="s">
        <v>33</v>
      </c>
      <c r="B67" t="s">
        <v>15</v>
      </c>
      <c r="C67">
        <v>0.01</v>
      </c>
      <c r="D67">
        <v>0.09</v>
      </c>
      <c r="E67">
        <v>1.37</v>
      </c>
      <c r="F67">
        <v>0</v>
      </c>
      <c r="G67">
        <v>1.03</v>
      </c>
      <c r="H67">
        <v>1.05</v>
      </c>
      <c r="I67">
        <f t="shared" si="0"/>
        <v>-0.32000000000000006</v>
      </c>
      <c r="J67" t="str">
        <f t="shared" si="1"/>
        <v>Não</v>
      </c>
      <c r="K67" t="str">
        <f t="shared" si="2"/>
        <v>Variação entre 25% a 50%</v>
      </c>
      <c r="L67" t="str">
        <f t="shared" si="3"/>
        <v>Apenas Variação</v>
      </c>
    </row>
    <row r="68" spans="1:12" x14ac:dyDescent="0.2">
      <c r="A68" t="s">
        <v>31</v>
      </c>
      <c r="B68" t="s">
        <v>16</v>
      </c>
      <c r="C68">
        <v>0.06</v>
      </c>
      <c r="D68">
        <v>0.08</v>
      </c>
      <c r="E68">
        <v>0.59</v>
      </c>
      <c r="F68">
        <v>-0.04</v>
      </c>
      <c r="G68">
        <v>0.94</v>
      </c>
      <c r="H68">
        <v>0.7</v>
      </c>
      <c r="I68">
        <f t="shared" ref="I68:I86" si="4">H68-E68</f>
        <v>0.10999999999999999</v>
      </c>
      <c r="J68" t="str">
        <f t="shared" ref="J68:J86" si="5">IF(AND(H68&gt;1,E68&lt;1),"Sim",IF(AND(H68&lt;1,E68&gt;1),"Sim","Não"))</f>
        <v>Não</v>
      </c>
      <c r="K68" t="str">
        <f t="shared" ref="K68:K86" si="6">IF(ABS(I68)&gt;1,"Variação de Acima de 100%",IF(ABS(I68)&gt;0.75,"Variação de 75% a 100%",IF(ABS(I68)&gt;0.5,"Variação entre 50% a 75%",IF(ABS(I68)&gt;0.25,"Variação entre 25% a 50%","Variação abaixo de 25%"))))</f>
        <v>Variação abaixo de 25%</v>
      </c>
      <c r="L68" t="str">
        <f t="shared" ref="L68:L86" si="7">IF(AND(J68="Sim",ABS(I68)&gt;0.2),"Mudança na Regra", "Apenas Variação")</f>
        <v>Apenas Variação</v>
      </c>
    </row>
    <row r="69" spans="1:12" x14ac:dyDescent="0.2">
      <c r="A69" t="s">
        <v>32</v>
      </c>
      <c r="B69" t="s">
        <v>15</v>
      </c>
      <c r="C69">
        <v>0.01</v>
      </c>
      <c r="D69">
        <v>0.08</v>
      </c>
      <c r="E69">
        <v>1.22</v>
      </c>
      <c r="F69">
        <v>0</v>
      </c>
      <c r="G69">
        <v>1.02</v>
      </c>
      <c r="H69">
        <v>1.05</v>
      </c>
      <c r="I69">
        <f t="shared" si="4"/>
        <v>-0.16999999999999993</v>
      </c>
      <c r="J69" t="str">
        <f t="shared" si="5"/>
        <v>Não</v>
      </c>
      <c r="K69" t="str">
        <f t="shared" si="6"/>
        <v>Variação abaixo de 25%</v>
      </c>
      <c r="L69" t="str">
        <f t="shared" si="7"/>
        <v>Apenas Variação</v>
      </c>
    </row>
    <row r="70" spans="1:12" x14ac:dyDescent="0.2">
      <c r="A70" t="s">
        <v>31</v>
      </c>
      <c r="B70" t="s">
        <v>15</v>
      </c>
      <c r="C70">
        <v>0.04</v>
      </c>
      <c r="D70">
        <v>0.06</v>
      </c>
      <c r="E70">
        <v>0.88</v>
      </c>
      <c r="F70">
        <v>-0.01</v>
      </c>
      <c r="G70">
        <v>0.99</v>
      </c>
      <c r="H70">
        <v>0.98</v>
      </c>
      <c r="I70">
        <f t="shared" si="4"/>
        <v>9.9999999999999978E-2</v>
      </c>
      <c r="J70" t="str">
        <f t="shared" si="5"/>
        <v>Não</v>
      </c>
      <c r="K70" t="str">
        <f t="shared" si="6"/>
        <v>Variação abaixo de 25%</v>
      </c>
      <c r="L70" t="str">
        <f t="shared" si="7"/>
        <v>Apenas Variação</v>
      </c>
    </row>
    <row r="71" spans="1:12" x14ac:dyDescent="0.2">
      <c r="A71" t="s">
        <v>34</v>
      </c>
      <c r="B71" t="s">
        <v>12</v>
      </c>
      <c r="C71">
        <v>0.62</v>
      </c>
      <c r="D71">
        <v>0.68</v>
      </c>
      <c r="E71">
        <v>1.01</v>
      </c>
      <c r="F71" t="s">
        <v>35</v>
      </c>
      <c r="G71" t="s">
        <v>36</v>
      </c>
      <c r="H71">
        <v>1</v>
      </c>
      <c r="I71">
        <f t="shared" si="4"/>
        <v>-1.0000000000000009E-2</v>
      </c>
      <c r="J71" t="str">
        <f t="shared" si="5"/>
        <v>Não</v>
      </c>
      <c r="K71" t="str">
        <f t="shared" si="6"/>
        <v>Variação abaixo de 25%</v>
      </c>
      <c r="L71" t="str">
        <f t="shared" si="7"/>
        <v>Apenas Variação</v>
      </c>
    </row>
    <row r="72" spans="1:12" x14ac:dyDescent="0.2">
      <c r="A72" t="s">
        <v>37</v>
      </c>
      <c r="B72" t="s">
        <v>12</v>
      </c>
      <c r="C72">
        <v>0.05</v>
      </c>
      <c r="D72">
        <v>0.59</v>
      </c>
      <c r="E72">
        <v>0.88</v>
      </c>
      <c r="F72" t="s">
        <v>38</v>
      </c>
      <c r="G72" t="s">
        <v>39</v>
      </c>
      <c r="H72">
        <v>0.96</v>
      </c>
      <c r="I72">
        <f t="shared" si="4"/>
        <v>7.999999999999996E-2</v>
      </c>
      <c r="J72" t="str">
        <f t="shared" si="5"/>
        <v>Não</v>
      </c>
      <c r="K72" t="str">
        <f t="shared" si="6"/>
        <v>Variação abaixo de 25%</v>
      </c>
      <c r="L72" t="str">
        <f t="shared" si="7"/>
        <v>Apenas Variação</v>
      </c>
    </row>
    <row r="73" spans="1:12" x14ac:dyDescent="0.2">
      <c r="A73" t="s">
        <v>37</v>
      </c>
      <c r="B73" t="s">
        <v>16</v>
      </c>
      <c r="C73">
        <v>0.01</v>
      </c>
      <c r="D73">
        <v>0.18</v>
      </c>
      <c r="E73">
        <v>1.29</v>
      </c>
      <c r="F73" t="s">
        <v>40</v>
      </c>
      <c r="G73" t="s">
        <v>41</v>
      </c>
      <c r="H73">
        <v>1.25</v>
      </c>
      <c r="I73">
        <f t="shared" si="4"/>
        <v>-4.0000000000000036E-2</v>
      </c>
      <c r="J73" t="str">
        <f t="shared" si="5"/>
        <v>Não</v>
      </c>
      <c r="K73" t="str">
        <f t="shared" si="6"/>
        <v>Variação abaixo de 25%</v>
      </c>
      <c r="L73" t="str">
        <f t="shared" si="7"/>
        <v>Apenas Variação</v>
      </c>
    </row>
    <row r="74" spans="1:12" x14ac:dyDescent="0.2">
      <c r="A74" t="s">
        <v>37</v>
      </c>
      <c r="B74" t="s">
        <v>14</v>
      </c>
      <c r="C74">
        <v>0.01</v>
      </c>
      <c r="D74">
        <v>0.16</v>
      </c>
      <c r="E74">
        <v>1.25</v>
      </c>
      <c r="F74" t="s">
        <v>40</v>
      </c>
      <c r="G74" t="s">
        <v>42</v>
      </c>
      <c r="H74">
        <v>1.01</v>
      </c>
      <c r="I74">
        <f t="shared" si="4"/>
        <v>-0.24</v>
      </c>
      <c r="J74" t="str">
        <f t="shared" si="5"/>
        <v>Não</v>
      </c>
      <c r="K74" t="str">
        <f t="shared" si="6"/>
        <v>Variação abaixo de 25%</v>
      </c>
      <c r="L74" t="str">
        <f t="shared" si="7"/>
        <v>Apenas Variação</v>
      </c>
    </row>
    <row r="75" spans="1:12" x14ac:dyDescent="0.2">
      <c r="A75" t="s">
        <v>34</v>
      </c>
      <c r="B75" t="s">
        <v>16</v>
      </c>
      <c r="C75">
        <v>0.12</v>
      </c>
      <c r="D75">
        <v>0.13</v>
      </c>
      <c r="E75">
        <v>0.97</v>
      </c>
      <c r="F75" t="s">
        <v>43</v>
      </c>
      <c r="G75" t="s">
        <v>44</v>
      </c>
      <c r="H75">
        <v>0.98</v>
      </c>
      <c r="I75">
        <f t="shared" si="4"/>
        <v>1.0000000000000009E-2</v>
      </c>
      <c r="J75" t="str">
        <f t="shared" si="5"/>
        <v>Não</v>
      </c>
      <c r="K75" t="str">
        <f t="shared" si="6"/>
        <v>Variação abaixo de 25%</v>
      </c>
      <c r="L75" t="str">
        <f t="shared" si="7"/>
        <v>Apenas Variação</v>
      </c>
    </row>
    <row r="76" spans="1:12" x14ac:dyDescent="0.2">
      <c r="A76" t="s">
        <v>34</v>
      </c>
      <c r="B76" t="s">
        <v>14</v>
      </c>
      <c r="C76">
        <v>0.12</v>
      </c>
      <c r="D76">
        <v>0.13</v>
      </c>
      <c r="E76">
        <v>0.98</v>
      </c>
      <c r="F76" t="s">
        <v>43</v>
      </c>
      <c r="G76" t="s">
        <v>44</v>
      </c>
      <c r="H76">
        <v>1</v>
      </c>
      <c r="I76">
        <f t="shared" si="4"/>
        <v>2.0000000000000018E-2</v>
      </c>
      <c r="J76" t="str">
        <f t="shared" si="5"/>
        <v>Não</v>
      </c>
      <c r="K76" t="str">
        <f t="shared" si="6"/>
        <v>Variação abaixo de 25%</v>
      </c>
      <c r="L76" t="str">
        <f t="shared" si="7"/>
        <v>Apenas Variação</v>
      </c>
    </row>
    <row r="77" spans="1:12" x14ac:dyDescent="0.2">
      <c r="A77" t="s">
        <v>34</v>
      </c>
      <c r="B77" t="s">
        <v>15</v>
      </c>
      <c r="C77">
        <v>0.06</v>
      </c>
      <c r="D77">
        <v>0.06</v>
      </c>
      <c r="E77">
        <v>0.98</v>
      </c>
      <c r="F77" t="s">
        <v>43</v>
      </c>
      <c r="G77" t="s">
        <v>44</v>
      </c>
      <c r="H77">
        <v>1.01</v>
      </c>
      <c r="I77">
        <f t="shared" si="4"/>
        <v>3.0000000000000027E-2</v>
      </c>
      <c r="J77" t="str">
        <f t="shared" si="5"/>
        <v>Sim</v>
      </c>
      <c r="K77" t="str">
        <f t="shared" si="6"/>
        <v>Variação abaixo de 25%</v>
      </c>
      <c r="L77" t="str">
        <f t="shared" si="7"/>
        <v>Apenas Variação</v>
      </c>
    </row>
    <row r="78" spans="1:12" x14ac:dyDescent="0.2">
      <c r="A78" t="s">
        <v>37</v>
      </c>
      <c r="B78" t="s">
        <v>15</v>
      </c>
      <c r="C78">
        <v>0.01</v>
      </c>
      <c r="D78">
        <v>0.08</v>
      </c>
      <c r="E78">
        <v>1.17</v>
      </c>
      <c r="F78">
        <v>0</v>
      </c>
      <c r="G78">
        <v>1.01</v>
      </c>
      <c r="H78">
        <v>0.84</v>
      </c>
      <c r="I78">
        <f t="shared" si="4"/>
        <v>-0.32999999999999996</v>
      </c>
      <c r="J78" s="3" t="str">
        <f t="shared" si="5"/>
        <v>Sim</v>
      </c>
      <c r="K78" t="str">
        <f t="shared" si="6"/>
        <v>Variação entre 25% a 50%</v>
      </c>
      <c r="L78" t="str">
        <f t="shared" si="7"/>
        <v>Mudança na Regra</v>
      </c>
    </row>
    <row r="79" spans="1:12" x14ac:dyDescent="0.2">
      <c r="A79" t="s">
        <v>45</v>
      </c>
      <c r="B79" t="s">
        <v>12</v>
      </c>
      <c r="C79">
        <v>0.03</v>
      </c>
      <c r="D79">
        <v>0.68</v>
      </c>
      <c r="E79">
        <v>1.02</v>
      </c>
      <c r="F79">
        <v>0</v>
      </c>
      <c r="G79">
        <v>1.03</v>
      </c>
      <c r="H79">
        <v>1.03</v>
      </c>
      <c r="I79">
        <f t="shared" si="4"/>
        <v>1.0000000000000009E-2</v>
      </c>
      <c r="J79" t="str">
        <f t="shared" si="5"/>
        <v>Não</v>
      </c>
      <c r="K79" t="str">
        <f t="shared" si="6"/>
        <v>Variação abaixo de 25%</v>
      </c>
      <c r="L79" t="str">
        <f t="shared" si="7"/>
        <v>Apenas Variação</v>
      </c>
    </row>
    <row r="80" spans="1:12" x14ac:dyDescent="0.2">
      <c r="A80" t="s">
        <v>46</v>
      </c>
      <c r="B80" t="s">
        <v>12</v>
      </c>
      <c r="C80">
        <v>0.64</v>
      </c>
      <c r="D80">
        <v>0.67</v>
      </c>
      <c r="E80">
        <v>1</v>
      </c>
      <c r="F80">
        <v>0</v>
      </c>
      <c r="G80">
        <v>1</v>
      </c>
      <c r="H80">
        <v>1</v>
      </c>
      <c r="I80">
        <f t="shared" si="4"/>
        <v>0</v>
      </c>
      <c r="J80" t="str">
        <f t="shared" si="5"/>
        <v>Não</v>
      </c>
      <c r="K80" t="str">
        <f t="shared" si="6"/>
        <v>Variação abaixo de 25%</v>
      </c>
      <c r="L80" t="str">
        <f t="shared" si="7"/>
        <v>Apenas Variação</v>
      </c>
    </row>
    <row r="81" spans="1:12" x14ac:dyDescent="0.2">
      <c r="A81" t="s">
        <v>45</v>
      </c>
      <c r="B81" t="s">
        <v>14</v>
      </c>
      <c r="C81">
        <v>0.01</v>
      </c>
      <c r="D81">
        <v>0.17</v>
      </c>
      <c r="E81">
        <v>1.28</v>
      </c>
      <c r="F81">
        <v>0</v>
      </c>
      <c r="G81">
        <v>1.04</v>
      </c>
      <c r="H81">
        <v>1.1399999999999999</v>
      </c>
      <c r="I81">
        <f t="shared" si="4"/>
        <v>-0.14000000000000012</v>
      </c>
      <c r="J81" t="str">
        <f t="shared" si="5"/>
        <v>Não</v>
      </c>
      <c r="K81" t="str">
        <f t="shared" si="6"/>
        <v>Variação abaixo de 25%</v>
      </c>
      <c r="L81" t="str">
        <f t="shared" si="7"/>
        <v>Apenas Variação</v>
      </c>
    </row>
    <row r="82" spans="1:12" x14ac:dyDescent="0.2">
      <c r="A82" t="s">
        <v>46</v>
      </c>
      <c r="B82" t="s">
        <v>16</v>
      </c>
      <c r="C82">
        <v>0.13</v>
      </c>
      <c r="D82">
        <v>0.14000000000000001</v>
      </c>
      <c r="E82">
        <v>1.02</v>
      </c>
      <c r="F82">
        <v>0</v>
      </c>
      <c r="G82">
        <v>1</v>
      </c>
      <c r="H82">
        <v>1.03</v>
      </c>
      <c r="I82">
        <f t="shared" si="4"/>
        <v>1.0000000000000009E-2</v>
      </c>
      <c r="J82" t="str">
        <f t="shared" si="5"/>
        <v>Não</v>
      </c>
      <c r="K82" t="str">
        <f t="shared" si="6"/>
        <v>Variação abaixo de 25%</v>
      </c>
      <c r="L82" t="str">
        <f t="shared" si="7"/>
        <v>Apenas Variação</v>
      </c>
    </row>
    <row r="83" spans="1:12" x14ac:dyDescent="0.2">
      <c r="A83" t="s">
        <v>46</v>
      </c>
      <c r="B83" t="s">
        <v>14</v>
      </c>
      <c r="C83">
        <v>0.12</v>
      </c>
      <c r="D83">
        <v>0.13</v>
      </c>
      <c r="E83">
        <v>0.99</v>
      </c>
      <c r="F83">
        <v>0</v>
      </c>
      <c r="G83">
        <v>1</v>
      </c>
      <c r="H83">
        <v>0.99</v>
      </c>
      <c r="I83">
        <f t="shared" si="4"/>
        <v>0</v>
      </c>
      <c r="J83" t="str">
        <f t="shared" si="5"/>
        <v>Não</v>
      </c>
      <c r="K83" t="str">
        <f t="shared" si="6"/>
        <v>Variação abaixo de 25%</v>
      </c>
      <c r="L83" t="str">
        <f t="shared" si="7"/>
        <v>Apenas Variação</v>
      </c>
    </row>
    <row r="84" spans="1:12" x14ac:dyDescent="0.2">
      <c r="A84" t="s">
        <v>45</v>
      </c>
      <c r="B84" t="s">
        <v>16</v>
      </c>
      <c r="C84">
        <v>0</v>
      </c>
      <c r="D84">
        <v>0.08</v>
      </c>
      <c r="E84">
        <v>0.59</v>
      </c>
      <c r="F84">
        <v>0</v>
      </c>
      <c r="G84">
        <v>0.94</v>
      </c>
      <c r="H84">
        <v>0.66</v>
      </c>
      <c r="I84">
        <f t="shared" si="4"/>
        <v>7.0000000000000062E-2</v>
      </c>
      <c r="J84" t="str">
        <f t="shared" si="5"/>
        <v>Não</v>
      </c>
      <c r="K84" t="str">
        <f t="shared" si="6"/>
        <v>Variação abaixo de 25%</v>
      </c>
      <c r="L84" t="str">
        <f t="shared" si="7"/>
        <v>Apenas Variação</v>
      </c>
    </row>
    <row r="85" spans="1:12" x14ac:dyDescent="0.2">
      <c r="A85" t="s">
        <v>45</v>
      </c>
      <c r="B85" t="s">
        <v>15</v>
      </c>
      <c r="C85">
        <v>0</v>
      </c>
      <c r="D85">
        <v>7.0000000000000007E-2</v>
      </c>
      <c r="E85">
        <v>1.1200000000000001</v>
      </c>
      <c r="F85">
        <v>0</v>
      </c>
      <c r="G85">
        <v>1.01</v>
      </c>
      <c r="H85">
        <v>1.1000000000000001</v>
      </c>
      <c r="I85">
        <f t="shared" si="4"/>
        <v>-2.0000000000000018E-2</v>
      </c>
      <c r="J85" t="str">
        <f t="shared" si="5"/>
        <v>Não</v>
      </c>
      <c r="K85" t="str">
        <f t="shared" si="6"/>
        <v>Variação abaixo de 25%</v>
      </c>
      <c r="L85" t="str">
        <f t="shared" si="7"/>
        <v>Apenas Variação</v>
      </c>
    </row>
    <row r="86" spans="1:12" x14ac:dyDescent="0.2">
      <c r="A86" t="s">
        <v>46</v>
      </c>
      <c r="B86" t="s">
        <v>15</v>
      </c>
      <c r="C86">
        <v>0.06</v>
      </c>
      <c r="D86">
        <v>0.06</v>
      </c>
      <c r="E86">
        <v>0.99</v>
      </c>
      <c r="F86">
        <v>0</v>
      </c>
      <c r="G86">
        <v>1</v>
      </c>
      <c r="H86">
        <v>0.99</v>
      </c>
      <c r="I86">
        <f t="shared" si="4"/>
        <v>0</v>
      </c>
      <c r="J86" t="str">
        <f t="shared" si="5"/>
        <v>Não</v>
      </c>
      <c r="K86" t="str">
        <f t="shared" si="6"/>
        <v>Variação abaixo de 25%</v>
      </c>
      <c r="L86" t="str">
        <f t="shared" si="7"/>
        <v>Apenas Variação</v>
      </c>
    </row>
  </sheetData>
  <conditionalFormatting sqref="I2:L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Rios</dc:creator>
  <cp:lastModifiedBy>Álvaro Rios</cp:lastModifiedBy>
  <dcterms:created xsi:type="dcterms:W3CDTF">2025-10-05T22:51:28Z</dcterms:created>
  <dcterms:modified xsi:type="dcterms:W3CDTF">2025-10-06T02:50:17Z</dcterms:modified>
</cp:coreProperties>
</file>