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MO-DM\SITE\app\"/>
    </mc:Choice>
  </mc:AlternateContent>
  <xr:revisionPtr revIDLastSave="0" documentId="13_ncr:1_{9C857719-8EF8-4F0A-973D-5BDC432718BD}" xr6:coauthVersionLast="47" xr6:coauthVersionMax="47" xr10:uidLastSave="{00000000-0000-0000-0000-000000000000}"/>
  <bookViews>
    <workbookView xWindow="25974" yWindow="-109" windowWidth="26301" windowHeight="14169" activeTab="3" xr2:uid="{8F00384F-4ECD-42F1-A9C5-F3B3221CE6BF}"/>
  </bookViews>
  <sheets>
    <sheet name="EVC" sheetId="1" r:id="rId1"/>
    <sheet name="STARS WEIGHT - V" sheetId="2" r:id="rId2"/>
    <sheet name="AGREEMENT" sheetId="3" r:id="rId3"/>
    <sheet name="EXAMPL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5" i="3"/>
  <c r="D5" i="3"/>
  <c r="C5" i="3"/>
  <c r="B15" i="3"/>
  <c r="B3" i="2"/>
  <c r="B4" i="2"/>
  <c r="B5" i="2"/>
  <c r="B6" i="2"/>
  <c r="B7" i="2"/>
  <c r="B2" i="2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B9" i="3" l="1"/>
</calcChain>
</file>

<file path=xl/sharedStrings.xml><?xml version="1.0" encoding="utf-8"?>
<sst xmlns="http://schemas.openxmlformats.org/spreadsheetml/2006/main" count="54" uniqueCount="39">
  <si>
    <t>OPÇÃO</t>
  </si>
  <si>
    <t>E</t>
  </si>
  <si>
    <t>V</t>
  </si>
  <si>
    <t>C</t>
  </si>
  <si>
    <t>EVC PURO</t>
  </si>
  <si>
    <t>EVC POSITIVO</t>
  </si>
  <si>
    <t>RUIM</t>
  </si>
  <si>
    <t>BOM</t>
  </si>
  <si>
    <t>EVC  - (0 A 1)</t>
  </si>
  <si>
    <t>PONTUAÇÃO - ESTRELAS</t>
  </si>
  <si>
    <t>PESO (0 - 1)</t>
  </si>
  <si>
    <t>LEGENDA</t>
  </si>
  <si>
    <t>EVC | E | V</t>
  </si>
  <si>
    <t>BAIXO</t>
  </si>
  <si>
    <t>0,00 &lt;= X &lt; 0,40</t>
  </si>
  <si>
    <t>MÉDIO</t>
  </si>
  <si>
    <t>0,40 &lt;= X &lt; 0,70</t>
  </si>
  <si>
    <t>ALTO</t>
  </si>
  <si>
    <t>0,70 &lt;= X &lt;= 1,00</t>
  </si>
  <si>
    <t>CUSTO</t>
  </si>
  <si>
    <t>0,60 &lt;= X &lt;= 1,00</t>
  </si>
  <si>
    <t>0,30 &lt;= X &lt; 0,60</t>
  </si>
  <si>
    <t>0,00 &lt;= X &lt; 0,30</t>
  </si>
  <si>
    <t>JUDGE 1</t>
  </si>
  <si>
    <t>JUDGE 2</t>
  </si>
  <si>
    <t>VARIANCE</t>
  </si>
  <si>
    <t>MVAR (MEAN VARIANCE)</t>
  </si>
  <si>
    <t>AGREEMENT</t>
  </si>
  <si>
    <t>DENOMINATOR</t>
  </si>
  <si>
    <r>
      <t>LOWER VALUE - LIKERT - X</t>
    </r>
    <r>
      <rPr>
        <b/>
        <sz val="8"/>
        <color theme="1"/>
        <rFont val="Calibri"/>
        <family val="2"/>
        <scheme val="minor"/>
      </rPr>
      <t>L</t>
    </r>
  </si>
  <si>
    <r>
      <t>UPPER VALUE - LIKERT - X</t>
    </r>
    <r>
      <rPr>
        <b/>
        <sz val="8"/>
        <color theme="1"/>
        <rFont val="Calibri"/>
        <family val="2"/>
        <scheme val="minor"/>
      </rPr>
      <t>U</t>
    </r>
  </si>
  <si>
    <t>https://www.frontiersin.org/articles/10.3389/fpsyg.2017.00777/full</t>
  </si>
  <si>
    <t>DECISION</t>
  </si>
  <si>
    <t>Bateria de longa duração</t>
  </si>
  <si>
    <t>Captação de movimento dos olhos para comunicação</t>
  </si>
  <si>
    <t>Tags GPS para localização de documentos físicos</t>
  </si>
  <si>
    <t>Votação 1</t>
  </si>
  <si>
    <t>Votação 2</t>
  </si>
  <si>
    <t>Votação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</si>
</sst>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7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0" fontId="7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9" fillId="0" borderId="0" xfId="0" applyFont="1"/>
    <xf numFmtId="164" fontId="0" fillId="0" borderId="0" xfId="1" applyNumberFormat="1" applyFont="1"/>
    <xf numFmtId="0" fontId="9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250166</xdr:colOff>
      <xdr:row>11</xdr:row>
      <xdr:rowOff>163901</xdr:rowOff>
    </xdr:from>
    <xdr:to>
      <xdr:col>8</xdr:col>
      <xdr:colOff>596357</xdr:colOff>
      <xdr:row>15</xdr:row>
      <xdr:rowOff>97449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5E0551-9DB5-4A6A-8035-4A8266D01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2158" y="2156603"/>
          <a:ext cx="4728410" cy="658167"/>
        </a:xfrm>
        <a:prstGeom prst="rect">
          <a:avLst/>
        </a:prstGeom>
      </xdr:spPr>
    </xdr:pic>
    <xdr:clientData/>
  </xdr:twoCellAnchor>
  <xdr:twoCellAnchor editAs="oneCell">
    <xdr:from>
      <xdr:col>2</xdr:col>
      <xdr:colOff>232912</xdr:colOff>
      <xdr:row>18</xdr:row>
      <xdr:rowOff>25880</xdr:rowOff>
    </xdr:from>
    <xdr:to>
      <xdr:col>6</xdr:col>
      <xdr:colOff>97948</xdr:colOff>
      <xdr:row>21</xdr:row>
      <xdr:rowOff>71302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D0DB7E-FB51-B7EF-F036-CCEE8AF0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4904" y="2924355"/>
          <a:ext cx="3005052" cy="588886"/>
        </a:xfrm>
        <a:prstGeom prst="rect">
          <a:avLst/>
        </a:prstGeom>
      </xdr:spPr>
    </xdr:pic>
    <xdr:clientData/>
  </xdr:twoCellAnchor>
  <xdr:twoCellAnchor editAs="oneCell">
    <xdr:from>
      <xdr:col>2</xdr:col>
      <xdr:colOff>258793</xdr:colOff>
      <xdr:row>7</xdr:row>
      <xdr:rowOff>138022</xdr:rowOff>
    </xdr:from>
    <xdr:to>
      <xdr:col>2</xdr:col>
      <xdr:colOff>509936</xdr:colOff>
      <xdr:row>9</xdr:row>
      <xdr:rowOff>61496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33B7939-B90C-8D61-3667-FD20C75D9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0785" y="1406105"/>
          <a:ext cx="251143" cy="285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7EC-F25C-404C-9BE4-92DA00893D63}">
  <dimension ref="A1:J9"/>
  <sheetViews>
    <sheetView workbookViewId="0">
      <selection activeCell="G2" sqref="G2"/>
    </sheetView>
  </sheetViews>
  <sheetFormatPr defaultRowHeight="14.3" x14ac:dyDescent="0.25"/>
  <cols>
    <col min="1" max="1" width="19.875" style="1" customWidth="1"/>
    <col min="2" max="4" width="9" style="1"/>
    <col min="5" max="5" width="20.25" customWidth="1"/>
    <col min="6" max="6" width="27.25" customWidth="1"/>
    <col min="7" max="7" width="32.125" customWidth="1"/>
    <col min="9" max="9" width="15.125" customWidth="1"/>
    <col min="10" max="10" width="27.5" customWidth="1"/>
  </cols>
  <sheetData>
    <row r="1" spans="1:10" s="3" customFormat="1" ht="25.85" x14ac:dyDescent="0.4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8</v>
      </c>
      <c r="I1" s="6" t="s">
        <v>11</v>
      </c>
      <c r="J1" s="7"/>
    </row>
    <row r="2" spans="1:10" ht="21.1" x14ac:dyDescent="0.35">
      <c r="A2" s="1">
        <v>1</v>
      </c>
      <c r="B2" s="1">
        <v>3</v>
      </c>
      <c r="C2" s="1">
        <v>2</v>
      </c>
      <c r="D2" s="1">
        <v>5</v>
      </c>
      <c r="E2">
        <f>B2*0.3+C2*0.3-D2*0.4</f>
        <v>-0.5</v>
      </c>
      <c r="F2">
        <f>(B2*0.3+C2*0.3-D2*0.4)+1.8</f>
        <v>1.3</v>
      </c>
      <c r="G2" s="4">
        <f>((B2*0.3+C2*0.3-D2*0.4)+1.8)/5</f>
        <v>0.26</v>
      </c>
      <c r="I2" s="8" t="s">
        <v>12</v>
      </c>
      <c r="J2" s="7"/>
    </row>
    <row r="3" spans="1:10" ht="21.1" x14ac:dyDescent="0.35">
      <c r="A3" s="1">
        <v>2</v>
      </c>
      <c r="B3" s="1">
        <v>5</v>
      </c>
      <c r="C3" s="1">
        <v>4</v>
      </c>
      <c r="D3" s="1">
        <v>6</v>
      </c>
      <c r="E3">
        <f t="shared" ref="E3:E6" si="0">B3*0.3+C3*0.3-D3*0.4</f>
        <v>0.29999999999999982</v>
      </c>
      <c r="F3">
        <f t="shared" ref="F3:F6" si="1">(B3*0.3+C3*0.3-D3*0.4)+1.8</f>
        <v>2.0999999999999996</v>
      </c>
      <c r="G3" s="4">
        <f t="shared" ref="G3:G6" si="2">((B3*0.3+C3*0.3-D3*0.4)+1.8)/5</f>
        <v>0.41999999999999993</v>
      </c>
      <c r="I3" s="9" t="s">
        <v>13</v>
      </c>
      <c r="J3" s="10" t="s">
        <v>14</v>
      </c>
    </row>
    <row r="4" spans="1:10" ht="21.1" x14ac:dyDescent="0.35">
      <c r="A4" s="1">
        <v>3</v>
      </c>
      <c r="B4" s="1">
        <v>3</v>
      </c>
      <c r="C4" s="1">
        <v>5</v>
      </c>
      <c r="D4" s="1">
        <v>2</v>
      </c>
      <c r="E4">
        <f t="shared" si="0"/>
        <v>1.5999999999999999</v>
      </c>
      <c r="F4">
        <f t="shared" si="1"/>
        <v>3.4</v>
      </c>
      <c r="G4" s="4">
        <f t="shared" si="2"/>
        <v>0.67999999999999994</v>
      </c>
      <c r="I4" s="11" t="s">
        <v>15</v>
      </c>
      <c r="J4" s="10" t="s">
        <v>16</v>
      </c>
    </row>
    <row r="5" spans="1:10" ht="21.1" x14ac:dyDescent="0.35">
      <c r="A5" s="1" t="s">
        <v>6</v>
      </c>
      <c r="B5" s="1">
        <v>1</v>
      </c>
      <c r="C5" s="1">
        <v>1</v>
      </c>
      <c r="D5" s="1">
        <v>6</v>
      </c>
      <c r="E5">
        <f t="shared" si="0"/>
        <v>-1.8000000000000003</v>
      </c>
      <c r="F5">
        <f t="shared" si="1"/>
        <v>0</v>
      </c>
      <c r="G5" s="4">
        <f t="shared" si="2"/>
        <v>-4.4408920985006264E-17</v>
      </c>
      <c r="I5" s="12" t="s">
        <v>17</v>
      </c>
      <c r="J5" s="10" t="s">
        <v>18</v>
      </c>
    </row>
    <row r="6" spans="1:10" ht="21.1" x14ac:dyDescent="0.35">
      <c r="A6" s="1" t="s">
        <v>7</v>
      </c>
      <c r="B6" s="1">
        <v>6</v>
      </c>
      <c r="C6" s="1">
        <v>6</v>
      </c>
      <c r="D6" s="1">
        <v>1</v>
      </c>
      <c r="E6">
        <f t="shared" si="0"/>
        <v>3.1999999999999997</v>
      </c>
      <c r="F6">
        <f t="shared" si="1"/>
        <v>5</v>
      </c>
      <c r="G6" s="4">
        <f t="shared" si="2"/>
        <v>1</v>
      </c>
      <c r="I6" s="8" t="s">
        <v>19</v>
      </c>
      <c r="J6" s="7"/>
    </row>
    <row r="7" spans="1:10" ht="21.1" x14ac:dyDescent="0.35">
      <c r="A7" s="5"/>
      <c r="I7" s="9" t="s">
        <v>17</v>
      </c>
      <c r="J7" s="10" t="s">
        <v>20</v>
      </c>
    </row>
    <row r="8" spans="1:10" ht="21.1" x14ac:dyDescent="0.35">
      <c r="I8" s="11" t="s">
        <v>15</v>
      </c>
      <c r="J8" s="10" t="s">
        <v>21</v>
      </c>
    </row>
    <row r="9" spans="1:10" ht="21.1" x14ac:dyDescent="0.35">
      <c r="I9" s="12" t="s">
        <v>13</v>
      </c>
      <c r="J9" s="10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321A-4CD5-4EF1-B13F-EF63A20C0660}">
  <dimension ref="A1:B7"/>
  <sheetViews>
    <sheetView workbookViewId="0">
      <selection activeCell="B2" sqref="B2"/>
    </sheetView>
  </sheetViews>
  <sheetFormatPr defaultRowHeight="14.3" x14ac:dyDescent="0.25"/>
  <cols>
    <col min="1" max="1" width="30.25" style="1" customWidth="1"/>
    <col min="2" max="2" width="15.5" customWidth="1"/>
  </cols>
  <sheetData>
    <row r="1" spans="1:2" s="3" customFormat="1" ht="19.05" x14ac:dyDescent="0.35">
      <c r="A1" s="2" t="s">
        <v>9</v>
      </c>
      <c r="B1" s="3" t="s">
        <v>10</v>
      </c>
    </row>
    <row r="2" spans="1:2" x14ac:dyDescent="0.25">
      <c r="A2" s="1">
        <v>1</v>
      </c>
      <c r="B2">
        <f>(A2-1)/5</f>
        <v>0</v>
      </c>
    </row>
    <row r="3" spans="1:2" x14ac:dyDescent="0.25">
      <c r="A3" s="1">
        <v>2</v>
      </c>
      <c r="B3">
        <f t="shared" ref="B3:B7" si="0">(A3-1)/5</f>
        <v>0.2</v>
      </c>
    </row>
    <row r="4" spans="1:2" x14ac:dyDescent="0.25">
      <c r="A4" s="1">
        <v>3</v>
      </c>
      <c r="B4">
        <f t="shared" si="0"/>
        <v>0.4</v>
      </c>
    </row>
    <row r="5" spans="1:2" x14ac:dyDescent="0.25">
      <c r="A5" s="1">
        <v>4</v>
      </c>
      <c r="B5">
        <f t="shared" si="0"/>
        <v>0.6</v>
      </c>
    </row>
    <row r="6" spans="1:2" x14ac:dyDescent="0.25">
      <c r="A6" s="1">
        <v>5</v>
      </c>
      <c r="B6">
        <f t="shared" si="0"/>
        <v>0.8</v>
      </c>
    </row>
    <row r="7" spans="1:2" x14ac:dyDescent="0.25">
      <c r="A7" s="1">
        <v>6</v>
      </c>
      <c r="B7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D823-4480-403A-A748-3957EE964A48}">
  <dimension ref="A1:D25"/>
  <sheetViews>
    <sheetView workbookViewId="0">
      <selection activeCell="F11" sqref="F11"/>
    </sheetView>
  </sheetViews>
  <sheetFormatPr defaultRowHeight="14.3" x14ac:dyDescent="0.25"/>
  <cols>
    <col min="1" max="1" width="30.125" style="13" customWidth="1"/>
    <col min="2" max="2" width="13.375" customWidth="1"/>
    <col min="3" max="3" width="11.75" customWidth="1"/>
    <col min="4" max="4" width="15.75" customWidth="1"/>
  </cols>
  <sheetData>
    <row r="1" spans="1:4" s="13" customFormat="1" x14ac:dyDescent="0.25">
      <c r="B1" s="15" t="s">
        <v>1</v>
      </c>
      <c r="C1" s="15" t="s">
        <v>2</v>
      </c>
      <c r="D1" s="15" t="s">
        <v>3</v>
      </c>
    </row>
    <row r="2" spans="1:4" x14ac:dyDescent="0.25">
      <c r="A2" s="13" t="s">
        <v>23</v>
      </c>
      <c r="B2" s="1">
        <v>1</v>
      </c>
      <c r="C2" s="1">
        <v>1</v>
      </c>
      <c r="D2" s="1">
        <v>1</v>
      </c>
    </row>
    <row r="3" spans="1:4" x14ac:dyDescent="0.25">
      <c r="A3" s="13" t="s">
        <v>24</v>
      </c>
      <c r="B3" s="1">
        <v>6</v>
      </c>
      <c r="C3" s="1">
        <v>6</v>
      </c>
      <c r="D3" s="1">
        <v>6</v>
      </c>
    </row>
    <row r="4" spans="1:4" x14ac:dyDescent="0.25">
      <c r="B4" s="1"/>
      <c r="C4" s="1"/>
      <c r="D4" s="1"/>
    </row>
    <row r="5" spans="1:4" x14ac:dyDescent="0.25">
      <c r="A5" s="13" t="s">
        <v>25</v>
      </c>
      <c r="B5" s="16">
        <f>_xlfn.VAR.P(B2:B3)</f>
        <v>6.25</v>
      </c>
      <c r="C5" s="16">
        <f>_xlfn.VAR.P(C2:C3)</f>
        <v>6.25</v>
      </c>
      <c r="D5" s="16">
        <f>_xlfn.VAR.P(D2:D3)</f>
        <v>6.25</v>
      </c>
    </row>
    <row r="9" spans="1:4" x14ac:dyDescent="0.25">
      <c r="A9" s="13" t="s">
        <v>26</v>
      </c>
      <c r="B9" s="4">
        <f>AVERAGE(B5:D5)</f>
        <v>6.25</v>
      </c>
    </row>
    <row r="13" spans="1:4" x14ac:dyDescent="0.25">
      <c r="A13" s="13" t="s">
        <v>29</v>
      </c>
      <c r="B13">
        <v>1</v>
      </c>
    </row>
    <row r="14" spans="1:4" x14ac:dyDescent="0.25">
      <c r="A14" s="13" t="s">
        <v>30</v>
      </c>
      <c r="B14">
        <v>6</v>
      </c>
    </row>
    <row r="15" spans="1:4" x14ac:dyDescent="0.25">
      <c r="A15" s="13" t="s">
        <v>28</v>
      </c>
      <c r="B15" s="4">
        <f>0.5*(B14^2+B13^2)-(0.5*(B14+B13))^2</f>
        <v>6.25</v>
      </c>
    </row>
    <row r="16" spans="1:4" x14ac:dyDescent="0.25">
      <c r="B16" s="4"/>
    </row>
    <row r="17" spans="1:2" x14ac:dyDescent="0.25">
      <c r="B17" s="4"/>
    </row>
    <row r="18" spans="1:2" x14ac:dyDescent="0.25">
      <c r="B18" s="4"/>
    </row>
    <row r="19" spans="1:2" x14ac:dyDescent="0.25">
      <c r="B19" s="4"/>
    </row>
    <row r="20" spans="1:2" x14ac:dyDescent="0.25">
      <c r="A20" s="13" t="s">
        <v>27</v>
      </c>
      <c r="B20" s="14">
        <f>1-(B9/B15)</f>
        <v>0</v>
      </c>
    </row>
    <row r="25" spans="1:2" x14ac:dyDescent="0.25">
      <c r="A25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1D09-591F-45BB-915C-8FB35D864A6F}">
  <dimension ref="A1:D15"/>
  <sheetViews>
    <sheetView tabSelected="1" workbookViewId="0">
      <selection activeCell="C16" sqref="C16"/>
    </sheetView>
  </sheetViews>
  <sheetFormatPr defaultRowHeight="14.3" x14ac:dyDescent="0.25"/>
  <cols>
    <col min="1" max="1" width="47.875" customWidth="1"/>
    <col min="2" max="4" width="9" style="1"/>
  </cols>
  <sheetData>
    <row r="1" spans="1:4" s="13" customFormat="1" x14ac:dyDescent="0.25">
      <c r="A1" s="13" t="s">
        <v>32</v>
      </c>
      <c r="B1" s="15" t="s">
        <v>1</v>
      </c>
      <c r="C1" s="15" t="s">
        <v>2</v>
      </c>
      <c r="D1" s="15" t="s">
        <v>3</v>
      </c>
    </row>
    <row r="2" spans="1:4" x14ac:dyDescent="0.25">
      <c r="A2" s="13" t="s">
        <v>33</v>
      </c>
    </row>
    <row r="3" spans="1:4" x14ac:dyDescent="0.25">
      <c r="A3" t="s">
        <v>36</v>
      </c>
      <c r="B3" s="1">
        <v>1</v>
      </c>
      <c r="C3" s="1">
        <v>3</v>
      </c>
      <c r="D3" s="1">
        <v>5</v>
      </c>
    </row>
    <row r="4" spans="1:4" x14ac:dyDescent="0.25">
      <c r="A4" t="s">
        <v>37</v>
      </c>
    </row>
    <row r="5" spans="1:4" x14ac:dyDescent="0.25">
      <c r="A5" t="s">
        <v>38</v>
      </c>
    </row>
    <row r="7" spans="1:4" x14ac:dyDescent="0.25">
      <c r="A7" s="13" t="s">
        <v>34</v>
      </c>
    </row>
    <row r="8" spans="1:4" x14ac:dyDescent="0.25">
      <c r="A8" t="s">
        <v>36</v>
      </c>
      <c r="B8" s="1">
        <v>1</v>
      </c>
      <c r="C8" s="1">
        <v>5</v>
      </c>
      <c r="D8" s="1">
        <v>4</v>
      </c>
    </row>
    <row r="9" spans="1:4" x14ac:dyDescent="0.25">
      <c r="A9" t="s">
        <v>37</v>
      </c>
    </row>
    <row r="10" spans="1:4" x14ac:dyDescent="0.25">
      <c r="A10" t="s">
        <v>38</v>
      </c>
    </row>
    <row r="12" spans="1:4" x14ac:dyDescent="0.25">
      <c r="A12" s="13" t="s">
        <v>35</v>
      </c>
    </row>
    <row r="13" spans="1:4" x14ac:dyDescent="0.25">
      <c r="A13" t="s">
        <v>36</v>
      </c>
      <c r="B13" s="1">
        <v>6</v>
      </c>
      <c r="C13" s="1">
        <v>4</v>
      </c>
      <c r="D13" s="1">
        <v>2</v>
      </c>
    </row>
    <row r="14" spans="1:4" x14ac:dyDescent="0.25">
      <c r="A14" t="s">
        <v>37</v>
      </c>
    </row>
    <row r="15" spans="1:4" x14ac:dyDescent="0.25">
      <c r="A15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EVC</vt:lpstr>
      <vt:lpstr>STARS WEIGHT - V</vt:lpstr>
      <vt:lpstr>AGREEMENT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MAGNUM BARBOSA NETO</dc:creator>
  <cp:lastModifiedBy>ALVARO MAGNUM BARBOSA NETO</cp:lastModifiedBy>
  <dcterms:created xsi:type="dcterms:W3CDTF">2023-10-18T17:58:25Z</dcterms:created>
  <dcterms:modified xsi:type="dcterms:W3CDTF">2023-10-28T10:00:05Z</dcterms:modified>
</cp:coreProperties>
</file>