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4" activeTab="1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epe" sheetId="8" state="visible" r:id="rId8"/>
    <sheet name="Patri" sheetId="9" state="visible" r:id="rId9"/>
    <sheet name="Kike" sheetId="10" state="visible" r:id="rId10"/>
    <sheet name="Quintero" sheetId="11" state="visible" r:id="rId11"/>
    <sheet name="Nacho" sheetId="12" state="visible" r:id="rId12"/>
    <sheet name="Luis" sheetId="13" state="visible" r:id="rId13"/>
    <sheet name="Felipe" sheetId="14" state="visible" r:id="rId14"/>
    <sheet name="Simón" sheetId="15" state="visible" r:id="rId15"/>
    <sheet name="Muni" sheetId="16" state="visible" r:id="rId16"/>
    <sheet name="Fer" sheetId="17" state="visible" r:id="rId17"/>
    <sheet name="Puntuacion" sheetId="18" state="visible" r:id="rId18"/>
    <sheet name="_Helpers" sheetId="19" state="visible" r:id="rId19"/>
    <sheet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_Helpers!$A$72:$A$82</f>
              <strCache>
                <ptCount val="11"/>
                <pt idx="0">
                  <v>Álvaro</v>
                </pt>
                <pt idx="1">
                  <v>Quintero</v>
                </pt>
                <pt idx="2">
                  <v>Pepe</v>
                </pt>
                <pt idx="3">
                  <v>Patri</v>
                </pt>
                <pt idx="4">
                  <v>Kike</v>
                </pt>
                <pt idx="5">
                  <v>Luis</v>
                </pt>
                <pt idx="6">
                  <v>Nacho</v>
                </pt>
                <pt idx="7">
                  <v>Fer</v>
                </pt>
                <pt idx="8">
                  <v>Felipe</v>
                </pt>
                <pt idx="9">
                  <v>Simón</v>
                </pt>
                <pt idx="10">
                  <v>Muni</v>
                </pt>
              </strCache>
            </strRef>
          </cat>
          <val>
            <numRef>
              <f>_Helpers!$B$72:$B$82</f>
              <numCache>
                <formatCode>General</formatCode>
                <ptCount val="11"/>
                <pt idx="0">
                  <v>190</v>
                </pt>
                <pt idx="1">
                  <v>186</v>
                </pt>
                <pt idx="2">
                  <v>183</v>
                </pt>
                <pt idx="3">
                  <v>183</v>
                </pt>
                <pt idx="4">
                  <v>176</v>
                </pt>
                <pt idx="5">
                  <v>148</v>
                </pt>
                <pt idx="6">
                  <v>145</v>
                </pt>
                <pt idx="7">
                  <v>144</v>
                </pt>
                <pt idx="8">
                  <v>132</v>
                </pt>
                <pt idx="9">
                  <v>127</v>
                </pt>
                <pt idx="10">
                  <v>126</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_Helpers!$B$2:$B$12</f>
              <numCache>
                <formatCode>General</formatCode>
                <ptCount val="11"/>
                <pt idx="0">
                  <v>190</v>
                </pt>
                <pt idx="1">
                  <v>183</v>
                </pt>
                <pt idx="2">
                  <v>183</v>
                </pt>
                <pt idx="3">
                  <v>176</v>
                </pt>
                <pt idx="4">
                  <v>186</v>
                </pt>
                <pt idx="5">
                  <v>145</v>
                </pt>
                <pt idx="6">
                  <v>148</v>
                </pt>
                <pt idx="7">
                  <v>132</v>
                </pt>
                <pt idx="8">
                  <v>127</v>
                </pt>
                <pt idx="9">
                  <v>126</v>
                </pt>
                <pt idx="10">
                  <v>144</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Evolución acumulada — Top 3</a:t>
            </a:r>
          </a:p>
        </rich>
      </tx>
      <overlay val="1"/>
    </title>
    <plotArea>
      <layout/>
      <lineChart>
        <grouping val="standard"/>
        <varyColors val="1"/>
        <ser>
          <idx val="0"/>
          <order val="0"/>
          <tx>
            <strRef>
              <f>_Helpers!$B$84</f>
              <strCache>
                <ptCount val="1"/>
                <pt idx="0">
                  <v>Álvaro</v>
                </pt>
              </strCache>
            </strRef>
          </tx>
          <spPr>
            <a:ln w="28000">
              <a:solidFill>
                <a:srgbClr val="C5A028"/>
              </a:solidFill>
              <a:prstDash val="solid"/>
            </a:ln>
          </spPr>
          <marker>
            <symbol val="none"/>
            <spPr>
              <a:ln>
                <a:prstDash val="solid"/>
              </a:ln>
            </spPr>
          </marker>
          <val>
            <numRef>
              <f>_Helpers!$B$85:$B$99</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1"/>
          <order val="1"/>
          <tx>
            <strRef>
              <f>_Helpers!$C$84</f>
              <strCache>
                <ptCount val="1"/>
                <pt idx="0">
                  <v>Quintero</v>
                </pt>
              </strCache>
            </strRef>
          </tx>
          <spPr>
            <a:ln w="28000">
              <a:solidFill>
                <a:srgbClr val="0066CC"/>
              </a:solidFill>
              <a:prstDash val="solid"/>
            </a:ln>
          </spPr>
          <marker>
            <symbol val="none"/>
            <spPr>
              <a:ln>
                <a:prstDash val="solid"/>
              </a:ln>
            </spPr>
          </marker>
          <val>
            <numRef>
              <f>_Helpers!$C$85:$C$99</f>
              <numCache>
                <formatCode>General</formatCode>
                <ptCount val="15"/>
                <pt idx="0">
                  <v>2</v>
                </pt>
                <pt idx="1">
                  <v>2</v>
                </pt>
                <pt idx="2">
                  <v>2</v>
                </pt>
                <pt idx="3">
                  <v>2</v>
                </pt>
                <pt idx="4">
                  <v>2</v>
                </pt>
                <pt idx="5">
                  <v>2</v>
                </pt>
                <pt idx="6">
                  <v>4</v>
                </pt>
                <pt idx="7">
                  <v>4</v>
                </pt>
                <pt idx="8">
                  <v>6</v>
                </pt>
                <pt idx="9">
                  <v>6</v>
                </pt>
                <pt idx="10">
                  <v>6</v>
                </pt>
                <pt idx="11">
                  <v>8</v>
                </pt>
                <pt idx="12">
                  <v>8</v>
                </pt>
                <pt idx="13">
                  <v>11</v>
                </pt>
                <pt idx="14">
                  <v>11</v>
                </pt>
              </numCache>
            </numRef>
          </val>
          <smooth val="0"/>
        </ser>
        <ser>
          <idx val="2"/>
          <order val="2"/>
          <tx>
            <strRef>
              <f>_Helpers!$D$84</f>
              <strCache>
                <ptCount val="1"/>
                <pt idx="0">
                  <v>Pepe</v>
                </pt>
              </strCache>
            </strRef>
          </tx>
          <spPr>
            <a:ln w="28000">
              <a:solidFill>
                <a:srgbClr val="2E7D32"/>
              </a:solidFill>
              <a:prstDash val="solid"/>
            </a:ln>
          </spPr>
          <marker>
            <symbol val="none"/>
            <spPr>
              <a:ln>
                <a:prstDash val="solid"/>
              </a:ln>
            </spPr>
          </marker>
          <val>
            <numRef>
              <f>_Helpers!$D$85:$D$99</f>
              <numCache>
                <formatCode>General</formatCode>
                <ptCount val="15"/>
                <pt idx="0">
                  <v>5</v>
                </pt>
                <pt idx="1">
                  <v>5</v>
                </pt>
                <pt idx="2">
                  <v>5</v>
                </pt>
                <pt idx="3">
                  <v>7</v>
                </pt>
                <pt idx="4">
                  <v>7</v>
                </pt>
                <pt idx="5">
                  <v>7</v>
                </pt>
                <pt idx="6">
                  <v>9</v>
                </pt>
                <pt idx="7">
                  <v>9</v>
                </pt>
                <pt idx="8">
                  <v>11</v>
                </pt>
                <pt idx="9">
                  <v>14</v>
                </pt>
                <pt idx="10">
                  <v>14</v>
                </pt>
                <pt idx="11">
                  <v>16</v>
                </pt>
                <pt idx="12">
                  <v>16</v>
                </pt>
                <pt idx="13">
                  <v>16</v>
                </pt>
                <pt idx="14">
                  <v>16</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_Helpers!$C$72:$C$82</f>
              <numCache>
                <formatCode>General</formatCode>
                <ptCount val="11"/>
                <pt idx="0">
                  <v>12</v>
                </pt>
                <pt idx="1">
                  <v>13</v>
                </pt>
                <pt idx="2">
                  <v>11</v>
                </pt>
                <pt idx="3">
                  <v>8</v>
                </pt>
                <pt idx="4">
                  <v>8</v>
                </pt>
                <pt idx="5">
                  <v>6</v>
                </pt>
                <pt idx="6">
                  <v>8</v>
                </pt>
                <pt idx="7">
                  <v>7</v>
                </pt>
                <pt idx="8">
                  <v>4</v>
                </pt>
                <pt idx="9">
                  <v>3</v>
                </pt>
                <pt idx="10">
                  <v>4</v>
                </pt>
              </numCache>
            </numRef>
          </val>
        </ser>
        <ser>
          <idx val="1"/>
          <order val="1"/>
          <tx>
            <v>Parciales</v>
          </tx>
          <spPr>
            <a:solidFill>
              <a:srgbClr val="C5A028"/>
            </a:solidFill>
            <a:ln>
              <a:solidFill>
                <a:srgbClr val="C5A028"/>
              </a:solidFill>
              <a:prstDash val="solid"/>
            </a:ln>
          </spPr>
          <invertIfNegative val="1"/>
          <val>
            <numRef>
              <f>_Helpers!$D$72:$D$82</f>
              <numCache>
                <formatCode>General</formatCode>
                <ptCount val="11"/>
                <pt idx="0">
                  <v>66</v>
                </pt>
                <pt idx="1">
                  <v>56</v>
                </pt>
                <pt idx="2">
                  <v>65</v>
                </pt>
                <pt idx="3">
                  <v>76</v>
                </pt>
                <pt idx="4">
                  <v>74</v>
                </pt>
                <pt idx="5">
                  <v>64</v>
                </pt>
                <pt idx="6">
                  <v>55</v>
                </pt>
                <pt idx="7">
                  <v>60</v>
                </pt>
                <pt idx="8">
                  <v>63</v>
                </pt>
                <pt idx="9">
                  <v>63</v>
                </pt>
                <pt idx="10">
                  <v>53</v>
                </pt>
              </numCache>
            </numRef>
          </val>
        </ser>
        <ser>
          <idx val="2"/>
          <order val="2"/>
          <tx>
            <v>Fallos</v>
          </tx>
          <spPr>
            <a:solidFill>
              <a:srgbClr val="B71C1C"/>
            </a:solidFill>
            <a:ln>
              <a:solidFill>
                <a:srgbClr val="B71C1C"/>
              </a:solidFill>
              <a:prstDash val="solid"/>
            </a:ln>
          </spPr>
          <invertIfNegative val="1"/>
          <val>
            <numRef>
              <f>_Helpers!$E$72:$E$82</f>
              <numCache>
                <formatCode>General</formatCode>
                <ptCount val="11"/>
                <pt idx="0">
                  <v>32</v>
                </pt>
                <pt idx="1">
                  <v>36</v>
                </pt>
                <pt idx="2">
                  <v>32</v>
                </pt>
                <pt idx="3">
                  <v>29</v>
                </pt>
                <pt idx="4">
                  <v>32</v>
                </pt>
                <pt idx="5">
                  <v>37</v>
                </pt>
                <pt idx="6">
                  <v>42</v>
                </pt>
                <pt idx="7">
                  <v>39</v>
                </pt>
                <pt idx="8">
                  <v>42</v>
                </pt>
                <pt idx="9">
                  <v>43</v>
                </pt>
                <pt idx="10">
                  <v>47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image" Target="/xl/media/image2.jpeg" Id="rId1" /></Relationships>
</file>

<file path=xl/drawings/_rels/drawing4.xml.rels><Relationships xmlns="http://schemas.openxmlformats.org/package/2006/relationships"><Relationship Type="http://schemas.openxmlformats.org/officeDocument/2006/relationships/image" Target="/xl/media/image3.jpeg" Id="rId1" /></Relationships>
</file>

<file path=xl/drawings/_rels/drawing5.xml.rels><Relationships xmlns="http://schemas.openxmlformats.org/package/2006/relationships"><Relationship Type="http://schemas.openxmlformats.org/officeDocument/2006/relationships/image" Target="/xl/media/image4.jpeg" Id="rId1" /></Relationships>
</file>

<file path=xl/drawings/_rels/drawing6.xml.rels><Relationships xmlns="http://schemas.openxmlformats.org/package/2006/relationships"><Relationship Type="http://schemas.openxmlformats.org/officeDocument/2006/relationships/image" Target="/xl/media/image5.jpeg" Id="rId1" /></Relationships>
</file>

<file path=xl/drawings/_rels/drawing7.xml.rels><Relationships xmlns="http://schemas.openxmlformats.org/package/2006/relationships"><Relationship Type="http://schemas.openxmlformats.org/officeDocument/2006/relationships/image" Target="/xl/media/image6.jpeg" Id="rId1" /></Relationships>
</file>

<file path=xl/drawings/_rels/drawing8.xml.rels><Relationships xmlns="http://schemas.openxmlformats.org/package/2006/relationships"><Relationship Type="http://schemas.openxmlformats.org/officeDocument/2006/relationships/image" Target="/xl/media/image7.jpeg" Id="rId1" /></Relationships>
</file>

<file path=xl/drawings/_rels/drawing9.xml.rels><Relationships xmlns="http://schemas.openxmlformats.org/package/2006/relationships"><Relationship Type="http://schemas.openxmlformats.org/officeDocument/2006/relationships/image" Target="/xl/media/image8.jpeg" Id="rId1" /></Relationships>
</file>

<file path=xl/drawings/_rels/drawing10.xml.rels><Relationships xmlns="http://schemas.openxmlformats.org/package/2006/relationships"><Relationship Type="http://schemas.openxmlformats.org/officeDocument/2006/relationships/image" Target="/xl/media/image9.jpeg" Id="rId1" /></Relationships>
</file>

<file path=xl/drawings/_rels/drawing11.xml.rels><Relationships xmlns="http://schemas.openxmlformats.org/package/2006/relationships"><Relationship Type="http://schemas.openxmlformats.org/officeDocument/2006/relationships/image" Target="/xl/media/image10.jpeg" Id="rId1" /></Relationships>
</file>

<file path=xl/drawings/_rels/drawing12.xml.rels><Relationships xmlns="http://schemas.openxmlformats.org/package/2006/relationships"><Relationship Type="http://schemas.openxmlformats.org/officeDocument/2006/relationships/image" Target="/xl/media/image11.jpeg" Id="rId1" /></Relationships>
</file>

<file path=xl/drawings/_rels/drawing13.xml.rels><Relationships xmlns="http://schemas.openxmlformats.org/package/2006/relationships"><Relationship Type="http://schemas.openxmlformats.org/officeDocument/2006/relationships/image" Target="/xl/media/image1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14</col>
      <colOff>34095</colOff>
      <row>27</row>
      <rowOff>145915</rowOff>
    </to>
    <pic>
      <nvPicPr>
        <cNvPr id="4" name="Picture 3"/>
        <cNvPicPr>
          <a:picLocks noChangeAspect="1" noChangeArrowheads="1"/>
        </cNvPicPr>
      </nvPicPr>
      <blipFill>
        <a:blip r:embed="rId1"/>
        <a:srcRect/>
        <a:stretch>
          <a:fillRect/>
        </a:stretch>
      </blipFill>
      <spPr bwMode="auto">
        <a:xfrm>
          <a:off x="0" y="1"/>
          <a:ext cx="11610010" cy="7587574"/>
        </a:xfrm>
        <a:prstGeom prst="rect">
          <avLst/>
        </a:prstGeom>
        <a:noFill/>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204600</colOff>
      <row>3</row>
      <rowOff>0</rowOff>
    </to>
    <pic>
      <nvPicPr>
        <cNvPr id="2" name="Picture 1"/>
        <cNvPicPr>
          <a:picLocks noChangeAspect="1" noChangeArrowheads="1"/>
        </cNvPicPr>
      </nvPicPr>
      <blipFill>
        <a:blip cstate="print" r:embed="rId1"/>
        <a:srcRect/>
        <a:stretch>
          <a:fillRect/>
        </a:stretch>
      </blipFill>
      <spPr bwMode="auto">
        <a:xfrm>
          <a:off x="9669780" y="0"/>
          <a:ext cx="814200" cy="1150620"/>
        </a:xfrm>
        <a:prstGeom prst="rect">
          <avLst/>
        </a:prstGeom>
        <a:noFill/>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204847</colOff>
      <row>2</row>
      <rowOff>358140</rowOff>
    </to>
    <pic>
      <nvPicPr>
        <cNvPr id="2" name="Picture 1"/>
        <cNvPicPr>
          <a:picLocks noChangeAspect="1" noChangeArrowheads="1"/>
        </cNvPicPr>
      </nvPicPr>
      <blipFill>
        <a:blip cstate="print" r:embed="rId1"/>
        <a:srcRect/>
        <a:stretch>
          <a:fillRect/>
        </a:stretch>
      </blipFill>
      <spPr bwMode="auto">
        <a:xfrm>
          <a:off x="9669780" y="0"/>
          <a:ext cx="814447" cy="1143000"/>
        </a:xfrm>
        <a:prstGeom prst="rect">
          <avLst/>
        </a:prstGeom>
        <a:noFill/>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202096</colOff>
      <row>3</row>
      <rowOff>27508</rowOff>
    </to>
    <pic>
      <nvPicPr>
        <cNvPr id="2" name="Picture 1"/>
        <cNvPicPr>
          <a:picLocks noChangeAspect="1" noChangeArrowheads="1"/>
        </cNvPicPr>
      </nvPicPr>
      <blipFill>
        <a:blip cstate="print" r:embed="rId1"/>
        <a:srcRect/>
        <a:stretch>
          <a:fillRect/>
        </a:stretch>
      </blipFill>
      <spPr bwMode="auto">
        <a:xfrm>
          <a:off x="9669780" y="0"/>
          <a:ext cx="811696" cy="1178128"/>
        </a:xfrm>
        <a:prstGeom prst="rect">
          <avLst/>
        </a:prstGeom>
        <a:noFill/>
        <a:ln>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171057</colOff>
      <row>3</row>
      <rowOff>1104</rowOff>
    </to>
    <pic>
      <nvPicPr>
        <cNvPr id="2" name="Picture 1"/>
        <cNvPicPr>
          <a:picLocks noChangeAspect="1" noChangeArrowheads="1"/>
        </cNvPicPr>
      </nvPicPr>
      <blipFill>
        <a:blip cstate="print" r:embed="rId1"/>
        <a:srcRect/>
        <a:stretch>
          <a:fillRect/>
        </a:stretch>
      </blipFill>
      <spPr bwMode="auto">
        <a:xfrm>
          <a:off x="9669780" y="0"/>
          <a:ext cx="780657" cy="1151724"/>
        </a:xfrm>
        <a:prstGeom prst="rect">
          <avLst/>
        </a:prstGeom>
        <a:noFill/>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234020</colOff>
      <row>3</row>
      <rowOff>6376</rowOff>
    </to>
    <pic>
      <nvPicPr>
        <cNvPr id="2" name="Picture 1"/>
        <cNvPicPr>
          <a:picLocks noChangeAspect="1" noChangeArrowheads="1"/>
        </cNvPicPr>
      </nvPicPr>
      <blipFill>
        <a:blip cstate="print" r:embed="rId1"/>
        <a:srcRect/>
        <a:stretch>
          <a:fillRect/>
        </a:stretch>
      </blipFill>
      <spPr bwMode="auto">
        <a:xfrm>
          <a:off x="9669780" y="0"/>
          <a:ext cx="843620" cy="1156996"/>
        </a:xfrm>
        <a:prstGeom prst="rect">
          <avLst/>
        </a:prstGeom>
        <a:noFill/>
        <a:ln>
          <a:prstDash val="solid"/>
        </a:ln>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180320</colOff>
      <row>2</row>
      <rowOff>358140</rowOff>
    </to>
    <pic>
      <nvPicPr>
        <cNvPr id="2" name="Picture 1"/>
        <cNvPicPr>
          <a:picLocks noChangeAspect="1" noChangeArrowheads="1"/>
        </cNvPicPr>
      </nvPicPr>
      <blipFill>
        <a:blip cstate="print" r:embed="rId1"/>
        <a:srcRect/>
        <a:stretch>
          <a:fillRect/>
        </a:stretch>
      </blipFill>
      <spPr bwMode="auto">
        <a:xfrm>
          <a:off x="9669780" y="0"/>
          <a:ext cx="789920" cy="1143000"/>
        </a:xfrm>
        <a:prstGeom prst="rect">
          <avLst/>
        </a:prstGeom>
        <a:noFill/>
        <a:ln>
          <a:prstDash val="solid"/>
        </a:ln>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177336</colOff>
      <row>2</row>
      <rowOff>364430</rowOff>
    </to>
    <pic>
      <nvPicPr>
        <cNvPr id="3" name="Picture 2"/>
        <cNvPicPr>
          <a:picLocks noChangeAspect="1" noChangeArrowheads="1"/>
        </cNvPicPr>
      </nvPicPr>
      <blipFill>
        <a:blip cstate="print" r:embed="rId1"/>
        <a:srcRect/>
        <a:stretch>
          <a:fillRect/>
        </a:stretch>
      </blipFill>
      <spPr bwMode="auto">
        <a:xfrm>
          <a:off x="9669780" y="0"/>
          <a:ext cx="786936" cy="1149290"/>
        </a:xfrm>
        <a:prstGeom prst="rect">
          <avLst/>
        </a:prstGeom>
        <a:noFill/>
        <a:ln>
          <a:prstDash val="solid"/>
        </a:ln>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224165</colOff>
      <row>3</row>
      <rowOff>1673</rowOff>
    </to>
    <pic>
      <nvPicPr>
        <cNvPr id="3" name="Picture 2"/>
        <cNvPicPr>
          <a:picLocks noChangeAspect="1" noChangeArrowheads="1"/>
        </cNvPicPr>
      </nvPicPr>
      <blipFill>
        <a:blip cstate="print" r:embed="rId1"/>
        <a:srcRect/>
        <a:stretch>
          <a:fillRect/>
        </a:stretch>
      </blipFill>
      <spPr bwMode="auto">
        <a:xfrm>
          <a:off x="9669780" y="0"/>
          <a:ext cx="833765" cy="1152293"/>
        </a:xfrm>
        <a:prstGeom prst="rect">
          <avLst/>
        </a:prstGeom>
        <a:noFill/>
        <a:ln>
          <a:prstDash val="solid"/>
        </a:ln>
      </spPr>
    </pic>
    <clientData/>
  </twoCellAnchor>
</wsDr>
</file>

<file path=xl/drawings/drawing11.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227172</colOff>
      <row>3</row>
      <rowOff>5827</rowOff>
    </to>
    <pic>
      <nvPicPr>
        <cNvPr id="3" name="Picture 2"/>
        <cNvPicPr>
          <a:picLocks noChangeAspect="1" noChangeArrowheads="1"/>
        </cNvPicPr>
      </nvPicPr>
      <blipFill>
        <a:blip cstate="print" r:embed="rId1"/>
        <a:srcRect/>
        <a:stretch>
          <a:fillRect/>
        </a:stretch>
      </blipFill>
      <spPr bwMode="auto">
        <a:xfrm>
          <a:off x="9669780" y="0"/>
          <a:ext cx="836772" cy="1156447"/>
        </a:xfrm>
        <a:prstGeom prst="rect">
          <avLst/>
        </a:prstGeom>
        <a:noFill/>
        <a:ln>
          <a:prstDash val="solid"/>
        </a:ln>
      </spPr>
    </pic>
    <clientData/>
  </twoCellAnchor>
</wsDr>
</file>

<file path=xl/drawings/drawing12.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182678</colOff>
      <row>3</row>
      <rowOff>5068</rowOff>
    </to>
    <pic>
      <nvPicPr>
        <cNvPr id="2" name="Picture 1"/>
        <cNvPicPr>
          <a:picLocks noChangeAspect="1" noChangeArrowheads="1"/>
        </cNvPicPr>
      </nvPicPr>
      <blipFill>
        <a:blip cstate="print" r:embed="rId1"/>
        <a:srcRect/>
        <a:stretch>
          <a:fillRect/>
        </a:stretch>
      </blipFill>
      <spPr bwMode="auto">
        <a:xfrm>
          <a:off x="9669780" y="0"/>
          <a:ext cx="792278" cy="1155688"/>
        </a:xfrm>
        <a:prstGeom prst="rect">
          <avLst/>
        </a:prstGeom>
        <a:noFill/>
        <a:ln>
          <a:prstDash val="solid"/>
        </a:ln>
      </spPr>
    </pic>
    <clientData/>
  </twoCellAnchor>
</wsDr>
</file>

<file path=xl/drawings/drawing1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233321</colOff>
      <row>2</row>
      <rowOff>354579</rowOff>
    </to>
    <pic>
      <nvPicPr>
        <cNvPr id="2" name="Picture 1"/>
        <cNvPicPr>
          <a:picLocks noChangeAspect="1" noChangeArrowheads="1"/>
        </cNvPicPr>
      </nvPicPr>
      <blipFill>
        <a:blip cstate="print" r:embed="rId1"/>
        <a:srcRect/>
        <a:stretch>
          <a:fillRect/>
        </a:stretch>
      </blipFill>
      <spPr bwMode="auto">
        <a:xfrm>
          <a:off x="9669780" y="0"/>
          <a:ext cx="842921" cy="1139439"/>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_rels/sheet14.xml.rels><Relationships xmlns="http://schemas.openxmlformats.org/package/2006/relationships"><Relationship Type="http://schemas.openxmlformats.org/officeDocument/2006/relationships/drawing" Target="/xl/drawings/drawing10.xml" Id="rId1" /></Relationships>
</file>

<file path=xl/worksheets/_rels/sheet15.xml.rels><Relationships xmlns="http://schemas.openxmlformats.org/package/2006/relationships"><Relationship Type="http://schemas.openxmlformats.org/officeDocument/2006/relationships/drawing" Target="/xl/drawings/drawing11.xml" Id="rId1"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IF(Puntuacion!$B$22=0,0,G34/Puntuacion!$B$22)</f>
        <v/>
      </c>
      <c r="I34" s="22">
        <f>Puntuacion!$B$22</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IF(Puntuacion!$B$22=0,0,G35/Puntuacion!$B$22)</f>
        <v/>
      </c>
      <c r="I35" s="22">
        <f>Puntuacion!$B$22</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IF(Puntuacion!$B$22=0,0,G36/Puntuacion!$B$22)</f>
        <v/>
      </c>
      <c r="I36" s="22">
        <f>Puntuacion!$B$22</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IF(Puntuacion!$B$22=0,0,G37/Puntuacion!$B$22)</f>
        <v/>
      </c>
      <c r="I37" s="22">
        <f>Puntuacion!$B$22</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IF(Puntuacion!$B$22=0,0,G38/Puntuacion!$B$22)</f>
        <v/>
      </c>
      <c r="I38" s="22">
        <f>Puntuacion!$B$22</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IF(Puntuacion!$B$22=0,0,G39/Puntuacion!$B$22)</f>
        <v/>
      </c>
      <c r="I39" s="22">
        <f>Puntuacion!$B$22</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IF(Puntuacion!$B$22=0,0,G40/Puntuacion!$B$22)</f>
        <v/>
      </c>
      <c r="I40" s="22">
        <f>Puntuacion!$B$22</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IF(Puntuacion!$B$22=0,0,G41/Puntuacion!$B$22)</f>
        <v/>
      </c>
      <c r="I41" s="22">
        <f>Puntuacion!$B$22</f>
        <v/>
      </c>
    </row>
    <row r="42" ht="19.95" customHeight="1">
      <c r="F42" s="21">
        <f>_Helpers!$A$10</f>
        <v/>
      </c>
      <c r="G42" s="22">
        <f>_Helpers!$D$10</f>
        <v/>
      </c>
      <c r="H42" s="22">
        <f>IF(Puntuacion!$B$22=0,0,G42/Puntuacion!$B$22)</f>
        <v/>
      </c>
      <c r="I42" s="22">
        <f>Puntuacion!$B$22</f>
        <v/>
      </c>
    </row>
    <row r="43" ht="19.95" customHeight="1">
      <c r="F43" s="21">
        <f>_Helpers!$A$11</f>
        <v/>
      </c>
      <c r="G43" s="22">
        <f>_Helpers!$D$11</f>
        <v/>
      </c>
      <c r="H43" s="22">
        <f>IF(Puntuacion!$B$22=0,0,G43/Puntuacion!$B$22)</f>
        <v/>
      </c>
      <c r="I43" s="22">
        <f>Puntuacion!$B$22</f>
        <v/>
      </c>
    </row>
    <row r="44" ht="19.95" customHeight="1">
      <c r="F44" s="21">
        <f>_Helpers!$A$12</f>
        <v/>
      </c>
      <c r="G44" s="22">
        <f>_Helpers!$D$12</f>
        <v/>
      </c>
      <c r="H44" s="22">
        <f>IF(Puntuacion!$B$22=0,0,G44/Puntuacion!$B$22)</f>
        <v/>
      </c>
      <c r="I44" s="22">
        <f>Puntuacion!$B$22</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83" activePane="bottomLeft" state="frozen"/>
      <selection pane="bottomLeft" activeCell="D101" sqref="D101"/>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v>1</v>
      </c>
      <c r="G47" s="32" t="n">
        <v>2</v>
      </c>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v>5</v>
      </c>
      <c r="G48" s="32" t="n">
        <v>0</v>
      </c>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v>0</v>
      </c>
      <c r="G49" s="32" t="n">
        <v>0</v>
      </c>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v>0</v>
      </c>
      <c r="G50" s="32" t="n">
        <v>1</v>
      </c>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v>1</v>
      </c>
      <c r="G51" s="32" t="n">
        <v>0</v>
      </c>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v>2</v>
      </c>
      <c r="G52" s="32" t="n">
        <v>1</v>
      </c>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v>3</v>
      </c>
      <c r="G53" s="32" t="n">
        <v>1</v>
      </c>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v>0</v>
      </c>
      <c r="G54" s="32" t="n">
        <v>3</v>
      </c>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v>4</v>
      </c>
      <c r="G55" s="32" t="n">
        <v>2</v>
      </c>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v>0</v>
      </c>
      <c r="G56" s="32" t="n">
        <v>3</v>
      </c>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v>1</v>
      </c>
      <c r="G57" s="32" t="n">
        <v>0</v>
      </c>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v>0</v>
      </c>
      <c r="G58" s="32" t="n">
        <v>2</v>
      </c>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v>2</v>
      </c>
      <c r="G59" s="32" t="n">
        <v>1</v>
      </c>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v>1</v>
      </c>
      <c r="G60" s="32" t="n">
        <v>1</v>
      </c>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v>1</v>
      </c>
      <c r="G61" s="32" t="n">
        <v>3</v>
      </c>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v>3</v>
      </c>
      <c r="G62" s="32" t="n">
        <v>2</v>
      </c>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v>0</v>
      </c>
      <c r="G63" s="32" t="n">
        <v>0</v>
      </c>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v>1</v>
      </c>
      <c r="G64" s="32" t="n">
        <v>4</v>
      </c>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v>5</v>
      </c>
      <c r="G65" s="32" t="n">
        <v>0</v>
      </c>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v>0</v>
      </c>
      <c r="G66" s="32" t="n">
        <v>0</v>
      </c>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v>0</v>
      </c>
      <c r="G67" s="32" t="n">
        <v>1</v>
      </c>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v>1</v>
      </c>
      <c r="G68" s="32" t="n">
        <v>1</v>
      </c>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v>1</v>
      </c>
      <c r="G69" s="32" t="n">
        <v>5</v>
      </c>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v>0</v>
      </c>
      <c r="G70" s="32" t="n">
        <v>2</v>
      </c>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v>2</v>
      </c>
      <c r="G71" s="32" t="n">
        <v>1</v>
      </c>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v>0</v>
      </c>
      <c r="G72" s="32" t="n">
        <v>0</v>
      </c>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v>3</v>
      </c>
      <c r="G73" s="32" t="n">
        <v>1</v>
      </c>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v>3</v>
      </c>
      <c r="G74" s="32" t="n">
        <v>3</v>
      </c>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v>1</v>
      </c>
      <c r="G75" s="32" t="n">
        <v>3</v>
      </c>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Sudáfrica</t>
        </is>
      </c>
      <c r="E76" s="24" t="inlineStr">
        <is>
          <t>Canadá</t>
        </is>
      </c>
      <c r="F76" s="32" t="n">
        <v>0</v>
      </c>
      <c r="G76" s="32" t="n">
        <v>1</v>
      </c>
      <c r="H76" s="21">
        <f>IF(AND(ISNUMBER(F76),ISNUMBER(G76)),"Finalizado","Pendiente")</f>
        <v/>
      </c>
      <c r="I76" s="24" t="n">
        <v>13</v>
      </c>
      <c r="J76" s="24" t="inlineStr">
        <is>
          <t>Dieciseisavos</t>
        </is>
      </c>
      <c r="K76" s="32" t="inlineStr">
        <is>
          <t>Visitante</t>
        </is>
      </c>
    </row>
    <row r="77">
      <c r="A77" s="29" t="n">
        <v>74</v>
      </c>
      <c r="B77" s="29" t="inlineStr">
        <is>
          <t>29/06/2026</t>
        </is>
      </c>
      <c r="C77" s="29" t="inlineStr">
        <is>
          <t>12:00</t>
        </is>
      </c>
      <c r="D77" s="24" t="inlineStr">
        <is>
          <t>Brasil</t>
        </is>
      </c>
      <c r="E77" s="24" t="inlineStr">
        <is>
          <t>Japón</t>
        </is>
      </c>
      <c r="F77" s="32" t="n">
        <v>2</v>
      </c>
      <c r="G77" s="32" t="n">
        <v>1</v>
      </c>
      <c r="H77" s="21">
        <f>IF(AND(ISNUMBER(F77),ISNUMBER(G77)),"Finalizado","Pendiente")</f>
        <v/>
      </c>
      <c r="I77" s="24" t="n">
        <v>13</v>
      </c>
      <c r="J77" s="24" t="inlineStr">
        <is>
          <t>Dieciseisavos</t>
        </is>
      </c>
      <c r="K77" s="32" t="inlineStr">
        <is>
          <t>Local</t>
        </is>
      </c>
    </row>
    <row r="78">
      <c r="A78" s="31" t="n">
        <v>75</v>
      </c>
      <c r="B78" s="31" t="inlineStr">
        <is>
          <t>29/06/2026</t>
        </is>
      </c>
      <c r="C78" s="31" t="inlineStr">
        <is>
          <t>16:30</t>
        </is>
      </c>
      <c r="D78" s="24" t="inlineStr">
        <is>
          <t>Alemania</t>
        </is>
      </c>
      <c r="E78" s="24" t="inlineStr">
        <is>
          <t>Paraguay</t>
        </is>
      </c>
      <c r="F78" s="32" t="n">
        <v>1</v>
      </c>
      <c r="G78" s="32" t="n">
        <v>1</v>
      </c>
      <c r="H78" s="21">
        <f>IF(AND(ISNUMBER(F78),ISNUMBER(G78)),"Finalizado","Pendiente")</f>
        <v/>
      </c>
      <c r="I78" s="24" t="n">
        <v>13</v>
      </c>
      <c r="J78" s="24" t="inlineStr">
        <is>
          <t>Dieciseisavos</t>
        </is>
      </c>
      <c r="K78" s="32" t="inlineStr">
        <is>
          <t>Visitante</t>
        </is>
      </c>
    </row>
    <row r="79">
      <c r="A79" s="29" t="n">
        <v>76</v>
      </c>
      <c r="B79" s="29" t="inlineStr">
        <is>
          <t>29/06/2026</t>
        </is>
      </c>
      <c r="C79" s="29" t="inlineStr">
        <is>
          <t>19:00</t>
        </is>
      </c>
      <c r="D79" s="24" t="inlineStr">
        <is>
          <t>Países Bajos</t>
        </is>
      </c>
      <c r="E79" s="24" t="inlineStr">
        <is>
          <t>Marruecos</t>
        </is>
      </c>
      <c r="F79" s="32" t="n">
        <v>1</v>
      </c>
      <c r="G79" s="32" t="n">
        <v>1</v>
      </c>
      <c r="H79" s="21">
        <f>IF(AND(ISNUMBER(F79),ISNUMBER(G79)),"Finalizado","Pendiente")</f>
        <v/>
      </c>
      <c r="I79" s="24" t="n">
        <v>13</v>
      </c>
      <c r="J79" s="24" t="inlineStr">
        <is>
          <t>Dieciseisavos</t>
        </is>
      </c>
      <c r="K79" s="32" t="inlineStr">
        <is>
          <t>Visitante</t>
        </is>
      </c>
    </row>
    <row r="80">
      <c r="A80" s="31" t="n">
        <v>77</v>
      </c>
      <c r="B80" s="31" t="inlineStr">
        <is>
          <t>30/06/2026</t>
        </is>
      </c>
      <c r="C80" s="31" t="inlineStr">
        <is>
          <t>12:00</t>
        </is>
      </c>
      <c r="D80" s="24" t="inlineStr">
        <is>
          <t>Costa de Marfil</t>
        </is>
      </c>
      <c r="E80" s="24" t="inlineStr">
        <is>
          <t>Noruega</t>
        </is>
      </c>
      <c r="F80" s="32" t="n">
        <v>1</v>
      </c>
      <c r="G80" s="32" t="n">
        <v>2</v>
      </c>
      <c r="H80" s="21">
        <f>IF(AND(ISNUMBER(F80),ISNUMBER(G80)),"Finalizado","Pendiente")</f>
        <v/>
      </c>
      <c r="I80" s="24" t="n">
        <v>13</v>
      </c>
      <c r="J80" s="24" t="inlineStr">
        <is>
          <t>Dieciseisavos</t>
        </is>
      </c>
      <c r="K80" s="32" t="inlineStr">
        <is>
          <t>Visitante</t>
        </is>
      </c>
    </row>
    <row r="81">
      <c r="A81" s="29" t="n">
        <v>78</v>
      </c>
      <c r="B81" s="29" t="inlineStr">
        <is>
          <t>30/06/2026</t>
        </is>
      </c>
      <c r="C81" s="29" t="inlineStr">
        <is>
          <t>17:00</t>
        </is>
      </c>
      <c r="D81" s="24" t="inlineStr">
        <is>
          <t>Francia</t>
        </is>
      </c>
      <c r="E81" s="24" t="inlineStr">
        <is>
          <t>Suecia</t>
        </is>
      </c>
      <c r="F81" s="32" t="n">
        <v>3</v>
      </c>
      <c r="G81" s="32" t="n">
        <v>0</v>
      </c>
      <c r="H81" s="21">
        <f>IF(AND(ISNUMBER(F81),ISNUMBER(G81)),"Finalizado","Pendiente")</f>
        <v/>
      </c>
      <c r="I81" s="24" t="n">
        <v>13</v>
      </c>
      <c r="J81" s="24" t="inlineStr">
        <is>
          <t>Dieciseisavos</t>
        </is>
      </c>
      <c r="K81" s="32" t="inlineStr">
        <is>
          <t>Local</t>
        </is>
      </c>
    </row>
    <row r="82">
      <c r="A82" s="31" t="n">
        <v>79</v>
      </c>
      <c r="B82" s="31" t="inlineStr">
        <is>
          <t>30/06/2026</t>
        </is>
      </c>
      <c r="C82" s="31" t="inlineStr">
        <is>
          <t>19:00</t>
        </is>
      </c>
      <c r="D82" s="24" t="inlineStr">
        <is>
          <t>México</t>
        </is>
      </c>
      <c r="E82" s="24" t="inlineStr">
        <is>
          <t>Ecuador</t>
        </is>
      </c>
      <c r="F82" s="32" t="n">
        <v>2</v>
      </c>
      <c r="G82" s="32" t="n">
        <v>0</v>
      </c>
      <c r="H82" s="21">
        <f>IF(AND(ISNUMBER(F82),ISNUMBER(G82)),"Finalizado","Pendiente")</f>
        <v/>
      </c>
      <c r="I82" s="24" t="n">
        <v>13</v>
      </c>
      <c r="J82" s="24" t="inlineStr">
        <is>
          <t>Dieciseisavos</t>
        </is>
      </c>
      <c r="K82" s="32" t="inlineStr">
        <is>
          <t>Local</t>
        </is>
      </c>
    </row>
    <row r="83">
      <c r="A83" s="29" t="n">
        <v>80</v>
      </c>
      <c r="B83" s="29" t="inlineStr">
        <is>
          <t>01/07/2026</t>
        </is>
      </c>
      <c r="C83" s="29" t="inlineStr">
        <is>
          <t>12:00</t>
        </is>
      </c>
      <c r="D83" s="24" t="inlineStr">
        <is>
          <t>Inglaterra</t>
        </is>
      </c>
      <c r="E83" s="24" t="inlineStr">
        <is>
          <t>RD Congo</t>
        </is>
      </c>
      <c r="F83" s="32" t="n">
        <v>2</v>
      </c>
      <c r="G83" s="32" t="n">
        <v>1</v>
      </c>
      <c r="H83" s="21">
        <f>IF(AND(ISNUMBER(F83),ISNUMBER(G83)),"Finalizado","Pendiente")</f>
        <v/>
      </c>
      <c r="I83" s="24" t="n">
        <v>13</v>
      </c>
      <c r="J83" s="24" t="inlineStr">
        <is>
          <t>Dieciseisavos</t>
        </is>
      </c>
      <c r="K83" s="32" t="inlineStr">
        <is>
          <t>Local</t>
        </is>
      </c>
    </row>
    <row r="84">
      <c r="A84" s="31" t="n">
        <v>81</v>
      </c>
      <c r="B84" s="31" t="inlineStr">
        <is>
          <t>01/07/2026</t>
        </is>
      </c>
      <c r="C84" s="31" t="inlineStr">
        <is>
          <t>13:00</t>
        </is>
      </c>
      <c r="D84" s="24" t="inlineStr">
        <is>
          <t>Bélgica</t>
        </is>
      </c>
      <c r="E84" s="24" t="inlineStr">
        <is>
          <t>Senegal</t>
        </is>
      </c>
      <c r="F84" s="32" t="n">
        <v>2</v>
      </c>
      <c r="G84" s="32" t="n">
        <v>2</v>
      </c>
      <c r="H84" s="21">
        <f>IF(AND(ISNUMBER(F84),ISNUMBER(G84)),"Finalizado","Pendiente")</f>
        <v/>
      </c>
      <c r="I84" s="24" t="n">
        <v>13</v>
      </c>
      <c r="J84" s="24" t="inlineStr">
        <is>
          <t>Dieciseisavos</t>
        </is>
      </c>
      <c r="K84" s="32" t="inlineStr">
        <is>
          <t>Local</t>
        </is>
      </c>
    </row>
    <row r="85">
      <c r="A85" s="29" t="n">
        <v>82</v>
      </c>
      <c r="B85" s="29" t="inlineStr">
        <is>
          <t>01/07/2026</t>
        </is>
      </c>
      <c r="C85" s="29" t="inlineStr">
        <is>
          <t>17:00</t>
        </is>
      </c>
      <c r="D85" s="24" t="inlineStr">
        <is>
          <t>Estados Unidos</t>
        </is>
      </c>
      <c r="E85" s="24" t="inlineStr">
        <is>
          <t>Bosnia y Herzegovina</t>
        </is>
      </c>
      <c r="F85" s="32" t="n">
        <v>2</v>
      </c>
      <c r="G85" s="32" t="n">
        <v>0</v>
      </c>
      <c r="H85" s="21">
        <f>IF(AND(ISNUMBER(F85),ISNUMBER(G85)),"Finalizado","Pendiente")</f>
        <v/>
      </c>
      <c r="I85" s="24" t="n">
        <v>13</v>
      </c>
      <c r="J85" s="24" t="inlineStr">
        <is>
          <t>Dieciseisavos</t>
        </is>
      </c>
      <c r="K85" s="32" t="inlineStr">
        <is>
          <t>Local</t>
        </is>
      </c>
    </row>
    <row r="86">
      <c r="A86" s="31" t="n">
        <v>83</v>
      </c>
      <c r="B86" s="31" t="inlineStr">
        <is>
          <t>02/07/2026</t>
        </is>
      </c>
      <c r="C86" s="31" t="inlineStr">
        <is>
          <t>12:00</t>
        </is>
      </c>
      <c r="D86" s="24" t="inlineStr">
        <is>
          <t>España</t>
        </is>
      </c>
      <c r="E86" s="24" t="inlineStr">
        <is>
          <t>Austria</t>
        </is>
      </c>
      <c r="F86" s="32" t="n">
        <v>3</v>
      </c>
      <c r="G86" s="32" t="n">
        <v>0</v>
      </c>
      <c r="H86" s="21">
        <f>IF(AND(ISNUMBER(F86),ISNUMBER(G86)),"Finalizado","Pendiente")</f>
        <v/>
      </c>
      <c r="I86" s="24" t="n">
        <v>13</v>
      </c>
      <c r="J86" s="24" t="inlineStr">
        <is>
          <t>Dieciseisavos</t>
        </is>
      </c>
      <c r="K86" s="32" t="inlineStr">
        <is>
          <t>Local</t>
        </is>
      </c>
    </row>
    <row r="87">
      <c r="A87" s="29" t="n">
        <v>84</v>
      </c>
      <c r="B87" s="29" t="inlineStr">
        <is>
          <t>02/07/2026</t>
        </is>
      </c>
      <c r="C87" s="29" t="inlineStr">
        <is>
          <t>19:00</t>
        </is>
      </c>
      <c r="D87" s="24" t="inlineStr">
        <is>
          <t>Portugal</t>
        </is>
      </c>
      <c r="E87" s="24" t="inlineStr">
        <is>
          <t>Croacia</t>
        </is>
      </c>
      <c r="F87" s="32" t="n">
        <v>2</v>
      </c>
      <c r="G87" s="32" t="n">
        <v>1</v>
      </c>
      <c r="H87" s="21">
        <f>IF(AND(ISNUMBER(F87),ISNUMBER(G87)),"Finalizado","Pendiente")</f>
        <v/>
      </c>
      <c r="I87" s="24" t="n">
        <v>13</v>
      </c>
      <c r="J87" s="24" t="inlineStr">
        <is>
          <t>Dieciseisavos</t>
        </is>
      </c>
      <c r="K87" s="32" t="inlineStr">
        <is>
          <t>Local</t>
        </is>
      </c>
    </row>
    <row r="88">
      <c r="A88" s="31" t="n">
        <v>85</v>
      </c>
      <c r="B88" s="31" t="inlineStr">
        <is>
          <t>02/07/2026</t>
        </is>
      </c>
      <c r="C88" s="31" t="inlineStr">
        <is>
          <t>20:00</t>
        </is>
      </c>
      <c r="D88" s="24" t="inlineStr">
        <is>
          <t>Suiza</t>
        </is>
      </c>
      <c r="E88" s="24" t="inlineStr">
        <is>
          <t>Argelia</t>
        </is>
      </c>
      <c r="F88" s="32" t="n">
        <v>2</v>
      </c>
      <c r="G88" s="32" t="n">
        <v>0</v>
      </c>
      <c r="H88" s="21">
        <f>IF(AND(ISNUMBER(F88),ISNUMBER(G88)),"Finalizado","Pendiente")</f>
        <v/>
      </c>
      <c r="I88" s="24" t="n">
        <v>13</v>
      </c>
      <c r="J88" s="24" t="inlineStr">
        <is>
          <t>Dieciseisavos</t>
        </is>
      </c>
      <c r="K88" s="32" t="inlineStr">
        <is>
          <t>Local</t>
        </is>
      </c>
    </row>
    <row r="89">
      <c r="A89" s="29" t="n">
        <v>86</v>
      </c>
      <c r="B89" s="29" t="inlineStr">
        <is>
          <t>03/07/2026</t>
        </is>
      </c>
      <c r="C89" s="29" t="inlineStr">
        <is>
          <t>13:00</t>
        </is>
      </c>
      <c r="D89" s="24" t="inlineStr">
        <is>
          <t>Australia</t>
        </is>
      </c>
      <c r="E89" s="24" t="inlineStr">
        <is>
          <t>Egipto</t>
        </is>
      </c>
      <c r="F89" s="32" t="n">
        <v>1</v>
      </c>
      <c r="G89" s="32" t="n">
        <v>1</v>
      </c>
      <c r="H89" s="21">
        <f>IF(AND(ISNUMBER(F89),ISNUMBER(G89)),"Finalizado","Pendiente")</f>
        <v/>
      </c>
      <c r="I89" s="24" t="n">
        <v>13</v>
      </c>
      <c r="J89" s="24" t="inlineStr">
        <is>
          <t>Dieciseisavos</t>
        </is>
      </c>
      <c r="K89" s="32" t="inlineStr">
        <is>
          <t>Visitante</t>
        </is>
      </c>
    </row>
    <row r="90">
      <c r="A90" s="31" t="n">
        <v>87</v>
      </c>
      <c r="B90" s="31" t="inlineStr">
        <is>
          <t>03/07/2026</t>
        </is>
      </c>
      <c r="C90" s="31" t="inlineStr">
        <is>
          <t>18:00</t>
        </is>
      </c>
      <c r="D90" s="24" t="inlineStr">
        <is>
          <t>Argentina</t>
        </is>
      </c>
      <c r="E90" s="24" t="inlineStr">
        <is>
          <t>Cabo Verde</t>
        </is>
      </c>
      <c r="F90" s="32" t="n">
        <v>1</v>
      </c>
      <c r="G90" s="32" t="n">
        <v>1</v>
      </c>
      <c r="H90" s="21">
        <f>IF(AND(ISNUMBER(F90),ISNUMBER(G90)),"Finalizado","Pendiente")</f>
        <v/>
      </c>
      <c r="I90" s="24" t="n">
        <v>13</v>
      </c>
      <c r="J90" s="24" t="inlineStr">
        <is>
          <t>Dieciseisavos</t>
        </is>
      </c>
      <c r="K90" s="32" t="inlineStr">
        <is>
          <t>Local</t>
        </is>
      </c>
    </row>
    <row r="91">
      <c r="A91" s="29" t="n">
        <v>88</v>
      </c>
      <c r="B91" s="29" t="inlineStr">
        <is>
          <t>03/07/2026</t>
        </is>
      </c>
      <c r="C91" s="29" t="inlineStr">
        <is>
          <t>20:30</t>
        </is>
      </c>
      <c r="D91" s="24" t="inlineStr">
        <is>
          <t>Colombia</t>
        </is>
      </c>
      <c r="E91" s="24" t="inlineStr">
        <is>
          <t>Ghana</t>
        </is>
      </c>
      <c r="F91" s="32" t="n">
        <v>1</v>
      </c>
      <c r="G91" s="32" t="n">
        <v>0</v>
      </c>
      <c r="H91" s="21">
        <f>IF(AND(ISNUMBER(F91),ISNUMBER(G91)),"Finalizado","Pendiente")</f>
        <v/>
      </c>
      <c r="I91" s="24" t="n">
        <v>13</v>
      </c>
      <c r="J91" s="24" t="inlineStr">
        <is>
          <t>Dieciseisavos</t>
        </is>
      </c>
      <c r="K91" s="32" t="inlineStr">
        <is>
          <t>Local</t>
        </is>
      </c>
    </row>
    <row r="92">
      <c r="A92" s="31" t="n">
        <v>89</v>
      </c>
      <c r="B92" s="31" t="inlineStr">
        <is>
          <t>04/07/2026</t>
        </is>
      </c>
      <c r="C92" s="31" t="inlineStr">
        <is>
          <t>17:00</t>
        </is>
      </c>
      <c r="D92" s="24" t="inlineStr">
        <is>
          <t>Paraguay</t>
        </is>
      </c>
      <c r="E92" s="24" t="inlineStr">
        <is>
          <t>Francia</t>
        </is>
      </c>
      <c r="F92" s="32" t="n">
        <v>0</v>
      </c>
      <c r="G92" s="32" t="n">
        <v>1</v>
      </c>
      <c r="H92" s="21">
        <f>IF(AND(ISNUMBER(F92),ISNUMBER(G92)),"Finalizado","Pendiente")</f>
        <v/>
      </c>
      <c r="I92" s="24" t="n">
        <v>14</v>
      </c>
      <c r="J92" s="24" t="inlineStr">
        <is>
          <t>Octavos</t>
        </is>
      </c>
      <c r="K92" s="32" t="inlineStr">
        <is>
          <t>Visitante</t>
        </is>
      </c>
    </row>
    <row r="93">
      <c r="A93" s="29" t="n">
        <v>90</v>
      </c>
      <c r="B93" s="29" t="inlineStr">
        <is>
          <t>04/07/2026</t>
        </is>
      </c>
      <c r="C93" s="29" t="inlineStr">
        <is>
          <t>12:00</t>
        </is>
      </c>
      <c r="D93" s="24" t="inlineStr">
        <is>
          <t>Canadá</t>
        </is>
      </c>
      <c r="E93" s="24" t="inlineStr">
        <is>
          <t>Marruecos</t>
        </is>
      </c>
      <c r="F93" s="32" t="n">
        <v>0</v>
      </c>
      <c r="G93" s="32" t="n">
        <v>3</v>
      </c>
      <c r="H93" s="21">
        <f>IF(AND(ISNUMBER(F93),ISNUMBER(G93)),"Finalizado","Pendiente")</f>
        <v/>
      </c>
      <c r="I93" s="24" t="n">
        <v>14</v>
      </c>
      <c r="J93" s="24" t="inlineStr">
        <is>
          <t>Octavos</t>
        </is>
      </c>
      <c r="K93" s="32" t="inlineStr">
        <is>
          <t>Visitante</t>
        </is>
      </c>
    </row>
    <row r="94">
      <c r="A94" s="31" t="n">
        <v>91</v>
      </c>
      <c r="B94" s="31" t="inlineStr">
        <is>
          <t>05/07/2026</t>
        </is>
      </c>
      <c r="C94" s="31" t="inlineStr">
        <is>
          <t>16:00</t>
        </is>
      </c>
      <c r="D94" s="24" t="inlineStr">
        <is>
          <t>Brasil</t>
        </is>
      </c>
      <c r="E94" s="24" t="inlineStr">
        <is>
          <t>Noruega</t>
        </is>
      </c>
      <c r="F94" s="32" t="n">
        <v>1</v>
      </c>
      <c r="G94" s="32" t="n">
        <v>2</v>
      </c>
      <c r="H94" s="21">
        <f>IF(AND(ISNUMBER(F94),ISNUMBER(G94)),"Finalizado","Pendiente")</f>
        <v/>
      </c>
      <c r="I94" s="24" t="n">
        <v>14</v>
      </c>
      <c r="J94" s="24" t="inlineStr">
        <is>
          <t>Octavos</t>
        </is>
      </c>
      <c r="K94" s="32" t="inlineStr">
        <is>
          <t>Visitante</t>
        </is>
      </c>
    </row>
    <row r="95">
      <c r="A95" s="29" t="n">
        <v>92</v>
      </c>
      <c r="B95" s="29" t="inlineStr">
        <is>
          <t>05/07/2026</t>
        </is>
      </c>
      <c r="C95" s="29" t="inlineStr">
        <is>
          <t>18:00</t>
        </is>
      </c>
      <c r="D95" s="24" t="inlineStr">
        <is>
          <t>México</t>
        </is>
      </c>
      <c r="E95" s="24" t="inlineStr">
        <is>
          <t>Inglaterra</t>
        </is>
      </c>
      <c r="F95" s="32" t="n">
        <v>2</v>
      </c>
      <c r="G95" s="32" t="n">
        <v>3</v>
      </c>
      <c r="H95" s="21">
        <f>IF(AND(ISNUMBER(F95),ISNUMBER(G95)),"Finalizado","Pendiente")</f>
        <v/>
      </c>
      <c r="I95" s="24" t="n">
        <v>14</v>
      </c>
      <c r="J95" s="24" t="inlineStr">
        <is>
          <t>Octavos</t>
        </is>
      </c>
      <c r="K95" s="32" t="inlineStr">
        <is>
          <t>Visitante</t>
        </is>
      </c>
    </row>
    <row r="96">
      <c r="A96" s="31" t="n">
        <v>93</v>
      </c>
      <c r="B96" s="31" t="inlineStr">
        <is>
          <t>06/07/2026</t>
        </is>
      </c>
      <c r="C96" s="31" t="inlineStr">
        <is>
          <t>14:00</t>
        </is>
      </c>
      <c r="D96" s="24" t="inlineStr">
        <is>
          <t>Portugal</t>
        </is>
      </c>
      <c r="E96" s="24" t="inlineStr">
        <is>
          <t>España</t>
        </is>
      </c>
      <c r="F96" s="32" t="n">
        <v>0</v>
      </c>
      <c r="G96" s="32" t="n">
        <v>1</v>
      </c>
      <c r="H96" s="21">
        <f>IF(AND(ISNUMBER(F96),ISNUMBER(G96)),"Finalizado","Pendiente")</f>
        <v/>
      </c>
      <c r="I96" s="24" t="n">
        <v>14</v>
      </c>
      <c r="J96" s="24" t="inlineStr">
        <is>
          <t>Octavos</t>
        </is>
      </c>
      <c r="K96" s="32" t="inlineStr">
        <is>
          <t>Visitante</t>
        </is>
      </c>
    </row>
    <row r="97">
      <c r="A97" s="29" t="n">
        <v>94</v>
      </c>
      <c r="B97" s="29" t="inlineStr">
        <is>
          <t>06/07/2026</t>
        </is>
      </c>
      <c r="C97" s="29" t="inlineStr">
        <is>
          <t>17:00</t>
        </is>
      </c>
      <c r="D97" s="24" t="inlineStr">
        <is>
          <t>Estados Unidos</t>
        </is>
      </c>
      <c r="E97" s="24" t="inlineStr">
        <is>
          <t>Bélgica</t>
        </is>
      </c>
      <c r="F97" s="32" t="n">
        <v>1</v>
      </c>
      <c r="G97" s="32" t="n">
        <v>4</v>
      </c>
      <c r="H97" s="21">
        <f>IF(AND(ISNUMBER(F97),ISNUMBER(G97)),"Finalizado","Pendiente")</f>
        <v/>
      </c>
      <c r="I97" s="24" t="n">
        <v>14</v>
      </c>
      <c r="J97" s="24" t="inlineStr">
        <is>
          <t>Octavos</t>
        </is>
      </c>
      <c r="K97" s="32" t="inlineStr">
        <is>
          <t>Visitante</t>
        </is>
      </c>
    </row>
    <row r="98">
      <c r="A98" s="31" t="n">
        <v>95</v>
      </c>
      <c r="B98" s="31" t="inlineStr">
        <is>
          <t>07/07/2026</t>
        </is>
      </c>
      <c r="C98" s="31" t="inlineStr">
        <is>
          <t>12:00</t>
        </is>
      </c>
      <c r="D98" s="24" t="inlineStr">
        <is>
          <t>Argentina</t>
        </is>
      </c>
      <c r="E98" s="24" t="inlineStr">
        <is>
          <t>Egipto</t>
        </is>
      </c>
      <c r="F98" s="32" t="n">
        <v>3</v>
      </c>
      <c r="G98" s="32" t="n">
        <v>2</v>
      </c>
      <c r="H98" s="21">
        <f>IF(AND(ISNUMBER(F98),ISNUMBER(G98)),"Finalizado","Pendiente")</f>
        <v/>
      </c>
      <c r="I98" s="24" t="n">
        <v>14</v>
      </c>
      <c r="J98" s="24" t="inlineStr">
        <is>
          <t>Octavos</t>
        </is>
      </c>
      <c r="K98" s="32" t="inlineStr">
        <is>
          <t>Local</t>
        </is>
      </c>
    </row>
    <row r="99">
      <c r="A99" s="29" t="n">
        <v>96</v>
      </c>
      <c r="B99" s="29" t="inlineStr">
        <is>
          <t>07/07/2026</t>
        </is>
      </c>
      <c r="C99" s="29" t="inlineStr">
        <is>
          <t>13:00</t>
        </is>
      </c>
      <c r="D99" s="24" t="inlineStr">
        <is>
          <t>Suiza</t>
        </is>
      </c>
      <c r="E99" s="24" t="inlineStr">
        <is>
          <t>Colombia</t>
        </is>
      </c>
      <c r="F99" s="32" t="n">
        <v>0</v>
      </c>
      <c r="G99" s="32" t="n">
        <v>0</v>
      </c>
      <c r="H99" s="21">
        <f>IF(AND(ISNUMBER(F99),ISNUMBER(G99)),"Finalizado","Pendiente")</f>
        <v/>
      </c>
      <c r="I99" s="24" t="n">
        <v>14</v>
      </c>
      <c r="J99" s="24" t="inlineStr">
        <is>
          <t>Octavos</t>
        </is>
      </c>
      <c r="K99" s="32" t="inlineStr">
        <is>
          <t>Local</t>
        </is>
      </c>
    </row>
    <row r="100">
      <c r="A100" s="31" t="n">
        <v>97</v>
      </c>
      <c r="B100" s="31" t="inlineStr">
        <is>
          <t>09/07/2026</t>
        </is>
      </c>
      <c r="C100" s="31" t="inlineStr">
        <is>
          <t>16:00</t>
        </is>
      </c>
      <c r="D100" s="24" t="inlineStr">
        <is>
          <t>Francia</t>
        </is>
      </c>
      <c r="E100" s="24" t="inlineStr">
        <is>
          <t>Marruecos</t>
        </is>
      </c>
      <c r="F100" s="32" t="n">
        <v>2</v>
      </c>
      <c r="G100" s="32" t="n">
        <v>0</v>
      </c>
      <c r="H100" s="21">
        <f>IF(AND(ISNUMBER(F100),ISNUMBER(G100)),"Finalizado","Pendiente")</f>
        <v/>
      </c>
      <c r="I100" s="24" t="n">
        <v>15</v>
      </c>
      <c r="J100" s="24" t="inlineStr">
        <is>
          <t>Cuartos</t>
        </is>
      </c>
      <c r="K100" s="32" t="inlineStr">
        <is>
          <t>Local</t>
        </is>
      </c>
    </row>
    <row r="101">
      <c r="A101" s="29" t="n">
        <v>98</v>
      </c>
      <c r="B101" s="29" t="inlineStr">
        <is>
          <t>10/07/2026</t>
        </is>
      </c>
      <c r="C101" s="29" t="inlineStr">
        <is>
          <t>12:00</t>
        </is>
      </c>
      <c r="D101" s="24" t="inlineStr">
        <is>
          <t>España</t>
        </is>
      </c>
      <c r="E101" s="24" t="inlineStr">
        <is>
          <t>Bélgica</t>
        </is>
      </c>
      <c r="F101" s="32" t="n">
        <v>2</v>
      </c>
      <c r="G101" s="32" t="n">
        <v>1</v>
      </c>
      <c r="H101" s="21">
        <f>IF(AND(ISNUMBER(F101),ISNUMBER(G101)),"Finalizado","Pendiente")</f>
        <v/>
      </c>
      <c r="I101" s="24" t="n">
        <v>15</v>
      </c>
      <c r="J101" s="24" t="inlineStr">
        <is>
          <t>Cuartos</t>
        </is>
      </c>
      <c r="K101" s="32" t="inlineStr">
        <is>
          <t>Local</t>
        </is>
      </c>
    </row>
    <row r="102">
      <c r="A102" s="31" t="n">
        <v>99</v>
      </c>
      <c r="B102" s="31" t="inlineStr">
        <is>
          <t>11/07/2026</t>
        </is>
      </c>
      <c r="C102" s="31" t="inlineStr">
        <is>
          <t>17:00</t>
        </is>
      </c>
      <c r="D102" s="24" t="inlineStr">
        <is>
          <t>Noruega</t>
        </is>
      </c>
      <c r="E102" s="24" t="inlineStr">
        <is>
          <t>Inglaterra</t>
        </is>
      </c>
      <c r="F102" s="32" t="n">
        <v>1</v>
      </c>
      <c r="G102" s="32" t="n">
        <v>1</v>
      </c>
      <c r="H102" s="21">
        <f>IF(AND(ISNUMBER(F102),ISNUMBER(G102)),"Finalizado","Pendiente")</f>
        <v/>
      </c>
      <c r="I102" s="24" t="n">
        <v>15</v>
      </c>
      <c r="J102" s="24" t="inlineStr">
        <is>
          <t>Cuartos</t>
        </is>
      </c>
      <c r="K102" s="32" t="inlineStr">
        <is>
          <t>Visitante</t>
        </is>
      </c>
    </row>
    <row r="103">
      <c r="A103" s="29" t="n">
        <v>100</v>
      </c>
      <c r="B103" s="29" t="inlineStr">
        <is>
          <t>11/07/2026</t>
        </is>
      </c>
      <c r="C103" s="29" t="inlineStr">
        <is>
          <t>20:00</t>
        </is>
      </c>
      <c r="D103" s="24" t="inlineStr">
        <is>
          <t>Argentina</t>
        </is>
      </c>
      <c r="E103" s="24" t="inlineStr">
        <is>
          <t>Suiza</t>
        </is>
      </c>
      <c r="F103" s="32" t="n">
        <v>1</v>
      </c>
      <c r="G103" s="32" t="n">
        <v>1</v>
      </c>
      <c r="H103" s="21">
        <f>IF(AND(ISNUMBER(F103),ISNUMBER(G103)),"Finalizado","Pendiente")</f>
        <v/>
      </c>
      <c r="I103" s="24" t="n">
        <v>15</v>
      </c>
      <c r="J103" s="24" t="inlineStr">
        <is>
          <t>Cuartos</t>
        </is>
      </c>
      <c r="K103" s="32" t="inlineStr">
        <is>
          <t>Local</t>
        </is>
      </c>
    </row>
    <row r="104">
      <c r="A104" s="31" t="n">
        <v>101</v>
      </c>
      <c r="B104" s="31" t="inlineStr">
        <is>
          <t>14/07/2026</t>
        </is>
      </c>
      <c r="C104" s="31" t="inlineStr">
        <is>
          <t>14:00</t>
        </is>
      </c>
      <c r="D104" s="24" t="inlineStr">
        <is>
          <t>Francia</t>
        </is>
      </c>
      <c r="E104" s="24" t="inlineStr">
        <is>
          <t>Noruega</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Bélgica</t>
        </is>
      </c>
      <c r="E105" s="24" t="inlineStr">
        <is>
          <t>Argentina</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INDEX(Partidos!$F$4:$F$107,MATCH($A796,Partidos!$A$4:$A$107,0))=INDEX(Partidos!$G$4:$G$107,MATCH($A796,Partidos!$A$4:$A$107,0)),IF(AND($E796=INDEX(Partidos!$F$4:$F$107,MATCH($A796,Partidos!$A$4:$A$107,0)),$F796=INDEX(Partidos!$G$4:$G$107,MATCH($A796,Partidos!$A$4:$A$107,0))),IF(AND($H796&lt;&gt;"",$H796=INDEX(Partidos!$K$4:$K$107,MATCH($A796,Partidos!$A$4:$A$107,0))),Puntuacion!$B$9,Puntuacion!$B$12),IF(AND($E796=$F796,($E796-$F796)=(INDEX(Partidos!$F$4:$F$107,MATCH($A796,Partidos!$A$4:$A$107,0))-INDEX(Partidos!$G$4:$G$107,MATCH($A796,Partidos!$A$4:$A$107,0)))),IF(AND($H796&lt;&gt;"",$H796=INDEX(Partidos!$K$4:$K$107,MATCH($A796,Partidos!$A$4:$A$107,0))),Puntuacion!$B$13,Puntuacion!$B$14),IF(AND($H796&lt;&gt;"",$H796=INDEX(Partidos!$K$4:$K$107,MATCH($A796,Partidos!$A$4:$A$107,0))),Puntuacion!$B$11,0)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INDEX(Partidos!$F$4:$F$107,MATCH($A797,Partidos!$A$4:$A$107,0))=INDEX(Partidos!$G$4:$G$107,MATCH($A797,Partidos!$A$4:$A$107,0)),IF(AND($E797=INDEX(Partidos!$F$4:$F$107,MATCH($A797,Partidos!$A$4:$A$107,0)),$F797=INDEX(Partidos!$G$4:$G$107,MATCH($A797,Partidos!$A$4:$A$107,0))),IF(AND($H797&lt;&gt;"",$H797=INDEX(Partidos!$K$4:$K$107,MATCH($A797,Partidos!$A$4:$A$107,0))),Puntuacion!$B$9,Puntuacion!$B$12),IF(AND($E797=$F797,($E797-$F797)=(INDEX(Partidos!$F$4:$F$107,MATCH($A797,Partidos!$A$4:$A$107,0))-INDEX(Partidos!$G$4:$G$107,MATCH($A797,Partidos!$A$4:$A$107,0)))),IF(AND($H797&lt;&gt;"",$H797=INDEX(Partidos!$K$4:$K$107,MATCH($A797,Partidos!$A$4:$A$107,0))),Puntuacion!$B$13,Puntuacion!$B$14),IF(AND($H797&lt;&gt;"",$H797=INDEX(Partidos!$K$4:$K$107,MATCH($A797,Partidos!$A$4:$A$107,0))),Puntuacion!$B$11,0)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INDEX(Partidos!$F$4:$F$107,MATCH($A798,Partidos!$A$4:$A$107,0))=INDEX(Partidos!$G$4:$G$107,MATCH($A798,Partidos!$A$4:$A$107,0)),IF(AND($E798=INDEX(Partidos!$F$4:$F$107,MATCH($A798,Partidos!$A$4:$A$107,0)),$F798=INDEX(Partidos!$G$4:$G$107,MATCH($A798,Partidos!$A$4:$A$107,0))),IF(AND($H798&lt;&gt;"",$H798=INDEX(Partidos!$K$4:$K$107,MATCH($A798,Partidos!$A$4:$A$107,0))),Puntuacion!$B$9,Puntuacion!$B$12),IF(AND($E798=$F798,($E798-$F798)=(INDEX(Partidos!$F$4:$F$107,MATCH($A798,Partidos!$A$4:$A$107,0))-INDEX(Partidos!$G$4:$G$107,MATCH($A798,Partidos!$A$4:$A$107,0)))),IF(AND($H798&lt;&gt;"",$H798=INDEX(Partidos!$K$4:$K$107,MATCH($A798,Partidos!$A$4:$A$107,0))),Puntuacion!$B$13,Puntuacion!$B$14),IF(AND($H798&lt;&gt;"",$H798=INDEX(Partidos!$K$4:$K$107,MATCH($A798,Partidos!$A$4:$A$107,0))),Puntuacion!$B$11,0)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INDEX(Partidos!$F$4:$F$107,MATCH($A799,Partidos!$A$4:$A$107,0))=INDEX(Partidos!$G$4:$G$107,MATCH($A799,Partidos!$A$4:$A$107,0)),IF(AND($E799=INDEX(Partidos!$F$4:$F$107,MATCH($A799,Partidos!$A$4:$A$107,0)),$F799=INDEX(Partidos!$G$4:$G$107,MATCH($A799,Partidos!$A$4:$A$107,0))),IF(AND($H799&lt;&gt;"",$H799=INDEX(Partidos!$K$4:$K$107,MATCH($A799,Partidos!$A$4:$A$107,0))),Puntuacion!$B$9,Puntuacion!$B$12),IF(AND($E799=$F799,($E799-$F799)=(INDEX(Partidos!$F$4:$F$107,MATCH($A799,Partidos!$A$4:$A$107,0))-INDEX(Partidos!$G$4:$G$107,MATCH($A799,Partidos!$A$4:$A$107,0)))),IF(AND($H799&lt;&gt;"",$H799=INDEX(Partidos!$K$4:$K$107,MATCH($A799,Partidos!$A$4:$A$107,0))),Puntuacion!$B$13,Puntuacion!$B$14),IF(AND($H799&lt;&gt;"",$H799=INDEX(Partidos!$K$4:$K$107,MATCH($A799,Partidos!$A$4:$A$107,0))),Puntuacion!$B$11,0)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INDEX(Partidos!$F$4:$F$107,MATCH($A800,Partidos!$A$4:$A$107,0))=INDEX(Partidos!$G$4:$G$107,MATCH($A800,Partidos!$A$4:$A$107,0)),IF(AND($E800=INDEX(Partidos!$F$4:$F$107,MATCH($A800,Partidos!$A$4:$A$107,0)),$F800=INDEX(Partidos!$G$4:$G$107,MATCH($A800,Partidos!$A$4:$A$107,0))),IF(AND($H800&lt;&gt;"",$H800=INDEX(Partidos!$K$4:$K$107,MATCH($A800,Partidos!$A$4:$A$107,0))),Puntuacion!$B$9,Puntuacion!$B$12),IF(AND($E800=$F800,($E800-$F800)=(INDEX(Partidos!$F$4:$F$107,MATCH($A800,Partidos!$A$4:$A$107,0))-INDEX(Partidos!$G$4:$G$107,MATCH($A800,Partidos!$A$4:$A$107,0)))),IF(AND($H800&lt;&gt;"",$H800=INDEX(Partidos!$K$4:$K$107,MATCH($A800,Partidos!$A$4:$A$107,0))),Puntuacion!$B$13,Puntuacion!$B$14),IF(AND($H800&lt;&gt;"",$H800=INDEX(Partidos!$K$4:$K$107,MATCH($A800,Partidos!$A$4:$A$107,0))),Puntuacion!$B$11,0)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INDEX(Partidos!$F$4:$F$107,MATCH($A801,Partidos!$A$4:$A$107,0))=INDEX(Partidos!$G$4:$G$107,MATCH($A801,Partidos!$A$4:$A$107,0)),IF(AND($E801=INDEX(Partidos!$F$4:$F$107,MATCH($A801,Partidos!$A$4:$A$107,0)),$F801=INDEX(Partidos!$G$4:$G$107,MATCH($A801,Partidos!$A$4:$A$107,0))),IF(AND($H801&lt;&gt;"",$H801=INDEX(Partidos!$K$4:$K$107,MATCH($A801,Partidos!$A$4:$A$107,0))),Puntuacion!$B$9,Puntuacion!$B$12),IF(AND($E801=$F801,($E801-$F801)=(INDEX(Partidos!$F$4:$F$107,MATCH($A801,Partidos!$A$4:$A$107,0))-INDEX(Partidos!$G$4:$G$107,MATCH($A801,Partidos!$A$4:$A$107,0)))),IF(AND($H801&lt;&gt;"",$H801=INDEX(Partidos!$K$4:$K$107,MATCH($A801,Partidos!$A$4:$A$107,0))),Puntuacion!$B$13,Puntuacion!$B$14),IF(AND($H801&lt;&gt;"",$H801=INDEX(Partidos!$K$4:$K$107,MATCH($A801,Partidos!$A$4:$A$107,0))),Puntuacion!$B$11,0)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INDEX(Partidos!$F$4:$F$107,MATCH($A802,Partidos!$A$4:$A$107,0))=INDEX(Partidos!$G$4:$G$107,MATCH($A802,Partidos!$A$4:$A$107,0)),IF(AND($E802=INDEX(Partidos!$F$4:$F$107,MATCH($A802,Partidos!$A$4:$A$107,0)),$F802=INDEX(Partidos!$G$4:$G$107,MATCH($A802,Partidos!$A$4:$A$107,0))),IF(AND($H802&lt;&gt;"",$H802=INDEX(Partidos!$K$4:$K$107,MATCH($A802,Partidos!$A$4:$A$107,0))),Puntuacion!$B$9,Puntuacion!$B$12),IF(AND($E802=$F802,($E802-$F802)=(INDEX(Partidos!$F$4:$F$107,MATCH($A802,Partidos!$A$4:$A$107,0))-INDEX(Partidos!$G$4:$G$107,MATCH($A802,Partidos!$A$4:$A$107,0)))),IF(AND($H802&lt;&gt;"",$H802=INDEX(Partidos!$K$4:$K$107,MATCH($A802,Partidos!$A$4:$A$107,0))),Puntuacion!$B$13,Puntuacion!$B$14),IF(AND($H802&lt;&gt;"",$H802=INDEX(Partidos!$K$4:$K$107,MATCH($A802,Partidos!$A$4:$A$107,0))),Puntuacion!$B$11,0)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INDEX(Partidos!$F$4:$F$107,MATCH($A803,Partidos!$A$4:$A$107,0))=INDEX(Partidos!$G$4:$G$107,MATCH($A803,Partidos!$A$4:$A$107,0)),IF(AND($E803=INDEX(Partidos!$F$4:$F$107,MATCH($A803,Partidos!$A$4:$A$107,0)),$F803=INDEX(Partidos!$G$4:$G$107,MATCH($A803,Partidos!$A$4:$A$107,0))),IF(AND($H803&lt;&gt;"",$H803=INDEX(Partidos!$K$4:$K$107,MATCH($A803,Partidos!$A$4:$A$107,0))),Puntuacion!$B$9,Puntuacion!$B$12),IF(AND($E803=$F803,($E803-$F803)=(INDEX(Partidos!$F$4:$F$107,MATCH($A803,Partidos!$A$4:$A$107,0))-INDEX(Partidos!$G$4:$G$107,MATCH($A803,Partidos!$A$4:$A$107,0)))),IF(AND($H803&lt;&gt;"",$H803=INDEX(Partidos!$K$4:$K$107,MATCH($A803,Partidos!$A$4:$A$107,0))),Puntuacion!$B$13,Puntuacion!$B$14),IF(AND($H803&lt;&gt;"",$H803=INDEX(Partidos!$K$4:$K$107,MATCH($A803,Partidos!$A$4:$A$107,0))),Puntuacion!$B$11,0)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INDEX(Partidos!$F$4:$F$107,MATCH($A804,Partidos!$A$4:$A$107,0))=INDEX(Partidos!$G$4:$G$107,MATCH($A804,Partidos!$A$4:$A$107,0)),IF(AND($E804=INDEX(Partidos!$F$4:$F$107,MATCH($A804,Partidos!$A$4:$A$107,0)),$F804=INDEX(Partidos!$G$4:$G$107,MATCH($A804,Partidos!$A$4:$A$107,0))),IF(AND($H804&lt;&gt;"",$H804=INDEX(Partidos!$K$4:$K$107,MATCH($A804,Partidos!$A$4:$A$107,0))),Puntuacion!$B$9,Puntuacion!$B$12),IF(AND($E804=$F804,($E804-$F804)=(INDEX(Partidos!$F$4:$F$107,MATCH($A804,Partidos!$A$4:$A$107,0))-INDEX(Partidos!$G$4:$G$107,MATCH($A804,Partidos!$A$4:$A$107,0)))),IF(AND($H804&lt;&gt;"",$H804=INDEX(Partidos!$K$4:$K$107,MATCH($A804,Partidos!$A$4:$A$107,0))),Puntuacion!$B$13,Puntuacion!$B$14),IF(AND($H804&lt;&gt;"",$H804=INDEX(Partidos!$K$4:$K$107,MATCH($A804,Partidos!$A$4:$A$107,0))),Puntuacion!$B$11,0)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INDEX(Partidos!$F$4:$F$107,MATCH($A805,Partidos!$A$4:$A$107,0))=INDEX(Partidos!$G$4:$G$107,MATCH($A805,Partidos!$A$4:$A$107,0)),IF(AND($E805=INDEX(Partidos!$F$4:$F$107,MATCH($A805,Partidos!$A$4:$A$107,0)),$F805=INDEX(Partidos!$G$4:$G$107,MATCH($A805,Partidos!$A$4:$A$107,0))),IF(AND($H805&lt;&gt;"",$H805=INDEX(Partidos!$K$4:$K$107,MATCH($A805,Partidos!$A$4:$A$107,0))),Puntuacion!$B$9,Puntuacion!$B$12),IF(AND($E805=$F805,($E805-$F805)=(INDEX(Partidos!$F$4:$F$107,MATCH($A805,Partidos!$A$4:$A$107,0))-INDEX(Partidos!$G$4:$G$107,MATCH($A805,Partidos!$A$4:$A$107,0)))),IF(AND($H805&lt;&gt;"",$H805=INDEX(Partidos!$K$4:$K$107,MATCH($A805,Partidos!$A$4:$A$107,0))),Puntuacion!$B$13,Puntuacion!$B$14),IF(AND($H805&lt;&gt;"",$H805=INDEX(Partidos!$K$4:$K$107,MATCH($A805,Partidos!$A$4:$A$107,0))),Puntuacion!$B$11,0)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INDEX(Partidos!$F$4:$F$107,MATCH($A806,Partidos!$A$4:$A$107,0))=INDEX(Partidos!$G$4:$G$107,MATCH($A806,Partidos!$A$4:$A$107,0)),IF(AND($E806=INDEX(Partidos!$F$4:$F$107,MATCH($A806,Partidos!$A$4:$A$107,0)),$F806=INDEX(Partidos!$G$4:$G$107,MATCH($A806,Partidos!$A$4:$A$107,0))),IF(AND($H806&lt;&gt;"",$H806=INDEX(Partidos!$K$4:$K$107,MATCH($A806,Partidos!$A$4:$A$107,0))),Puntuacion!$B$9,Puntuacion!$B$12),IF(AND($E806=$F806,($E806-$F806)=(INDEX(Partidos!$F$4:$F$107,MATCH($A806,Partidos!$A$4:$A$107,0))-INDEX(Partidos!$G$4:$G$107,MATCH($A806,Partidos!$A$4:$A$107,0)))),IF(AND($H806&lt;&gt;"",$H806=INDEX(Partidos!$K$4:$K$107,MATCH($A806,Partidos!$A$4:$A$107,0))),Puntuacion!$B$13,Puntuacion!$B$14),IF(AND($H806&lt;&gt;"",$H806=INDEX(Partidos!$K$4:$K$107,MATCH($A806,Partidos!$A$4:$A$107,0))),Puntuacion!$B$11,0)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INDEX(Partidos!$F$4:$F$107,MATCH($A807,Partidos!$A$4:$A$107,0))=INDEX(Partidos!$G$4:$G$107,MATCH($A807,Partidos!$A$4:$A$107,0)),IF(AND($E807=INDEX(Partidos!$F$4:$F$107,MATCH($A807,Partidos!$A$4:$A$107,0)),$F807=INDEX(Partidos!$G$4:$G$107,MATCH($A807,Partidos!$A$4:$A$107,0))),IF(AND($H807&lt;&gt;"",$H807=INDEX(Partidos!$K$4:$K$107,MATCH($A807,Partidos!$A$4:$A$107,0))),Puntuacion!$B$9,Puntuacion!$B$12),IF(AND($E807=$F807,($E807-$F807)=(INDEX(Partidos!$F$4:$F$107,MATCH($A807,Partidos!$A$4:$A$107,0))-INDEX(Partidos!$G$4:$G$107,MATCH($A807,Partidos!$A$4:$A$107,0)))),IF(AND($H807&lt;&gt;"",$H807=INDEX(Partidos!$K$4:$K$107,MATCH($A807,Partidos!$A$4:$A$107,0))),Puntuacion!$B$13,Puntuacion!$B$14),IF(AND($H807&lt;&gt;"",$H807=INDEX(Partidos!$K$4:$K$107,MATCH($A807,Partidos!$A$4:$A$107,0))),Puntuacion!$B$11,0)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INDEX(Partidos!$F$4:$F$107,MATCH($A808,Partidos!$A$4:$A$107,0))=INDEX(Partidos!$G$4:$G$107,MATCH($A808,Partidos!$A$4:$A$107,0)),IF(AND($E808=INDEX(Partidos!$F$4:$F$107,MATCH($A808,Partidos!$A$4:$A$107,0)),$F808=INDEX(Partidos!$G$4:$G$107,MATCH($A808,Partidos!$A$4:$A$107,0))),IF(AND($H808&lt;&gt;"",$H808=INDEX(Partidos!$K$4:$K$107,MATCH($A808,Partidos!$A$4:$A$107,0))),Puntuacion!$B$9,Puntuacion!$B$12),IF(AND($E808=$F808,($E808-$F808)=(INDEX(Partidos!$F$4:$F$107,MATCH($A808,Partidos!$A$4:$A$107,0))-INDEX(Partidos!$G$4:$G$107,MATCH($A808,Partidos!$A$4:$A$107,0)))),IF(AND($H808&lt;&gt;"",$H808=INDEX(Partidos!$K$4:$K$107,MATCH($A808,Partidos!$A$4:$A$107,0))),Puntuacion!$B$13,Puntuacion!$B$14),IF(AND($H808&lt;&gt;"",$H808=INDEX(Partidos!$K$4:$K$107,MATCH($A808,Partidos!$A$4:$A$107,0))),Puntuacion!$B$11,0)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INDEX(Partidos!$F$4:$F$107,MATCH($A809,Partidos!$A$4:$A$107,0))=INDEX(Partidos!$G$4:$G$107,MATCH($A809,Partidos!$A$4:$A$107,0)),IF(AND($E809=INDEX(Partidos!$F$4:$F$107,MATCH($A809,Partidos!$A$4:$A$107,0)),$F809=INDEX(Partidos!$G$4:$G$107,MATCH($A809,Partidos!$A$4:$A$107,0))),IF(AND($H809&lt;&gt;"",$H809=INDEX(Partidos!$K$4:$K$107,MATCH($A809,Partidos!$A$4:$A$107,0))),Puntuacion!$B$9,Puntuacion!$B$12),IF(AND($E809=$F809,($E809-$F809)=(INDEX(Partidos!$F$4:$F$107,MATCH($A809,Partidos!$A$4:$A$107,0))-INDEX(Partidos!$G$4:$G$107,MATCH($A809,Partidos!$A$4:$A$107,0)))),IF(AND($H809&lt;&gt;"",$H809=INDEX(Partidos!$K$4:$K$107,MATCH($A809,Partidos!$A$4:$A$107,0))),Puntuacion!$B$13,Puntuacion!$B$14),IF(AND($H809&lt;&gt;"",$H809=INDEX(Partidos!$K$4:$K$107,MATCH($A809,Partidos!$A$4:$A$107,0))),Puntuacion!$B$11,0)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INDEX(Partidos!$F$4:$F$107,MATCH($A810,Partidos!$A$4:$A$107,0))=INDEX(Partidos!$G$4:$G$107,MATCH($A810,Partidos!$A$4:$A$107,0)),IF(AND($E810=INDEX(Partidos!$F$4:$F$107,MATCH($A810,Partidos!$A$4:$A$107,0)),$F810=INDEX(Partidos!$G$4:$G$107,MATCH($A810,Partidos!$A$4:$A$107,0))),IF(AND($H810&lt;&gt;"",$H810=INDEX(Partidos!$K$4:$K$107,MATCH($A810,Partidos!$A$4:$A$107,0))),Puntuacion!$B$9,Puntuacion!$B$12),IF(AND($E810=$F810,($E810-$F810)=(INDEX(Partidos!$F$4:$F$107,MATCH($A810,Partidos!$A$4:$A$107,0))-INDEX(Partidos!$G$4:$G$107,MATCH($A810,Partidos!$A$4:$A$107,0)))),IF(AND($H810&lt;&gt;"",$H810=INDEX(Partidos!$K$4:$K$107,MATCH($A810,Partidos!$A$4:$A$107,0))),Puntuacion!$B$13,Puntuacion!$B$14),IF(AND($H810&lt;&gt;"",$H810=INDEX(Partidos!$K$4:$K$107,MATCH($A810,Partidos!$A$4:$A$107,0))),Puntuacion!$B$11,0)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INDEX(Partidos!$F$4:$F$107,MATCH($A811,Partidos!$A$4:$A$107,0))=INDEX(Partidos!$G$4:$G$107,MATCH($A811,Partidos!$A$4:$A$107,0)),IF(AND($E811=INDEX(Partidos!$F$4:$F$107,MATCH($A811,Partidos!$A$4:$A$107,0)),$F811=INDEX(Partidos!$G$4:$G$107,MATCH($A811,Partidos!$A$4:$A$107,0))),IF(AND($H811&lt;&gt;"",$H811=INDEX(Partidos!$K$4:$K$107,MATCH($A811,Partidos!$A$4:$A$107,0))),Puntuacion!$B$9,Puntuacion!$B$12),IF(AND($E811=$F811,($E811-$F811)=(INDEX(Partidos!$F$4:$F$107,MATCH($A811,Partidos!$A$4:$A$107,0))-INDEX(Partidos!$G$4:$G$107,MATCH($A811,Partidos!$A$4:$A$107,0)))),IF(AND($H811&lt;&gt;"",$H811=INDEX(Partidos!$K$4:$K$107,MATCH($A811,Partidos!$A$4:$A$107,0))),Puntuacion!$B$13,Puntuacion!$B$14),IF(AND($H811&lt;&gt;"",$H811=INDEX(Partidos!$K$4:$K$107,MATCH($A811,Partidos!$A$4:$A$107,0))),Puntuacion!$B$11,0)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INDEX(Partidos!$F$4:$F$107,MATCH($A812,Partidos!$A$4:$A$107,0))=INDEX(Partidos!$G$4:$G$107,MATCH($A812,Partidos!$A$4:$A$107,0)),IF(AND($E812=INDEX(Partidos!$F$4:$F$107,MATCH($A812,Partidos!$A$4:$A$107,0)),$F812=INDEX(Partidos!$G$4:$G$107,MATCH($A812,Partidos!$A$4:$A$107,0))),IF(AND($H812&lt;&gt;"",$H812=INDEX(Partidos!$K$4:$K$107,MATCH($A812,Partidos!$A$4:$A$107,0))),Puntuacion!$B$9,Puntuacion!$B$12),IF(AND($E812=$F812,($E812-$F812)=(INDEX(Partidos!$F$4:$F$107,MATCH($A812,Partidos!$A$4:$A$107,0))-INDEX(Partidos!$G$4:$G$107,MATCH($A812,Partidos!$A$4:$A$107,0)))),IF(AND($H812&lt;&gt;"",$H812=INDEX(Partidos!$K$4:$K$107,MATCH($A812,Partidos!$A$4:$A$107,0))),Puntuacion!$B$13,Puntuacion!$B$14),IF(AND($H812&lt;&gt;"",$H812=INDEX(Partidos!$K$4:$K$107,MATCH($A812,Partidos!$A$4:$A$107,0))),Puntuacion!$B$11,0)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INDEX(Partidos!$F$4:$F$107,MATCH($A813,Partidos!$A$4:$A$107,0))=INDEX(Partidos!$G$4:$G$107,MATCH($A813,Partidos!$A$4:$A$107,0)),IF(AND($E813=INDEX(Partidos!$F$4:$F$107,MATCH($A813,Partidos!$A$4:$A$107,0)),$F813=INDEX(Partidos!$G$4:$G$107,MATCH($A813,Partidos!$A$4:$A$107,0))),IF(AND($H813&lt;&gt;"",$H813=INDEX(Partidos!$K$4:$K$107,MATCH($A813,Partidos!$A$4:$A$107,0))),Puntuacion!$B$9,Puntuacion!$B$12),IF(AND($E813=$F813,($E813-$F813)=(INDEX(Partidos!$F$4:$F$107,MATCH($A813,Partidos!$A$4:$A$107,0))-INDEX(Partidos!$G$4:$G$107,MATCH($A813,Partidos!$A$4:$A$107,0)))),IF(AND($H813&lt;&gt;"",$H813=INDEX(Partidos!$K$4:$K$107,MATCH($A813,Partidos!$A$4:$A$107,0))),Puntuacion!$B$13,Puntuacion!$B$14),IF(AND($H813&lt;&gt;"",$H813=INDEX(Partidos!$K$4:$K$107,MATCH($A813,Partidos!$A$4:$A$107,0))),Puntuacion!$B$11,0)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INDEX(Partidos!$F$4:$F$107,MATCH($A814,Partidos!$A$4:$A$107,0))=INDEX(Partidos!$G$4:$G$107,MATCH($A814,Partidos!$A$4:$A$107,0)),IF(AND($E814=INDEX(Partidos!$F$4:$F$107,MATCH($A814,Partidos!$A$4:$A$107,0)),$F814=INDEX(Partidos!$G$4:$G$107,MATCH($A814,Partidos!$A$4:$A$107,0))),IF(AND($H814&lt;&gt;"",$H814=INDEX(Partidos!$K$4:$K$107,MATCH($A814,Partidos!$A$4:$A$107,0))),Puntuacion!$B$9,Puntuacion!$B$12),IF(AND($E814=$F814,($E814-$F814)=(INDEX(Partidos!$F$4:$F$107,MATCH($A814,Partidos!$A$4:$A$107,0))-INDEX(Partidos!$G$4:$G$107,MATCH($A814,Partidos!$A$4:$A$107,0)))),IF(AND($H814&lt;&gt;"",$H814=INDEX(Partidos!$K$4:$K$107,MATCH($A814,Partidos!$A$4:$A$107,0))),Puntuacion!$B$13,Puntuacion!$B$14),IF(AND($H814&lt;&gt;"",$H814=INDEX(Partidos!$K$4:$K$107,MATCH($A814,Partidos!$A$4:$A$107,0))),Puntuacion!$B$11,0)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INDEX(Partidos!$F$4:$F$107,MATCH($A815,Partidos!$A$4:$A$107,0))=INDEX(Partidos!$G$4:$G$107,MATCH($A815,Partidos!$A$4:$A$107,0)),IF(AND($E815=INDEX(Partidos!$F$4:$F$107,MATCH($A815,Partidos!$A$4:$A$107,0)),$F815=INDEX(Partidos!$G$4:$G$107,MATCH($A815,Partidos!$A$4:$A$107,0))),IF(AND($H815&lt;&gt;"",$H815=INDEX(Partidos!$K$4:$K$107,MATCH($A815,Partidos!$A$4:$A$107,0))),Puntuacion!$B$9,Puntuacion!$B$12),IF(AND($E815=$F815,($E815-$F815)=(INDEX(Partidos!$F$4:$F$107,MATCH($A815,Partidos!$A$4:$A$107,0))-INDEX(Partidos!$G$4:$G$107,MATCH($A815,Partidos!$A$4:$A$107,0)))),IF(AND($H815&lt;&gt;"",$H815=INDEX(Partidos!$K$4:$K$107,MATCH($A815,Partidos!$A$4:$A$107,0))),Puntuacion!$B$13,Puntuacion!$B$14),IF(AND($H815&lt;&gt;"",$H815=INDEX(Partidos!$K$4:$K$107,MATCH($A815,Partidos!$A$4:$A$107,0))),Puntuacion!$B$11,0)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INDEX(Partidos!$F$4:$F$107,MATCH($A816,Partidos!$A$4:$A$107,0))=INDEX(Partidos!$G$4:$G$107,MATCH($A816,Partidos!$A$4:$A$107,0)),IF(AND($E816=INDEX(Partidos!$F$4:$F$107,MATCH($A816,Partidos!$A$4:$A$107,0)),$F816=INDEX(Partidos!$G$4:$G$107,MATCH($A816,Partidos!$A$4:$A$107,0))),IF(AND($H816&lt;&gt;"",$H816=INDEX(Partidos!$K$4:$K$107,MATCH($A816,Partidos!$A$4:$A$107,0))),Puntuacion!$B$9,Puntuacion!$B$12),IF(AND($E816=$F816,($E816-$F816)=(INDEX(Partidos!$F$4:$F$107,MATCH($A816,Partidos!$A$4:$A$107,0))-INDEX(Partidos!$G$4:$G$107,MATCH($A816,Partidos!$A$4:$A$107,0)))),IF(AND($H816&lt;&gt;"",$H816=INDEX(Partidos!$K$4:$K$107,MATCH($A816,Partidos!$A$4:$A$107,0))),Puntuacion!$B$13,Puntuacion!$B$14),IF(AND($H816&lt;&gt;"",$H816=INDEX(Partidos!$K$4:$K$107,MATCH($A816,Partidos!$A$4:$A$107,0))),Puntuacion!$B$11,0)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INDEX(Partidos!$F$4:$F$107,MATCH($A817,Partidos!$A$4:$A$107,0))=INDEX(Partidos!$G$4:$G$107,MATCH($A817,Partidos!$A$4:$A$107,0)),IF(AND($E817=INDEX(Partidos!$F$4:$F$107,MATCH($A817,Partidos!$A$4:$A$107,0)),$F817=INDEX(Partidos!$G$4:$G$107,MATCH($A817,Partidos!$A$4:$A$107,0))),IF(AND($H817&lt;&gt;"",$H817=INDEX(Partidos!$K$4:$K$107,MATCH($A817,Partidos!$A$4:$A$107,0))),Puntuacion!$B$9,Puntuacion!$B$12),IF(AND($E817=$F817,($E817-$F817)=(INDEX(Partidos!$F$4:$F$107,MATCH($A817,Partidos!$A$4:$A$107,0))-INDEX(Partidos!$G$4:$G$107,MATCH($A817,Partidos!$A$4:$A$107,0)))),IF(AND($H817&lt;&gt;"",$H817=INDEX(Partidos!$K$4:$K$107,MATCH($A817,Partidos!$A$4:$A$107,0))),Puntuacion!$B$13,Puntuacion!$B$14),IF(AND($H817&lt;&gt;"",$H817=INDEX(Partidos!$K$4:$K$107,MATCH($A817,Partidos!$A$4:$A$107,0))),Puntuacion!$B$11,0)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INDEX(Partidos!$F$4:$F$107,MATCH($A818,Partidos!$A$4:$A$107,0))=INDEX(Partidos!$G$4:$G$107,MATCH($A818,Partidos!$A$4:$A$107,0)),IF(AND($E818=INDEX(Partidos!$F$4:$F$107,MATCH($A818,Partidos!$A$4:$A$107,0)),$F818=INDEX(Partidos!$G$4:$G$107,MATCH($A818,Partidos!$A$4:$A$107,0))),IF(AND($H818&lt;&gt;"",$H818=INDEX(Partidos!$K$4:$K$107,MATCH($A818,Partidos!$A$4:$A$107,0))),Puntuacion!$B$9,Puntuacion!$B$12),IF(AND($E818=$F818,($E818-$F818)=(INDEX(Partidos!$F$4:$F$107,MATCH($A818,Partidos!$A$4:$A$107,0))-INDEX(Partidos!$G$4:$G$107,MATCH($A818,Partidos!$A$4:$A$107,0)))),IF(AND($H818&lt;&gt;"",$H818=INDEX(Partidos!$K$4:$K$107,MATCH($A818,Partidos!$A$4:$A$107,0))),Puntuacion!$B$13,Puntuacion!$B$14),IF(AND($H818&lt;&gt;"",$H818=INDEX(Partidos!$K$4:$K$107,MATCH($A818,Partidos!$A$4:$A$107,0))),Puntuacion!$B$11,0)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INDEX(Partidos!$F$4:$F$107,MATCH($A819,Partidos!$A$4:$A$107,0))=INDEX(Partidos!$G$4:$G$107,MATCH($A819,Partidos!$A$4:$A$107,0)),IF(AND($E819=INDEX(Partidos!$F$4:$F$107,MATCH($A819,Partidos!$A$4:$A$107,0)),$F819=INDEX(Partidos!$G$4:$G$107,MATCH($A819,Partidos!$A$4:$A$107,0))),IF(AND($H819&lt;&gt;"",$H819=INDEX(Partidos!$K$4:$K$107,MATCH($A819,Partidos!$A$4:$A$107,0))),Puntuacion!$B$9,Puntuacion!$B$12),IF(AND($E819=$F819,($E819-$F819)=(INDEX(Partidos!$F$4:$F$107,MATCH($A819,Partidos!$A$4:$A$107,0))-INDEX(Partidos!$G$4:$G$107,MATCH($A819,Partidos!$A$4:$A$107,0)))),IF(AND($H819&lt;&gt;"",$H819=INDEX(Partidos!$K$4:$K$107,MATCH($A819,Partidos!$A$4:$A$107,0))),Puntuacion!$B$13,Puntuacion!$B$14),IF(AND($H819&lt;&gt;"",$H819=INDEX(Partidos!$K$4:$K$107,MATCH($A819,Partidos!$A$4:$A$107,0))),Puntuacion!$B$11,0)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INDEX(Partidos!$F$4:$F$107,MATCH($A820,Partidos!$A$4:$A$107,0))=INDEX(Partidos!$G$4:$G$107,MATCH($A820,Partidos!$A$4:$A$107,0)),IF(AND($E820=INDEX(Partidos!$F$4:$F$107,MATCH($A820,Partidos!$A$4:$A$107,0)),$F820=INDEX(Partidos!$G$4:$G$107,MATCH($A820,Partidos!$A$4:$A$107,0))),IF(AND($H820&lt;&gt;"",$H820=INDEX(Partidos!$K$4:$K$107,MATCH($A820,Partidos!$A$4:$A$107,0))),Puntuacion!$B$9,Puntuacion!$B$12),IF(AND($E820=$F820,($E820-$F820)=(INDEX(Partidos!$F$4:$F$107,MATCH($A820,Partidos!$A$4:$A$107,0))-INDEX(Partidos!$G$4:$G$107,MATCH($A820,Partidos!$A$4:$A$107,0)))),IF(AND($H820&lt;&gt;"",$H820=INDEX(Partidos!$K$4:$K$107,MATCH($A820,Partidos!$A$4:$A$107,0))),Puntuacion!$B$13,Puntuacion!$B$14),IF(AND($H820&lt;&gt;"",$H820=INDEX(Partidos!$K$4:$K$107,MATCH($A820,Partidos!$A$4:$A$107,0))),Puntuacion!$B$11,0)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INDEX(Partidos!$F$4:$F$107,MATCH($A821,Partidos!$A$4:$A$107,0))=INDEX(Partidos!$G$4:$G$107,MATCH($A821,Partidos!$A$4:$A$107,0)),IF(AND($E821=INDEX(Partidos!$F$4:$F$107,MATCH($A821,Partidos!$A$4:$A$107,0)),$F821=INDEX(Partidos!$G$4:$G$107,MATCH($A821,Partidos!$A$4:$A$107,0))),IF(AND($H821&lt;&gt;"",$H821=INDEX(Partidos!$K$4:$K$107,MATCH($A821,Partidos!$A$4:$A$107,0))),Puntuacion!$B$9,Puntuacion!$B$12),IF(AND($E821=$F821,($E821-$F821)=(INDEX(Partidos!$F$4:$F$107,MATCH($A821,Partidos!$A$4:$A$107,0))-INDEX(Partidos!$G$4:$G$107,MATCH($A821,Partidos!$A$4:$A$107,0)))),IF(AND($H821&lt;&gt;"",$H821=INDEX(Partidos!$K$4:$K$107,MATCH($A821,Partidos!$A$4:$A$107,0))),Puntuacion!$B$13,Puntuacion!$B$14),IF(AND($H821&lt;&gt;"",$H821=INDEX(Partidos!$K$4:$K$107,MATCH($A821,Partidos!$A$4:$A$107,0))),Puntuacion!$B$11,0)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INDEX(Partidos!$F$4:$F$107,MATCH($A822,Partidos!$A$4:$A$107,0))=INDEX(Partidos!$G$4:$G$107,MATCH($A822,Partidos!$A$4:$A$107,0)),IF(AND($E822=INDEX(Partidos!$F$4:$F$107,MATCH($A822,Partidos!$A$4:$A$107,0)),$F822=INDEX(Partidos!$G$4:$G$107,MATCH($A822,Partidos!$A$4:$A$107,0))),IF(AND($H822&lt;&gt;"",$H822=INDEX(Partidos!$K$4:$K$107,MATCH($A822,Partidos!$A$4:$A$107,0))),Puntuacion!$B$9,Puntuacion!$B$12),IF(AND($E822=$F822,($E822-$F822)=(INDEX(Partidos!$F$4:$F$107,MATCH($A822,Partidos!$A$4:$A$107,0))-INDEX(Partidos!$G$4:$G$107,MATCH($A822,Partidos!$A$4:$A$107,0)))),IF(AND($H822&lt;&gt;"",$H822=INDEX(Partidos!$K$4:$K$107,MATCH($A822,Partidos!$A$4:$A$107,0))),Puntuacion!$B$13,Puntuacion!$B$14),IF(AND($H822&lt;&gt;"",$H822=INDEX(Partidos!$K$4:$K$107,MATCH($A822,Partidos!$A$4:$A$107,0))),Puntuacion!$B$11,0)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INDEX(Partidos!$F$4:$F$107,MATCH($A823,Partidos!$A$4:$A$107,0))=INDEX(Partidos!$G$4:$G$107,MATCH($A823,Partidos!$A$4:$A$107,0)),IF(AND($E823=INDEX(Partidos!$F$4:$F$107,MATCH($A823,Partidos!$A$4:$A$107,0)),$F823=INDEX(Partidos!$G$4:$G$107,MATCH($A823,Partidos!$A$4:$A$107,0))),IF(AND($H823&lt;&gt;"",$H823=INDEX(Partidos!$K$4:$K$107,MATCH($A823,Partidos!$A$4:$A$107,0))),Puntuacion!$B$9,Puntuacion!$B$12),IF(AND($E823=$F823,($E823-$F823)=(INDEX(Partidos!$F$4:$F$107,MATCH($A823,Partidos!$A$4:$A$107,0))-INDEX(Partidos!$G$4:$G$107,MATCH($A823,Partidos!$A$4:$A$107,0)))),IF(AND($H823&lt;&gt;"",$H823=INDEX(Partidos!$K$4:$K$107,MATCH($A823,Partidos!$A$4:$A$107,0))),Puntuacion!$B$13,Puntuacion!$B$14),IF(AND($H823&lt;&gt;"",$H823=INDEX(Partidos!$K$4:$K$107,MATCH($A823,Partidos!$A$4:$A$107,0))),Puntuacion!$B$11,0)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INDEX(Partidos!$F$4:$F$107,MATCH($A824,Partidos!$A$4:$A$107,0))=INDEX(Partidos!$G$4:$G$107,MATCH($A824,Partidos!$A$4:$A$107,0)),IF(AND($E824=INDEX(Partidos!$F$4:$F$107,MATCH($A824,Partidos!$A$4:$A$107,0)),$F824=INDEX(Partidos!$G$4:$G$107,MATCH($A824,Partidos!$A$4:$A$107,0))),IF(AND($H824&lt;&gt;"",$H824=INDEX(Partidos!$K$4:$K$107,MATCH($A824,Partidos!$A$4:$A$107,0))),Puntuacion!$B$9,Puntuacion!$B$12),IF(AND($E824=$F824,($E824-$F824)=(INDEX(Partidos!$F$4:$F$107,MATCH($A824,Partidos!$A$4:$A$107,0))-INDEX(Partidos!$G$4:$G$107,MATCH($A824,Partidos!$A$4:$A$107,0)))),IF(AND($H824&lt;&gt;"",$H824=INDEX(Partidos!$K$4:$K$107,MATCH($A824,Partidos!$A$4:$A$107,0))),Puntuacion!$B$13,Puntuacion!$B$14),IF(AND($H824&lt;&gt;"",$H824=INDEX(Partidos!$K$4:$K$107,MATCH($A824,Partidos!$A$4:$A$107,0))),Puntuacion!$B$11,0)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INDEX(Partidos!$F$4:$F$107,MATCH($A825,Partidos!$A$4:$A$107,0))=INDEX(Partidos!$G$4:$G$107,MATCH($A825,Partidos!$A$4:$A$107,0)),IF(AND($E825=INDEX(Partidos!$F$4:$F$107,MATCH($A825,Partidos!$A$4:$A$107,0)),$F825=INDEX(Partidos!$G$4:$G$107,MATCH($A825,Partidos!$A$4:$A$107,0))),IF(AND($H825&lt;&gt;"",$H825=INDEX(Partidos!$K$4:$K$107,MATCH($A825,Partidos!$A$4:$A$107,0))),Puntuacion!$B$9,Puntuacion!$B$12),IF(AND($E825=$F825,($E825-$F825)=(INDEX(Partidos!$F$4:$F$107,MATCH($A825,Partidos!$A$4:$A$107,0))-INDEX(Partidos!$G$4:$G$107,MATCH($A825,Partidos!$A$4:$A$107,0)))),IF(AND($H825&lt;&gt;"",$H825=INDEX(Partidos!$K$4:$K$107,MATCH($A825,Partidos!$A$4:$A$107,0))),Puntuacion!$B$13,Puntuacion!$B$14),IF(AND($H825&lt;&gt;"",$H825=INDEX(Partidos!$K$4:$K$107,MATCH($A825,Partidos!$A$4:$A$107,0))),Puntuacion!$B$11,0)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INDEX(Partidos!$F$4:$F$107,MATCH($A826,Partidos!$A$4:$A$107,0))=INDEX(Partidos!$G$4:$G$107,MATCH($A826,Partidos!$A$4:$A$107,0)),IF(AND($E826=INDEX(Partidos!$F$4:$F$107,MATCH($A826,Partidos!$A$4:$A$107,0)),$F826=INDEX(Partidos!$G$4:$G$107,MATCH($A826,Partidos!$A$4:$A$107,0))),IF(AND($H826&lt;&gt;"",$H826=INDEX(Partidos!$K$4:$K$107,MATCH($A826,Partidos!$A$4:$A$107,0))),Puntuacion!$B$9,Puntuacion!$B$12),IF(AND($E826=$F826,($E826-$F826)=(INDEX(Partidos!$F$4:$F$107,MATCH($A826,Partidos!$A$4:$A$107,0))-INDEX(Partidos!$G$4:$G$107,MATCH($A826,Partidos!$A$4:$A$107,0)))),IF(AND($H826&lt;&gt;"",$H826=INDEX(Partidos!$K$4:$K$107,MATCH($A826,Partidos!$A$4:$A$107,0))),Puntuacion!$B$13,Puntuacion!$B$14),IF(AND($H826&lt;&gt;"",$H826=INDEX(Partidos!$K$4:$K$107,MATCH($A826,Partidos!$A$4:$A$107,0))),Puntuacion!$B$11,0)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INDEX(Partidos!$F$4:$F$107,MATCH($A827,Partidos!$A$4:$A$107,0))=INDEX(Partidos!$G$4:$G$107,MATCH($A827,Partidos!$A$4:$A$107,0)),IF(AND($E827=INDEX(Partidos!$F$4:$F$107,MATCH($A827,Partidos!$A$4:$A$107,0)),$F827=INDEX(Partidos!$G$4:$G$107,MATCH($A827,Partidos!$A$4:$A$107,0))),IF(AND($H827&lt;&gt;"",$H827=INDEX(Partidos!$K$4:$K$107,MATCH($A827,Partidos!$A$4:$A$107,0))),Puntuacion!$B$9,Puntuacion!$B$12),IF(AND($E827=$F827,($E827-$F827)=(INDEX(Partidos!$F$4:$F$107,MATCH($A827,Partidos!$A$4:$A$107,0))-INDEX(Partidos!$G$4:$G$107,MATCH($A827,Partidos!$A$4:$A$107,0)))),IF(AND($H827&lt;&gt;"",$H827=INDEX(Partidos!$K$4:$K$107,MATCH($A827,Partidos!$A$4:$A$107,0))),Puntuacion!$B$13,Puntuacion!$B$14),IF(AND($H827&lt;&gt;"",$H827=INDEX(Partidos!$K$4:$K$107,MATCH($A827,Partidos!$A$4:$A$107,0))),Puntuacion!$B$11,0)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INDEX(Partidos!$F$4:$F$107,MATCH($A828,Partidos!$A$4:$A$107,0))=INDEX(Partidos!$G$4:$G$107,MATCH($A828,Partidos!$A$4:$A$107,0)),IF(AND($E828=INDEX(Partidos!$F$4:$F$107,MATCH($A828,Partidos!$A$4:$A$107,0)),$F828=INDEX(Partidos!$G$4:$G$107,MATCH($A828,Partidos!$A$4:$A$107,0))),IF(AND($H828&lt;&gt;"",$H828=INDEX(Partidos!$K$4:$K$107,MATCH($A828,Partidos!$A$4:$A$107,0))),Puntuacion!$B$9,Puntuacion!$B$12),IF(AND($E828=$F828,($E828-$F828)=(INDEX(Partidos!$F$4:$F$107,MATCH($A828,Partidos!$A$4:$A$107,0))-INDEX(Partidos!$G$4:$G$107,MATCH($A828,Partidos!$A$4:$A$107,0)))),IF(AND($H828&lt;&gt;"",$H828=INDEX(Partidos!$K$4:$K$107,MATCH($A828,Partidos!$A$4:$A$107,0))),Puntuacion!$B$13,Puntuacion!$B$14),IF(AND($H828&lt;&gt;"",$H828=INDEX(Partidos!$K$4:$K$107,MATCH($A828,Partidos!$A$4:$A$107,0))),Puntuacion!$B$11,0)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INDEX(Partidos!$F$4:$F$107,MATCH($A829,Partidos!$A$4:$A$107,0))=INDEX(Partidos!$G$4:$G$107,MATCH($A829,Partidos!$A$4:$A$107,0)),IF(AND($E829=INDEX(Partidos!$F$4:$F$107,MATCH($A829,Partidos!$A$4:$A$107,0)),$F829=INDEX(Partidos!$G$4:$G$107,MATCH($A829,Partidos!$A$4:$A$107,0))),IF(AND($H829&lt;&gt;"",$H829=INDEX(Partidos!$K$4:$K$107,MATCH($A829,Partidos!$A$4:$A$107,0))),Puntuacion!$B$9,Puntuacion!$B$12),IF(AND($E829=$F829,($E829-$F829)=(INDEX(Partidos!$F$4:$F$107,MATCH($A829,Partidos!$A$4:$A$107,0))-INDEX(Partidos!$G$4:$G$107,MATCH($A829,Partidos!$A$4:$A$107,0)))),IF(AND($H829&lt;&gt;"",$H829=INDEX(Partidos!$K$4:$K$107,MATCH($A829,Partidos!$A$4:$A$107,0))),Puntuacion!$B$13,Puntuacion!$B$14),IF(AND($H829&lt;&gt;"",$H829=INDEX(Partidos!$K$4:$K$107,MATCH($A829,Partidos!$A$4:$A$107,0))),Puntuacion!$B$11,0)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INDEX(Partidos!$F$4:$F$107,MATCH($A830,Partidos!$A$4:$A$107,0))=INDEX(Partidos!$G$4:$G$107,MATCH($A830,Partidos!$A$4:$A$107,0)),IF(AND($E830=INDEX(Partidos!$F$4:$F$107,MATCH($A830,Partidos!$A$4:$A$107,0)),$F830=INDEX(Partidos!$G$4:$G$107,MATCH($A830,Partidos!$A$4:$A$107,0))),IF(AND($H830&lt;&gt;"",$H830=INDEX(Partidos!$K$4:$K$107,MATCH($A830,Partidos!$A$4:$A$107,0))),Puntuacion!$B$9,Puntuacion!$B$12),IF(AND($E830=$F830,($E830-$F830)=(INDEX(Partidos!$F$4:$F$107,MATCH($A830,Partidos!$A$4:$A$107,0))-INDEX(Partidos!$G$4:$G$107,MATCH($A830,Partidos!$A$4:$A$107,0)))),IF(AND($H830&lt;&gt;"",$H830=INDEX(Partidos!$K$4:$K$107,MATCH($A830,Partidos!$A$4:$A$107,0))),Puntuacion!$B$13,Puntuacion!$B$14),IF(AND($H830&lt;&gt;"",$H830=INDEX(Partidos!$K$4:$K$107,MATCH($A830,Partidos!$A$4:$A$107,0))),Puntuacion!$B$11,0)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INDEX(Partidos!$F$4:$F$107,MATCH($A831,Partidos!$A$4:$A$107,0))=INDEX(Partidos!$G$4:$G$107,MATCH($A831,Partidos!$A$4:$A$107,0)),IF(AND($E831=INDEX(Partidos!$F$4:$F$107,MATCH($A831,Partidos!$A$4:$A$107,0)),$F831=INDEX(Partidos!$G$4:$G$107,MATCH($A831,Partidos!$A$4:$A$107,0))),IF(AND($H831&lt;&gt;"",$H831=INDEX(Partidos!$K$4:$K$107,MATCH($A831,Partidos!$A$4:$A$107,0))),Puntuacion!$B$9,Puntuacion!$B$12),IF(AND($E831=$F831,($E831-$F831)=(INDEX(Partidos!$F$4:$F$107,MATCH($A831,Partidos!$A$4:$A$107,0))-INDEX(Partidos!$G$4:$G$107,MATCH($A831,Partidos!$A$4:$A$107,0)))),IF(AND($H831&lt;&gt;"",$H831=INDEX(Partidos!$K$4:$K$107,MATCH($A831,Partidos!$A$4:$A$107,0))),Puntuacion!$B$13,Puntuacion!$B$14),IF(AND($H831&lt;&gt;"",$H831=INDEX(Partidos!$K$4:$K$107,MATCH($A831,Partidos!$A$4:$A$107,0))),Puntuacion!$B$11,0)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INDEX(Partidos!$F$4:$F$107,MATCH($A832,Partidos!$A$4:$A$107,0))=INDEX(Partidos!$G$4:$G$107,MATCH($A832,Partidos!$A$4:$A$107,0)),IF(AND($E832=INDEX(Partidos!$F$4:$F$107,MATCH($A832,Partidos!$A$4:$A$107,0)),$F832=INDEX(Partidos!$G$4:$G$107,MATCH($A832,Partidos!$A$4:$A$107,0))),IF(AND($H832&lt;&gt;"",$H832=INDEX(Partidos!$K$4:$K$107,MATCH($A832,Partidos!$A$4:$A$107,0))),Puntuacion!$B$9,Puntuacion!$B$12),IF(AND($E832=$F832,($E832-$F832)=(INDEX(Partidos!$F$4:$F$107,MATCH($A832,Partidos!$A$4:$A$107,0))-INDEX(Partidos!$G$4:$G$107,MATCH($A832,Partidos!$A$4:$A$107,0)))),IF(AND($H832&lt;&gt;"",$H832=INDEX(Partidos!$K$4:$K$107,MATCH($A832,Partidos!$A$4:$A$107,0))),Puntuacion!$B$13,Puntuacion!$B$14),IF(AND($H832&lt;&gt;"",$H832=INDEX(Partidos!$K$4:$K$107,MATCH($A832,Partidos!$A$4:$A$107,0))),Puntuacion!$B$11,0)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INDEX(Partidos!$F$4:$F$107,MATCH($A833,Partidos!$A$4:$A$107,0))=INDEX(Partidos!$G$4:$G$107,MATCH($A833,Partidos!$A$4:$A$107,0)),IF(AND($E833=INDEX(Partidos!$F$4:$F$107,MATCH($A833,Partidos!$A$4:$A$107,0)),$F833=INDEX(Partidos!$G$4:$G$107,MATCH($A833,Partidos!$A$4:$A$107,0))),IF(AND($H833&lt;&gt;"",$H833=INDEX(Partidos!$K$4:$K$107,MATCH($A833,Partidos!$A$4:$A$107,0))),Puntuacion!$B$9,Puntuacion!$B$12),IF(AND($E833=$F833,($E833-$F833)=(INDEX(Partidos!$F$4:$F$107,MATCH($A833,Partidos!$A$4:$A$107,0))-INDEX(Partidos!$G$4:$G$107,MATCH($A833,Partidos!$A$4:$A$107,0)))),IF(AND($H833&lt;&gt;"",$H833=INDEX(Partidos!$K$4:$K$107,MATCH($A833,Partidos!$A$4:$A$107,0))),Puntuacion!$B$13,Puntuacion!$B$14),IF(AND($H833&lt;&gt;"",$H833=INDEX(Partidos!$K$4:$K$107,MATCH($A833,Partidos!$A$4:$A$107,0))),Puntuacion!$B$11,0)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INDEX(Partidos!$F$4:$F$107,MATCH($A834,Partidos!$A$4:$A$107,0))=INDEX(Partidos!$G$4:$G$107,MATCH($A834,Partidos!$A$4:$A$107,0)),IF(AND($E834=INDEX(Partidos!$F$4:$F$107,MATCH($A834,Partidos!$A$4:$A$107,0)),$F834=INDEX(Partidos!$G$4:$G$107,MATCH($A834,Partidos!$A$4:$A$107,0))),IF(AND($H834&lt;&gt;"",$H834=INDEX(Partidos!$K$4:$K$107,MATCH($A834,Partidos!$A$4:$A$107,0))),Puntuacion!$B$9,Puntuacion!$B$12),IF(AND($E834=$F834,($E834-$F834)=(INDEX(Partidos!$F$4:$F$107,MATCH($A834,Partidos!$A$4:$A$107,0))-INDEX(Partidos!$G$4:$G$107,MATCH($A834,Partidos!$A$4:$A$107,0)))),IF(AND($H834&lt;&gt;"",$H834=INDEX(Partidos!$K$4:$K$107,MATCH($A834,Partidos!$A$4:$A$107,0))),Puntuacion!$B$13,Puntuacion!$B$14),IF(AND($H834&lt;&gt;"",$H834=INDEX(Partidos!$K$4:$K$107,MATCH($A834,Partidos!$A$4:$A$107,0))),Puntuacion!$B$11,0)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INDEX(Partidos!$F$4:$F$107,MATCH($A835,Partidos!$A$4:$A$107,0))=INDEX(Partidos!$G$4:$G$107,MATCH($A835,Partidos!$A$4:$A$107,0)),IF(AND($E835=INDEX(Partidos!$F$4:$F$107,MATCH($A835,Partidos!$A$4:$A$107,0)),$F835=INDEX(Partidos!$G$4:$G$107,MATCH($A835,Partidos!$A$4:$A$107,0))),IF(AND($H835&lt;&gt;"",$H835=INDEX(Partidos!$K$4:$K$107,MATCH($A835,Partidos!$A$4:$A$107,0))),Puntuacion!$B$9,Puntuacion!$B$12),IF(AND($E835=$F835,($E835-$F835)=(INDEX(Partidos!$F$4:$F$107,MATCH($A835,Partidos!$A$4:$A$107,0))-INDEX(Partidos!$G$4:$G$107,MATCH($A835,Partidos!$A$4:$A$107,0)))),IF(AND($H835&lt;&gt;"",$H835=INDEX(Partidos!$K$4:$K$107,MATCH($A835,Partidos!$A$4:$A$107,0))),Puntuacion!$B$13,Puntuacion!$B$14),IF(AND($H835&lt;&gt;"",$H835=INDEX(Partidos!$K$4:$K$107,MATCH($A835,Partidos!$A$4:$A$107,0))),Puntuacion!$B$11,0)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INDEX(Partidos!$F$4:$F$107,MATCH($A836,Partidos!$A$4:$A$107,0))=INDEX(Partidos!$G$4:$G$107,MATCH($A836,Partidos!$A$4:$A$107,0)),IF(AND($E836=INDEX(Partidos!$F$4:$F$107,MATCH($A836,Partidos!$A$4:$A$107,0)),$F836=INDEX(Partidos!$G$4:$G$107,MATCH($A836,Partidos!$A$4:$A$107,0))),IF(AND($H836&lt;&gt;"",$H836=INDEX(Partidos!$K$4:$K$107,MATCH($A836,Partidos!$A$4:$A$107,0))),Puntuacion!$B$9,Puntuacion!$B$12),IF(AND($E836=$F836,($E836-$F836)=(INDEX(Partidos!$F$4:$F$107,MATCH($A836,Partidos!$A$4:$A$107,0))-INDEX(Partidos!$G$4:$G$107,MATCH($A836,Partidos!$A$4:$A$107,0)))),IF(AND($H836&lt;&gt;"",$H836=INDEX(Partidos!$K$4:$K$107,MATCH($A836,Partidos!$A$4:$A$107,0))),Puntuacion!$B$13,Puntuacion!$B$14),IF(AND($H836&lt;&gt;"",$H836=INDEX(Partidos!$K$4:$K$107,MATCH($A836,Partidos!$A$4:$A$107,0))),Puntuacion!$B$11,0)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INDEX(Partidos!$F$4:$F$107,MATCH($A837,Partidos!$A$4:$A$107,0))=INDEX(Partidos!$G$4:$G$107,MATCH($A837,Partidos!$A$4:$A$107,0)),IF(AND($E837=INDEX(Partidos!$F$4:$F$107,MATCH($A837,Partidos!$A$4:$A$107,0)),$F837=INDEX(Partidos!$G$4:$G$107,MATCH($A837,Partidos!$A$4:$A$107,0))),IF(AND($H837&lt;&gt;"",$H837=INDEX(Partidos!$K$4:$K$107,MATCH($A837,Partidos!$A$4:$A$107,0))),Puntuacion!$B$9,Puntuacion!$B$12),IF(AND($E837=$F837,($E837-$F837)=(INDEX(Partidos!$F$4:$F$107,MATCH($A837,Partidos!$A$4:$A$107,0))-INDEX(Partidos!$G$4:$G$107,MATCH($A837,Partidos!$A$4:$A$107,0)))),IF(AND($H837&lt;&gt;"",$H837=INDEX(Partidos!$K$4:$K$107,MATCH($A837,Partidos!$A$4:$A$107,0))),Puntuacion!$B$13,Puntuacion!$B$14),IF(AND($H837&lt;&gt;"",$H837=INDEX(Partidos!$K$4:$K$107,MATCH($A837,Partidos!$A$4:$A$107,0))),Puntuacion!$B$11,0)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INDEX(Partidos!$F$4:$F$107,MATCH($A838,Partidos!$A$4:$A$107,0))=INDEX(Partidos!$G$4:$G$107,MATCH($A838,Partidos!$A$4:$A$107,0)),IF(AND($E838=INDEX(Partidos!$F$4:$F$107,MATCH($A838,Partidos!$A$4:$A$107,0)),$F838=INDEX(Partidos!$G$4:$G$107,MATCH($A838,Partidos!$A$4:$A$107,0))),IF(AND($H838&lt;&gt;"",$H838=INDEX(Partidos!$K$4:$K$107,MATCH($A838,Partidos!$A$4:$A$107,0))),Puntuacion!$B$9,Puntuacion!$B$12),IF(AND($E838=$F838,($E838-$F838)=(INDEX(Partidos!$F$4:$F$107,MATCH($A838,Partidos!$A$4:$A$107,0))-INDEX(Partidos!$G$4:$G$107,MATCH($A838,Partidos!$A$4:$A$107,0)))),IF(AND($H838&lt;&gt;"",$H838=INDEX(Partidos!$K$4:$K$107,MATCH($A838,Partidos!$A$4:$A$107,0))),Puntuacion!$B$13,Puntuacion!$B$14),IF(AND($H838&lt;&gt;"",$H838=INDEX(Partidos!$K$4:$K$107,MATCH($A838,Partidos!$A$4:$A$107,0))),Puntuacion!$B$11,0)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INDEX(Partidos!$F$4:$F$107,MATCH($A839,Partidos!$A$4:$A$107,0))=INDEX(Partidos!$G$4:$G$107,MATCH($A839,Partidos!$A$4:$A$107,0)),IF(AND($E839=INDEX(Partidos!$F$4:$F$107,MATCH($A839,Partidos!$A$4:$A$107,0)),$F839=INDEX(Partidos!$G$4:$G$107,MATCH($A839,Partidos!$A$4:$A$107,0))),IF(AND($H839&lt;&gt;"",$H839=INDEX(Partidos!$K$4:$K$107,MATCH($A839,Partidos!$A$4:$A$107,0))),Puntuacion!$B$9,Puntuacion!$B$12),IF(AND($E839=$F839,($E839-$F839)=(INDEX(Partidos!$F$4:$F$107,MATCH($A839,Partidos!$A$4:$A$107,0))-INDEX(Partidos!$G$4:$G$107,MATCH($A839,Partidos!$A$4:$A$107,0)))),IF(AND($H839&lt;&gt;"",$H839=INDEX(Partidos!$K$4:$K$107,MATCH($A839,Partidos!$A$4:$A$107,0))),Puntuacion!$B$13,Puntuacion!$B$14),IF(AND($H839&lt;&gt;"",$H839=INDEX(Partidos!$K$4:$K$107,MATCH($A839,Partidos!$A$4:$A$107,0))),Puntuacion!$B$11,0)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INDEX(Partidos!$F$4:$F$107,MATCH($A840,Partidos!$A$4:$A$107,0))=INDEX(Partidos!$G$4:$G$107,MATCH($A840,Partidos!$A$4:$A$107,0)),IF(AND($E840=INDEX(Partidos!$F$4:$F$107,MATCH($A840,Partidos!$A$4:$A$107,0)),$F840=INDEX(Partidos!$G$4:$G$107,MATCH($A840,Partidos!$A$4:$A$107,0))),IF(AND($H840&lt;&gt;"",$H840=INDEX(Partidos!$K$4:$K$107,MATCH($A840,Partidos!$A$4:$A$107,0))),Puntuacion!$B$9,Puntuacion!$B$12),IF(AND($E840=$F840,($E840-$F840)=(INDEX(Partidos!$F$4:$F$107,MATCH($A840,Partidos!$A$4:$A$107,0))-INDEX(Partidos!$G$4:$G$107,MATCH($A840,Partidos!$A$4:$A$107,0)))),IF(AND($H840&lt;&gt;"",$H840=INDEX(Partidos!$K$4:$K$107,MATCH($A840,Partidos!$A$4:$A$107,0))),Puntuacion!$B$13,Puntuacion!$B$14),IF(AND($H840&lt;&gt;"",$H840=INDEX(Partidos!$K$4:$K$107,MATCH($A840,Partidos!$A$4:$A$107,0))),Puntuacion!$B$11,0)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INDEX(Partidos!$F$4:$F$107,MATCH($A841,Partidos!$A$4:$A$107,0))=INDEX(Partidos!$G$4:$G$107,MATCH($A841,Partidos!$A$4:$A$107,0)),IF(AND($E841=INDEX(Partidos!$F$4:$F$107,MATCH($A841,Partidos!$A$4:$A$107,0)),$F841=INDEX(Partidos!$G$4:$G$107,MATCH($A841,Partidos!$A$4:$A$107,0))),IF(AND($H841&lt;&gt;"",$H841=INDEX(Partidos!$K$4:$K$107,MATCH($A841,Partidos!$A$4:$A$107,0))),Puntuacion!$B$9,Puntuacion!$B$12),IF(AND($E841=$F841,($E841-$F841)=(INDEX(Partidos!$F$4:$F$107,MATCH($A841,Partidos!$A$4:$A$107,0))-INDEX(Partidos!$G$4:$G$107,MATCH($A841,Partidos!$A$4:$A$107,0)))),IF(AND($H841&lt;&gt;"",$H841=INDEX(Partidos!$K$4:$K$107,MATCH($A841,Partidos!$A$4:$A$107,0))),Puntuacion!$B$13,Puntuacion!$B$14),IF(AND($H841&lt;&gt;"",$H841=INDEX(Partidos!$K$4:$K$107,MATCH($A841,Partidos!$A$4:$A$107,0))),Puntuacion!$B$11,0)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INDEX(Partidos!$F$4:$F$107,MATCH($A842,Partidos!$A$4:$A$107,0))=INDEX(Partidos!$G$4:$G$107,MATCH($A842,Partidos!$A$4:$A$107,0)),IF(AND($E842=INDEX(Partidos!$F$4:$F$107,MATCH($A842,Partidos!$A$4:$A$107,0)),$F842=INDEX(Partidos!$G$4:$G$107,MATCH($A842,Partidos!$A$4:$A$107,0))),IF(AND($H842&lt;&gt;"",$H842=INDEX(Partidos!$K$4:$K$107,MATCH($A842,Partidos!$A$4:$A$107,0))),Puntuacion!$B$9,Puntuacion!$B$12),IF(AND($E842=$F842,($E842-$F842)=(INDEX(Partidos!$F$4:$F$107,MATCH($A842,Partidos!$A$4:$A$107,0))-INDEX(Partidos!$G$4:$G$107,MATCH($A842,Partidos!$A$4:$A$107,0)))),IF(AND($H842&lt;&gt;"",$H842=INDEX(Partidos!$K$4:$K$107,MATCH($A842,Partidos!$A$4:$A$107,0))),Puntuacion!$B$13,Puntuacion!$B$14),IF(AND($H842&lt;&gt;"",$H842=INDEX(Partidos!$K$4:$K$107,MATCH($A842,Partidos!$A$4:$A$107,0))),Puntuacion!$B$11,0)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INDEX(Partidos!$F$4:$F$107,MATCH($A843,Partidos!$A$4:$A$107,0))=INDEX(Partidos!$G$4:$G$107,MATCH($A843,Partidos!$A$4:$A$107,0)),IF(AND($E843=INDEX(Partidos!$F$4:$F$107,MATCH($A843,Partidos!$A$4:$A$107,0)),$F843=INDEX(Partidos!$G$4:$G$107,MATCH($A843,Partidos!$A$4:$A$107,0))),IF(AND($H843&lt;&gt;"",$H843=INDEX(Partidos!$K$4:$K$107,MATCH($A843,Partidos!$A$4:$A$107,0))),Puntuacion!$B$9,Puntuacion!$B$12),IF(AND($E843=$F843,($E843-$F843)=(INDEX(Partidos!$F$4:$F$107,MATCH($A843,Partidos!$A$4:$A$107,0))-INDEX(Partidos!$G$4:$G$107,MATCH($A843,Partidos!$A$4:$A$107,0)))),IF(AND($H843&lt;&gt;"",$H843=INDEX(Partidos!$K$4:$K$107,MATCH($A843,Partidos!$A$4:$A$107,0))),Puntuacion!$B$13,Puntuacion!$B$14),IF(AND($H843&lt;&gt;"",$H843=INDEX(Partidos!$K$4:$K$107,MATCH($A843,Partidos!$A$4:$A$107,0))),Puntuacion!$B$11,0)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INDEX(Partidos!$F$4:$F$107,MATCH($A844,Partidos!$A$4:$A$107,0))=INDEX(Partidos!$G$4:$G$107,MATCH($A844,Partidos!$A$4:$A$107,0)),IF(AND($E844=INDEX(Partidos!$F$4:$F$107,MATCH($A844,Partidos!$A$4:$A$107,0)),$F844=INDEX(Partidos!$G$4:$G$107,MATCH($A844,Partidos!$A$4:$A$107,0))),IF(AND($H844&lt;&gt;"",$H844=INDEX(Partidos!$K$4:$K$107,MATCH($A844,Partidos!$A$4:$A$107,0))),Puntuacion!$B$9,Puntuacion!$B$12),IF(AND($E844=$F844,($E844-$F844)=(INDEX(Partidos!$F$4:$F$107,MATCH($A844,Partidos!$A$4:$A$107,0))-INDEX(Partidos!$G$4:$G$107,MATCH($A844,Partidos!$A$4:$A$107,0)))),IF(AND($H844&lt;&gt;"",$H844=INDEX(Partidos!$K$4:$K$107,MATCH($A844,Partidos!$A$4:$A$107,0))),Puntuacion!$B$13,Puntuacion!$B$14),IF(AND($H844&lt;&gt;"",$H844=INDEX(Partidos!$K$4:$K$107,MATCH($A844,Partidos!$A$4:$A$107,0))),Puntuacion!$B$11,0)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INDEX(Partidos!$F$4:$F$107,MATCH($A845,Partidos!$A$4:$A$107,0))=INDEX(Partidos!$G$4:$G$107,MATCH($A845,Partidos!$A$4:$A$107,0)),IF(AND($E845=INDEX(Partidos!$F$4:$F$107,MATCH($A845,Partidos!$A$4:$A$107,0)),$F845=INDEX(Partidos!$G$4:$G$107,MATCH($A845,Partidos!$A$4:$A$107,0))),IF(AND($H845&lt;&gt;"",$H845=INDEX(Partidos!$K$4:$K$107,MATCH($A845,Partidos!$A$4:$A$107,0))),Puntuacion!$B$9,Puntuacion!$B$12),IF(AND($E845=$F845,($E845-$F845)=(INDEX(Partidos!$F$4:$F$107,MATCH($A845,Partidos!$A$4:$A$107,0))-INDEX(Partidos!$G$4:$G$107,MATCH($A845,Partidos!$A$4:$A$107,0)))),IF(AND($H845&lt;&gt;"",$H845=INDEX(Partidos!$K$4:$K$107,MATCH($A845,Partidos!$A$4:$A$107,0))),Puntuacion!$B$13,Puntuacion!$B$14),IF(AND($H845&lt;&gt;"",$H845=INDEX(Partidos!$K$4:$K$107,MATCH($A845,Partidos!$A$4:$A$107,0))),Puntuacion!$B$11,0)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INDEX(Partidos!$F$4:$F$107,MATCH($A846,Partidos!$A$4:$A$107,0))=INDEX(Partidos!$G$4:$G$107,MATCH($A846,Partidos!$A$4:$A$107,0)),IF(AND($E846=INDEX(Partidos!$F$4:$F$107,MATCH($A846,Partidos!$A$4:$A$107,0)),$F846=INDEX(Partidos!$G$4:$G$107,MATCH($A846,Partidos!$A$4:$A$107,0))),IF(AND($H846&lt;&gt;"",$H846=INDEX(Partidos!$K$4:$K$107,MATCH($A846,Partidos!$A$4:$A$107,0))),Puntuacion!$B$9,Puntuacion!$B$12),IF(AND($E846=$F846,($E846-$F846)=(INDEX(Partidos!$F$4:$F$107,MATCH($A846,Partidos!$A$4:$A$107,0))-INDEX(Partidos!$G$4:$G$107,MATCH($A846,Partidos!$A$4:$A$107,0)))),IF(AND($H846&lt;&gt;"",$H846=INDEX(Partidos!$K$4:$K$107,MATCH($A846,Partidos!$A$4:$A$107,0))),Puntuacion!$B$13,Puntuacion!$B$14),IF(AND($H846&lt;&gt;"",$H846=INDEX(Partidos!$K$4:$K$107,MATCH($A846,Partidos!$A$4:$A$107,0))),Puntuacion!$B$11,0)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INDEX(Partidos!$F$4:$F$107,MATCH($A847,Partidos!$A$4:$A$107,0))=INDEX(Partidos!$G$4:$G$107,MATCH($A847,Partidos!$A$4:$A$107,0)),IF(AND($E847=INDEX(Partidos!$F$4:$F$107,MATCH($A847,Partidos!$A$4:$A$107,0)),$F847=INDEX(Partidos!$G$4:$G$107,MATCH($A847,Partidos!$A$4:$A$107,0))),IF(AND($H847&lt;&gt;"",$H847=INDEX(Partidos!$K$4:$K$107,MATCH($A847,Partidos!$A$4:$A$107,0))),Puntuacion!$B$9,Puntuacion!$B$12),IF(AND($E847=$F847,($E847-$F847)=(INDEX(Partidos!$F$4:$F$107,MATCH($A847,Partidos!$A$4:$A$107,0))-INDEX(Partidos!$G$4:$G$107,MATCH($A847,Partidos!$A$4:$A$107,0)))),IF(AND($H847&lt;&gt;"",$H847=INDEX(Partidos!$K$4:$K$107,MATCH($A847,Partidos!$A$4:$A$107,0))),Puntuacion!$B$13,Puntuacion!$B$14),IF(AND($H847&lt;&gt;"",$H847=INDEX(Partidos!$K$4:$K$107,MATCH($A847,Partidos!$A$4:$A$107,0))),Puntuacion!$B$11,0)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INDEX(Partidos!$F$4:$F$107,MATCH($A848,Partidos!$A$4:$A$107,0))=INDEX(Partidos!$G$4:$G$107,MATCH($A848,Partidos!$A$4:$A$107,0)),IF(AND($E848=INDEX(Partidos!$F$4:$F$107,MATCH($A848,Partidos!$A$4:$A$107,0)),$F848=INDEX(Partidos!$G$4:$G$107,MATCH($A848,Partidos!$A$4:$A$107,0))),IF(AND($H848&lt;&gt;"",$H848=INDEX(Partidos!$K$4:$K$107,MATCH($A848,Partidos!$A$4:$A$107,0))),Puntuacion!$B$9,Puntuacion!$B$12),IF(AND($E848=$F848,($E848-$F848)=(INDEX(Partidos!$F$4:$F$107,MATCH($A848,Partidos!$A$4:$A$107,0))-INDEX(Partidos!$G$4:$G$107,MATCH($A848,Partidos!$A$4:$A$107,0)))),IF(AND($H848&lt;&gt;"",$H848=INDEX(Partidos!$K$4:$K$107,MATCH($A848,Partidos!$A$4:$A$107,0))),Puntuacion!$B$13,Puntuacion!$B$14),IF(AND($H848&lt;&gt;"",$H848=INDEX(Partidos!$K$4:$K$107,MATCH($A848,Partidos!$A$4:$A$107,0))),Puntuacion!$B$11,0)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INDEX(Partidos!$F$4:$F$107,MATCH($A849,Partidos!$A$4:$A$107,0))=INDEX(Partidos!$G$4:$G$107,MATCH($A849,Partidos!$A$4:$A$107,0)),IF(AND($E849=INDEX(Partidos!$F$4:$F$107,MATCH($A849,Partidos!$A$4:$A$107,0)),$F849=INDEX(Partidos!$G$4:$G$107,MATCH($A849,Partidos!$A$4:$A$107,0))),IF(AND($H849&lt;&gt;"",$H849=INDEX(Partidos!$K$4:$K$107,MATCH($A849,Partidos!$A$4:$A$107,0))),Puntuacion!$B$9,Puntuacion!$B$12),IF(AND($E849=$F849,($E849-$F849)=(INDEX(Partidos!$F$4:$F$107,MATCH($A849,Partidos!$A$4:$A$107,0))-INDEX(Partidos!$G$4:$G$107,MATCH($A849,Partidos!$A$4:$A$107,0)))),IF(AND($H849&lt;&gt;"",$H849=INDEX(Partidos!$K$4:$K$107,MATCH($A849,Partidos!$A$4:$A$107,0))),Puntuacion!$B$13,Puntuacion!$B$14),IF(AND($H849&lt;&gt;"",$H849=INDEX(Partidos!$K$4:$K$107,MATCH($A849,Partidos!$A$4:$A$107,0))),Puntuacion!$B$11,0)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INDEX(Partidos!$F$4:$F$107,MATCH($A850,Partidos!$A$4:$A$107,0))=INDEX(Partidos!$G$4:$G$107,MATCH($A850,Partidos!$A$4:$A$107,0)),IF(AND($E850=INDEX(Partidos!$F$4:$F$107,MATCH($A850,Partidos!$A$4:$A$107,0)),$F850=INDEX(Partidos!$G$4:$G$107,MATCH($A850,Partidos!$A$4:$A$107,0))),IF(AND($H850&lt;&gt;"",$H850=INDEX(Partidos!$K$4:$K$107,MATCH($A850,Partidos!$A$4:$A$107,0))),Puntuacion!$B$9,Puntuacion!$B$12),IF(AND($E850=$F850,($E850-$F850)=(INDEX(Partidos!$F$4:$F$107,MATCH($A850,Partidos!$A$4:$A$107,0))-INDEX(Partidos!$G$4:$G$107,MATCH($A850,Partidos!$A$4:$A$107,0)))),IF(AND($H850&lt;&gt;"",$H850=INDEX(Partidos!$K$4:$K$107,MATCH($A850,Partidos!$A$4:$A$107,0))),Puntuacion!$B$13,Puntuacion!$B$14),IF(AND($H850&lt;&gt;"",$H850=INDEX(Partidos!$K$4:$K$107,MATCH($A850,Partidos!$A$4:$A$107,0))),Puntuacion!$B$11,0)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INDEX(Partidos!$F$4:$F$107,MATCH($A851,Partidos!$A$4:$A$107,0))=INDEX(Partidos!$G$4:$G$107,MATCH($A851,Partidos!$A$4:$A$107,0)),IF(AND($E851=INDEX(Partidos!$F$4:$F$107,MATCH($A851,Partidos!$A$4:$A$107,0)),$F851=INDEX(Partidos!$G$4:$G$107,MATCH($A851,Partidos!$A$4:$A$107,0))),IF(AND($H851&lt;&gt;"",$H851=INDEX(Partidos!$K$4:$K$107,MATCH($A851,Partidos!$A$4:$A$107,0))),Puntuacion!$B$9,Puntuacion!$B$12),IF(AND($E851=$F851,($E851-$F851)=(INDEX(Partidos!$F$4:$F$107,MATCH($A851,Partidos!$A$4:$A$107,0))-INDEX(Partidos!$G$4:$G$107,MATCH($A851,Partidos!$A$4:$A$107,0)))),IF(AND($H851&lt;&gt;"",$H851=INDEX(Partidos!$K$4:$K$107,MATCH($A851,Partidos!$A$4:$A$107,0))),Puntuacion!$B$13,Puntuacion!$B$14),IF(AND($H851&lt;&gt;"",$H851=INDEX(Partidos!$K$4:$K$107,MATCH($A851,Partidos!$A$4:$A$107,0))),Puntuacion!$B$11,0)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INDEX(Partidos!$F$4:$F$107,MATCH($A852,Partidos!$A$4:$A$107,0))=INDEX(Partidos!$G$4:$G$107,MATCH($A852,Partidos!$A$4:$A$107,0)),IF(AND($E852=INDEX(Partidos!$F$4:$F$107,MATCH($A852,Partidos!$A$4:$A$107,0)),$F852=INDEX(Partidos!$G$4:$G$107,MATCH($A852,Partidos!$A$4:$A$107,0))),IF(AND($H852&lt;&gt;"",$H852=INDEX(Partidos!$K$4:$K$107,MATCH($A852,Partidos!$A$4:$A$107,0))),Puntuacion!$B$9,Puntuacion!$B$12),IF(AND($E852=$F852,($E852-$F852)=(INDEX(Partidos!$F$4:$F$107,MATCH($A852,Partidos!$A$4:$A$107,0))-INDEX(Partidos!$G$4:$G$107,MATCH($A852,Partidos!$A$4:$A$107,0)))),IF(AND($H852&lt;&gt;"",$H852=INDEX(Partidos!$K$4:$K$107,MATCH($A852,Partidos!$A$4:$A$107,0))),Puntuacion!$B$13,Puntuacion!$B$14),IF(AND($H852&lt;&gt;"",$H852=INDEX(Partidos!$K$4:$K$107,MATCH($A852,Partidos!$A$4:$A$107,0))),Puntuacion!$B$11,0)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INDEX(Partidos!$F$4:$F$107,MATCH($A853,Partidos!$A$4:$A$107,0))=INDEX(Partidos!$G$4:$G$107,MATCH($A853,Partidos!$A$4:$A$107,0)),IF(AND($E853=INDEX(Partidos!$F$4:$F$107,MATCH($A853,Partidos!$A$4:$A$107,0)),$F853=INDEX(Partidos!$G$4:$G$107,MATCH($A853,Partidos!$A$4:$A$107,0))),IF(AND($H853&lt;&gt;"",$H853=INDEX(Partidos!$K$4:$K$107,MATCH($A853,Partidos!$A$4:$A$107,0))),Puntuacion!$B$9,Puntuacion!$B$12),IF(AND($E853=$F853,($E853-$F853)=(INDEX(Partidos!$F$4:$F$107,MATCH($A853,Partidos!$A$4:$A$107,0))-INDEX(Partidos!$G$4:$G$107,MATCH($A853,Partidos!$A$4:$A$107,0)))),IF(AND($H853&lt;&gt;"",$H853=INDEX(Partidos!$K$4:$K$107,MATCH($A853,Partidos!$A$4:$A$107,0))),Puntuacion!$B$13,Puntuacion!$B$14),IF(AND($H853&lt;&gt;"",$H853=INDEX(Partidos!$K$4:$K$107,MATCH($A853,Partidos!$A$4:$A$107,0))),Puntuacion!$B$11,0)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INDEX(Partidos!$F$4:$F$107,MATCH($A854,Partidos!$A$4:$A$107,0))=INDEX(Partidos!$G$4:$G$107,MATCH($A854,Partidos!$A$4:$A$107,0)),IF(AND($E854=INDEX(Partidos!$F$4:$F$107,MATCH($A854,Partidos!$A$4:$A$107,0)),$F854=INDEX(Partidos!$G$4:$G$107,MATCH($A854,Partidos!$A$4:$A$107,0))),IF(AND($H854&lt;&gt;"",$H854=INDEX(Partidos!$K$4:$K$107,MATCH($A854,Partidos!$A$4:$A$107,0))),Puntuacion!$B$9,Puntuacion!$B$12),IF(AND($E854=$F854,($E854-$F854)=(INDEX(Partidos!$F$4:$F$107,MATCH($A854,Partidos!$A$4:$A$107,0))-INDEX(Partidos!$G$4:$G$107,MATCH($A854,Partidos!$A$4:$A$107,0)))),IF(AND($H854&lt;&gt;"",$H854=INDEX(Partidos!$K$4:$K$107,MATCH($A854,Partidos!$A$4:$A$107,0))),Puntuacion!$B$13,Puntuacion!$B$14),IF(AND($H854&lt;&gt;"",$H854=INDEX(Partidos!$K$4:$K$107,MATCH($A854,Partidos!$A$4:$A$107,0))),Puntuacion!$B$11,0)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INDEX(Partidos!$F$4:$F$107,MATCH($A855,Partidos!$A$4:$A$107,0))=INDEX(Partidos!$G$4:$G$107,MATCH($A855,Partidos!$A$4:$A$107,0)),IF(AND($E855=INDEX(Partidos!$F$4:$F$107,MATCH($A855,Partidos!$A$4:$A$107,0)),$F855=INDEX(Partidos!$G$4:$G$107,MATCH($A855,Partidos!$A$4:$A$107,0))),IF(AND($H855&lt;&gt;"",$H855=INDEX(Partidos!$K$4:$K$107,MATCH($A855,Partidos!$A$4:$A$107,0))),Puntuacion!$B$9,Puntuacion!$B$12),IF(AND($E855=$F855,($E855-$F855)=(INDEX(Partidos!$F$4:$F$107,MATCH($A855,Partidos!$A$4:$A$107,0))-INDEX(Partidos!$G$4:$G$107,MATCH($A855,Partidos!$A$4:$A$107,0)))),IF(AND($H855&lt;&gt;"",$H855=INDEX(Partidos!$K$4:$K$107,MATCH($A855,Partidos!$A$4:$A$107,0))),Puntuacion!$B$13,Puntuacion!$B$14),IF(AND($H855&lt;&gt;"",$H855=INDEX(Partidos!$K$4:$K$107,MATCH($A855,Partidos!$A$4:$A$107,0))),Puntuacion!$B$11,0)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INDEX(Partidos!$F$4:$F$107,MATCH($A856,Partidos!$A$4:$A$107,0))=INDEX(Partidos!$G$4:$G$107,MATCH($A856,Partidos!$A$4:$A$107,0)),IF(AND($E856=INDEX(Partidos!$F$4:$F$107,MATCH($A856,Partidos!$A$4:$A$107,0)),$F856=INDEX(Partidos!$G$4:$G$107,MATCH($A856,Partidos!$A$4:$A$107,0))),IF(AND($H856&lt;&gt;"",$H856=INDEX(Partidos!$K$4:$K$107,MATCH($A856,Partidos!$A$4:$A$107,0))),Puntuacion!$B$9,Puntuacion!$B$12),IF(AND($E856=$F856,($E856-$F856)=(INDEX(Partidos!$F$4:$F$107,MATCH($A856,Partidos!$A$4:$A$107,0))-INDEX(Partidos!$G$4:$G$107,MATCH($A856,Partidos!$A$4:$A$107,0)))),IF(AND($H856&lt;&gt;"",$H856=INDEX(Partidos!$K$4:$K$107,MATCH($A856,Partidos!$A$4:$A$107,0))),Puntuacion!$B$13,Puntuacion!$B$14),IF(AND($H856&lt;&gt;"",$H856=INDEX(Partidos!$K$4:$K$107,MATCH($A856,Partidos!$A$4:$A$107,0))),Puntuacion!$B$11,0)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INDEX(Partidos!$F$4:$F$107,MATCH($A857,Partidos!$A$4:$A$107,0))=INDEX(Partidos!$G$4:$G$107,MATCH($A857,Partidos!$A$4:$A$107,0)),IF(AND($E857=INDEX(Partidos!$F$4:$F$107,MATCH($A857,Partidos!$A$4:$A$107,0)),$F857=INDEX(Partidos!$G$4:$G$107,MATCH($A857,Partidos!$A$4:$A$107,0))),IF(AND($H857&lt;&gt;"",$H857=INDEX(Partidos!$K$4:$K$107,MATCH($A857,Partidos!$A$4:$A$107,0))),Puntuacion!$B$9,Puntuacion!$B$12),IF(AND($E857=$F857,($E857-$F857)=(INDEX(Partidos!$F$4:$F$107,MATCH($A857,Partidos!$A$4:$A$107,0))-INDEX(Partidos!$G$4:$G$107,MATCH($A857,Partidos!$A$4:$A$107,0)))),IF(AND($H857&lt;&gt;"",$H857=INDEX(Partidos!$K$4:$K$107,MATCH($A857,Partidos!$A$4:$A$107,0))),Puntuacion!$B$13,Puntuacion!$B$14),IF(AND($H857&lt;&gt;"",$H857=INDEX(Partidos!$K$4:$K$107,MATCH($A857,Partidos!$A$4:$A$107,0))),Puntuacion!$B$11,0)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INDEX(Partidos!$F$4:$F$107,MATCH($A858,Partidos!$A$4:$A$107,0))=INDEX(Partidos!$G$4:$G$107,MATCH($A858,Partidos!$A$4:$A$107,0)),IF(AND($E858=INDEX(Partidos!$F$4:$F$107,MATCH($A858,Partidos!$A$4:$A$107,0)),$F858=INDEX(Partidos!$G$4:$G$107,MATCH($A858,Partidos!$A$4:$A$107,0))),IF(AND($H858&lt;&gt;"",$H858=INDEX(Partidos!$K$4:$K$107,MATCH($A858,Partidos!$A$4:$A$107,0))),Puntuacion!$B$9,Puntuacion!$B$12),IF(AND($E858=$F858,($E858-$F858)=(INDEX(Partidos!$F$4:$F$107,MATCH($A858,Partidos!$A$4:$A$107,0))-INDEX(Partidos!$G$4:$G$107,MATCH($A858,Partidos!$A$4:$A$107,0)))),IF(AND($H858&lt;&gt;"",$H858=INDEX(Partidos!$K$4:$K$107,MATCH($A858,Partidos!$A$4:$A$107,0))),Puntuacion!$B$13,Puntuacion!$B$14),IF(AND($H858&lt;&gt;"",$H858=INDEX(Partidos!$K$4:$K$107,MATCH($A858,Partidos!$A$4:$A$107,0))),Puntuacion!$B$11,0)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INDEX(Partidos!$F$4:$F$107,MATCH($A859,Partidos!$A$4:$A$107,0))=INDEX(Partidos!$G$4:$G$107,MATCH($A859,Partidos!$A$4:$A$107,0)),IF(AND($E859=INDEX(Partidos!$F$4:$F$107,MATCH($A859,Partidos!$A$4:$A$107,0)),$F859=INDEX(Partidos!$G$4:$G$107,MATCH($A859,Partidos!$A$4:$A$107,0))),IF(AND($H859&lt;&gt;"",$H859=INDEX(Partidos!$K$4:$K$107,MATCH($A859,Partidos!$A$4:$A$107,0))),Puntuacion!$B$9,Puntuacion!$B$12),IF(AND($E859=$F859,($E859-$F859)=(INDEX(Partidos!$F$4:$F$107,MATCH($A859,Partidos!$A$4:$A$107,0))-INDEX(Partidos!$G$4:$G$107,MATCH($A859,Partidos!$A$4:$A$107,0)))),IF(AND($H859&lt;&gt;"",$H859=INDEX(Partidos!$K$4:$K$107,MATCH($A859,Partidos!$A$4:$A$107,0))),Puntuacion!$B$13,Puntuacion!$B$14),IF(AND($H859&lt;&gt;"",$H859=INDEX(Partidos!$K$4:$K$107,MATCH($A859,Partidos!$A$4:$A$107,0))),Puntuacion!$B$11,0)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INDEX(Partidos!$F$4:$F$107,MATCH($A860,Partidos!$A$4:$A$107,0))=INDEX(Partidos!$G$4:$G$107,MATCH($A860,Partidos!$A$4:$A$107,0)),IF(AND($E860=INDEX(Partidos!$F$4:$F$107,MATCH($A860,Partidos!$A$4:$A$107,0)),$F860=INDEX(Partidos!$G$4:$G$107,MATCH($A860,Partidos!$A$4:$A$107,0))),IF(AND($H860&lt;&gt;"",$H860=INDEX(Partidos!$K$4:$K$107,MATCH($A860,Partidos!$A$4:$A$107,0))),Puntuacion!$B$9,Puntuacion!$B$12),IF(AND($E860=$F860,($E860-$F860)=(INDEX(Partidos!$F$4:$F$107,MATCH($A860,Partidos!$A$4:$A$107,0))-INDEX(Partidos!$G$4:$G$107,MATCH($A860,Partidos!$A$4:$A$107,0)))),IF(AND($H860&lt;&gt;"",$H860=INDEX(Partidos!$K$4:$K$107,MATCH($A860,Partidos!$A$4:$A$107,0))),Puntuacion!$B$13,Puntuacion!$B$14),IF(AND($H860&lt;&gt;"",$H860=INDEX(Partidos!$K$4:$K$107,MATCH($A860,Partidos!$A$4:$A$107,0))),Puntuacion!$B$11,0)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INDEX(Partidos!$F$4:$F$107,MATCH($A861,Partidos!$A$4:$A$107,0))=INDEX(Partidos!$G$4:$G$107,MATCH($A861,Partidos!$A$4:$A$107,0)),IF(AND($E861=INDEX(Partidos!$F$4:$F$107,MATCH($A861,Partidos!$A$4:$A$107,0)),$F861=INDEX(Partidos!$G$4:$G$107,MATCH($A861,Partidos!$A$4:$A$107,0))),IF(AND($H861&lt;&gt;"",$H861=INDEX(Partidos!$K$4:$K$107,MATCH($A861,Partidos!$A$4:$A$107,0))),Puntuacion!$B$9,Puntuacion!$B$12),IF(AND($E861=$F861,($E861-$F861)=(INDEX(Partidos!$F$4:$F$107,MATCH($A861,Partidos!$A$4:$A$107,0))-INDEX(Partidos!$G$4:$G$107,MATCH($A861,Partidos!$A$4:$A$107,0)))),IF(AND($H861&lt;&gt;"",$H861=INDEX(Partidos!$K$4:$K$107,MATCH($A861,Partidos!$A$4:$A$107,0))),Puntuacion!$B$13,Puntuacion!$B$14),IF(AND($H861&lt;&gt;"",$H861=INDEX(Partidos!$K$4:$K$107,MATCH($A861,Partidos!$A$4:$A$107,0))),Puntuacion!$B$11,0)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INDEX(Partidos!$F$4:$F$107,MATCH($A862,Partidos!$A$4:$A$107,0))=INDEX(Partidos!$G$4:$G$107,MATCH($A862,Partidos!$A$4:$A$107,0)),IF(AND($E862=INDEX(Partidos!$F$4:$F$107,MATCH($A862,Partidos!$A$4:$A$107,0)),$F862=INDEX(Partidos!$G$4:$G$107,MATCH($A862,Partidos!$A$4:$A$107,0))),IF(AND($H862&lt;&gt;"",$H862=INDEX(Partidos!$K$4:$K$107,MATCH($A862,Partidos!$A$4:$A$107,0))),Puntuacion!$B$9,Puntuacion!$B$12),IF(AND($E862=$F862,($E862-$F862)=(INDEX(Partidos!$F$4:$F$107,MATCH($A862,Partidos!$A$4:$A$107,0))-INDEX(Partidos!$G$4:$G$107,MATCH($A862,Partidos!$A$4:$A$107,0)))),IF(AND($H862&lt;&gt;"",$H862=INDEX(Partidos!$K$4:$K$107,MATCH($A862,Partidos!$A$4:$A$107,0))),Puntuacion!$B$13,Puntuacion!$B$14),IF(AND($H862&lt;&gt;"",$H862=INDEX(Partidos!$K$4:$K$107,MATCH($A862,Partidos!$A$4:$A$107,0))),Puntuacion!$B$11,0)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INDEX(Partidos!$F$4:$F$107,MATCH($A863,Partidos!$A$4:$A$107,0))=INDEX(Partidos!$G$4:$G$107,MATCH($A863,Partidos!$A$4:$A$107,0)),IF(AND($E863=INDEX(Partidos!$F$4:$F$107,MATCH($A863,Partidos!$A$4:$A$107,0)),$F863=INDEX(Partidos!$G$4:$G$107,MATCH($A863,Partidos!$A$4:$A$107,0))),IF(AND($H863&lt;&gt;"",$H863=INDEX(Partidos!$K$4:$K$107,MATCH($A863,Partidos!$A$4:$A$107,0))),Puntuacion!$B$9,Puntuacion!$B$12),IF(AND($E863=$F863,($E863-$F863)=(INDEX(Partidos!$F$4:$F$107,MATCH($A863,Partidos!$A$4:$A$107,0))-INDEX(Partidos!$G$4:$G$107,MATCH($A863,Partidos!$A$4:$A$107,0)))),IF(AND($H863&lt;&gt;"",$H863=INDEX(Partidos!$K$4:$K$107,MATCH($A863,Partidos!$A$4:$A$107,0))),Puntuacion!$B$13,Puntuacion!$B$14),IF(AND($H863&lt;&gt;"",$H863=INDEX(Partidos!$K$4:$K$107,MATCH($A863,Partidos!$A$4:$A$107,0))),Puntuacion!$B$11,0)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INDEX(Partidos!$F$4:$F$107,MATCH($A864,Partidos!$A$4:$A$107,0))=INDEX(Partidos!$G$4:$G$107,MATCH($A864,Partidos!$A$4:$A$107,0)),IF(AND($E864=INDEX(Partidos!$F$4:$F$107,MATCH($A864,Partidos!$A$4:$A$107,0)),$F864=INDEX(Partidos!$G$4:$G$107,MATCH($A864,Partidos!$A$4:$A$107,0))),IF(AND($H864&lt;&gt;"",$H864=INDEX(Partidos!$K$4:$K$107,MATCH($A864,Partidos!$A$4:$A$107,0))),Puntuacion!$B$9,Puntuacion!$B$12),IF(AND($E864=$F864,($E864-$F864)=(INDEX(Partidos!$F$4:$F$107,MATCH($A864,Partidos!$A$4:$A$107,0))-INDEX(Partidos!$G$4:$G$107,MATCH($A864,Partidos!$A$4:$A$107,0)))),IF(AND($H864&lt;&gt;"",$H864=INDEX(Partidos!$K$4:$K$107,MATCH($A864,Partidos!$A$4:$A$107,0))),Puntuacion!$B$13,Puntuacion!$B$14),IF(AND($H864&lt;&gt;"",$H864=INDEX(Partidos!$K$4:$K$107,MATCH($A864,Partidos!$A$4:$A$107,0))),Puntuacion!$B$11,0)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INDEX(Partidos!$F$4:$F$107,MATCH($A865,Partidos!$A$4:$A$107,0))=INDEX(Partidos!$G$4:$G$107,MATCH($A865,Partidos!$A$4:$A$107,0)),IF(AND($E865=INDEX(Partidos!$F$4:$F$107,MATCH($A865,Partidos!$A$4:$A$107,0)),$F865=INDEX(Partidos!$G$4:$G$107,MATCH($A865,Partidos!$A$4:$A$107,0))),IF(AND($H865&lt;&gt;"",$H865=INDEX(Partidos!$K$4:$K$107,MATCH($A865,Partidos!$A$4:$A$107,0))),Puntuacion!$B$9,Puntuacion!$B$12),IF(AND($E865=$F865,($E865-$F865)=(INDEX(Partidos!$F$4:$F$107,MATCH($A865,Partidos!$A$4:$A$107,0))-INDEX(Partidos!$G$4:$G$107,MATCH($A865,Partidos!$A$4:$A$107,0)))),IF(AND($H865&lt;&gt;"",$H865=INDEX(Partidos!$K$4:$K$107,MATCH($A865,Partidos!$A$4:$A$107,0))),Puntuacion!$B$13,Puntuacion!$B$14),IF(AND($H865&lt;&gt;"",$H865=INDEX(Partidos!$K$4:$K$107,MATCH($A865,Partidos!$A$4:$A$107,0))),Puntuacion!$B$11,0)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INDEX(Partidos!$F$4:$F$107,MATCH($A866,Partidos!$A$4:$A$107,0))=INDEX(Partidos!$G$4:$G$107,MATCH($A866,Partidos!$A$4:$A$107,0)),IF(AND($E866=INDEX(Partidos!$F$4:$F$107,MATCH($A866,Partidos!$A$4:$A$107,0)),$F866=INDEX(Partidos!$G$4:$G$107,MATCH($A866,Partidos!$A$4:$A$107,0))),IF(AND($H866&lt;&gt;"",$H866=INDEX(Partidos!$K$4:$K$107,MATCH($A866,Partidos!$A$4:$A$107,0))),Puntuacion!$B$9,Puntuacion!$B$12),IF(AND($E866=$F866,($E866-$F866)=(INDEX(Partidos!$F$4:$F$107,MATCH($A866,Partidos!$A$4:$A$107,0))-INDEX(Partidos!$G$4:$G$107,MATCH($A866,Partidos!$A$4:$A$107,0)))),IF(AND($H866&lt;&gt;"",$H866=INDEX(Partidos!$K$4:$K$107,MATCH($A866,Partidos!$A$4:$A$107,0))),Puntuacion!$B$13,Puntuacion!$B$14),IF(AND($H866&lt;&gt;"",$H866=INDEX(Partidos!$K$4:$K$107,MATCH($A866,Partidos!$A$4:$A$107,0))),Puntuacion!$B$11,0)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INDEX(Partidos!$F$4:$F$107,MATCH($A867,Partidos!$A$4:$A$107,0))=INDEX(Partidos!$G$4:$G$107,MATCH($A867,Partidos!$A$4:$A$107,0)),IF(AND($E867=INDEX(Partidos!$F$4:$F$107,MATCH($A867,Partidos!$A$4:$A$107,0)),$F867=INDEX(Partidos!$G$4:$G$107,MATCH($A867,Partidos!$A$4:$A$107,0))),IF(AND($H867&lt;&gt;"",$H867=INDEX(Partidos!$K$4:$K$107,MATCH($A867,Partidos!$A$4:$A$107,0))),Puntuacion!$B$9,Puntuacion!$B$12),IF(AND($E867=$F867,($E867-$F867)=(INDEX(Partidos!$F$4:$F$107,MATCH($A867,Partidos!$A$4:$A$107,0))-INDEX(Partidos!$G$4:$G$107,MATCH($A867,Partidos!$A$4:$A$107,0)))),IF(AND($H867&lt;&gt;"",$H867=INDEX(Partidos!$K$4:$K$107,MATCH($A867,Partidos!$A$4:$A$107,0))),Puntuacion!$B$13,Puntuacion!$B$14),IF(AND($H867&lt;&gt;"",$H867=INDEX(Partidos!$K$4:$K$107,MATCH($A867,Partidos!$A$4:$A$107,0))),Puntuacion!$B$11,0)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INDEX(Partidos!$F$4:$F$107,MATCH($A868,Partidos!$A$4:$A$107,0))=INDEX(Partidos!$G$4:$G$107,MATCH($A868,Partidos!$A$4:$A$107,0)),IF(AND($E868=INDEX(Partidos!$F$4:$F$107,MATCH($A868,Partidos!$A$4:$A$107,0)),$F868=INDEX(Partidos!$G$4:$G$107,MATCH($A868,Partidos!$A$4:$A$107,0))),IF(AND($H868&lt;&gt;"",$H868=INDEX(Partidos!$K$4:$K$107,MATCH($A868,Partidos!$A$4:$A$107,0))),Puntuacion!$B$9,Puntuacion!$B$12),IF(AND($E868=$F868,($E868-$F868)=(INDEX(Partidos!$F$4:$F$107,MATCH($A868,Partidos!$A$4:$A$107,0))-INDEX(Partidos!$G$4:$G$107,MATCH($A868,Partidos!$A$4:$A$107,0)))),IF(AND($H868&lt;&gt;"",$H868=INDEX(Partidos!$K$4:$K$107,MATCH($A868,Partidos!$A$4:$A$107,0))),Puntuacion!$B$13,Puntuacion!$B$14),IF(AND($H868&lt;&gt;"",$H868=INDEX(Partidos!$K$4:$K$107,MATCH($A868,Partidos!$A$4:$A$107,0))),Puntuacion!$B$11,0)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INDEX(Partidos!$F$4:$F$107,MATCH($A869,Partidos!$A$4:$A$107,0))=INDEX(Partidos!$G$4:$G$107,MATCH($A869,Partidos!$A$4:$A$107,0)),IF(AND($E869=INDEX(Partidos!$F$4:$F$107,MATCH($A869,Partidos!$A$4:$A$107,0)),$F869=INDEX(Partidos!$G$4:$G$107,MATCH($A869,Partidos!$A$4:$A$107,0))),IF(AND($H869&lt;&gt;"",$H869=INDEX(Partidos!$K$4:$K$107,MATCH($A869,Partidos!$A$4:$A$107,0))),Puntuacion!$B$9,Puntuacion!$B$12),IF(AND($E869=$F869,($E869-$F869)=(INDEX(Partidos!$F$4:$F$107,MATCH($A869,Partidos!$A$4:$A$107,0))-INDEX(Partidos!$G$4:$G$107,MATCH($A869,Partidos!$A$4:$A$107,0)))),IF(AND($H869&lt;&gt;"",$H869=INDEX(Partidos!$K$4:$K$107,MATCH($A869,Partidos!$A$4:$A$107,0))),Puntuacion!$B$13,Puntuacion!$B$14),IF(AND($H869&lt;&gt;"",$H869=INDEX(Partidos!$K$4:$K$107,MATCH($A869,Partidos!$A$4:$A$107,0))),Puntuacion!$B$11,0)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INDEX(Partidos!$F$4:$F$107,MATCH($A870,Partidos!$A$4:$A$107,0))=INDEX(Partidos!$G$4:$G$107,MATCH($A870,Partidos!$A$4:$A$107,0)),IF(AND($E870=INDEX(Partidos!$F$4:$F$107,MATCH($A870,Partidos!$A$4:$A$107,0)),$F870=INDEX(Partidos!$G$4:$G$107,MATCH($A870,Partidos!$A$4:$A$107,0))),IF(AND($H870&lt;&gt;"",$H870=INDEX(Partidos!$K$4:$K$107,MATCH($A870,Partidos!$A$4:$A$107,0))),Puntuacion!$B$9,Puntuacion!$B$12),IF(AND($E870=$F870,($E870-$F870)=(INDEX(Partidos!$F$4:$F$107,MATCH($A870,Partidos!$A$4:$A$107,0))-INDEX(Partidos!$G$4:$G$107,MATCH($A870,Partidos!$A$4:$A$107,0)))),IF(AND($H870&lt;&gt;"",$H870=INDEX(Partidos!$K$4:$K$107,MATCH($A870,Partidos!$A$4:$A$107,0))),Puntuacion!$B$13,Puntuacion!$B$14),IF(AND($H870&lt;&gt;"",$H870=INDEX(Partidos!$K$4:$K$107,MATCH($A870,Partidos!$A$4:$A$107,0))),Puntuacion!$B$11,0)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INDEX(Partidos!$F$4:$F$107,MATCH($A871,Partidos!$A$4:$A$107,0))=INDEX(Partidos!$G$4:$G$107,MATCH($A871,Partidos!$A$4:$A$107,0)),IF(AND($E871=INDEX(Partidos!$F$4:$F$107,MATCH($A871,Partidos!$A$4:$A$107,0)),$F871=INDEX(Partidos!$G$4:$G$107,MATCH($A871,Partidos!$A$4:$A$107,0))),IF(AND($H871&lt;&gt;"",$H871=INDEX(Partidos!$K$4:$K$107,MATCH($A871,Partidos!$A$4:$A$107,0))),Puntuacion!$B$9,Puntuacion!$B$12),IF(AND($E871=$F871,($E871-$F871)=(INDEX(Partidos!$F$4:$F$107,MATCH($A871,Partidos!$A$4:$A$107,0))-INDEX(Partidos!$G$4:$G$107,MATCH($A871,Partidos!$A$4:$A$107,0)))),IF(AND($H871&lt;&gt;"",$H871=INDEX(Partidos!$K$4:$K$107,MATCH($A871,Partidos!$A$4:$A$107,0))),Puntuacion!$B$13,Puntuacion!$B$14),IF(AND($H871&lt;&gt;"",$H871=INDEX(Partidos!$K$4:$K$107,MATCH($A871,Partidos!$A$4:$A$107,0))),Puntuacion!$B$11,0)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INDEX(Partidos!$F$4:$F$107,MATCH($A872,Partidos!$A$4:$A$107,0))=INDEX(Partidos!$G$4:$G$107,MATCH($A872,Partidos!$A$4:$A$107,0)),IF(AND($E872=INDEX(Partidos!$F$4:$F$107,MATCH($A872,Partidos!$A$4:$A$107,0)),$F872=INDEX(Partidos!$G$4:$G$107,MATCH($A872,Partidos!$A$4:$A$107,0))),IF(AND($H872&lt;&gt;"",$H872=INDEX(Partidos!$K$4:$K$107,MATCH($A872,Partidos!$A$4:$A$107,0))),Puntuacion!$B$9,Puntuacion!$B$12),IF(AND($E872=$F872,($E872-$F872)=(INDEX(Partidos!$F$4:$F$107,MATCH($A872,Partidos!$A$4:$A$107,0))-INDEX(Partidos!$G$4:$G$107,MATCH($A872,Partidos!$A$4:$A$107,0)))),IF(AND($H872&lt;&gt;"",$H872=INDEX(Partidos!$K$4:$K$107,MATCH($A872,Partidos!$A$4:$A$107,0))),Puntuacion!$B$13,Puntuacion!$B$14),IF(AND($H872&lt;&gt;"",$H872=INDEX(Partidos!$K$4:$K$107,MATCH($A872,Partidos!$A$4:$A$107,0))),Puntuacion!$B$11,0)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INDEX(Partidos!$F$4:$F$107,MATCH($A873,Partidos!$A$4:$A$107,0))=INDEX(Partidos!$G$4:$G$107,MATCH($A873,Partidos!$A$4:$A$107,0)),IF(AND($E873=INDEX(Partidos!$F$4:$F$107,MATCH($A873,Partidos!$A$4:$A$107,0)),$F873=INDEX(Partidos!$G$4:$G$107,MATCH($A873,Partidos!$A$4:$A$107,0))),IF(AND($H873&lt;&gt;"",$H873=INDEX(Partidos!$K$4:$K$107,MATCH($A873,Partidos!$A$4:$A$107,0))),Puntuacion!$B$9,Puntuacion!$B$12),IF(AND($E873=$F873,($E873-$F873)=(INDEX(Partidos!$F$4:$F$107,MATCH($A873,Partidos!$A$4:$A$107,0))-INDEX(Partidos!$G$4:$G$107,MATCH($A873,Partidos!$A$4:$A$107,0)))),IF(AND($H873&lt;&gt;"",$H873=INDEX(Partidos!$K$4:$K$107,MATCH($A873,Partidos!$A$4:$A$107,0))),Puntuacion!$B$13,Puntuacion!$B$14),IF(AND($H873&lt;&gt;"",$H873=INDEX(Partidos!$K$4:$K$107,MATCH($A873,Partidos!$A$4:$A$107,0))),Puntuacion!$B$11,0)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INDEX(Partidos!$F$4:$F$107,MATCH($A874,Partidos!$A$4:$A$107,0))=INDEX(Partidos!$G$4:$G$107,MATCH($A874,Partidos!$A$4:$A$107,0)),IF(AND($E874=INDEX(Partidos!$F$4:$F$107,MATCH($A874,Partidos!$A$4:$A$107,0)),$F874=INDEX(Partidos!$G$4:$G$107,MATCH($A874,Partidos!$A$4:$A$107,0))),IF(AND($H874&lt;&gt;"",$H874=INDEX(Partidos!$K$4:$K$107,MATCH($A874,Partidos!$A$4:$A$107,0))),Puntuacion!$B$9,Puntuacion!$B$12),IF(AND($E874=$F874,($E874-$F874)=(INDEX(Partidos!$F$4:$F$107,MATCH($A874,Partidos!$A$4:$A$107,0))-INDEX(Partidos!$G$4:$G$107,MATCH($A874,Partidos!$A$4:$A$107,0)))),IF(AND($H874&lt;&gt;"",$H874=INDEX(Partidos!$K$4:$K$107,MATCH($A874,Partidos!$A$4:$A$107,0))),Puntuacion!$B$13,Puntuacion!$B$14),IF(AND($H874&lt;&gt;"",$H874=INDEX(Partidos!$K$4:$K$107,MATCH($A874,Partidos!$A$4:$A$107,0))),Puntuacion!$B$11,0)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INDEX(Partidos!$F$4:$F$107,MATCH($A875,Partidos!$A$4:$A$107,0))=INDEX(Partidos!$G$4:$G$107,MATCH($A875,Partidos!$A$4:$A$107,0)),IF(AND($E875=INDEX(Partidos!$F$4:$F$107,MATCH($A875,Partidos!$A$4:$A$107,0)),$F875=INDEX(Partidos!$G$4:$G$107,MATCH($A875,Partidos!$A$4:$A$107,0))),IF(AND($H875&lt;&gt;"",$H875=INDEX(Partidos!$K$4:$K$107,MATCH($A875,Partidos!$A$4:$A$107,0))),Puntuacion!$B$9,Puntuacion!$B$12),IF(AND($E875=$F875,($E875-$F875)=(INDEX(Partidos!$F$4:$F$107,MATCH($A875,Partidos!$A$4:$A$107,0))-INDEX(Partidos!$G$4:$G$107,MATCH($A875,Partidos!$A$4:$A$107,0)))),IF(AND($H875&lt;&gt;"",$H875=INDEX(Partidos!$K$4:$K$107,MATCH($A875,Partidos!$A$4:$A$107,0))),Puntuacion!$B$13,Puntuacion!$B$14),IF(AND($H875&lt;&gt;"",$H875=INDEX(Partidos!$K$4:$K$107,MATCH($A875,Partidos!$A$4:$A$107,0))),Puntuacion!$B$11,0)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INDEX(Partidos!$F$4:$F$107,MATCH($A876,Partidos!$A$4:$A$107,0))=INDEX(Partidos!$G$4:$G$107,MATCH($A876,Partidos!$A$4:$A$107,0)),IF(AND($E876=INDEX(Partidos!$F$4:$F$107,MATCH($A876,Partidos!$A$4:$A$107,0)),$F876=INDEX(Partidos!$G$4:$G$107,MATCH($A876,Partidos!$A$4:$A$107,0))),IF(AND($H876&lt;&gt;"",$H876=INDEX(Partidos!$K$4:$K$107,MATCH($A876,Partidos!$A$4:$A$107,0))),Puntuacion!$B$9,Puntuacion!$B$12),IF(AND($E876=$F876,($E876-$F876)=(INDEX(Partidos!$F$4:$F$107,MATCH($A876,Partidos!$A$4:$A$107,0))-INDEX(Partidos!$G$4:$G$107,MATCH($A876,Partidos!$A$4:$A$107,0)))),IF(AND($H876&lt;&gt;"",$H876=INDEX(Partidos!$K$4:$K$107,MATCH($A876,Partidos!$A$4:$A$107,0))),Puntuacion!$B$13,Puntuacion!$B$14),IF(AND($H876&lt;&gt;"",$H876=INDEX(Partidos!$K$4:$K$107,MATCH($A876,Partidos!$A$4:$A$107,0))),Puntuacion!$B$11,0)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INDEX(Partidos!$F$4:$F$107,MATCH($A877,Partidos!$A$4:$A$107,0))=INDEX(Partidos!$G$4:$G$107,MATCH($A877,Partidos!$A$4:$A$107,0)),IF(AND($E877=INDEX(Partidos!$F$4:$F$107,MATCH($A877,Partidos!$A$4:$A$107,0)),$F877=INDEX(Partidos!$G$4:$G$107,MATCH($A877,Partidos!$A$4:$A$107,0))),IF(AND($H877&lt;&gt;"",$H877=INDEX(Partidos!$K$4:$K$107,MATCH($A877,Partidos!$A$4:$A$107,0))),Puntuacion!$B$9,Puntuacion!$B$12),IF(AND($E877=$F877,($E877-$F877)=(INDEX(Partidos!$F$4:$F$107,MATCH($A877,Partidos!$A$4:$A$107,0))-INDEX(Partidos!$G$4:$G$107,MATCH($A877,Partidos!$A$4:$A$107,0)))),IF(AND($H877&lt;&gt;"",$H877=INDEX(Partidos!$K$4:$K$107,MATCH($A877,Partidos!$A$4:$A$107,0))),Puntuacion!$B$13,Puntuacion!$B$14),IF(AND($H877&lt;&gt;"",$H877=INDEX(Partidos!$K$4:$K$107,MATCH($A877,Partidos!$A$4:$A$107,0))),Puntuacion!$B$11,0)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INDEX(Partidos!$F$4:$F$107,MATCH($A878,Partidos!$A$4:$A$107,0))=INDEX(Partidos!$G$4:$G$107,MATCH($A878,Partidos!$A$4:$A$107,0)),IF(AND($E878=INDEX(Partidos!$F$4:$F$107,MATCH($A878,Partidos!$A$4:$A$107,0)),$F878=INDEX(Partidos!$G$4:$G$107,MATCH($A878,Partidos!$A$4:$A$107,0))),IF(AND($H878&lt;&gt;"",$H878=INDEX(Partidos!$K$4:$K$107,MATCH($A878,Partidos!$A$4:$A$107,0))),Puntuacion!$B$9,Puntuacion!$B$12),IF(AND($E878=$F878,($E878-$F878)=(INDEX(Partidos!$F$4:$F$107,MATCH($A878,Partidos!$A$4:$A$107,0))-INDEX(Partidos!$G$4:$G$107,MATCH($A878,Partidos!$A$4:$A$107,0)))),IF(AND($H878&lt;&gt;"",$H878=INDEX(Partidos!$K$4:$K$107,MATCH($A878,Partidos!$A$4:$A$107,0))),Puntuacion!$B$13,Puntuacion!$B$14),IF(AND($H878&lt;&gt;"",$H878=INDEX(Partidos!$K$4:$K$107,MATCH($A878,Partidos!$A$4:$A$107,0))),Puntuacion!$B$11,0)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INDEX(Partidos!$F$4:$F$107,MATCH($A879,Partidos!$A$4:$A$107,0))=INDEX(Partidos!$G$4:$G$107,MATCH($A879,Partidos!$A$4:$A$107,0)),IF(AND($E879=INDEX(Partidos!$F$4:$F$107,MATCH($A879,Partidos!$A$4:$A$107,0)),$F879=INDEX(Partidos!$G$4:$G$107,MATCH($A879,Partidos!$A$4:$A$107,0))),IF(AND($H879&lt;&gt;"",$H879=INDEX(Partidos!$K$4:$K$107,MATCH($A879,Partidos!$A$4:$A$107,0))),Puntuacion!$B$9,Puntuacion!$B$12),IF(AND($E879=$F879,($E879-$F879)=(INDEX(Partidos!$F$4:$F$107,MATCH($A879,Partidos!$A$4:$A$107,0))-INDEX(Partidos!$G$4:$G$107,MATCH($A879,Partidos!$A$4:$A$107,0)))),IF(AND($H879&lt;&gt;"",$H879=INDEX(Partidos!$K$4:$K$107,MATCH($A879,Partidos!$A$4:$A$107,0))),Puntuacion!$B$13,Puntuacion!$B$14),IF(AND($H879&lt;&gt;"",$H879=INDEX(Partidos!$K$4:$K$107,MATCH($A879,Partidos!$A$4:$A$107,0))),Puntuacion!$B$11,0)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INDEX(Partidos!$F$4:$F$107,MATCH($A880,Partidos!$A$4:$A$107,0))=INDEX(Partidos!$G$4:$G$107,MATCH($A880,Partidos!$A$4:$A$107,0)),IF(AND($E880=INDEX(Partidos!$F$4:$F$107,MATCH($A880,Partidos!$A$4:$A$107,0)),$F880=INDEX(Partidos!$G$4:$G$107,MATCH($A880,Partidos!$A$4:$A$107,0))),IF(AND($H880&lt;&gt;"",$H880=INDEX(Partidos!$K$4:$K$107,MATCH($A880,Partidos!$A$4:$A$107,0))),Puntuacion!$B$9,Puntuacion!$B$12),IF(AND($E880=$F880,($E880-$F880)=(INDEX(Partidos!$F$4:$F$107,MATCH($A880,Partidos!$A$4:$A$107,0))-INDEX(Partidos!$G$4:$G$107,MATCH($A880,Partidos!$A$4:$A$107,0)))),IF(AND($H880&lt;&gt;"",$H880=INDEX(Partidos!$K$4:$K$107,MATCH($A880,Partidos!$A$4:$A$107,0))),Puntuacion!$B$13,Puntuacion!$B$14),IF(AND($H880&lt;&gt;"",$H880=INDEX(Partidos!$K$4:$K$107,MATCH($A880,Partidos!$A$4:$A$107,0))),Puntuacion!$B$11,0)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INDEX(Partidos!$F$4:$F$107,MATCH($A881,Partidos!$A$4:$A$107,0))=INDEX(Partidos!$G$4:$G$107,MATCH($A881,Partidos!$A$4:$A$107,0)),IF(AND($E881=INDEX(Partidos!$F$4:$F$107,MATCH($A881,Partidos!$A$4:$A$107,0)),$F881=INDEX(Partidos!$G$4:$G$107,MATCH($A881,Partidos!$A$4:$A$107,0))),IF(AND($H881&lt;&gt;"",$H881=INDEX(Partidos!$K$4:$K$107,MATCH($A881,Partidos!$A$4:$A$107,0))),Puntuacion!$B$9,Puntuacion!$B$12),IF(AND($E881=$F881,($E881-$F881)=(INDEX(Partidos!$F$4:$F$107,MATCH($A881,Partidos!$A$4:$A$107,0))-INDEX(Partidos!$G$4:$G$107,MATCH($A881,Partidos!$A$4:$A$107,0)))),IF(AND($H881&lt;&gt;"",$H881=INDEX(Partidos!$K$4:$K$107,MATCH($A881,Partidos!$A$4:$A$107,0))),Puntuacion!$B$13,Puntuacion!$B$14),IF(AND($H881&lt;&gt;"",$H881=INDEX(Partidos!$K$4:$K$107,MATCH($A881,Partidos!$A$4:$A$107,0))),Puntuacion!$B$11,0)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INDEX(Partidos!$F$4:$F$107,MATCH($A882,Partidos!$A$4:$A$107,0))=INDEX(Partidos!$G$4:$G$107,MATCH($A882,Partidos!$A$4:$A$107,0)),IF(AND($E882=INDEX(Partidos!$F$4:$F$107,MATCH($A882,Partidos!$A$4:$A$107,0)),$F882=INDEX(Partidos!$G$4:$G$107,MATCH($A882,Partidos!$A$4:$A$107,0))),IF(AND($H882&lt;&gt;"",$H882=INDEX(Partidos!$K$4:$K$107,MATCH($A882,Partidos!$A$4:$A$107,0))),Puntuacion!$B$9,Puntuacion!$B$12),IF(AND($E882=$F882,($E882-$F882)=(INDEX(Partidos!$F$4:$F$107,MATCH($A882,Partidos!$A$4:$A$107,0))-INDEX(Partidos!$G$4:$G$107,MATCH($A882,Partidos!$A$4:$A$107,0)))),IF(AND($H882&lt;&gt;"",$H882=INDEX(Partidos!$K$4:$K$107,MATCH($A882,Partidos!$A$4:$A$107,0))),Puntuacion!$B$13,Puntuacion!$B$14),IF(AND($H882&lt;&gt;"",$H882=INDEX(Partidos!$K$4:$K$107,MATCH($A882,Partidos!$A$4:$A$107,0))),Puntuacion!$B$11,0)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INDEX(Partidos!$F$4:$F$107,MATCH($A883,Partidos!$A$4:$A$107,0))=INDEX(Partidos!$G$4:$G$107,MATCH($A883,Partidos!$A$4:$A$107,0)),IF(AND($E883=INDEX(Partidos!$F$4:$F$107,MATCH($A883,Partidos!$A$4:$A$107,0)),$F883=INDEX(Partidos!$G$4:$G$107,MATCH($A883,Partidos!$A$4:$A$107,0))),IF(AND($H883&lt;&gt;"",$H883=INDEX(Partidos!$K$4:$K$107,MATCH($A883,Partidos!$A$4:$A$107,0))),Puntuacion!$B$9,Puntuacion!$B$12),IF(AND($E883=$F883,($E883-$F883)=(INDEX(Partidos!$F$4:$F$107,MATCH($A883,Partidos!$A$4:$A$107,0))-INDEX(Partidos!$G$4:$G$107,MATCH($A883,Partidos!$A$4:$A$107,0)))),IF(AND($H883&lt;&gt;"",$H883=INDEX(Partidos!$K$4:$K$107,MATCH($A883,Partidos!$A$4:$A$107,0))),Puntuacion!$B$13,Puntuacion!$B$14),IF(AND($H883&lt;&gt;"",$H883=INDEX(Partidos!$K$4:$K$107,MATCH($A883,Partidos!$A$4:$A$107,0))),Puntuacion!$B$11,0)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INDEX(Partidos!$F$4:$F$107,MATCH($A884,Partidos!$A$4:$A$107,0))=INDEX(Partidos!$G$4:$G$107,MATCH($A884,Partidos!$A$4:$A$107,0)),IF(AND($E884=INDEX(Partidos!$F$4:$F$107,MATCH($A884,Partidos!$A$4:$A$107,0)),$F884=INDEX(Partidos!$G$4:$G$107,MATCH($A884,Partidos!$A$4:$A$107,0))),IF(AND($H884&lt;&gt;"",$H884=INDEX(Partidos!$K$4:$K$107,MATCH($A884,Partidos!$A$4:$A$107,0))),Puntuacion!$B$9,Puntuacion!$B$12),IF(AND($E884=$F884,($E884-$F884)=(INDEX(Partidos!$F$4:$F$107,MATCH($A884,Partidos!$A$4:$A$107,0))-INDEX(Partidos!$G$4:$G$107,MATCH($A884,Partidos!$A$4:$A$107,0)))),IF(AND($H884&lt;&gt;"",$H884=INDEX(Partidos!$K$4:$K$107,MATCH($A884,Partidos!$A$4:$A$107,0))),Puntuacion!$B$13,Puntuacion!$B$14),IF(AND($H884&lt;&gt;"",$H884=INDEX(Partidos!$K$4:$K$107,MATCH($A884,Partidos!$A$4:$A$107,0))),Puntuacion!$B$11,0)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INDEX(Partidos!$F$4:$F$107,MATCH($A885,Partidos!$A$4:$A$107,0))=INDEX(Partidos!$G$4:$G$107,MATCH($A885,Partidos!$A$4:$A$107,0)),IF(AND($E885=INDEX(Partidos!$F$4:$F$107,MATCH($A885,Partidos!$A$4:$A$107,0)),$F885=INDEX(Partidos!$G$4:$G$107,MATCH($A885,Partidos!$A$4:$A$107,0))),IF(AND($H885&lt;&gt;"",$H885=INDEX(Partidos!$K$4:$K$107,MATCH($A885,Partidos!$A$4:$A$107,0))),Puntuacion!$B$9,Puntuacion!$B$12),IF(AND($E885=$F885,($E885-$F885)=(INDEX(Partidos!$F$4:$F$107,MATCH($A885,Partidos!$A$4:$A$107,0))-INDEX(Partidos!$G$4:$G$107,MATCH($A885,Partidos!$A$4:$A$107,0)))),IF(AND($H885&lt;&gt;"",$H885=INDEX(Partidos!$K$4:$K$107,MATCH($A885,Partidos!$A$4:$A$107,0))),Puntuacion!$B$13,Puntuacion!$B$14),IF(AND($H885&lt;&gt;"",$H885=INDEX(Partidos!$K$4:$K$107,MATCH($A885,Partidos!$A$4:$A$107,0))),Puntuacion!$B$11,0)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INDEX(Partidos!$F$4:$F$107,MATCH($A886,Partidos!$A$4:$A$107,0))=INDEX(Partidos!$G$4:$G$107,MATCH($A886,Partidos!$A$4:$A$107,0)),IF(AND($E886=INDEX(Partidos!$F$4:$F$107,MATCH($A886,Partidos!$A$4:$A$107,0)),$F886=INDEX(Partidos!$G$4:$G$107,MATCH($A886,Partidos!$A$4:$A$107,0))),IF(AND($H886&lt;&gt;"",$H886=INDEX(Partidos!$K$4:$K$107,MATCH($A886,Partidos!$A$4:$A$107,0))),Puntuacion!$B$9,Puntuacion!$B$12),IF(AND($E886=$F886,($E886-$F886)=(INDEX(Partidos!$F$4:$F$107,MATCH($A886,Partidos!$A$4:$A$107,0))-INDEX(Partidos!$G$4:$G$107,MATCH($A886,Partidos!$A$4:$A$107,0)))),IF(AND($H886&lt;&gt;"",$H886=INDEX(Partidos!$K$4:$K$107,MATCH($A886,Partidos!$A$4:$A$107,0))),Puntuacion!$B$13,Puntuacion!$B$14),IF(AND($H886&lt;&gt;"",$H886=INDEX(Partidos!$K$4:$K$107,MATCH($A886,Partidos!$A$4:$A$107,0))),Puntuacion!$B$11,0)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INDEX(Partidos!$F$4:$F$107,MATCH($A887,Partidos!$A$4:$A$107,0))=INDEX(Partidos!$G$4:$G$107,MATCH($A887,Partidos!$A$4:$A$107,0)),IF(AND($E887=INDEX(Partidos!$F$4:$F$107,MATCH($A887,Partidos!$A$4:$A$107,0)),$F887=INDEX(Partidos!$G$4:$G$107,MATCH($A887,Partidos!$A$4:$A$107,0))),IF(AND($H887&lt;&gt;"",$H887=INDEX(Partidos!$K$4:$K$107,MATCH($A887,Partidos!$A$4:$A$107,0))),Puntuacion!$B$9,Puntuacion!$B$12),IF(AND($E887=$F887,($E887-$F887)=(INDEX(Partidos!$F$4:$F$107,MATCH($A887,Partidos!$A$4:$A$107,0))-INDEX(Partidos!$G$4:$G$107,MATCH($A887,Partidos!$A$4:$A$107,0)))),IF(AND($H887&lt;&gt;"",$H887=INDEX(Partidos!$K$4:$K$107,MATCH($A887,Partidos!$A$4:$A$107,0))),Puntuacion!$B$13,Puntuacion!$B$14),IF(AND($H887&lt;&gt;"",$H887=INDEX(Partidos!$K$4:$K$107,MATCH($A887,Partidos!$A$4:$A$107,0))),Puntuacion!$B$11,0)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INDEX(Partidos!$F$4:$F$107,MATCH($A888,Partidos!$A$4:$A$107,0))=INDEX(Partidos!$G$4:$G$107,MATCH($A888,Partidos!$A$4:$A$107,0)),IF(AND($E888=INDEX(Partidos!$F$4:$F$107,MATCH($A888,Partidos!$A$4:$A$107,0)),$F888=INDEX(Partidos!$G$4:$G$107,MATCH($A888,Partidos!$A$4:$A$107,0))),IF(AND($H888&lt;&gt;"",$H888=INDEX(Partidos!$K$4:$K$107,MATCH($A888,Partidos!$A$4:$A$107,0))),Puntuacion!$B$9,Puntuacion!$B$12),IF(AND($E888=$F888,($E888-$F888)=(INDEX(Partidos!$F$4:$F$107,MATCH($A888,Partidos!$A$4:$A$107,0))-INDEX(Partidos!$G$4:$G$107,MATCH($A888,Partidos!$A$4:$A$107,0)))),IF(AND($H888&lt;&gt;"",$H888=INDEX(Partidos!$K$4:$K$107,MATCH($A888,Partidos!$A$4:$A$107,0))),Puntuacion!$B$13,Puntuacion!$B$14),IF(AND($H888&lt;&gt;"",$H888=INDEX(Partidos!$K$4:$K$107,MATCH($A888,Partidos!$A$4:$A$107,0))),Puntuacion!$B$11,0)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INDEX(Partidos!$F$4:$F$107,MATCH($A889,Partidos!$A$4:$A$107,0))=INDEX(Partidos!$G$4:$G$107,MATCH($A889,Partidos!$A$4:$A$107,0)),IF(AND($E889=INDEX(Partidos!$F$4:$F$107,MATCH($A889,Partidos!$A$4:$A$107,0)),$F889=INDEX(Partidos!$G$4:$G$107,MATCH($A889,Partidos!$A$4:$A$107,0))),IF(AND($H889&lt;&gt;"",$H889=INDEX(Partidos!$K$4:$K$107,MATCH($A889,Partidos!$A$4:$A$107,0))),Puntuacion!$B$9,Puntuacion!$B$12),IF(AND($E889=$F889,($E889-$F889)=(INDEX(Partidos!$F$4:$F$107,MATCH($A889,Partidos!$A$4:$A$107,0))-INDEX(Partidos!$G$4:$G$107,MATCH($A889,Partidos!$A$4:$A$107,0)))),IF(AND($H889&lt;&gt;"",$H889=INDEX(Partidos!$K$4:$K$107,MATCH($A889,Partidos!$A$4:$A$107,0))),Puntuacion!$B$13,Puntuacion!$B$14),IF(AND($H889&lt;&gt;"",$H889=INDEX(Partidos!$K$4:$K$107,MATCH($A889,Partidos!$A$4:$A$107,0))),Puntuacion!$B$11,0)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INDEX(Partidos!$F$4:$F$107,MATCH($A890,Partidos!$A$4:$A$107,0))=INDEX(Partidos!$G$4:$G$107,MATCH($A890,Partidos!$A$4:$A$107,0)),IF(AND($E890=INDEX(Partidos!$F$4:$F$107,MATCH($A890,Partidos!$A$4:$A$107,0)),$F890=INDEX(Partidos!$G$4:$G$107,MATCH($A890,Partidos!$A$4:$A$107,0))),IF(AND($H890&lt;&gt;"",$H890=INDEX(Partidos!$K$4:$K$107,MATCH($A890,Partidos!$A$4:$A$107,0))),Puntuacion!$B$9,Puntuacion!$B$12),IF(AND($E890=$F890,($E890-$F890)=(INDEX(Partidos!$F$4:$F$107,MATCH($A890,Partidos!$A$4:$A$107,0))-INDEX(Partidos!$G$4:$G$107,MATCH($A890,Partidos!$A$4:$A$107,0)))),IF(AND($H890&lt;&gt;"",$H890=INDEX(Partidos!$K$4:$K$107,MATCH($A890,Partidos!$A$4:$A$107,0))),Puntuacion!$B$13,Puntuacion!$B$14),IF(AND($H890&lt;&gt;"",$H890=INDEX(Partidos!$K$4:$K$107,MATCH($A890,Partidos!$A$4:$A$107,0))),Puntuacion!$B$11,0)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INDEX(Partidos!$F$4:$F$107,MATCH($A891,Partidos!$A$4:$A$107,0))=INDEX(Partidos!$G$4:$G$107,MATCH($A891,Partidos!$A$4:$A$107,0)),IF(AND($E891=INDEX(Partidos!$F$4:$F$107,MATCH($A891,Partidos!$A$4:$A$107,0)),$F891=INDEX(Partidos!$G$4:$G$107,MATCH($A891,Partidos!$A$4:$A$107,0))),IF(AND($H891&lt;&gt;"",$H891=INDEX(Partidos!$K$4:$K$107,MATCH($A891,Partidos!$A$4:$A$107,0))),Puntuacion!$B$9,Puntuacion!$B$12),IF(AND($E891=$F891,($E891-$F891)=(INDEX(Partidos!$F$4:$F$107,MATCH($A891,Partidos!$A$4:$A$107,0))-INDEX(Partidos!$G$4:$G$107,MATCH($A891,Partidos!$A$4:$A$107,0)))),IF(AND($H891&lt;&gt;"",$H891=INDEX(Partidos!$K$4:$K$107,MATCH($A891,Partidos!$A$4:$A$107,0))),Puntuacion!$B$13,Puntuacion!$B$14),IF(AND($H891&lt;&gt;"",$H891=INDEX(Partidos!$K$4:$K$107,MATCH($A891,Partidos!$A$4:$A$107,0))),Puntuacion!$B$11,0)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INDEX(Partidos!$F$4:$F$107,MATCH($A892,Partidos!$A$4:$A$107,0))=INDEX(Partidos!$G$4:$G$107,MATCH($A892,Partidos!$A$4:$A$107,0)),IF(AND($E892=INDEX(Partidos!$F$4:$F$107,MATCH($A892,Partidos!$A$4:$A$107,0)),$F892=INDEX(Partidos!$G$4:$G$107,MATCH($A892,Partidos!$A$4:$A$107,0))),IF(AND($H892&lt;&gt;"",$H892=INDEX(Partidos!$K$4:$K$107,MATCH($A892,Partidos!$A$4:$A$107,0))),Puntuacion!$B$9,Puntuacion!$B$12),IF(AND($E892=$F892,($E892-$F892)=(INDEX(Partidos!$F$4:$F$107,MATCH($A892,Partidos!$A$4:$A$107,0))-INDEX(Partidos!$G$4:$G$107,MATCH($A892,Partidos!$A$4:$A$107,0)))),IF(AND($H892&lt;&gt;"",$H892=INDEX(Partidos!$K$4:$K$107,MATCH($A892,Partidos!$A$4:$A$107,0))),Puntuacion!$B$13,Puntuacion!$B$14),IF(AND($H892&lt;&gt;"",$H892=INDEX(Partidos!$K$4:$K$107,MATCH($A892,Partidos!$A$4:$A$107,0))),Puntuacion!$B$11,0)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INDEX(Partidos!$F$4:$F$107,MATCH($A893,Partidos!$A$4:$A$107,0))=INDEX(Partidos!$G$4:$G$107,MATCH($A893,Partidos!$A$4:$A$107,0)),IF(AND($E893=INDEX(Partidos!$F$4:$F$107,MATCH($A893,Partidos!$A$4:$A$107,0)),$F893=INDEX(Partidos!$G$4:$G$107,MATCH($A893,Partidos!$A$4:$A$107,0))),IF(AND($H893&lt;&gt;"",$H893=INDEX(Partidos!$K$4:$K$107,MATCH($A893,Partidos!$A$4:$A$107,0))),Puntuacion!$B$9,Puntuacion!$B$12),IF(AND($E893=$F893,($E893-$F893)=(INDEX(Partidos!$F$4:$F$107,MATCH($A893,Partidos!$A$4:$A$107,0))-INDEX(Partidos!$G$4:$G$107,MATCH($A893,Partidos!$A$4:$A$107,0)))),IF(AND($H893&lt;&gt;"",$H893=INDEX(Partidos!$K$4:$K$107,MATCH($A893,Partidos!$A$4:$A$107,0))),Puntuacion!$B$13,Puntuacion!$B$14),IF(AND($H893&lt;&gt;"",$H893=INDEX(Partidos!$K$4:$K$107,MATCH($A893,Partidos!$A$4:$A$107,0))),Puntuacion!$B$11,0)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INDEX(Partidos!$F$4:$F$107,MATCH($A894,Partidos!$A$4:$A$107,0))=INDEX(Partidos!$G$4:$G$107,MATCH($A894,Partidos!$A$4:$A$107,0)),IF(AND($E894=INDEX(Partidos!$F$4:$F$107,MATCH($A894,Partidos!$A$4:$A$107,0)),$F894=INDEX(Partidos!$G$4:$G$107,MATCH($A894,Partidos!$A$4:$A$107,0))),IF(AND($H894&lt;&gt;"",$H894=INDEX(Partidos!$K$4:$K$107,MATCH($A894,Partidos!$A$4:$A$107,0))),Puntuacion!$B$9,Puntuacion!$B$12),IF(AND($E894=$F894,($E894-$F894)=(INDEX(Partidos!$F$4:$F$107,MATCH($A894,Partidos!$A$4:$A$107,0))-INDEX(Partidos!$G$4:$G$107,MATCH($A894,Partidos!$A$4:$A$107,0)))),IF(AND($H894&lt;&gt;"",$H894=INDEX(Partidos!$K$4:$K$107,MATCH($A894,Partidos!$A$4:$A$107,0))),Puntuacion!$B$13,Puntuacion!$B$14),IF(AND($H894&lt;&gt;"",$H894=INDEX(Partidos!$K$4:$K$107,MATCH($A894,Partidos!$A$4:$A$107,0))),Puntuacion!$B$11,0)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INDEX(Partidos!$F$4:$F$107,MATCH($A895,Partidos!$A$4:$A$107,0))=INDEX(Partidos!$G$4:$G$107,MATCH($A895,Partidos!$A$4:$A$107,0)),IF(AND($E895=INDEX(Partidos!$F$4:$F$107,MATCH($A895,Partidos!$A$4:$A$107,0)),$F895=INDEX(Partidos!$G$4:$G$107,MATCH($A895,Partidos!$A$4:$A$107,0))),IF(AND($H895&lt;&gt;"",$H895=INDEX(Partidos!$K$4:$K$107,MATCH($A895,Partidos!$A$4:$A$107,0))),Puntuacion!$B$9,Puntuacion!$B$12),IF(AND($E895=$F895,($E895-$F895)=(INDEX(Partidos!$F$4:$F$107,MATCH($A895,Partidos!$A$4:$A$107,0))-INDEX(Partidos!$G$4:$G$107,MATCH($A895,Partidos!$A$4:$A$107,0)))),IF(AND($H895&lt;&gt;"",$H895=INDEX(Partidos!$K$4:$K$107,MATCH($A895,Partidos!$A$4:$A$107,0))),Puntuacion!$B$13,Puntuacion!$B$14),IF(AND($H895&lt;&gt;"",$H895=INDEX(Partidos!$K$4:$K$107,MATCH($A895,Partidos!$A$4:$A$107,0))),Puntuacion!$B$11,0)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INDEX(Partidos!$F$4:$F$107,MATCH($A896,Partidos!$A$4:$A$107,0))=INDEX(Partidos!$G$4:$G$107,MATCH($A896,Partidos!$A$4:$A$107,0)),IF(AND($E896=INDEX(Partidos!$F$4:$F$107,MATCH($A896,Partidos!$A$4:$A$107,0)),$F896=INDEX(Partidos!$G$4:$G$107,MATCH($A896,Partidos!$A$4:$A$107,0))),IF(AND($H896&lt;&gt;"",$H896=INDEX(Partidos!$K$4:$K$107,MATCH($A896,Partidos!$A$4:$A$107,0))),Puntuacion!$B$9,Puntuacion!$B$12),IF(AND($E896=$F896,($E896-$F896)=(INDEX(Partidos!$F$4:$F$107,MATCH($A896,Partidos!$A$4:$A$107,0))-INDEX(Partidos!$G$4:$G$107,MATCH($A896,Partidos!$A$4:$A$107,0)))),IF(AND($H896&lt;&gt;"",$H896=INDEX(Partidos!$K$4:$K$107,MATCH($A896,Partidos!$A$4:$A$107,0))),Puntuacion!$B$13,Puntuacion!$B$14),IF(AND($H896&lt;&gt;"",$H896=INDEX(Partidos!$K$4:$K$107,MATCH($A896,Partidos!$A$4:$A$107,0))),Puntuacion!$B$11,0)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INDEX(Partidos!$F$4:$F$107,MATCH($A897,Partidos!$A$4:$A$107,0))=INDEX(Partidos!$G$4:$G$107,MATCH($A897,Partidos!$A$4:$A$107,0)),IF(AND($E897=INDEX(Partidos!$F$4:$F$107,MATCH($A897,Partidos!$A$4:$A$107,0)),$F897=INDEX(Partidos!$G$4:$G$107,MATCH($A897,Partidos!$A$4:$A$107,0))),IF(AND($H897&lt;&gt;"",$H897=INDEX(Partidos!$K$4:$K$107,MATCH($A897,Partidos!$A$4:$A$107,0))),Puntuacion!$B$9,Puntuacion!$B$12),IF(AND($E897=$F897,($E897-$F897)=(INDEX(Partidos!$F$4:$F$107,MATCH($A897,Partidos!$A$4:$A$107,0))-INDEX(Partidos!$G$4:$G$107,MATCH($A897,Partidos!$A$4:$A$107,0)))),IF(AND($H897&lt;&gt;"",$H897=INDEX(Partidos!$K$4:$K$107,MATCH($A897,Partidos!$A$4:$A$107,0))),Puntuacion!$B$13,Puntuacion!$B$14),IF(AND($H897&lt;&gt;"",$H897=INDEX(Partidos!$K$4:$K$107,MATCH($A897,Partidos!$A$4:$A$107,0))),Puntuacion!$B$11,0)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INDEX(Partidos!$F$4:$F$107,MATCH($A898,Partidos!$A$4:$A$107,0))=INDEX(Partidos!$G$4:$G$107,MATCH($A898,Partidos!$A$4:$A$107,0)),IF(AND($E898=INDEX(Partidos!$F$4:$F$107,MATCH($A898,Partidos!$A$4:$A$107,0)),$F898=INDEX(Partidos!$G$4:$G$107,MATCH($A898,Partidos!$A$4:$A$107,0))),IF(AND($H898&lt;&gt;"",$H898=INDEX(Partidos!$K$4:$K$107,MATCH($A898,Partidos!$A$4:$A$107,0))),Puntuacion!$B$9,Puntuacion!$B$12),IF(AND($E898=$F898,($E898-$F898)=(INDEX(Partidos!$F$4:$F$107,MATCH($A898,Partidos!$A$4:$A$107,0))-INDEX(Partidos!$G$4:$G$107,MATCH($A898,Partidos!$A$4:$A$107,0)))),IF(AND($H898&lt;&gt;"",$H898=INDEX(Partidos!$K$4:$K$107,MATCH($A898,Partidos!$A$4:$A$107,0))),Puntuacion!$B$13,Puntuacion!$B$14),IF(AND($H898&lt;&gt;"",$H898=INDEX(Partidos!$K$4:$K$107,MATCH($A898,Partidos!$A$4:$A$107,0))),Puntuacion!$B$11,0)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INDEX(Partidos!$F$4:$F$107,MATCH($A899,Partidos!$A$4:$A$107,0))=INDEX(Partidos!$G$4:$G$107,MATCH($A899,Partidos!$A$4:$A$107,0)),IF(AND($E899=INDEX(Partidos!$F$4:$F$107,MATCH($A899,Partidos!$A$4:$A$107,0)),$F899=INDEX(Partidos!$G$4:$G$107,MATCH($A899,Partidos!$A$4:$A$107,0))),IF(AND($H899&lt;&gt;"",$H899=INDEX(Partidos!$K$4:$K$107,MATCH($A899,Partidos!$A$4:$A$107,0))),Puntuacion!$B$9,Puntuacion!$B$12),IF(AND($E899=$F899,($E899-$F899)=(INDEX(Partidos!$F$4:$F$107,MATCH($A899,Partidos!$A$4:$A$107,0))-INDEX(Partidos!$G$4:$G$107,MATCH($A899,Partidos!$A$4:$A$107,0)))),IF(AND($H899&lt;&gt;"",$H899=INDEX(Partidos!$K$4:$K$107,MATCH($A899,Partidos!$A$4:$A$107,0))),Puntuacion!$B$13,Puntuacion!$B$14),IF(AND($H899&lt;&gt;"",$H899=INDEX(Partidos!$K$4:$K$107,MATCH($A899,Partidos!$A$4:$A$107,0))),Puntuacion!$B$11,0)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INDEX(Partidos!$F$4:$F$107,MATCH($A900,Partidos!$A$4:$A$107,0))=INDEX(Partidos!$G$4:$G$107,MATCH($A900,Partidos!$A$4:$A$107,0)),IF(AND($E900=INDEX(Partidos!$F$4:$F$107,MATCH($A900,Partidos!$A$4:$A$107,0)),$F900=INDEX(Partidos!$G$4:$G$107,MATCH($A900,Partidos!$A$4:$A$107,0))),IF(AND($H900&lt;&gt;"",$H900=INDEX(Partidos!$K$4:$K$107,MATCH($A900,Partidos!$A$4:$A$107,0))),Puntuacion!$B$9,Puntuacion!$B$12),IF(AND($E900=$F900,($E900-$F900)=(INDEX(Partidos!$F$4:$F$107,MATCH($A900,Partidos!$A$4:$A$107,0))-INDEX(Partidos!$G$4:$G$107,MATCH($A900,Partidos!$A$4:$A$107,0)))),IF(AND($H900&lt;&gt;"",$H900=INDEX(Partidos!$K$4:$K$107,MATCH($A900,Partidos!$A$4:$A$107,0))),Puntuacion!$B$13,Puntuacion!$B$14),IF(AND($H900&lt;&gt;"",$H900=INDEX(Partidos!$K$4:$K$107,MATCH($A900,Partidos!$A$4:$A$107,0))),Puntuacion!$B$11,0)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INDEX(Partidos!$F$4:$F$107,MATCH($A901,Partidos!$A$4:$A$107,0))=INDEX(Partidos!$G$4:$G$107,MATCH($A901,Partidos!$A$4:$A$107,0)),IF(AND($E901=INDEX(Partidos!$F$4:$F$107,MATCH($A901,Partidos!$A$4:$A$107,0)),$F901=INDEX(Partidos!$G$4:$G$107,MATCH($A901,Partidos!$A$4:$A$107,0))),IF(AND($H901&lt;&gt;"",$H901=INDEX(Partidos!$K$4:$K$107,MATCH($A901,Partidos!$A$4:$A$107,0))),Puntuacion!$B$9,Puntuacion!$B$12),IF(AND($E901=$F901,($E901-$F901)=(INDEX(Partidos!$F$4:$F$107,MATCH($A901,Partidos!$A$4:$A$107,0))-INDEX(Partidos!$G$4:$G$107,MATCH($A901,Partidos!$A$4:$A$107,0)))),IF(AND($H901&lt;&gt;"",$H901=INDEX(Partidos!$K$4:$K$107,MATCH($A901,Partidos!$A$4:$A$107,0))),Puntuacion!$B$13,Puntuacion!$B$14),IF(AND($H901&lt;&gt;"",$H901=INDEX(Partidos!$K$4:$K$107,MATCH($A901,Partidos!$A$4:$A$107,0))),Puntuacion!$B$11,0)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INDEX(Partidos!$F$4:$F$107,MATCH($A902,Partidos!$A$4:$A$107,0))=INDEX(Partidos!$G$4:$G$107,MATCH($A902,Partidos!$A$4:$A$107,0)),IF(AND($E902=INDEX(Partidos!$F$4:$F$107,MATCH($A902,Partidos!$A$4:$A$107,0)),$F902=INDEX(Partidos!$G$4:$G$107,MATCH($A902,Partidos!$A$4:$A$107,0))),IF(AND($H902&lt;&gt;"",$H902=INDEX(Partidos!$K$4:$K$107,MATCH($A902,Partidos!$A$4:$A$107,0))),Puntuacion!$B$9,Puntuacion!$B$12),IF(AND($E902=$F902,($E902-$F902)=(INDEX(Partidos!$F$4:$F$107,MATCH($A902,Partidos!$A$4:$A$107,0))-INDEX(Partidos!$G$4:$G$107,MATCH($A902,Partidos!$A$4:$A$107,0)))),IF(AND($H902&lt;&gt;"",$H902=INDEX(Partidos!$K$4:$K$107,MATCH($A902,Partidos!$A$4:$A$107,0))),Puntuacion!$B$13,Puntuacion!$B$14),IF(AND($H902&lt;&gt;"",$H902=INDEX(Partidos!$K$4:$K$107,MATCH($A902,Partidos!$A$4:$A$107,0))),Puntuacion!$B$11,0)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INDEX(Partidos!$F$4:$F$107,MATCH($A903,Partidos!$A$4:$A$107,0))=INDEX(Partidos!$G$4:$G$107,MATCH($A903,Partidos!$A$4:$A$107,0)),IF(AND($E903=INDEX(Partidos!$F$4:$F$107,MATCH($A903,Partidos!$A$4:$A$107,0)),$F903=INDEX(Partidos!$G$4:$G$107,MATCH($A903,Partidos!$A$4:$A$107,0))),IF(AND($H903&lt;&gt;"",$H903=INDEX(Partidos!$K$4:$K$107,MATCH($A903,Partidos!$A$4:$A$107,0))),Puntuacion!$B$9,Puntuacion!$B$12),IF(AND($E903=$F903,($E903-$F903)=(INDEX(Partidos!$F$4:$F$107,MATCH($A903,Partidos!$A$4:$A$107,0))-INDEX(Partidos!$G$4:$G$107,MATCH($A903,Partidos!$A$4:$A$107,0)))),IF(AND($H903&lt;&gt;"",$H903=INDEX(Partidos!$K$4:$K$107,MATCH($A903,Partidos!$A$4:$A$107,0))),Puntuacion!$B$13,Puntuacion!$B$14),IF(AND($H903&lt;&gt;"",$H903=INDEX(Partidos!$K$4:$K$107,MATCH($A903,Partidos!$A$4:$A$107,0))),Puntuacion!$B$11,0)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INDEX(Partidos!$F$4:$F$107,MATCH($A904,Partidos!$A$4:$A$107,0))=INDEX(Partidos!$G$4:$G$107,MATCH($A904,Partidos!$A$4:$A$107,0)),IF(AND($E904=INDEX(Partidos!$F$4:$F$107,MATCH($A904,Partidos!$A$4:$A$107,0)),$F904=INDEX(Partidos!$G$4:$G$107,MATCH($A904,Partidos!$A$4:$A$107,0))),IF(AND($H904&lt;&gt;"",$H904=INDEX(Partidos!$K$4:$K$107,MATCH($A904,Partidos!$A$4:$A$107,0))),Puntuacion!$B$9,Puntuacion!$B$12),IF(AND($E904=$F904,($E904-$F904)=(INDEX(Partidos!$F$4:$F$107,MATCH($A904,Partidos!$A$4:$A$107,0))-INDEX(Partidos!$G$4:$G$107,MATCH($A904,Partidos!$A$4:$A$107,0)))),IF(AND($H904&lt;&gt;"",$H904=INDEX(Partidos!$K$4:$K$107,MATCH($A904,Partidos!$A$4:$A$107,0))),Puntuacion!$B$13,Puntuacion!$B$14),IF(AND($H904&lt;&gt;"",$H904=INDEX(Partidos!$K$4:$K$107,MATCH($A904,Partidos!$A$4:$A$107,0))),Puntuacion!$B$11,0)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INDEX(Partidos!$F$4:$F$107,MATCH($A905,Partidos!$A$4:$A$107,0))=INDEX(Partidos!$G$4:$G$107,MATCH($A905,Partidos!$A$4:$A$107,0)),IF(AND($E905=INDEX(Partidos!$F$4:$F$107,MATCH($A905,Partidos!$A$4:$A$107,0)),$F905=INDEX(Partidos!$G$4:$G$107,MATCH($A905,Partidos!$A$4:$A$107,0))),IF(AND($H905&lt;&gt;"",$H905=INDEX(Partidos!$K$4:$K$107,MATCH($A905,Partidos!$A$4:$A$107,0))),Puntuacion!$B$9,Puntuacion!$B$12),IF(AND($E905=$F905,($E905-$F905)=(INDEX(Partidos!$F$4:$F$107,MATCH($A905,Partidos!$A$4:$A$107,0))-INDEX(Partidos!$G$4:$G$107,MATCH($A905,Partidos!$A$4:$A$107,0)))),IF(AND($H905&lt;&gt;"",$H905=INDEX(Partidos!$K$4:$K$107,MATCH($A905,Partidos!$A$4:$A$107,0))),Puntuacion!$B$13,Puntuacion!$B$14),IF(AND($H905&lt;&gt;"",$H905=INDEX(Partidos!$K$4:$K$107,MATCH($A905,Partidos!$A$4:$A$107,0))),Puntuacion!$B$11,0)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INDEX(Partidos!$F$4:$F$107,MATCH($A906,Partidos!$A$4:$A$107,0))=INDEX(Partidos!$G$4:$G$107,MATCH($A906,Partidos!$A$4:$A$107,0)),IF(AND($E906=INDEX(Partidos!$F$4:$F$107,MATCH($A906,Partidos!$A$4:$A$107,0)),$F906=INDEX(Partidos!$G$4:$G$107,MATCH($A906,Partidos!$A$4:$A$107,0))),IF(AND($H906&lt;&gt;"",$H906=INDEX(Partidos!$K$4:$K$107,MATCH($A906,Partidos!$A$4:$A$107,0))),Puntuacion!$B$9,Puntuacion!$B$12),IF(AND($E906=$F906,($E906-$F906)=(INDEX(Partidos!$F$4:$F$107,MATCH($A906,Partidos!$A$4:$A$107,0))-INDEX(Partidos!$G$4:$G$107,MATCH($A906,Partidos!$A$4:$A$107,0)))),IF(AND($H906&lt;&gt;"",$H906=INDEX(Partidos!$K$4:$K$107,MATCH($A906,Partidos!$A$4:$A$107,0))),Puntuacion!$B$13,Puntuacion!$B$14),IF(AND($H906&lt;&gt;"",$H906=INDEX(Partidos!$K$4:$K$107,MATCH($A906,Partidos!$A$4:$A$107,0))),Puntuacion!$B$11,0)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INDEX(Partidos!$F$4:$F$107,MATCH($A907,Partidos!$A$4:$A$107,0))=INDEX(Partidos!$G$4:$G$107,MATCH($A907,Partidos!$A$4:$A$107,0)),IF(AND($E907=INDEX(Partidos!$F$4:$F$107,MATCH($A907,Partidos!$A$4:$A$107,0)),$F907=INDEX(Partidos!$G$4:$G$107,MATCH($A907,Partidos!$A$4:$A$107,0))),IF(AND($H907&lt;&gt;"",$H907=INDEX(Partidos!$K$4:$K$107,MATCH($A907,Partidos!$A$4:$A$107,0))),Puntuacion!$B$9,Puntuacion!$B$12),IF(AND($E907=$F907,($E907-$F907)=(INDEX(Partidos!$F$4:$F$107,MATCH($A907,Partidos!$A$4:$A$107,0))-INDEX(Partidos!$G$4:$G$107,MATCH($A907,Partidos!$A$4:$A$107,0)))),IF(AND($H907&lt;&gt;"",$H907=INDEX(Partidos!$K$4:$K$107,MATCH($A907,Partidos!$A$4:$A$107,0))),Puntuacion!$B$13,Puntuacion!$B$14),IF(AND($H907&lt;&gt;"",$H907=INDEX(Partidos!$K$4:$K$107,MATCH($A907,Partidos!$A$4:$A$107,0))),Puntuacion!$B$11,0)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INDEX(Partidos!$F$4:$F$107,MATCH($A908,Partidos!$A$4:$A$107,0))=INDEX(Partidos!$G$4:$G$107,MATCH($A908,Partidos!$A$4:$A$107,0)),IF(AND($E908=INDEX(Partidos!$F$4:$F$107,MATCH($A908,Partidos!$A$4:$A$107,0)),$F908=INDEX(Partidos!$G$4:$G$107,MATCH($A908,Partidos!$A$4:$A$107,0))),IF(AND($H908&lt;&gt;"",$H908=INDEX(Partidos!$K$4:$K$107,MATCH($A908,Partidos!$A$4:$A$107,0))),Puntuacion!$B$9,Puntuacion!$B$12),IF(AND($E908=$F908,($E908-$F908)=(INDEX(Partidos!$F$4:$F$107,MATCH($A908,Partidos!$A$4:$A$107,0))-INDEX(Partidos!$G$4:$G$107,MATCH($A908,Partidos!$A$4:$A$107,0)))),IF(AND($H908&lt;&gt;"",$H908=INDEX(Partidos!$K$4:$K$107,MATCH($A908,Partidos!$A$4:$A$107,0))),Puntuacion!$B$13,Puntuacion!$B$14),IF(AND($H908&lt;&gt;"",$H908=INDEX(Partidos!$K$4:$K$107,MATCH($A908,Partidos!$A$4:$A$107,0))),Puntuacion!$B$11,0)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INDEX(Partidos!$F$4:$F$107,MATCH($A909,Partidos!$A$4:$A$107,0))=INDEX(Partidos!$G$4:$G$107,MATCH($A909,Partidos!$A$4:$A$107,0)),IF(AND($E909=INDEX(Partidos!$F$4:$F$107,MATCH($A909,Partidos!$A$4:$A$107,0)),$F909=INDEX(Partidos!$G$4:$G$107,MATCH($A909,Partidos!$A$4:$A$107,0))),IF(AND($H909&lt;&gt;"",$H909=INDEX(Partidos!$K$4:$K$107,MATCH($A909,Partidos!$A$4:$A$107,0))),Puntuacion!$B$9,Puntuacion!$B$12),IF(AND($E909=$F909,($E909-$F909)=(INDEX(Partidos!$F$4:$F$107,MATCH($A909,Partidos!$A$4:$A$107,0))-INDEX(Partidos!$G$4:$G$107,MATCH($A909,Partidos!$A$4:$A$107,0)))),IF(AND($H909&lt;&gt;"",$H909=INDEX(Partidos!$K$4:$K$107,MATCH($A909,Partidos!$A$4:$A$107,0))),Puntuacion!$B$13,Puntuacion!$B$14),IF(AND($H909&lt;&gt;"",$H909=INDEX(Partidos!$K$4:$K$107,MATCH($A909,Partidos!$A$4:$A$107,0))),Puntuacion!$B$11,0)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INDEX(Partidos!$F$4:$F$107,MATCH($A910,Partidos!$A$4:$A$107,0))=INDEX(Partidos!$G$4:$G$107,MATCH($A910,Partidos!$A$4:$A$107,0)),IF(AND($E910=INDEX(Partidos!$F$4:$F$107,MATCH($A910,Partidos!$A$4:$A$107,0)),$F910=INDEX(Partidos!$G$4:$G$107,MATCH($A910,Partidos!$A$4:$A$107,0))),IF(AND($H910&lt;&gt;"",$H910=INDEX(Partidos!$K$4:$K$107,MATCH($A910,Partidos!$A$4:$A$107,0))),Puntuacion!$B$9,Puntuacion!$B$12),IF(AND($E910=$F910,($E910-$F910)=(INDEX(Partidos!$F$4:$F$107,MATCH($A910,Partidos!$A$4:$A$107,0))-INDEX(Partidos!$G$4:$G$107,MATCH($A910,Partidos!$A$4:$A$107,0)))),IF(AND($H910&lt;&gt;"",$H910=INDEX(Partidos!$K$4:$K$107,MATCH($A910,Partidos!$A$4:$A$107,0))),Puntuacion!$B$13,Puntuacion!$B$14),IF(AND($H910&lt;&gt;"",$H910=INDEX(Partidos!$K$4:$K$107,MATCH($A910,Partidos!$A$4:$A$107,0))),Puntuacion!$B$11,0)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INDEX(Partidos!$F$4:$F$107,MATCH($A911,Partidos!$A$4:$A$107,0))=INDEX(Partidos!$G$4:$G$107,MATCH($A911,Partidos!$A$4:$A$107,0)),IF(AND($E911=INDEX(Partidos!$F$4:$F$107,MATCH($A911,Partidos!$A$4:$A$107,0)),$F911=INDEX(Partidos!$G$4:$G$107,MATCH($A911,Partidos!$A$4:$A$107,0))),IF(AND($H911&lt;&gt;"",$H911=INDEX(Partidos!$K$4:$K$107,MATCH($A911,Partidos!$A$4:$A$107,0))),Puntuacion!$B$9,Puntuacion!$B$12),IF(AND($E911=$F911,($E911-$F911)=(INDEX(Partidos!$F$4:$F$107,MATCH($A911,Partidos!$A$4:$A$107,0))-INDEX(Partidos!$G$4:$G$107,MATCH($A911,Partidos!$A$4:$A$107,0)))),IF(AND($H911&lt;&gt;"",$H911=INDEX(Partidos!$K$4:$K$107,MATCH($A911,Partidos!$A$4:$A$107,0))),Puntuacion!$B$13,Puntuacion!$B$14),IF(AND($H911&lt;&gt;"",$H911=INDEX(Partidos!$K$4:$K$107,MATCH($A911,Partidos!$A$4:$A$107,0))),Puntuacion!$B$11,0)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INDEX(Partidos!$F$4:$F$107,MATCH($A912,Partidos!$A$4:$A$107,0))=INDEX(Partidos!$G$4:$G$107,MATCH($A912,Partidos!$A$4:$A$107,0)),IF(AND($E912=INDEX(Partidos!$F$4:$F$107,MATCH($A912,Partidos!$A$4:$A$107,0)),$F912=INDEX(Partidos!$G$4:$G$107,MATCH($A912,Partidos!$A$4:$A$107,0))),IF(AND($H912&lt;&gt;"",$H912=INDEX(Partidos!$K$4:$K$107,MATCH($A912,Partidos!$A$4:$A$107,0))),Puntuacion!$B$9,Puntuacion!$B$12),IF(AND($E912=$F912,($E912-$F912)=(INDEX(Partidos!$F$4:$F$107,MATCH($A912,Partidos!$A$4:$A$107,0))-INDEX(Partidos!$G$4:$G$107,MATCH($A912,Partidos!$A$4:$A$107,0)))),IF(AND($H912&lt;&gt;"",$H912=INDEX(Partidos!$K$4:$K$107,MATCH($A912,Partidos!$A$4:$A$107,0))),Puntuacion!$B$13,Puntuacion!$B$14),IF(AND($H912&lt;&gt;"",$H912=INDEX(Partidos!$K$4:$K$107,MATCH($A912,Partidos!$A$4:$A$107,0))),Puntuacion!$B$11,0)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INDEX(Partidos!$F$4:$F$107,MATCH($A913,Partidos!$A$4:$A$107,0))=INDEX(Partidos!$G$4:$G$107,MATCH($A913,Partidos!$A$4:$A$107,0)),IF(AND($E913=INDEX(Partidos!$F$4:$F$107,MATCH($A913,Partidos!$A$4:$A$107,0)),$F913=INDEX(Partidos!$G$4:$G$107,MATCH($A913,Partidos!$A$4:$A$107,0))),IF(AND($H913&lt;&gt;"",$H913=INDEX(Partidos!$K$4:$K$107,MATCH($A913,Partidos!$A$4:$A$107,0))),Puntuacion!$B$9,Puntuacion!$B$12),IF(AND($E913=$F913,($E913-$F913)=(INDEX(Partidos!$F$4:$F$107,MATCH($A913,Partidos!$A$4:$A$107,0))-INDEX(Partidos!$G$4:$G$107,MATCH($A913,Partidos!$A$4:$A$107,0)))),IF(AND($H913&lt;&gt;"",$H913=INDEX(Partidos!$K$4:$K$107,MATCH($A913,Partidos!$A$4:$A$107,0))),Puntuacion!$B$13,Puntuacion!$B$14),IF(AND($H913&lt;&gt;"",$H913=INDEX(Partidos!$K$4:$K$107,MATCH($A913,Partidos!$A$4:$A$107,0))),Puntuacion!$B$11,0)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INDEX(Partidos!$F$4:$F$107,MATCH($A914,Partidos!$A$4:$A$107,0))=INDEX(Partidos!$G$4:$G$107,MATCH($A914,Partidos!$A$4:$A$107,0)),IF(AND($E914=INDEX(Partidos!$F$4:$F$107,MATCH($A914,Partidos!$A$4:$A$107,0)),$F914=INDEX(Partidos!$G$4:$G$107,MATCH($A914,Partidos!$A$4:$A$107,0))),IF(AND($H914&lt;&gt;"",$H914=INDEX(Partidos!$K$4:$K$107,MATCH($A914,Partidos!$A$4:$A$107,0))),Puntuacion!$B$9,Puntuacion!$B$12),IF(AND($E914=$F914,($E914-$F914)=(INDEX(Partidos!$F$4:$F$107,MATCH($A914,Partidos!$A$4:$A$107,0))-INDEX(Partidos!$G$4:$G$107,MATCH($A914,Partidos!$A$4:$A$107,0)))),IF(AND($H914&lt;&gt;"",$H914=INDEX(Partidos!$K$4:$K$107,MATCH($A914,Partidos!$A$4:$A$107,0))),Puntuacion!$B$13,Puntuacion!$B$14),IF(AND($H914&lt;&gt;"",$H914=INDEX(Partidos!$K$4:$K$107,MATCH($A914,Partidos!$A$4:$A$107,0))),Puntuacion!$B$11,0)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INDEX(Partidos!$F$4:$F$107,MATCH($A915,Partidos!$A$4:$A$107,0))=INDEX(Partidos!$G$4:$G$107,MATCH($A915,Partidos!$A$4:$A$107,0)),IF(AND($E915=INDEX(Partidos!$F$4:$F$107,MATCH($A915,Partidos!$A$4:$A$107,0)),$F915=INDEX(Partidos!$G$4:$G$107,MATCH($A915,Partidos!$A$4:$A$107,0))),IF(AND($H915&lt;&gt;"",$H915=INDEX(Partidos!$K$4:$K$107,MATCH($A915,Partidos!$A$4:$A$107,0))),Puntuacion!$B$9,Puntuacion!$B$12),IF(AND($E915=$F915,($E915-$F915)=(INDEX(Partidos!$F$4:$F$107,MATCH($A915,Partidos!$A$4:$A$107,0))-INDEX(Partidos!$G$4:$G$107,MATCH($A915,Partidos!$A$4:$A$107,0)))),IF(AND($H915&lt;&gt;"",$H915=INDEX(Partidos!$K$4:$K$107,MATCH($A915,Partidos!$A$4:$A$107,0))),Puntuacion!$B$13,Puntuacion!$B$14),IF(AND($H915&lt;&gt;"",$H915=INDEX(Partidos!$K$4:$K$107,MATCH($A915,Partidos!$A$4:$A$107,0))),Puntuacion!$B$11,0)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INDEX(Partidos!$F$4:$F$107,MATCH($A916,Partidos!$A$4:$A$107,0))=INDEX(Partidos!$G$4:$G$107,MATCH($A916,Partidos!$A$4:$A$107,0)),IF(AND($E916=INDEX(Partidos!$F$4:$F$107,MATCH($A916,Partidos!$A$4:$A$107,0)),$F916=INDEX(Partidos!$G$4:$G$107,MATCH($A916,Partidos!$A$4:$A$107,0))),IF(AND($H916&lt;&gt;"",$H916=INDEX(Partidos!$K$4:$K$107,MATCH($A916,Partidos!$A$4:$A$107,0))),Puntuacion!$B$9,Puntuacion!$B$12),IF(AND($E916=$F916,($E916-$F916)=(INDEX(Partidos!$F$4:$F$107,MATCH($A916,Partidos!$A$4:$A$107,0))-INDEX(Partidos!$G$4:$G$107,MATCH($A916,Partidos!$A$4:$A$107,0)))),IF(AND($H916&lt;&gt;"",$H916=INDEX(Partidos!$K$4:$K$107,MATCH($A916,Partidos!$A$4:$A$107,0))),Puntuacion!$B$13,Puntuacion!$B$14),IF(AND($H916&lt;&gt;"",$H916=INDEX(Partidos!$K$4:$K$107,MATCH($A916,Partidos!$A$4:$A$107,0))),Puntuacion!$B$11,0)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INDEX(Partidos!$F$4:$F$107,MATCH($A917,Partidos!$A$4:$A$107,0))=INDEX(Partidos!$G$4:$G$107,MATCH($A917,Partidos!$A$4:$A$107,0)),IF(AND($E917=INDEX(Partidos!$F$4:$F$107,MATCH($A917,Partidos!$A$4:$A$107,0)),$F917=INDEX(Partidos!$G$4:$G$107,MATCH($A917,Partidos!$A$4:$A$107,0))),IF(AND($H917&lt;&gt;"",$H917=INDEX(Partidos!$K$4:$K$107,MATCH($A917,Partidos!$A$4:$A$107,0))),Puntuacion!$B$9,Puntuacion!$B$12),IF(AND($E917=$F917,($E917-$F917)=(INDEX(Partidos!$F$4:$F$107,MATCH($A917,Partidos!$A$4:$A$107,0))-INDEX(Partidos!$G$4:$G$107,MATCH($A917,Partidos!$A$4:$A$107,0)))),IF(AND($H917&lt;&gt;"",$H917=INDEX(Partidos!$K$4:$K$107,MATCH($A917,Partidos!$A$4:$A$107,0))),Puntuacion!$B$13,Puntuacion!$B$14),IF(AND($H917&lt;&gt;"",$H917=INDEX(Partidos!$K$4:$K$107,MATCH($A917,Partidos!$A$4:$A$107,0))),Puntuacion!$B$11,0)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INDEX(Partidos!$F$4:$F$107,MATCH($A918,Partidos!$A$4:$A$107,0))=INDEX(Partidos!$G$4:$G$107,MATCH($A918,Partidos!$A$4:$A$107,0)),IF(AND($E918=INDEX(Partidos!$F$4:$F$107,MATCH($A918,Partidos!$A$4:$A$107,0)),$F918=INDEX(Partidos!$G$4:$G$107,MATCH($A918,Partidos!$A$4:$A$107,0))),IF(AND($H918&lt;&gt;"",$H918=INDEX(Partidos!$K$4:$K$107,MATCH($A918,Partidos!$A$4:$A$107,0))),Puntuacion!$B$9,Puntuacion!$B$12),IF(AND($E918=$F918,($E918-$F918)=(INDEX(Partidos!$F$4:$F$107,MATCH($A918,Partidos!$A$4:$A$107,0))-INDEX(Partidos!$G$4:$G$107,MATCH($A918,Partidos!$A$4:$A$107,0)))),IF(AND($H918&lt;&gt;"",$H918=INDEX(Partidos!$K$4:$K$107,MATCH($A918,Partidos!$A$4:$A$107,0))),Puntuacion!$B$13,Puntuacion!$B$14),IF(AND($H918&lt;&gt;"",$H918=INDEX(Partidos!$K$4:$K$107,MATCH($A918,Partidos!$A$4:$A$107,0))),Puntuacion!$B$11,0)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INDEX(Partidos!$F$4:$F$107,MATCH($A919,Partidos!$A$4:$A$107,0))=INDEX(Partidos!$G$4:$G$107,MATCH($A919,Partidos!$A$4:$A$107,0)),IF(AND($E919=INDEX(Partidos!$F$4:$F$107,MATCH($A919,Partidos!$A$4:$A$107,0)),$F919=INDEX(Partidos!$G$4:$G$107,MATCH($A919,Partidos!$A$4:$A$107,0))),IF(AND($H919&lt;&gt;"",$H919=INDEX(Partidos!$K$4:$K$107,MATCH($A919,Partidos!$A$4:$A$107,0))),Puntuacion!$B$9,Puntuacion!$B$12),IF(AND($E919=$F919,($E919-$F919)=(INDEX(Partidos!$F$4:$F$107,MATCH($A919,Partidos!$A$4:$A$107,0))-INDEX(Partidos!$G$4:$G$107,MATCH($A919,Partidos!$A$4:$A$107,0)))),IF(AND($H919&lt;&gt;"",$H919=INDEX(Partidos!$K$4:$K$107,MATCH($A919,Partidos!$A$4:$A$107,0))),Puntuacion!$B$13,Puntuacion!$B$14),IF(AND($H919&lt;&gt;"",$H919=INDEX(Partidos!$K$4:$K$107,MATCH($A919,Partidos!$A$4:$A$107,0))),Puntuacion!$B$11,0)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INDEX(Partidos!$F$4:$F$107,MATCH($A920,Partidos!$A$4:$A$107,0))=INDEX(Partidos!$G$4:$G$107,MATCH($A920,Partidos!$A$4:$A$107,0)),IF(AND($E920=INDEX(Partidos!$F$4:$F$107,MATCH($A920,Partidos!$A$4:$A$107,0)),$F920=INDEX(Partidos!$G$4:$G$107,MATCH($A920,Partidos!$A$4:$A$107,0))),IF(AND($H920&lt;&gt;"",$H920=INDEX(Partidos!$K$4:$K$107,MATCH($A920,Partidos!$A$4:$A$107,0))),Puntuacion!$B$9,Puntuacion!$B$12),IF(AND($E920=$F920,($E920-$F920)=(INDEX(Partidos!$F$4:$F$107,MATCH($A920,Partidos!$A$4:$A$107,0))-INDEX(Partidos!$G$4:$G$107,MATCH($A920,Partidos!$A$4:$A$107,0)))),IF(AND($H920&lt;&gt;"",$H920=INDEX(Partidos!$K$4:$K$107,MATCH($A920,Partidos!$A$4:$A$107,0))),Puntuacion!$B$13,Puntuacion!$B$14),IF(AND($H920&lt;&gt;"",$H920=INDEX(Partidos!$K$4:$K$107,MATCH($A920,Partidos!$A$4:$A$107,0))),Puntuacion!$B$11,0)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INDEX(Partidos!$F$4:$F$107,MATCH($A921,Partidos!$A$4:$A$107,0))=INDEX(Partidos!$G$4:$G$107,MATCH($A921,Partidos!$A$4:$A$107,0)),IF(AND($E921=INDEX(Partidos!$F$4:$F$107,MATCH($A921,Partidos!$A$4:$A$107,0)),$F921=INDEX(Partidos!$G$4:$G$107,MATCH($A921,Partidos!$A$4:$A$107,0))),IF(AND($H921&lt;&gt;"",$H921=INDEX(Partidos!$K$4:$K$107,MATCH($A921,Partidos!$A$4:$A$107,0))),Puntuacion!$B$9,Puntuacion!$B$12),IF(AND($E921=$F921,($E921-$F921)=(INDEX(Partidos!$F$4:$F$107,MATCH($A921,Partidos!$A$4:$A$107,0))-INDEX(Partidos!$G$4:$G$107,MATCH($A921,Partidos!$A$4:$A$107,0)))),IF(AND($H921&lt;&gt;"",$H921=INDEX(Partidos!$K$4:$K$107,MATCH($A921,Partidos!$A$4:$A$107,0))),Puntuacion!$B$13,Puntuacion!$B$14),IF(AND($H921&lt;&gt;"",$H921=INDEX(Partidos!$K$4:$K$107,MATCH($A921,Partidos!$A$4:$A$107,0))),Puntuacion!$B$11,0)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INDEX(Partidos!$F$4:$F$107,MATCH($A922,Partidos!$A$4:$A$107,0))=INDEX(Partidos!$G$4:$G$107,MATCH($A922,Partidos!$A$4:$A$107,0)),IF(AND($E922=INDEX(Partidos!$F$4:$F$107,MATCH($A922,Partidos!$A$4:$A$107,0)),$F922=INDEX(Partidos!$G$4:$G$107,MATCH($A922,Partidos!$A$4:$A$107,0))),IF(AND($H922&lt;&gt;"",$H922=INDEX(Partidos!$K$4:$K$107,MATCH($A922,Partidos!$A$4:$A$107,0))),Puntuacion!$B$9,Puntuacion!$B$12),IF(AND($E922=$F922,($E922-$F922)=(INDEX(Partidos!$F$4:$F$107,MATCH($A922,Partidos!$A$4:$A$107,0))-INDEX(Partidos!$G$4:$G$107,MATCH($A922,Partidos!$A$4:$A$107,0)))),IF(AND($H922&lt;&gt;"",$H922=INDEX(Partidos!$K$4:$K$107,MATCH($A922,Partidos!$A$4:$A$107,0))),Puntuacion!$B$13,Puntuacion!$B$14),IF(AND($H922&lt;&gt;"",$H922=INDEX(Partidos!$K$4:$K$107,MATCH($A922,Partidos!$A$4:$A$107,0))),Puntuacion!$B$11,0)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INDEX(Partidos!$F$4:$F$107,MATCH($A923,Partidos!$A$4:$A$107,0))=INDEX(Partidos!$G$4:$G$107,MATCH($A923,Partidos!$A$4:$A$107,0)),IF(AND($E923=INDEX(Partidos!$F$4:$F$107,MATCH($A923,Partidos!$A$4:$A$107,0)),$F923=INDEX(Partidos!$G$4:$G$107,MATCH($A923,Partidos!$A$4:$A$107,0))),IF(AND($H923&lt;&gt;"",$H923=INDEX(Partidos!$K$4:$K$107,MATCH($A923,Partidos!$A$4:$A$107,0))),Puntuacion!$B$9,Puntuacion!$B$12),IF(AND($E923=$F923,($E923-$F923)=(INDEX(Partidos!$F$4:$F$107,MATCH($A923,Partidos!$A$4:$A$107,0))-INDEX(Partidos!$G$4:$G$107,MATCH($A923,Partidos!$A$4:$A$107,0)))),IF(AND($H923&lt;&gt;"",$H923=INDEX(Partidos!$K$4:$K$107,MATCH($A923,Partidos!$A$4:$A$107,0))),Puntuacion!$B$13,Puntuacion!$B$14),IF(AND($H923&lt;&gt;"",$H923=INDEX(Partidos!$K$4:$K$107,MATCH($A923,Partidos!$A$4:$A$107,0))),Puntuacion!$B$11,0)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INDEX(Partidos!$F$4:$F$107,MATCH($A924,Partidos!$A$4:$A$107,0))=INDEX(Partidos!$G$4:$G$107,MATCH($A924,Partidos!$A$4:$A$107,0)),IF(AND($E924=INDEX(Partidos!$F$4:$F$107,MATCH($A924,Partidos!$A$4:$A$107,0)),$F924=INDEX(Partidos!$G$4:$G$107,MATCH($A924,Partidos!$A$4:$A$107,0))),IF(AND($H924&lt;&gt;"",$H924=INDEX(Partidos!$K$4:$K$107,MATCH($A924,Partidos!$A$4:$A$107,0))),Puntuacion!$B$9,Puntuacion!$B$12),IF(AND($E924=$F924,($E924-$F924)=(INDEX(Partidos!$F$4:$F$107,MATCH($A924,Partidos!$A$4:$A$107,0))-INDEX(Partidos!$G$4:$G$107,MATCH($A924,Partidos!$A$4:$A$107,0)))),IF(AND($H924&lt;&gt;"",$H924=INDEX(Partidos!$K$4:$K$107,MATCH($A924,Partidos!$A$4:$A$107,0))),Puntuacion!$B$13,Puntuacion!$B$14),IF(AND($H924&lt;&gt;"",$H924=INDEX(Partidos!$K$4:$K$107,MATCH($A924,Partidos!$A$4:$A$107,0))),Puntuacion!$B$11,0)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INDEX(Partidos!$F$4:$F$107,MATCH($A925,Partidos!$A$4:$A$107,0))=INDEX(Partidos!$G$4:$G$107,MATCH($A925,Partidos!$A$4:$A$107,0)),IF(AND($E925=INDEX(Partidos!$F$4:$F$107,MATCH($A925,Partidos!$A$4:$A$107,0)),$F925=INDEX(Partidos!$G$4:$G$107,MATCH($A925,Partidos!$A$4:$A$107,0))),IF(AND($H925&lt;&gt;"",$H925=INDEX(Partidos!$K$4:$K$107,MATCH($A925,Partidos!$A$4:$A$107,0))),Puntuacion!$B$9,Puntuacion!$B$12),IF(AND($E925=$F925,($E925-$F925)=(INDEX(Partidos!$F$4:$F$107,MATCH($A925,Partidos!$A$4:$A$107,0))-INDEX(Partidos!$G$4:$G$107,MATCH($A925,Partidos!$A$4:$A$107,0)))),IF(AND($H925&lt;&gt;"",$H925=INDEX(Partidos!$K$4:$K$107,MATCH($A925,Partidos!$A$4:$A$107,0))),Puntuacion!$B$13,Puntuacion!$B$14),IF(AND($H925&lt;&gt;"",$H925=INDEX(Partidos!$K$4:$K$107,MATCH($A925,Partidos!$A$4:$A$107,0))),Puntuacion!$B$11,0)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INDEX(Partidos!$F$4:$F$107,MATCH($A926,Partidos!$A$4:$A$107,0))=INDEX(Partidos!$G$4:$G$107,MATCH($A926,Partidos!$A$4:$A$107,0)),IF(AND($E926=INDEX(Partidos!$F$4:$F$107,MATCH($A926,Partidos!$A$4:$A$107,0)),$F926=INDEX(Partidos!$G$4:$G$107,MATCH($A926,Partidos!$A$4:$A$107,0))),IF(AND($H926&lt;&gt;"",$H926=INDEX(Partidos!$K$4:$K$107,MATCH($A926,Partidos!$A$4:$A$107,0))),Puntuacion!$B$9,Puntuacion!$B$12),IF(AND($E926=$F926,($E926-$F926)=(INDEX(Partidos!$F$4:$F$107,MATCH($A926,Partidos!$A$4:$A$107,0))-INDEX(Partidos!$G$4:$G$107,MATCH($A926,Partidos!$A$4:$A$107,0)))),IF(AND($H926&lt;&gt;"",$H926=INDEX(Partidos!$K$4:$K$107,MATCH($A926,Partidos!$A$4:$A$107,0))),Puntuacion!$B$13,Puntuacion!$B$14),IF(AND($H926&lt;&gt;"",$H926=INDEX(Partidos!$K$4:$K$107,MATCH($A926,Partidos!$A$4:$A$107,0))),Puntuacion!$B$11,0)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INDEX(Partidos!$F$4:$F$107,MATCH($A927,Partidos!$A$4:$A$107,0))=INDEX(Partidos!$G$4:$G$107,MATCH($A927,Partidos!$A$4:$A$107,0)),IF(AND($E927=INDEX(Partidos!$F$4:$F$107,MATCH($A927,Partidos!$A$4:$A$107,0)),$F927=INDEX(Partidos!$G$4:$G$107,MATCH($A927,Partidos!$A$4:$A$107,0))),IF(AND($H927&lt;&gt;"",$H927=INDEX(Partidos!$K$4:$K$107,MATCH($A927,Partidos!$A$4:$A$107,0))),Puntuacion!$B$9,Puntuacion!$B$12),IF(AND($E927=$F927,($E927-$F927)=(INDEX(Partidos!$F$4:$F$107,MATCH($A927,Partidos!$A$4:$A$107,0))-INDEX(Partidos!$G$4:$G$107,MATCH($A927,Partidos!$A$4:$A$107,0)))),IF(AND($H927&lt;&gt;"",$H927=INDEX(Partidos!$K$4:$K$107,MATCH($A927,Partidos!$A$4:$A$107,0))),Puntuacion!$B$13,Puntuacion!$B$14),IF(AND($H927&lt;&gt;"",$H927=INDEX(Partidos!$K$4:$K$107,MATCH($A927,Partidos!$A$4:$A$107,0))),Puntuacion!$B$11,0)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INDEX(Partidos!$F$4:$F$107,MATCH($A928,Partidos!$A$4:$A$107,0))=INDEX(Partidos!$G$4:$G$107,MATCH($A928,Partidos!$A$4:$A$107,0)),IF(AND($E928=INDEX(Partidos!$F$4:$F$107,MATCH($A928,Partidos!$A$4:$A$107,0)),$F928=INDEX(Partidos!$G$4:$G$107,MATCH($A928,Partidos!$A$4:$A$107,0))),IF(AND($H928&lt;&gt;"",$H928=INDEX(Partidos!$K$4:$K$107,MATCH($A928,Partidos!$A$4:$A$107,0))),Puntuacion!$B$9,Puntuacion!$B$12),IF(AND($E928=$F928,($E928-$F928)=(INDEX(Partidos!$F$4:$F$107,MATCH($A928,Partidos!$A$4:$A$107,0))-INDEX(Partidos!$G$4:$G$107,MATCH($A928,Partidos!$A$4:$A$107,0)))),IF(AND($H928&lt;&gt;"",$H928=INDEX(Partidos!$K$4:$K$107,MATCH($A928,Partidos!$A$4:$A$107,0))),Puntuacion!$B$13,Puntuacion!$B$14),IF(AND($H928&lt;&gt;"",$H928=INDEX(Partidos!$K$4:$K$107,MATCH($A928,Partidos!$A$4:$A$107,0))),Puntuacion!$B$11,0)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INDEX(Partidos!$F$4:$F$107,MATCH($A929,Partidos!$A$4:$A$107,0))=INDEX(Partidos!$G$4:$G$107,MATCH($A929,Partidos!$A$4:$A$107,0)),IF(AND($E929=INDEX(Partidos!$F$4:$F$107,MATCH($A929,Partidos!$A$4:$A$107,0)),$F929=INDEX(Partidos!$G$4:$G$107,MATCH($A929,Partidos!$A$4:$A$107,0))),IF(AND($H929&lt;&gt;"",$H929=INDEX(Partidos!$K$4:$K$107,MATCH($A929,Partidos!$A$4:$A$107,0))),Puntuacion!$B$9,Puntuacion!$B$12),IF(AND($E929=$F929,($E929-$F929)=(INDEX(Partidos!$F$4:$F$107,MATCH($A929,Partidos!$A$4:$A$107,0))-INDEX(Partidos!$G$4:$G$107,MATCH($A929,Partidos!$A$4:$A$107,0)))),IF(AND($H929&lt;&gt;"",$H929=INDEX(Partidos!$K$4:$K$107,MATCH($A929,Partidos!$A$4:$A$107,0))),Puntuacion!$B$13,Puntuacion!$B$14),IF(AND($H929&lt;&gt;"",$H929=INDEX(Partidos!$K$4:$K$107,MATCH($A929,Partidos!$A$4:$A$107,0))),Puntuacion!$B$11,0)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INDEX(Partidos!$F$4:$F$107,MATCH($A930,Partidos!$A$4:$A$107,0))=INDEX(Partidos!$G$4:$G$107,MATCH($A930,Partidos!$A$4:$A$107,0)),IF(AND($E930=INDEX(Partidos!$F$4:$F$107,MATCH($A930,Partidos!$A$4:$A$107,0)),$F930=INDEX(Partidos!$G$4:$G$107,MATCH($A930,Partidos!$A$4:$A$107,0))),IF(AND($H930&lt;&gt;"",$H930=INDEX(Partidos!$K$4:$K$107,MATCH($A930,Partidos!$A$4:$A$107,0))),Puntuacion!$B$9,Puntuacion!$B$12),IF(AND($E930=$F930,($E930-$F930)=(INDEX(Partidos!$F$4:$F$107,MATCH($A930,Partidos!$A$4:$A$107,0))-INDEX(Partidos!$G$4:$G$107,MATCH($A930,Partidos!$A$4:$A$107,0)))),IF(AND($H930&lt;&gt;"",$H930=INDEX(Partidos!$K$4:$K$107,MATCH($A930,Partidos!$A$4:$A$107,0))),Puntuacion!$B$13,Puntuacion!$B$14),IF(AND($H930&lt;&gt;"",$H930=INDEX(Partidos!$K$4:$K$107,MATCH($A930,Partidos!$A$4:$A$107,0))),Puntuacion!$B$11,0)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INDEX(Partidos!$F$4:$F$107,MATCH($A931,Partidos!$A$4:$A$107,0))=INDEX(Partidos!$G$4:$G$107,MATCH($A931,Partidos!$A$4:$A$107,0)),IF(AND($E931=INDEX(Partidos!$F$4:$F$107,MATCH($A931,Partidos!$A$4:$A$107,0)),$F931=INDEX(Partidos!$G$4:$G$107,MATCH($A931,Partidos!$A$4:$A$107,0))),IF(AND($H931&lt;&gt;"",$H931=INDEX(Partidos!$K$4:$K$107,MATCH($A931,Partidos!$A$4:$A$107,0))),Puntuacion!$B$9,Puntuacion!$B$12),IF(AND($E931=$F931,($E931-$F931)=(INDEX(Partidos!$F$4:$F$107,MATCH($A931,Partidos!$A$4:$A$107,0))-INDEX(Partidos!$G$4:$G$107,MATCH($A931,Partidos!$A$4:$A$107,0)))),IF(AND($H931&lt;&gt;"",$H931=INDEX(Partidos!$K$4:$K$107,MATCH($A931,Partidos!$A$4:$A$107,0))),Puntuacion!$B$13,Puntuacion!$B$14),IF(AND($H931&lt;&gt;"",$H931=INDEX(Partidos!$K$4:$K$107,MATCH($A931,Partidos!$A$4:$A$107,0))),Puntuacion!$B$11,0)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INDEX(Partidos!$F$4:$F$107,MATCH($A932,Partidos!$A$4:$A$107,0))=INDEX(Partidos!$G$4:$G$107,MATCH($A932,Partidos!$A$4:$A$107,0)),IF(AND($E932=INDEX(Partidos!$F$4:$F$107,MATCH($A932,Partidos!$A$4:$A$107,0)),$F932=INDEX(Partidos!$G$4:$G$107,MATCH($A932,Partidos!$A$4:$A$107,0))),IF(AND($H932&lt;&gt;"",$H932=INDEX(Partidos!$K$4:$K$107,MATCH($A932,Partidos!$A$4:$A$107,0))),Puntuacion!$B$9,Puntuacion!$B$12),IF(AND($E932=$F932,($E932-$F932)=(INDEX(Partidos!$F$4:$F$107,MATCH($A932,Partidos!$A$4:$A$107,0))-INDEX(Partidos!$G$4:$G$107,MATCH($A932,Partidos!$A$4:$A$107,0)))),IF(AND($H932&lt;&gt;"",$H932=INDEX(Partidos!$K$4:$K$107,MATCH($A932,Partidos!$A$4:$A$107,0))),Puntuacion!$B$13,Puntuacion!$B$14),IF(AND($H932&lt;&gt;"",$H932=INDEX(Partidos!$K$4:$K$107,MATCH($A932,Partidos!$A$4:$A$107,0))),Puntuacion!$B$11,0)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INDEX(Partidos!$F$4:$F$107,MATCH($A933,Partidos!$A$4:$A$107,0))=INDEX(Partidos!$G$4:$G$107,MATCH($A933,Partidos!$A$4:$A$107,0)),IF(AND($E933=INDEX(Partidos!$F$4:$F$107,MATCH($A933,Partidos!$A$4:$A$107,0)),$F933=INDEX(Partidos!$G$4:$G$107,MATCH($A933,Partidos!$A$4:$A$107,0))),IF(AND($H933&lt;&gt;"",$H933=INDEX(Partidos!$K$4:$K$107,MATCH($A933,Partidos!$A$4:$A$107,0))),Puntuacion!$B$9,Puntuacion!$B$12),IF(AND($E933=$F933,($E933-$F933)=(INDEX(Partidos!$F$4:$F$107,MATCH($A933,Partidos!$A$4:$A$107,0))-INDEX(Partidos!$G$4:$G$107,MATCH($A933,Partidos!$A$4:$A$107,0)))),IF(AND($H933&lt;&gt;"",$H933=INDEX(Partidos!$K$4:$K$107,MATCH($A933,Partidos!$A$4:$A$107,0))),Puntuacion!$B$13,Puntuacion!$B$14),IF(AND($H933&lt;&gt;"",$H933=INDEX(Partidos!$K$4:$K$107,MATCH($A933,Partidos!$A$4:$A$107,0))),Puntuacion!$B$11,0)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INDEX(Partidos!$F$4:$F$107,MATCH($A934,Partidos!$A$4:$A$107,0))=INDEX(Partidos!$G$4:$G$107,MATCH($A934,Partidos!$A$4:$A$107,0)),IF(AND($E934=INDEX(Partidos!$F$4:$F$107,MATCH($A934,Partidos!$A$4:$A$107,0)),$F934=INDEX(Partidos!$G$4:$G$107,MATCH($A934,Partidos!$A$4:$A$107,0))),IF(AND($H934&lt;&gt;"",$H934=INDEX(Partidos!$K$4:$K$107,MATCH($A934,Partidos!$A$4:$A$107,0))),Puntuacion!$B$9,Puntuacion!$B$12),IF(AND($E934=$F934,($E934-$F934)=(INDEX(Partidos!$F$4:$F$107,MATCH($A934,Partidos!$A$4:$A$107,0))-INDEX(Partidos!$G$4:$G$107,MATCH($A934,Partidos!$A$4:$A$107,0)))),IF(AND($H934&lt;&gt;"",$H934=INDEX(Partidos!$K$4:$K$107,MATCH($A934,Partidos!$A$4:$A$107,0))),Puntuacion!$B$13,Puntuacion!$B$14),IF(AND($H934&lt;&gt;"",$H934=INDEX(Partidos!$K$4:$K$107,MATCH($A934,Partidos!$A$4:$A$107,0))),Puntuacion!$B$11,0)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INDEX(Partidos!$F$4:$F$107,MATCH($A935,Partidos!$A$4:$A$107,0))=INDEX(Partidos!$G$4:$G$107,MATCH($A935,Partidos!$A$4:$A$107,0)),IF(AND($E935=INDEX(Partidos!$F$4:$F$107,MATCH($A935,Partidos!$A$4:$A$107,0)),$F935=INDEX(Partidos!$G$4:$G$107,MATCH($A935,Partidos!$A$4:$A$107,0))),IF(AND($H935&lt;&gt;"",$H935=INDEX(Partidos!$K$4:$K$107,MATCH($A935,Partidos!$A$4:$A$107,0))),Puntuacion!$B$9,Puntuacion!$B$12),IF(AND($E935=$F935,($E935-$F935)=(INDEX(Partidos!$F$4:$F$107,MATCH($A935,Partidos!$A$4:$A$107,0))-INDEX(Partidos!$G$4:$G$107,MATCH($A935,Partidos!$A$4:$A$107,0)))),IF(AND($H935&lt;&gt;"",$H935=INDEX(Partidos!$K$4:$K$107,MATCH($A935,Partidos!$A$4:$A$107,0))),Puntuacion!$B$13,Puntuacion!$B$14),IF(AND($H935&lt;&gt;"",$H935=INDEX(Partidos!$K$4:$K$107,MATCH($A935,Partidos!$A$4:$A$107,0))),Puntuacion!$B$11,0)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INDEX(Partidos!$F$4:$F$107,MATCH($A936,Partidos!$A$4:$A$107,0))=INDEX(Partidos!$G$4:$G$107,MATCH($A936,Partidos!$A$4:$A$107,0)),IF(AND($E936=INDEX(Partidos!$F$4:$F$107,MATCH($A936,Partidos!$A$4:$A$107,0)),$F936=INDEX(Partidos!$G$4:$G$107,MATCH($A936,Partidos!$A$4:$A$107,0))),IF(AND($H936&lt;&gt;"",$H936=INDEX(Partidos!$K$4:$K$107,MATCH($A936,Partidos!$A$4:$A$107,0))),Puntuacion!$B$9,Puntuacion!$B$12),IF(AND($E936=$F936,($E936-$F936)=(INDEX(Partidos!$F$4:$F$107,MATCH($A936,Partidos!$A$4:$A$107,0))-INDEX(Partidos!$G$4:$G$107,MATCH($A936,Partidos!$A$4:$A$107,0)))),IF(AND($H936&lt;&gt;"",$H936=INDEX(Partidos!$K$4:$K$107,MATCH($A936,Partidos!$A$4:$A$107,0))),Puntuacion!$B$13,Puntuacion!$B$14),IF(AND($H936&lt;&gt;"",$H936=INDEX(Partidos!$K$4:$K$107,MATCH($A936,Partidos!$A$4:$A$107,0))),Puntuacion!$B$11,0)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INDEX(Partidos!$F$4:$F$107,MATCH($A937,Partidos!$A$4:$A$107,0))=INDEX(Partidos!$G$4:$G$107,MATCH($A937,Partidos!$A$4:$A$107,0)),IF(AND($E937=INDEX(Partidos!$F$4:$F$107,MATCH($A937,Partidos!$A$4:$A$107,0)),$F937=INDEX(Partidos!$G$4:$G$107,MATCH($A937,Partidos!$A$4:$A$107,0))),IF(AND($H937&lt;&gt;"",$H937=INDEX(Partidos!$K$4:$K$107,MATCH($A937,Partidos!$A$4:$A$107,0))),Puntuacion!$B$9,Puntuacion!$B$12),IF(AND($E937=$F937,($E937-$F937)=(INDEX(Partidos!$F$4:$F$107,MATCH($A937,Partidos!$A$4:$A$107,0))-INDEX(Partidos!$G$4:$G$107,MATCH($A937,Partidos!$A$4:$A$107,0)))),IF(AND($H937&lt;&gt;"",$H937=INDEX(Partidos!$K$4:$K$107,MATCH($A937,Partidos!$A$4:$A$107,0))),Puntuacion!$B$13,Puntuacion!$B$14),IF(AND($H937&lt;&gt;"",$H937=INDEX(Partidos!$K$4:$K$107,MATCH($A937,Partidos!$A$4:$A$107,0))),Puntuacion!$B$11,0)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INDEX(Partidos!$F$4:$F$107,MATCH($A938,Partidos!$A$4:$A$107,0))=INDEX(Partidos!$G$4:$G$107,MATCH($A938,Partidos!$A$4:$A$107,0)),IF(AND($E938=INDEX(Partidos!$F$4:$F$107,MATCH($A938,Partidos!$A$4:$A$107,0)),$F938=INDEX(Partidos!$G$4:$G$107,MATCH($A938,Partidos!$A$4:$A$107,0))),IF(AND($H938&lt;&gt;"",$H938=INDEX(Partidos!$K$4:$K$107,MATCH($A938,Partidos!$A$4:$A$107,0))),Puntuacion!$B$9,Puntuacion!$B$12),IF(AND($E938=$F938,($E938-$F938)=(INDEX(Partidos!$F$4:$F$107,MATCH($A938,Partidos!$A$4:$A$107,0))-INDEX(Partidos!$G$4:$G$107,MATCH($A938,Partidos!$A$4:$A$107,0)))),IF(AND($H938&lt;&gt;"",$H938=INDEX(Partidos!$K$4:$K$107,MATCH($A938,Partidos!$A$4:$A$107,0))),Puntuacion!$B$13,Puntuacion!$B$14),IF(AND($H938&lt;&gt;"",$H938=INDEX(Partidos!$K$4:$K$107,MATCH($A938,Partidos!$A$4:$A$107,0))),Puntuacion!$B$11,0)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INDEX(Partidos!$F$4:$F$107,MATCH($A939,Partidos!$A$4:$A$107,0))=INDEX(Partidos!$G$4:$G$107,MATCH($A939,Partidos!$A$4:$A$107,0)),IF(AND($E939=INDEX(Partidos!$F$4:$F$107,MATCH($A939,Partidos!$A$4:$A$107,0)),$F939=INDEX(Partidos!$G$4:$G$107,MATCH($A939,Partidos!$A$4:$A$107,0))),IF(AND($H939&lt;&gt;"",$H939=INDEX(Partidos!$K$4:$K$107,MATCH($A939,Partidos!$A$4:$A$107,0))),Puntuacion!$B$9,Puntuacion!$B$12),IF(AND($E939=$F939,($E939-$F939)=(INDEX(Partidos!$F$4:$F$107,MATCH($A939,Partidos!$A$4:$A$107,0))-INDEX(Partidos!$G$4:$G$107,MATCH($A939,Partidos!$A$4:$A$107,0)))),IF(AND($H939&lt;&gt;"",$H939=INDEX(Partidos!$K$4:$K$107,MATCH($A939,Partidos!$A$4:$A$107,0))),Puntuacion!$B$13,Puntuacion!$B$14),IF(AND($H939&lt;&gt;"",$H939=INDEX(Partidos!$K$4:$K$107,MATCH($A939,Partidos!$A$4:$A$107,0))),Puntuacion!$B$11,0)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INDEX(Partidos!$F$4:$F$107,MATCH($A940,Partidos!$A$4:$A$107,0))=INDEX(Partidos!$G$4:$G$107,MATCH($A940,Partidos!$A$4:$A$107,0)),IF(AND($E940=INDEX(Partidos!$F$4:$F$107,MATCH($A940,Partidos!$A$4:$A$107,0)),$F940=INDEX(Partidos!$G$4:$G$107,MATCH($A940,Partidos!$A$4:$A$107,0))),IF(AND($H940&lt;&gt;"",$H940=INDEX(Partidos!$K$4:$K$107,MATCH($A940,Partidos!$A$4:$A$107,0))),Puntuacion!$B$9,Puntuacion!$B$12),IF(AND($E940=$F940,($E940-$F940)=(INDEX(Partidos!$F$4:$F$107,MATCH($A940,Partidos!$A$4:$A$107,0))-INDEX(Partidos!$G$4:$G$107,MATCH($A940,Partidos!$A$4:$A$107,0)))),IF(AND($H940&lt;&gt;"",$H940=INDEX(Partidos!$K$4:$K$107,MATCH($A940,Partidos!$A$4:$A$107,0))),Puntuacion!$B$13,Puntuacion!$B$14),IF(AND($H940&lt;&gt;"",$H940=INDEX(Partidos!$K$4:$K$107,MATCH($A940,Partidos!$A$4:$A$107,0))),Puntuacion!$B$11,0)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INDEX(Partidos!$F$4:$F$107,MATCH($A941,Partidos!$A$4:$A$107,0))=INDEX(Partidos!$G$4:$G$107,MATCH($A941,Partidos!$A$4:$A$107,0)),IF(AND($E941=INDEX(Partidos!$F$4:$F$107,MATCH($A941,Partidos!$A$4:$A$107,0)),$F941=INDEX(Partidos!$G$4:$G$107,MATCH($A941,Partidos!$A$4:$A$107,0))),IF(AND($H941&lt;&gt;"",$H941=INDEX(Partidos!$K$4:$K$107,MATCH($A941,Partidos!$A$4:$A$107,0))),Puntuacion!$B$9,Puntuacion!$B$12),IF(AND($E941=$F941,($E941-$F941)=(INDEX(Partidos!$F$4:$F$107,MATCH($A941,Partidos!$A$4:$A$107,0))-INDEX(Partidos!$G$4:$G$107,MATCH($A941,Partidos!$A$4:$A$107,0)))),IF(AND($H941&lt;&gt;"",$H941=INDEX(Partidos!$K$4:$K$107,MATCH($A941,Partidos!$A$4:$A$107,0))),Puntuacion!$B$13,Puntuacion!$B$14),IF(AND($H941&lt;&gt;"",$H941=INDEX(Partidos!$K$4:$K$107,MATCH($A941,Partidos!$A$4:$A$107,0))),Puntuacion!$B$11,0)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INDEX(Partidos!$F$4:$F$107,MATCH($A942,Partidos!$A$4:$A$107,0))=INDEX(Partidos!$G$4:$G$107,MATCH($A942,Partidos!$A$4:$A$107,0)),IF(AND($E942=INDEX(Partidos!$F$4:$F$107,MATCH($A942,Partidos!$A$4:$A$107,0)),$F942=INDEX(Partidos!$G$4:$G$107,MATCH($A942,Partidos!$A$4:$A$107,0))),IF(AND($H942&lt;&gt;"",$H942=INDEX(Partidos!$K$4:$K$107,MATCH($A942,Partidos!$A$4:$A$107,0))),Puntuacion!$B$9,Puntuacion!$B$12),IF(AND($E942=$F942,($E942-$F942)=(INDEX(Partidos!$F$4:$F$107,MATCH($A942,Partidos!$A$4:$A$107,0))-INDEX(Partidos!$G$4:$G$107,MATCH($A942,Partidos!$A$4:$A$107,0)))),IF(AND($H942&lt;&gt;"",$H942=INDEX(Partidos!$K$4:$K$107,MATCH($A942,Partidos!$A$4:$A$107,0))),Puntuacion!$B$13,Puntuacion!$B$14),IF(AND($H942&lt;&gt;"",$H942=INDEX(Partidos!$K$4:$K$107,MATCH($A942,Partidos!$A$4:$A$107,0))),Puntuacion!$B$11,0)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INDEX(Partidos!$F$4:$F$107,MATCH($A943,Partidos!$A$4:$A$107,0))=INDEX(Partidos!$G$4:$G$107,MATCH($A943,Partidos!$A$4:$A$107,0)),IF(AND($E943=INDEX(Partidos!$F$4:$F$107,MATCH($A943,Partidos!$A$4:$A$107,0)),$F943=INDEX(Partidos!$G$4:$G$107,MATCH($A943,Partidos!$A$4:$A$107,0))),IF(AND($H943&lt;&gt;"",$H943=INDEX(Partidos!$K$4:$K$107,MATCH($A943,Partidos!$A$4:$A$107,0))),Puntuacion!$B$9,Puntuacion!$B$12),IF(AND($E943=$F943,($E943-$F943)=(INDEX(Partidos!$F$4:$F$107,MATCH($A943,Partidos!$A$4:$A$107,0))-INDEX(Partidos!$G$4:$G$107,MATCH($A943,Partidos!$A$4:$A$107,0)))),IF(AND($H943&lt;&gt;"",$H943=INDEX(Partidos!$K$4:$K$107,MATCH($A943,Partidos!$A$4:$A$107,0))),Puntuacion!$B$13,Puntuacion!$B$14),IF(AND($H943&lt;&gt;"",$H943=INDEX(Partidos!$K$4:$K$107,MATCH($A943,Partidos!$A$4:$A$107,0))),Puntuacion!$B$11,0)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INDEX(Partidos!$F$4:$F$107,MATCH($A944,Partidos!$A$4:$A$107,0))=INDEX(Partidos!$G$4:$G$107,MATCH($A944,Partidos!$A$4:$A$107,0)),IF(AND($E944=INDEX(Partidos!$F$4:$F$107,MATCH($A944,Partidos!$A$4:$A$107,0)),$F944=INDEX(Partidos!$G$4:$G$107,MATCH($A944,Partidos!$A$4:$A$107,0))),IF(AND($H944&lt;&gt;"",$H944=INDEX(Partidos!$K$4:$K$107,MATCH($A944,Partidos!$A$4:$A$107,0))),Puntuacion!$B$9,Puntuacion!$B$12),IF(AND($E944=$F944,($E944-$F944)=(INDEX(Partidos!$F$4:$F$107,MATCH($A944,Partidos!$A$4:$A$107,0))-INDEX(Partidos!$G$4:$G$107,MATCH($A944,Partidos!$A$4:$A$107,0)))),IF(AND($H944&lt;&gt;"",$H944=INDEX(Partidos!$K$4:$K$107,MATCH($A944,Partidos!$A$4:$A$107,0))),Puntuacion!$B$13,Puntuacion!$B$14),IF(AND($H944&lt;&gt;"",$H944=INDEX(Partidos!$K$4:$K$107,MATCH($A944,Partidos!$A$4:$A$107,0))),Puntuacion!$B$11,0)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INDEX(Partidos!$F$4:$F$107,MATCH($A945,Partidos!$A$4:$A$107,0))=INDEX(Partidos!$G$4:$G$107,MATCH($A945,Partidos!$A$4:$A$107,0)),IF(AND($E945=INDEX(Partidos!$F$4:$F$107,MATCH($A945,Partidos!$A$4:$A$107,0)),$F945=INDEX(Partidos!$G$4:$G$107,MATCH($A945,Partidos!$A$4:$A$107,0))),IF(AND($H945&lt;&gt;"",$H945=INDEX(Partidos!$K$4:$K$107,MATCH($A945,Partidos!$A$4:$A$107,0))),Puntuacion!$B$9,Puntuacion!$B$12),IF(AND($E945=$F945,($E945-$F945)=(INDEX(Partidos!$F$4:$F$107,MATCH($A945,Partidos!$A$4:$A$107,0))-INDEX(Partidos!$G$4:$G$107,MATCH($A945,Partidos!$A$4:$A$107,0)))),IF(AND($H945&lt;&gt;"",$H945=INDEX(Partidos!$K$4:$K$107,MATCH($A945,Partidos!$A$4:$A$107,0))),Puntuacion!$B$13,Puntuacion!$B$14),IF(AND($H945&lt;&gt;"",$H945=INDEX(Partidos!$K$4:$K$107,MATCH($A945,Partidos!$A$4:$A$107,0))),Puntuacion!$B$11,0)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INDEX(Partidos!$F$4:$F$107,MATCH($A946,Partidos!$A$4:$A$107,0))=INDEX(Partidos!$G$4:$G$107,MATCH($A946,Partidos!$A$4:$A$107,0)),IF(AND($E946=INDEX(Partidos!$F$4:$F$107,MATCH($A946,Partidos!$A$4:$A$107,0)),$F946=INDEX(Partidos!$G$4:$G$107,MATCH($A946,Partidos!$A$4:$A$107,0))),IF(AND($H946&lt;&gt;"",$H946=INDEX(Partidos!$K$4:$K$107,MATCH($A946,Partidos!$A$4:$A$107,0))),Puntuacion!$B$9,Puntuacion!$B$12),IF(AND($E946=$F946,($E946-$F946)=(INDEX(Partidos!$F$4:$F$107,MATCH($A946,Partidos!$A$4:$A$107,0))-INDEX(Partidos!$G$4:$G$107,MATCH($A946,Partidos!$A$4:$A$107,0)))),IF(AND($H946&lt;&gt;"",$H946=INDEX(Partidos!$K$4:$K$107,MATCH($A946,Partidos!$A$4:$A$107,0))),Puntuacion!$B$13,Puntuacion!$B$14),IF(AND($H946&lt;&gt;"",$H946=INDEX(Partidos!$K$4:$K$107,MATCH($A946,Partidos!$A$4:$A$107,0))),Puntuacion!$B$11,0)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INDEX(Partidos!$F$4:$F$107,MATCH($A947,Partidos!$A$4:$A$107,0))=INDEX(Partidos!$G$4:$G$107,MATCH($A947,Partidos!$A$4:$A$107,0)),IF(AND($E947=INDEX(Partidos!$F$4:$F$107,MATCH($A947,Partidos!$A$4:$A$107,0)),$F947=INDEX(Partidos!$G$4:$G$107,MATCH($A947,Partidos!$A$4:$A$107,0))),IF(AND($H947&lt;&gt;"",$H947=INDEX(Partidos!$K$4:$K$107,MATCH($A947,Partidos!$A$4:$A$107,0))),Puntuacion!$B$9,Puntuacion!$B$12),IF(AND($E947=$F947,($E947-$F947)=(INDEX(Partidos!$F$4:$F$107,MATCH($A947,Partidos!$A$4:$A$107,0))-INDEX(Partidos!$G$4:$G$107,MATCH($A947,Partidos!$A$4:$A$107,0)))),IF(AND($H947&lt;&gt;"",$H947=INDEX(Partidos!$K$4:$K$107,MATCH($A947,Partidos!$A$4:$A$107,0))),Puntuacion!$B$13,Puntuacion!$B$14),IF(AND($H947&lt;&gt;"",$H947=INDEX(Partidos!$K$4:$K$107,MATCH($A947,Partidos!$A$4:$A$107,0))),Puntuacion!$B$11,0)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INDEX(Partidos!$F$4:$F$107,MATCH($A948,Partidos!$A$4:$A$107,0))=INDEX(Partidos!$G$4:$G$107,MATCH($A948,Partidos!$A$4:$A$107,0)),IF(AND($E948=INDEX(Partidos!$F$4:$F$107,MATCH($A948,Partidos!$A$4:$A$107,0)),$F948=INDEX(Partidos!$G$4:$G$107,MATCH($A948,Partidos!$A$4:$A$107,0))),IF(AND($H948&lt;&gt;"",$H948=INDEX(Partidos!$K$4:$K$107,MATCH($A948,Partidos!$A$4:$A$107,0))),Puntuacion!$B$9,Puntuacion!$B$12),IF(AND($E948=$F948,($E948-$F948)=(INDEX(Partidos!$F$4:$F$107,MATCH($A948,Partidos!$A$4:$A$107,0))-INDEX(Partidos!$G$4:$G$107,MATCH($A948,Partidos!$A$4:$A$107,0)))),IF(AND($H948&lt;&gt;"",$H948=INDEX(Partidos!$K$4:$K$107,MATCH($A948,Partidos!$A$4:$A$107,0))),Puntuacion!$B$13,Puntuacion!$B$14),IF(AND($H948&lt;&gt;"",$H948=INDEX(Partidos!$K$4:$K$107,MATCH($A948,Partidos!$A$4:$A$107,0))),Puntuacion!$B$11,0)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INDEX(Partidos!$F$4:$F$107,MATCH($A949,Partidos!$A$4:$A$107,0))=INDEX(Partidos!$G$4:$G$107,MATCH($A949,Partidos!$A$4:$A$107,0)),IF(AND($E949=INDEX(Partidos!$F$4:$F$107,MATCH($A949,Partidos!$A$4:$A$107,0)),$F949=INDEX(Partidos!$G$4:$G$107,MATCH($A949,Partidos!$A$4:$A$107,0))),IF(AND($H949&lt;&gt;"",$H949=INDEX(Partidos!$K$4:$K$107,MATCH($A949,Partidos!$A$4:$A$107,0))),Puntuacion!$B$9,Puntuacion!$B$12),IF(AND($E949=$F949,($E949-$F949)=(INDEX(Partidos!$F$4:$F$107,MATCH($A949,Partidos!$A$4:$A$107,0))-INDEX(Partidos!$G$4:$G$107,MATCH($A949,Partidos!$A$4:$A$107,0)))),IF(AND($H949&lt;&gt;"",$H949=INDEX(Partidos!$K$4:$K$107,MATCH($A949,Partidos!$A$4:$A$107,0))),Puntuacion!$B$13,Puntuacion!$B$14),IF(AND($H949&lt;&gt;"",$H949=INDEX(Partidos!$K$4:$K$107,MATCH($A949,Partidos!$A$4:$A$107,0))),Puntuacion!$B$11,0)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INDEX(Partidos!$F$4:$F$107,MATCH($A950,Partidos!$A$4:$A$107,0))=INDEX(Partidos!$G$4:$G$107,MATCH($A950,Partidos!$A$4:$A$107,0)),IF(AND($E950=INDEX(Partidos!$F$4:$F$107,MATCH($A950,Partidos!$A$4:$A$107,0)),$F950=INDEX(Partidos!$G$4:$G$107,MATCH($A950,Partidos!$A$4:$A$107,0))),IF(AND($H950&lt;&gt;"",$H950=INDEX(Partidos!$K$4:$K$107,MATCH($A950,Partidos!$A$4:$A$107,0))),Puntuacion!$B$9,Puntuacion!$B$12),IF(AND($E950=$F950,($E950-$F950)=(INDEX(Partidos!$F$4:$F$107,MATCH($A950,Partidos!$A$4:$A$107,0))-INDEX(Partidos!$G$4:$G$107,MATCH($A950,Partidos!$A$4:$A$107,0)))),IF(AND($H950&lt;&gt;"",$H950=INDEX(Partidos!$K$4:$K$107,MATCH($A950,Partidos!$A$4:$A$107,0))),Puntuacion!$B$13,Puntuacion!$B$14),IF(AND($H950&lt;&gt;"",$H950=INDEX(Partidos!$K$4:$K$107,MATCH($A950,Partidos!$A$4:$A$107,0))),Puntuacion!$B$11,0)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INDEX(Partidos!$F$4:$F$107,MATCH($A951,Partidos!$A$4:$A$107,0))=INDEX(Partidos!$G$4:$G$107,MATCH($A951,Partidos!$A$4:$A$107,0)),IF(AND($E951=INDEX(Partidos!$F$4:$F$107,MATCH($A951,Partidos!$A$4:$A$107,0)),$F951=INDEX(Partidos!$G$4:$G$107,MATCH($A951,Partidos!$A$4:$A$107,0))),IF(AND($H951&lt;&gt;"",$H951=INDEX(Partidos!$K$4:$K$107,MATCH($A951,Partidos!$A$4:$A$107,0))),Puntuacion!$B$9,Puntuacion!$B$12),IF(AND($E951=$F951,($E951-$F951)=(INDEX(Partidos!$F$4:$F$107,MATCH($A951,Partidos!$A$4:$A$107,0))-INDEX(Partidos!$G$4:$G$107,MATCH($A951,Partidos!$A$4:$A$107,0)))),IF(AND($H951&lt;&gt;"",$H951=INDEX(Partidos!$K$4:$K$107,MATCH($A951,Partidos!$A$4:$A$107,0))),Puntuacion!$B$13,Puntuacion!$B$14),IF(AND($H951&lt;&gt;"",$H951=INDEX(Partidos!$K$4:$K$107,MATCH($A951,Partidos!$A$4:$A$107,0))),Puntuacion!$B$11,0)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INDEX(Partidos!$F$4:$F$107,MATCH($A952,Partidos!$A$4:$A$107,0))=INDEX(Partidos!$G$4:$G$107,MATCH($A952,Partidos!$A$4:$A$107,0)),IF(AND($E952=INDEX(Partidos!$F$4:$F$107,MATCH($A952,Partidos!$A$4:$A$107,0)),$F952=INDEX(Partidos!$G$4:$G$107,MATCH($A952,Partidos!$A$4:$A$107,0))),IF(AND($H952&lt;&gt;"",$H952=INDEX(Partidos!$K$4:$K$107,MATCH($A952,Partidos!$A$4:$A$107,0))),Puntuacion!$B$9,Puntuacion!$B$12),IF(AND($E952=$F952,($E952-$F952)=(INDEX(Partidos!$F$4:$F$107,MATCH($A952,Partidos!$A$4:$A$107,0))-INDEX(Partidos!$G$4:$G$107,MATCH($A952,Partidos!$A$4:$A$107,0)))),IF(AND($H952&lt;&gt;"",$H952=INDEX(Partidos!$K$4:$K$107,MATCH($A952,Partidos!$A$4:$A$107,0))),Puntuacion!$B$13,Puntuacion!$B$14),IF(AND($H952&lt;&gt;"",$H952=INDEX(Partidos!$K$4:$K$107,MATCH($A952,Partidos!$A$4:$A$107,0))),Puntuacion!$B$11,0)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INDEX(Partidos!$F$4:$F$107,MATCH($A953,Partidos!$A$4:$A$107,0))=INDEX(Partidos!$G$4:$G$107,MATCH($A953,Partidos!$A$4:$A$107,0)),IF(AND($E953=INDEX(Partidos!$F$4:$F$107,MATCH($A953,Partidos!$A$4:$A$107,0)),$F953=INDEX(Partidos!$G$4:$G$107,MATCH($A953,Partidos!$A$4:$A$107,0))),IF(AND($H953&lt;&gt;"",$H953=INDEX(Partidos!$K$4:$K$107,MATCH($A953,Partidos!$A$4:$A$107,0))),Puntuacion!$B$9,Puntuacion!$B$12),IF(AND($E953=$F953,($E953-$F953)=(INDEX(Partidos!$F$4:$F$107,MATCH($A953,Partidos!$A$4:$A$107,0))-INDEX(Partidos!$G$4:$G$107,MATCH($A953,Partidos!$A$4:$A$107,0)))),IF(AND($H953&lt;&gt;"",$H953=INDEX(Partidos!$K$4:$K$107,MATCH($A953,Partidos!$A$4:$A$107,0))),Puntuacion!$B$13,Puntuacion!$B$14),IF(AND($H953&lt;&gt;"",$H953=INDEX(Partidos!$K$4:$K$107,MATCH($A953,Partidos!$A$4:$A$107,0))),Puntuacion!$B$11,0)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INDEX(Partidos!$F$4:$F$107,MATCH($A954,Partidos!$A$4:$A$107,0))=INDEX(Partidos!$G$4:$G$107,MATCH($A954,Partidos!$A$4:$A$107,0)),IF(AND($E954=INDEX(Partidos!$F$4:$F$107,MATCH($A954,Partidos!$A$4:$A$107,0)),$F954=INDEX(Partidos!$G$4:$G$107,MATCH($A954,Partidos!$A$4:$A$107,0))),IF(AND($H954&lt;&gt;"",$H954=INDEX(Partidos!$K$4:$K$107,MATCH($A954,Partidos!$A$4:$A$107,0))),Puntuacion!$B$9,Puntuacion!$B$12),IF(AND($E954=$F954,($E954-$F954)=(INDEX(Partidos!$F$4:$F$107,MATCH($A954,Partidos!$A$4:$A$107,0))-INDEX(Partidos!$G$4:$G$107,MATCH($A954,Partidos!$A$4:$A$107,0)))),IF(AND($H954&lt;&gt;"",$H954=INDEX(Partidos!$K$4:$K$107,MATCH($A954,Partidos!$A$4:$A$107,0))),Puntuacion!$B$13,Puntuacion!$B$14),IF(AND($H954&lt;&gt;"",$H954=INDEX(Partidos!$K$4:$K$107,MATCH($A954,Partidos!$A$4:$A$107,0))),Puntuacion!$B$11,0)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INDEX(Partidos!$F$4:$F$107,MATCH($A955,Partidos!$A$4:$A$107,0))=INDEX(Partidos!$G$4:$G$107,MATCH($A955,Partidos!$A$4:$A$107,0)),IF(AND($E955=INDEX(Partidos!$F$4:$F$107,MATCH($A955,Partidos!$A$4:$A$107,0)),$F955=INDEX(Partidos!$G$4:$G$107,MATCH($A955,Partidos!$A$4:$A$107,0))),IF(AND($H955&lt;&gt;"",$H955=INDEX(Partidos!$K$4:$K$107,MATCH($A955,Partidos!$A$4:$A$107,0))),Puntuacion!$B$9,Puntuacion!$B$12),IF(AND($E955=$F955,($E955-$F955)=(INDEX(Partidos!$F$4:$F$107,MATCH($A955,Partidos!$A$4:$A$107,0))-INDEX(Partidos!$G$4:$G$107,MATCH($A955,Partidos!$A$4:$A$107,0)))),IF(AND($H955&lt;&gt;"",$H955=INDEX(Partidos!$K$4:$K$107,MATCH($A955,Partidos!$A$4:$A$107,0))),Puntuacion!$B$13,Puntuacion!$B$14),IF(AND($H955&lt;&gt;"",$H955=INDEX(Partidos!$K$4:$K$107,MATCH($A955,Partidos!$A$4:$A$107,0))),Puntuacion!$B$11,0)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INDEX(Partidos!$F$4:$F$107,MATCH($A956,Partidos!$A$4:$A$107,0))=INDEX(Partidos!$G$4:$G$107,MATCH($A956,Partidos!$A$4:$A$107,0)),IF(AND($E956=INDEX(Partidos!$F$4:$F$107,MATCH($A956,Partidos!$A$4:$A$107,0)),$F956=INDEX(Partidos!$G$4:$G$107,MATCH($A956,Partidos!$A$4:$A$107,0))),IF(AND($H956&lt;&gt;"",$H956=INDEX(Partidos!$K$4:$K$107,MATCH($A956,Partidos!$A$4:$A$107,0))),Puntuacion!$B$9,Puntuacion!$B$12),IF(AND($E956=$F956,($E956-$F956)=(INDEX(Partidos!$F$4:$F$107,MATCH($A956,Partidos!$A$4:$A$107,0))-INDEX(Partidos!$G$4:$G$107,MATCH($A956,Partidos!$A$4:$A$107,0)))),IF(AND($H956&lt;&gt;"",$H956=INDEX(Partidos!$K$4:$K$107,MATCH($A956,Partidos!$A$4:$A$107,0))),Puntuacion!$B$13,Puntuacion!$B$14),IF(AND($H956&lt;&gt;"",$H956=INDEX(Partidos!$K$4:$K$107,MATCH($A956,Partidos!$A$4:$A$107,0))),Puntuacion!$B$11,0)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INDEX(Partidos!$F$4:$F$107,MATCH($A957,Partidos!$A$4:$A$107,0))=INDEX(Partidos!$G$4:$G$107,MATCH($A957,Partidos!$A$4:$A$107,0)),IF(AND($E957=INDEX(Partidos!$F$4:$F$107,MATCH($A957,Partidos!$A$4:$A$107,0)),$F957=INDEX(Partidos!$G$4:$G$107,MATCH($A957,Partidos!$A$4:$A$107,0))),IF(AND($H957&lt;&gt;"",$H957=INDEX(Partidos!$K$4:$K$107,MATCH($A957,Partidos!$A$4:$A$107,0))),Puntuacion!$B$9,Puntuacion!$B$12),IF(AND($E957=$F957,($E957-$F957)=(INDEX(Partidos!$F$4:$F$107,MATCH($A957,Partidos!$A$4:$A$107,0))-INDEX(Partidos!$G$4:$G$107,MATCH($A957,Partidos!$A$4:$A$107,0)))),IF(AND($H957&lt;&gt;"",$H957=INDEX(Partidos!$K$4:$K$107,MATCH($A957,Partidos!$A$4:$A$107,0))),Puntuacion!$B$13,Puntuacion!$B$14),IF(AND($H957&lt;&gt;"",$H957=INDEX(Partidos!$K$4:$K$107,MATCH($A957,Partidos!$A$4:$A$107,0))),Puntuacion!$B$11,0)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INDEX(Partidos!$F$4:$F$107,MATCH($A958,Partidos!$A$4:$A$107,0))=INDEX(Partidos!$G$4:$G$107,MATCH($A958,Partidos!$A$4:$A$107,0)),IF(AND($E958=INDEX(Partidos!$F$4:$F$107,MATCH($A958,Partidos!$A$4:$A$107,0)),$F958=INDEX(Partidos!$G$4:$G$107,MATCH($A958,Partidos!$A$4:$A$107,0))),IF(AND($H958&lt;&gt;"",$H958=INDEX(Partidos!$K$4:$K$107,MATCH($A958,Partidos!$A$4:$A$107,0))),Puntuacion!$B$9,Puntuacion!$B$12),IF(AND($E958=$F958,($E958-$F958)=(INDEX(Partidos!$F$4:$F$107,MATCH($A958,Partidos!$A$4:$A$107,0))-INDEX(Partidos!$G$4:$G$107,MATCH($A958,Partidos!$A$4:$A$107,0)))),IF(AND($H958&lt;&gt;"",$H958=INDEX(Partidos!$K$4:$K$107,MATCH($A958,Partidos!$A$4:$A$107,0))),Puntuacion!$B$13,Puntuacion!$B$14),IF(AND($H958&lt;&gt;"",$H958=INDEX(Partidos!$K$4:$K$107,MATCH($A958,Partidos!$A$4:$A$107,0))),Puntuacion!$B$11,0)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INDEX(Partidos!$F$4:$F$107,MATCH($A959,Partidos!$A$4:$A$107,0))=INDEX(Partidos!$G$4:$G$107,MATCH($A959,Partidos!$A$4:$A$107,0)),IF(AND($E959=INDEX(Partidos!$F$4:$F$107,MATCH($A959,Partidos!$A$4:$A$107,0)),$F959=INDEX(Partidos!$G$4:$G$107,MATCH($A959,Partidos!$A$4:$A$107,0))),IF(AND($H959&lt;&gt;"",$H959=INDEX(Partidos!$K$4:$K$107,MATCH($A959,Partidos!$A$4:$A$107,0))),Puntuacion!$B$9,Puntuacion!$B$12),IF(AND($E959=$F959,($E959-$F959)=(INDEX(Partidos!$F$4:$F$107,MATCH($A959,Partidos!$A$4:$A$107,0))-INDEX(Partidos!$G$4:$G$107,MATCH($A959,Partidos!$A$4:$A$107,0)))),IF(AND($H959&lt;&gt;"",$H959=INDEX(Partidos!$K$4:$K$107,MATCH($A959,Partidos!$A$4:$A$107,0))),Puntuacion!$B$13,Puntuacion!$B$14),IF(AND($H959&lt;&gt;"",$H959=INDEX(Partidos!$K$4:$K$107,MATCH($A959,Partidos!$A$4:$A$107,0))),Puntuacion!$B$11,0)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INDEX(Partidos!$F$4:$F$107,MATCH($A960,Partidos!$A$4:$A$107,0))=INDEX(Partidos!$G$4:$G$107,MATCH($A960,Partidos!$A$4:$A$107,0)),IF(AND($E960=INDEX(Partidos!$F$4:$F$107,MATCH($A960,Partidos!$A$4:$A$107,0)),$F960=INDEX(Partidos!$G$4:$G$107,MATCH($A960,Partidos!$A$4:$A$107,0))),IF(AND($H960&lt;&gt;"",$H960=INDEX(Partidos!$K$4:$K$107,MATCH($A960,Partidos!$A$4:$A$107,0))),Puntuacion!$B$9,Puntuacion!$B$12),IF(AND($E960=$F960,($E960-$F960)=(INDEX(Partidos!$F$4:$F$107,MATCH($A960,Partidos!$A$4:$A$107,0))-INDEX(Partidos!$G$4:$G$107,MATCH($A960,Partidos!$A$4:$A$107,0)))),IF(AND($H960&lt;&gt;"",$H960=INDEX(Partidos!$K$4:$K$107,MATCH($A960,Partidos!$A$4:$A$107,0))),Puntuacion!$B$13,Puntuacion!$B$14),IF(AND($H960&lt;&gt;"",$H960=INDEX(Partidos!$K$4:$K$107,MATCH($A960,Partidos!$A$4:$A$107,0))),Puntuacion!$B$11,0)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INDEX(Partidos!$F$4:$F$107,MATCH($A961,Partidos!$A$4:$A$107,0))=INDEX(Partidos!$G$4:$G$107,MATCH($A961,Partidos!$A$4:$A$107,0)),IF(AND($E961=INDEX(Partidos!$F$4:$F$107,MATCH($A961,Partidos!$A$4:$A$107,0)),$F961=INDEX(Partidos!$G$4:$G$107,MATCH($A961,Partidos!$A$4:$A$107,0))),IF(AND($H961&lt;&gt;"",$H961=INDEX(Partidos!$K$4:$K$107,MATCH($A961,Partidos!$A$4:$A$107,0))),Puntuacion!$B$9,Puntuacion!$B$12),IF(AND($E961=$F961,($E961-$F961)=(INDEX(Partidos!$F$4:$F$107,MATCH($A961,Partidos!$A$4:$A$107,0))-INDEX(Partidos!$G$4:$G$107,MATCH($A961,Partidos!$A$4:$A$107,0)))),IF(AND($H961&lt;&gt;"",$H961=INDEX(Partidos!$K$4:$K$107,MATCH($A961,Partidos!$A$4:$A$107,0))),Puntuacion!$B$13,Puntuacion!$B$14),IF(AND($H961&lt;&gt;"",$H961=INDEX(Partidos!$K$4:$K$107,MATCH($A961,Partidos!$A$4:$A$107,0))),Puntuacion!$B$11,0)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INDEX(Partidos!$F$4:$F$107,MATCH($A962,Partidos!$A$4:$A$107,0))=INDEX(Partidos!$G$4:$G$107,MATCH($A962,Partidos!$A$4:$A$107,0)),IF(AND($E962=INDEX(Partidos!$F$4:$F$107,MATCH($A962,Partidos!$A$4:$A$107,0)),$F962=INDEX(Partidos!$G$4:$G$107,MATCH($A962,Partidos!$A$4:$A$107,0))),IF(AND($H962&lt;&gt;"",$H962=INDEX(Partidos!$K$4:$K$107,MATCH($A962,Partidos!$A$4:$A$107,0))),Puntuacion!$B$9,Puntuacion!$B$12),IF(AND($E962=$F962,($E962-$F962)=(INDEX(Partidos!$F$4:$F$107,MATCH($A962,Partidos!$A$4:$A$107,0))-INDEX(Partidos!$G$4:$G$107,MATCH($A962,Partidos!$A$4:$A$107,0)))),IF(AND($H962&lt;&gt;"",$H962=INDEX(Partidos!$K$4:$K$107,MATCH($A962,Partidos!$A$4:$A$107,0))),Puntuacion!$B$13,Puntuacion!$B$14),IF(AND($H962&lt;&gt;"",$H962=INDEX(Partidos!$K$4:$K$107,MATCH($A962,Partidos!$A$4:$A$107,0))),Puntuacion!$B$11,0)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INDEX(Partidos!$F$4:$F$107,MATCH($A963,Partidos!$A$4:$A$107,0))=INDEX(Partidos!$G$4:$G$107,MATCH($A963,Partidos!$A$4:$A$107,0)),IF(AND($E963=INDEX(Partidos!$F$4:$F$107,MATCH($A963,Partidos!$A$4:$A$107,0)),$F963=INDEX(Partidos!$G$4:$G$107,MATCH($A963,Partidos!$A$4:$A$107,0))),IF(AND($H963&lt;&gt;"",$H963=INDEX(Partidos!$K$4:$K$107,MATCH($A963,Partidos!$A$4:$A$107,0))),Puntuacion!$B$9,Puntuacion!$B$12),IF(AND($E963=$F963,($E963-$F963)=(INDEX(Partidos!$F$4:$F$107,MATCH($A963,Partidos!$A$4:$A$107,0))-INDEX(Partidos!$G$4:$G$107,MATCH($A963,Partidos!$A$4:$A$107,0)))),IF(AND($H963&lt;&gt;"",$H963=INDEX(Partidos!$K$4:$K$107,MATCH($A963,Partidos!$A$4:$A$107,0))),Puntuacion!$B$13,Puntuacion!$B$14),IF(AND($H963&lt;&gt;"",$H963=INDEX(Partidos!$K$4:$K$107,MATCH($A963,Partidos!$A$4:$A$107,0))),Puntuacion!$B$11,0)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INDEX(Partidos!$F$4:$F$107,MATCH($A964,Partidos!$A$4:$A$107,0))=INDEX(Partidos!$G$4:$G$107,MATCH($A964,Partidos!$A$4:$A$107,0)),IF(AND($E964=INDEX(Partidos!$F$4:$F$107,MATCH($A964,Partidos!$A$4:$A$107,0)),$F964=INDEX(Partidos!$G$4:$G$107,MATCH($A964,Partidos!$A$4:$A$107,0))),IF(AND($H964&lt;&gt;"",$H964=INDEX(Partidos!$K$4:$K$107,MATCH($A964,Partidos!$A$4:$A$107,0))),Puntuacion!$B$9,Puntuacion!$B$12),IF(AND($E964=$F964,($E964-$F964)=(INDEX(Partidos!$F$4:$F$107,MATCH($A964,Partidos!$A$4:$A$107,0))-INDEX(Partidos!$G$4:$G$107,MATCH($A964,Partidos!$A$4:$A$107,0)))),IF(AND($H964&lt;&gt;"",$H964=INDEX(Partidos!$K$4:$K$107,MATCH($A964,Partidos!$A$4:$A$107,0))),Puntuacion!$B$13,Puntuacion!$B$14),IF(AND($H964&lt;&gt;"",$H964=INDEX(Partidos!$K$4:$K$107,MATCH($A964,Partidos!$A$4:$A$107,0))),Puntuacion!$B$11,0)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INDEX(Partidos!$F$4:$F$107,MATCH($A965,Partidos!$A$4:$A$107,0))=INDEX(Partidos!$G$4:$G$107,MATCH($A965,Partidos!$A$4:$A$107,0)),IF(AND($E965=INDEX(Partidos!$F$4:$F$107,MATCH($A965,Partidos!$A$4:$A$107,0)),$F965=INDEX(Partidos!$G$4:$G$107,MATCH($A965,Partidos!$A$4:$A$107,0))),IF(AND($H965&lt;&gt;"",$H965=INDEX(Partidos!$K$4:$K$107,MATCH($A965,Partidos!$A$4:$A$107,0))),Puntuacion!$B$9,Puntuacion!$B$12),IF(AND($E965=$F965,($E965-$F965)=(INDEX(Partidos!$F$4:$F$107,MATCH($A965,Partidos!$A$4:$A$107,0))-INDEX(Partidos!$G$4:$G$107,MATCH($A965,Partidos!$A$4:$A$107,0)))),IF(AND($H965&lt;&gt;"",$H965=INDEX(Partidos!$K$4:$K$107,MATCH($A965,Partidos!$A$4:$A$107,0))),Puntuacion!$B$13,Puntuacion!$B$14),IF(AND($H965&lt;&gt;"",$H965=INDEX(Partidos!$K$4:$K$107,MATCH($A965,Partidos!$A$4:$A$107,0))),Puntuacion!$B$11,0)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INDEX(Partidos!$F$4:$F$107,MATCH($A966,Partidos!$A$4:$A$107,0))=INDEX(Partidos!$G$4:$G$107,MATCH($A966,Partidos!$A$4:$A$107,0)),IF(AND($E966=INDEX(Partidos!$F$4:$F$107,MATCH($A966,Partidos!$A$4:$A$107,0)),$F966=INDEX(Partidos!$G$4:$G$107,MATCH($A966,Partidos!$A$4:$A$107,0))),IF(AND($H966&lt;&gt;"",$H966=INDEX(Partidos!$K$4:$K$107,MATCH($A966,Partidos!$A$4:$A$107,0))),Puntuacion!$B$9,Puntuacion!$B$12),IF(AND($E966=$F966,($E966-$F966)=(INDEX(Partidos!$F$4:$F$107,MATCH($A966,Partidos!$A$4:$A$107,0))-INDEX(Partidos!$G$4:$G$107,MATCH($A966,Partidos!$A$4:$A$107,0)))),IF(AND($H966&lt;&gt;"",$H966=INDEX(Partidos!$K$4:$K$107,MATCH($A966,Partidos!$A$4:$A$107,0))),Puntuacion!$B$13,Puntuacion!$B$14),IF(AND($H966&lt;&gt;"",$H966=INDEX(Partidos!$K$4:$K$107,MATCH($A966,Partidos!$A$4:$A$107,0))),Puntuacion!$B$11,0)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INDEX(Partidos!$F$4:$F$107,MATCH($A967,Partidos!$A$4:$A$107,0))=INDEX(Partidos!$G$4:$G$107,MATCH($A967,Partidos!$A$4:$A$107,0)),IF(AND($E967=INDEX(Partidos!$F$4:$F$107,MATCH($A967,Partidos!$A$4:$A$107,0)),$F967=INDEX(Partidos!$G$4:$G$107,MATCH($A967,Partidos!$A$4:$A$107,0))),IF(AND($H967&lt;&gt;"",$H967=INDEX(Partidos!$K$4:$K$107,MATCH($A967,Partidos!$A$4:$A$107,0))),Puntuacion!$B$9,Puntuacion!$B$12),IF(AND($E967=$F967,($E967-$F967)=(INDEX(Partidos!$F$4:$F$107,MATCH($A967,Partidos!$A$4:$A$107,0))-INDEX(Partidos!$G$4:$G$107,MATCH($A967,Partidos!$A$4:$A$107,0)))),IF(AND($H967&lt;&gt;"",$H967=INDEX(Partidos!$K$4:$K$107,MATCH($A967,Partidos!$A$4:$A$107,0))),Puntuacion!$B$13,Puntuacion!$B$14),IF(AND($H967&lt;&gt;"",$H967=INDEX(Partidos!$K$4:$K$107,MATCH($A967,Partidos!$A$4:$A$107,0))),Puntuacion!$B$11,0)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INDEX(Partidos!$F$4:$F$107,MATCH($A968,Partidos!$A$4:$A$107,0))=INDEX(Partidos!$G$4:$G$107,MATCH($A968,Partidos!$A$4:$A$107,0)),IF(AND($E968=INDEX(Partidos!$F$4:$F$107,MATCH($A968,Partidos!$A$4:$A$107,0)),$F968=INDEX(Partidos!$G$4:$G$107,MATCH($A968,Partidos!$A$4:$A$107,0))),IF(AND($H968&lt;&gt;"",$H968=INDEX(Partidos!$K$4:$K$107,MATCH($A968,Partidos!$A$4:$A$107,0))),Puntuacion!$B$9,Puntuacion!$B$12),IF(AND($E968=$F968,($E968-$F968)=(INDEX(Partidos!$F$4:$F$107,MATCH($A968,Partidos!$A$4:$A$107,0))-INDEX(Partidos!$G$4:$G$107,MATCH($A968,Partidos!$A$4:$A$107,0)))),IF(AND($H968&lt;&gt;"",$H968=INDEX(Partidos!$K$4:$K$107,MATCH($A968,Partidos!$A$4:$A$107,0))),Puntuacion!$B$13,Puntuacion!$B$14),IF(AND($H968&lt;&gt;"",$H968=INDEX(Partidos!$K$4:$K$107,MATCH($A968,Partidos!$A$4:$A$107,0))),Puntuacion!$B$11,0)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INDEX(Partidos!$F$4:$F$107,MATCH($A969,Partidos!$A$4:$A$107,0))=INDEX(Partidos!$G$4:$G$107,MATCH($A969,Partidos!$A$4:$A$107,0)),IF(AND($E969=INDEX(Partidos!$F$4:$F$107,MATCH($A969,Partidos!$A$4:$A$107,0)),$F969=INDEX(Partidos!$G$4:$G$107,MATCH($A969,Partidos!$A$4:$A$107,0))),IF(AND($H969&lt;&gt;"",$H969=INDEX(Partidos!$K$4:$K$107,MATCH($A969,Partidos!$A$4:$A$107,0))),Puntuacion!$B$9,Puntuacion!$B$12),IF(AND($E969=$F969,($E969-$F969)=(INDEX(Partidos!$F$4:$F$107,MATCH($A969,Partidos!$A$4:$A$107,0))-INDEX(Partidos!$G$4:$G$107,MATCH($A969,Partidos!$A$4:$A$107,0)))),IF(AND($H969&lt;&gt;"",$H969=INDEX(Partidos!$K$4:$K$107,MATCH($A969,Partidos!$A$4:$A$107,0))),Puntuacion!$B$13,Puntuacion!$B$14),IF(AND($H969&lt;&gt;"",$H969=INDEX(Partidos!$K$4:$K$107,MATCH($A969,Partidos!$A$4:$A$107,0))),Puntuacion!$B$11,0)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INDEX(Partidos!$F$4:$F$107,MATCH($A970,Partidos!$A$4:$A$107,0))=INDEX(Partidos!$G$4:$G$107,MATCH($A970,Partidos!$A$4:$A$107,0)),IF(AND($E970=INDEX(Partidos!$F$4:$F$107,MATCH($A970,Partidos!$A$4:$A$107,0)),$F970=INDEX(Partidos!$G$4:$G$107,MATCH($A970,Partidos!$A$4:$A$107,0))),IF(AND($H970&lt;&gt;"",$H970=INDEX(Partidos!$K$4:$K$107,MATCH($A970,Partidos!$A$4:$A$107,0))),Puntuacion!$B$9,Puntuacion!$B$12),IF(AND($E970=$F970,($E970-$F970)=(INDEX(Partidos!$F$4:$F$107,MATCH($A970,Partidos!$A$4:$A$107,0))-INDEX(Partidos!$G$4:$G$107,MATCH($A970,Partidos!$A$4:$A$107,0)))),IF(AND($H970&lt;&gt;"",$H970=INDEX(Partidos!$K$4:$K$107,MATCH($A970,Partidos!$A$4:$A$107,0))),Puntuacion!$B$13,Puntuacion!$B$14),IF(AND($H970&lt;&gt;"",$H970=INDEX(Partidos!$K$4:$K$107,MATCH($A970,Partidos!$A$4:$A$107,0))),Puntuacion!$B$11,0)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INDEX(Partidos!$F$4:$F$107,MATCH($A971,Partidos!$A$4:$A$107,0))=INDEX(Partidos!$G$4:$G$107,MATCH($A971,Partidos!$A$4:$A$107,0)),IF(AND($E971=INDEX(Partidos!$F$4:$F$107,MATCH($A971,Partidos!$A$4:$A$107,0)),$F971=INDEX(Partidos!$G$4:$G$107,MATCH($A971,Partidos!$A$4:$A$107,0))),IF(AND($H971&lt;&gt;"",$H971=INDEX(Partidos!$K$4:$K$107,MATCH($A971,Partidos!$A$4:$A$107,0))),Puntuacion!$B$9,Puntuacion!$B$12),IF(AND($E971=$F971,($E971-$F971)=(INDEX(Partidos!$F$4:$F$107,MATCH($A971,Partidos!$A$4:$A$107,0))-INDEX(Partidos!$G$4:$G$107,MATCH($A971,Partidos!$A$4:$A$107,0)))),IF(AND($H971&lt;&gt;"",$H971=INDEX(Partidos!$K$4:$K$107,MATCH($A971,Partidos!$A$4:$A$107,0))),Puntuacion!$B$13,Puntuacion!$B$14),IF(AND($H971&lt;&gt;"",$H971=INDEX(Partidos!$K$4:$K$107,MATCH($A971,Partidos!$A$4:$A$107,0))),Puntuacion!$B$11,0)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INDEX(Partidos!$F$4:$F$107,MATCH($A972,Partidos!$A$4:$A$107,0))=INDEX(Partidos!$G$4:$G$107,MATCH($A972,Partidos!$A$4:$A$107,0)),IF(AND($E972=INDEX(Partidos!$F$4:$F$107,MATCH($A972,Partidos!$A$4:$A$107,0)),$F972=INDEX(Partidos!$G$4:$G$107,MATCH($A972,Partidos!$A$4:$A$107,0))),IF(AND($H972&lt;&gt;"",$H972=INDEX(Partidos!$K$4:$K$107,MATCH($A972,Partidos!$A$4:$A$107,0))),Puntuacion!$B$9,Puntuacion!$B$12),IF(AND($E972=$F972,($E972-$F972)=(INDEX(Partidos!$F$4:$F$107,MATCH($A972,Partidos!$A$4:$A$107,0))-INDEX(Partidos!$G$4:$G$107,MATCH($A972,Partidos!$A$4:$A$107,0)))),IF(AND($H972&lt;&gt;"",$H972=INDEX(Partidos!$K$4:$K$107,MATCH($A972,Partidos!$A$4:$A$107,0))),Puntuacion!$B$13,Puntuacion!$B$14),IF(AND($H972&lt;&gt;"",$H972=INDEX(Partidos!$K$4:$K$107,MATCH($A972,Partidos!$A$4:$A$107,0))),Puntuacion!$B$11,0)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INDEX(Partidos!$F$4:$F$107,MATCH($A973,Partidos!$A$4:$A$107,0))=INDEX(Partidos!$G$4:$G$107,MATCH($A973,Partidos!$A$4:$A$107,0)),IF(AND($E973=INDEX(Partidos!$F$4:$F$107,MATCH($A973,Partidos!$A$4:$A$107,0)),$F973=INDEX(Partidos!$G$4:$G$107,MATCH($A973,Partidos!$A$4:$A$107,0))),IF(AND($H973&lt;&gt;"",$H973=INDEX(Partidos!$K$4:$K$107,MATCH($A973,Partidos!$A$4:$A$107,0))),Puntuacion!$B$9,Puntuacion!$B$12),IF(AND($E973=$F973,($E973-$F973)=(INDEX(Partidos!$F$4:$F$107,MATCH($A973,Partidos!$A$4:$A$107,0))-INDEX(Partidos!$G$4:$G$107,MATCH($A973,Partidos!$A$4:$A$107,0)))),IF(AND($H973&lt;&gt;"",$H973=INDEX(Partidos!$K$4:$K$107,MATCH($A973,Partidos!$A$4:$A$107,0))),Puntuacion!$B$13,Puntuacion!$B$14),IF(AND($H973&lt;&gt;"",$H973=INDEX(Partidos!$K$4:$K$107,MATCH($A973,Partidos!$A$4:$A$107,0))),Puntuacion!$B$11,0)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INDEX(Partidos!$F$4:$F$107,MATCH($A974,Partidos!$A$4:$A$107,0))=INDEX(Partidos!$G$4:$G$107,MATCH($A974,Partidos!$A$4:$A$107,0)),IF(AND($E974=INDEX(Partidos!$F$4:$F$107,MATCH($A974,Partidos!$A$4:$A$107,0)),$F974=INDEX(Partidos!$G$4:$G$107,MATCH($A974,Partidos!$A$4:$A$107,0))),IF(AND($H974&lt;&gt;"",$H974=INDEX(Partidos!$K$4:$K$107,MATCH($A974,Partidos!$A$4:$A$107,0))),Puntuacion!$B$9,Puntuacion!$B$12),IF(AND($E974=$F974,($E974-$F974)=(INDEX(Partidos!$F$4:$F$107,MATCH($A974,Partidos!$A$4:$A$107,0))-INDEX(Partidos!$G$4:$G$107,MATCH($A974,Partidos!$A$4:$A$107,0)))),IF(AND($H974&lt;&gt;"",$H974=INDEX(Partidos!$K$4:$K$107,MATCH($A974,Partidos!$A$4:$A$107,0))),Puntuacion!$B$13,Puntuacion!$B$14),IF(AND($H974&lt;&gt;"",$H974=INDEX(Partidos!$K$4:$K$107,MATCH($A974,Partidos!$A$4:$A$107,0))),Puntuacion!$B$11,0)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INDEX(Partidos!$F$4:$F$107,MATCH($A975,Partidos!$A$4:$A$107,0))=INDEX(Partidos!$G$4:$G$107,MATCH($A975,Partidos!$A$4:$A$107,0)),IF(AND($E975=INDEX(Partidos!$F$4:$F$107,MATCH($A975,Partidos!$A$4:$A$107,0)),$F975=INDEX(Partidos!$G$4:$G$107,MATCH($A975,Partidos!$A$4:$A$107,0))),IF(AND($H975&lt;&gt;"",$H975=INDEX(Partidos!$K$4:$K$107,MATCH($A975,Partidos!$A$4:$A$107,0))),Puntuacion!$B$9,Puntuacion!$B$12),IF(AND($E975=$F975,($E975-$F975)=(INDEX(Partidos!$F$4:$F$107,MATCH($A975,Partidos!$A$4:$A$107,0))-INDEX(Partidos!$G$4:$G$107,MATCH($A975,Partidos!$A$4:$A$107,0)))),IF(AND($H975&lt;&gt;"",$H975=INDEX(Partidos!$K$4:$K$107,MATCH($A975,Partidos!$A$4:$A$107,0))),Puntuacion!$B$13,Puntuacion!$B$14),IF(AND($H975&lt;&gt;"",$H975=INDEX(Partidos!$K$4:$K$107,MATCH($A975,Partidos!$A$4:$A$107,0))),Puntuacion!$B$11,0)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INDEX(Partidos!$F$4:$F$107,MATCH($A976,Partidos!$A$4:$A$107,0))=INDEX(Partidos!$G$4:$G$107,MATCH($A976,Partidos!$A$4:$A$107,0)),IF(AND($E976=INDEX(Partidos!$F$4:$F$107,MATCH($A976,Partidos!$A$4:$A$107,0)),$F976=INDEX(Partidos!$G$4:$G$107,MATCH($A976,Partidos!$A$4:$A$107,0))),IF(AND($H976&lt;&gt;"",$H976=INDEX(Partidos!$K$4:$K$107,MATCH($A976,Partidos!$A$4:$A$107,0))),Puntuacion!$B$9,Puntuacion!$B$12),IF(AND($E976=$F976,($E976-$F976)=(INDEX(Partidos!$F$4:$F$107,MATCH($A976,Partidos!$A$4:$A$107,0))-INDEX(Partidos!$G$4:$G$107,MATCH($A976,Partidos!$A$4:$A$107,0)))),IF(AND($H976&lt;&gt;"",$H976=INDEX(Partidos!$K$4:$K$107,MATCH($A976,Partidos!$A$4:$A$107,0))),Puntuacion!$B$13,Puntuacion!$B$14),IF(AND($H976&lt;&gt;"",$H976=INDEX(Partidos!$K$4:$K$107,MATCH($A976,Partidos!$A$4:$A$107,0))),Puntuacion!$B$11,0)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INDEX(Partidos!$F$4:$F$107,MATCH($A977,Partidos!$A$4:$A$107,0))=INDEX(Partidos!$G$4:$G$107,MATCH($A977,Partidos!$A$4:$A$107,0)),IF(AND($E977=INDEX(Partidos!$F$4:$F$107,MATCH($A977,Partidos!$A$4:$A$107,0)),$F977=INDEX(Partidos!$G$4:$G$107,MATCH($A977,Partidos!$A$4:$A$107,0))),IF(AND($H977&lt;&gt;"",$H977=INDEX(Partidos!$K$4:$K$107,MATCH($A977,Partidos!$A$4:$A$107,0))),Puntuacion!$B$9,Puntuacion!$B$12),IF(AND($E977=$F977,($E977-$F977)=(INDEX(Partidos!$F$4:$F$107,MATCH($A977,Partidos!$A$4:$A$107,0))-INDEX(Partidos!$G$4:$G$107,MATCH($A977,Partidos!$A$4:$A$107,0)))),IF(AND($H977&lt;&gt;"",$H977=INDEX(Partidos!$K$4:$K$107,MATCH($A977,Partidos!$A$4:$A$107,0))),Puntuacion!$B$13,Puntuacion!$B$14),IF(AND($H977&lt;&gt;"",$H977=INDEX(Partidos!$K$4:$K$107,MATCH($A977,Partidos!$A$4:$A$107,0))),Puntuacion!$B$11,0)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INDEX(Partidos!$F$4:$F$107,MATCH($A978,Partidos!$A$4:$A$107,0))=INDEX(Partidos!$G$4:$G$107,MATCH($A978,Partidos!$A$4:$A$107,0)),IF(AND($E978=INDEX(Partidos!$F$4:$F$107,MATCH($A978,Partidos!$A$4:$A$107,0)),$F978=INDEX(Partidos!$G$4:$G$107,MATCH($A978,Partidos!$A$4:$A$107,0))),IF(AND($H978&lt;&gt;"",$H978=INDEX(Partidos!$K$4:$K$107,MATCH($A978,Partidos!$A$4:$A$107,0))),Puntuacion!$B$9,Puntuacion!$B$12),IF(AND($E978=$F978,($E978-$F978)=(INDEX(Partidos!$F$4:$F$107,MATCH($A978,Partidos!$A$4:$A$107,0))-INDEX(Partidos!$G$4:$G$107,MATCH($A978,Partidos!$A$4:$A$107,0)))),IF(AND($H978&lt;&gt;"",$H978=INDEX(Partidos!$K$4:$K$107,MATCH($A978,Partidos!$A$4:$A$107,0))),Puntuacion!$B$13,Puntuacion!$B$14),IF(AND($H978&lt;&gt;"",$H978=INDEX(Partidos!$K$4:$K$107,MATCH($A978,Partidos!$A$4:$A$107,0))),Puntuacion!$B$11,0)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INDEX(Partidos!$F$4:$F$107,MATCH($A979,Partidos!$A$4:$A$107,0))=INDEX(Partidos!$G$4:$G$107,MATCH($A979,Partidos!$A$4:$A$107,0)),IF(AND($E979=INDEX(Partidos!$F$4:$F$107,MATCH($A979,Partidos!$A$4:$A$107,0)),$F979=INDEX(Partidos!$G$4:$G$107,MATCH($A979,Partidos!$A$4:$A$107,0))),IF(AND($H979&lt;&gt;"",$H979=INDEX(Partidos!$K$4:$K$107,MATCH($A979,Partidos!$A$4:$A$107,0))),Puntuacion!$B$9,Puntuacion!$B$12),IF(AND($E979=$F979,($E979-$F979)=(INDEX(Partidos!$F$4:$F$107,MATCH($A979,Partidos!$A$4:$A$107,0))-INDEX(Partidos!$G$4:$G$107,MATCH($A979,Partidos!$A$4:$A$107,0)))),IF(AND($H979&lt;&gt;"",$H979=INDEX(Partidos!$K$4:$K$107,MATCH($A979,Partidos!$A$4:$A$107,0))),Puntuacion!$B$13,Puntuacion!$B$14),IF(AND($H979&lt;&gt;"",$H979=INDEX(Partidos!$K$4:$K$107,MATCH($A979,Partidos!$A$4:$A$107,0))),Puntuacion!$B$11,0)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INDEX(Partidos!$F$4:$F$107,MATCH($A980,Partidos!$A$4:$A$107,0))=INDEX(Partidos!$G$4:$G$107,MATCH($A980,Partidos!$A$4:$A$107,0)),IF(AND($E980=INDEX(Partidos!$F$4:$F$107,MATCH($A980,Partidos!$A$4:$A$107,0)),$F980=INDEX(Partidos!$G$4:$G$107,MATCH($A980,Partidos!$A$4:$A$107,0))),IF(AND($H980&lt;&gt;"",$H980=INDEX(Partidos!$K$4:$K$107,MATCH($A980,Partidos!$A$4:$A$107,0))),Puntuacion!$B$9,Puntuacion!$B$12),IF(AND($E980=$F980,($E980-$F980)=(INDEX(Partidos!$F$4:$F$107,MATCH($A980,Partidos!$A$4:$A$107,0))-INDEX(Partidos!$G$4:$G$107,MATCH($A980,Partidos!$A$4:$A$107,0)))),IF(AND($H980&lt;&gt;"",$H980=INDEX(Partidos!$K$4:$K$107,MATCH($A980,Partidos!$A$4:$A$107,0))),Puntuacion!$B$13,Puntuacion!$B$14),IF(AND($H980&lt;&gt;"",$H980=INDEX(Partidos!$K$4:$K$107,MATCH($A980,Partidos!$A$4:$A$107,0))),Puntuacion!$B$11,0)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INDEX(Partidos!$F$4:$F$107,MATCH($A981,Partidos!$A$4:$A$107,0))=INDEX(Partidos!$G$4:$G$107,MATCH($A981,Partidos!$A$4:$A$107,0)),IF(AND($E981=INDEX(Partidos!$F$4:$F$107,MATCH($A981,Partidos!$A$4:$A$107,0)),$F981=INDEX(Partidos!$G$4:$G$107,MATCH($A981,Partidos!$A$4:$A$107,0))),IF(AND($H981&lt;&gt;"",$H981=INDEX(Partidos!$K$4:$K$107,MATCH($A981,Partidos!$A$4:$A$107,0))),Puntuacion!$B$9,Puntuacion!$B$12),IF(AND($E981=$F981,($E981-$F981)=(INDEX(Partidos!$F$4:$F$107,MATCH($A981,Partidos!$A$4:$A$107,0))-INDEX(Partidos!$G$4:$G$107,MATCH($A981,Partidos!$A$4:$A$107,0)))),IF(AND($H981&lt;&gt;"",$H981=INDEX(Partidos!$K$4:$K$107,MATCH($A981,Partidos!$A$4:$A$107,0))),Puntuacion!$B$13,Puntuacion!$B$14),IF(AND($H981&lt;&gt;"",$H981=INDEX(Partidos!$K$4:$K$107,MATCH($A981,Partidos!$A$4:$A$107,0))),Puntuacion!$B$11,0)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INDEX(Partidos!$F$4:$F$107,MATCH($A982,Partidos!$A$4:$A$107,0))=INDEX(Partidos!$G$4:$G$107,MATCH($A982,Partidos!$A$4:$A$107,0)),IF(AND($E982=INDEX(Partidos!$F$4:$F$107,MATCH($A982,Partidos!$A$4:$A$107,0)),$F982=INDEX(Partidos!$G$4:$G$107,MATCH($A982,Partidos!$A$4:$A$107,0))),IF(AND($H982&lt;&gt;"",$H982=INDEX(Partidos!$K$4:$K$107,MATCH($A982,Partidos!$A$4:$A$107,0))),Puntuacion!$B$9,Puntuacion!$B$12),IF(AND($E982=$F982,($E982-$F982)=(INDEX(Partidos!$F$4:$F$107,MATCH($A982,Partidos!$A$4:$A$107,0))-INDEX(Partidos!$G$4:$G$107,MATCH($A982,Partidos!$A$4:$A$107,0)))),IF(AND($H982&lt;&gt;"",$H982=INDEX(Partidos!$K$4:$K$107,MATCH($A982,Partidos!$A$4:$A$107,0))),Puntuacion!$B$13,Puntuacion!$B$14),IF(AND($H982&lt;&gt;"",$H982=INDEX(Partidos!$K$4:$K$107,MATCH($A982,Partidos!$A$4:$A$107,0))),Puntuacion!$B$11,0)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INDEX(Partidos!$F$4:$F$107,MATCH($A983,Partidos!$A$4:$A$107,0))=INDEX(Partidos!$G$4:$G$107,MATCH($A983,Partidos!$A$4:$A$107,0)),IF(AND($E983=INDEX(Partidos!$F$4:$F$107,MATCH($A983,Partidos!$A$4:$A$107,0)),$F983=INDEX(Partidos!$G$4:$G$107,MATCH($A983,Partidos!$A$4:$A$107,0))),IF(AND($H983&lt;&gt;"",$H983=INDEX(Partidos!$K$4:$K$107,MATCH($A983,Partidos!$A$4:$A$107,0))),Puntuacion!$B$9,Puntuacion!$B$12),IF(AND($E983=$F983,($E983-$F983)=(INDEX(Partidos!$F$4:$F$107,MATCH($A983,Partidos!$A$4:$A$107,0))-INDEX(Partidos!$G$4:$G$107,MATCH($A983,Partidos!$A$4:$A$107,0)))),IF(AND($H983&lt;&gt;"",$H983=INDEX(Partidos!$K$4:$K$107,MATCH($A983,Partidos!$A$4:$A$107,0))),Puntuacion!$B$13,Puntuacion!$B$14),IF(AND($H983&lt;&gt;"",$H983=INDEX(Partidos!$K$4:$K$107,MATCH($A983,Partidos!$A$4:$A$107,0))),Puntuacion!$B$11,0)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INDEX(Partidos!$F$4:$F$107,MATCH($A984,Partidos!$A$4:$A$107,0))=INDEX(Partidos!$G$4:$G$107,MATCH($A984,Partidos!$A$4:$A$107,0)),IF(AND($E984=INDEX(Partidos!$F$4:$F$107,MATCH($A984,Partidos!$A$4:$A$107,0)),$F984=INDEX(Partidos!$G$4:$G$107,MATCH($A984,Partidos!$A$4:$A$107,0))),IF(AND($H984&lt;&gt;"",$H984=INDEX(Partidos!$K$4:$K$107,MATCH($A984,Partidos!$A$4:$A$107,0))),Puntuacion!$B$9,Puntuacion!$B$12),IF(AND($E984=$F984,($E984-$F984)=(INDEX(Partidos!$F$4:$F$107,MATCH($A984,Partidos!$A$4:$A$107,0))-INDEX(Partidos!$G$4:$G$107,MATCH($A984,Partidos!$A$4:$A$107,0)))),IF(AND($H984&lt;&gt;"",$H984=INDEX(Partidos!$K$4:$K$107,MATCH($A984,Partidos!$A$4:$A$107,0))),Puntuacion!$B$13,Puntuacion!$B$14),IF(AND($H984&lt;&gt;"",$H984=INDEX(Partidos!$K$4:$K$107,MATCH($A984,Partidos!$A$4:$A$107,0))),Puntuacion!$B$11,0)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INDEX(Partidos!$F$4:$F$107,MATCH($A985,Partidos!$A$4:$A$107,0))=INDEX(Partidos!$G$4:$G$107,MATCH($A985,Partidos!$A$4:$A$107,0)),IF(AND($E985=INDEX(Partidos!$F$4:$F$107,MATCH($A985,Partidos!$A$4:$A$107,0)),$F985=INDEX(Partidos!$G$4:$G$107,MATCH($A985,Partidos!$A$4:$A$107,0))),IF(AND($H985&lt;&gt;"",$H985=INDEX(Partidos!$K$4:$K$107,MATCH($A985,Partidos!$A$4:$A$107,0))),Puntuacion!$B$9,Puntuacion!$B$12),IF(AND($E985=$F985,($E985-$F985)=(INDEX(Partidos!$F$4:$F$107,MATCH($A985,Partidos!$A$4:$A$107,0))-INDEX(Partidos!$G$4:$G$107,MATCH($A985,Partidos!$A$4:$A$107,0)))),IF(AND($H985&lt;&gt;"",$H985=INDEX(Partidos!$K$4:$K$107,MATCH($A985,Partidos!$A$4:$A$107,0))),Puntuacion!$B$13,Puntuacion!$B$14),IF(AND($H985&lt;&gt;"",$H985=INDEX(Partidos!$K$4:$K$107,MATCH($A985,Partidos!$A$4:$A$107,0))),Puntuacion!$B$11,0)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INDEX(Partidos!$F$4:$F$107,MATCH($A986,Partidos!$A$4:$A$107,0))=INDEX(Partidos!$G$4:$G$107,MATCH($A986,Partidos!$A$4:$A$107,0)),IF(AND($E986=INDEX(Partidos!$F$4:$F$107,MATCH($A986,Partidos!$A$4:$A$107,0)),$F986=INDEX(Partidos!$G$4:$G$107,MATCH($A986,Partidos!$A$4:$A$107,0))),IF(AND($H986&lt;&gt;"",$H986=INDEX(Partidos!$K$4:$K$107,MATCH($A986,Partidos!$A$4:$A$107,0))),Puntuacion!$B$9,Puntuacion!$B$12),IF(AND($E986=$F986,($E986-$F986)=(INDEX(Partidos!$F$4:$F$107,MATCH($A986,Partidos!$A$4:$A$107,0))-INDEX(Partidos!$G$4:$G$107,MATCH($A986,Partidos!$A$4:$A$107,0)))),IF(AND($H986&lt;&gt;"",$H986=INDEX(Partidos!$K$4:$K$107,MATCH($A986,Partidos!$A$4:$A$107,0))),Puntuacion!$B$13,Puntuacion!$B$14),IF(AND($H986&lt;&gt;"",$H986=INDEX(Partidos!$K$4:$K$107,MATCH($A986,Partidos!$A$4:$A$107,0))),Puntuacion!$B$11,0)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INDEX(Partidos!$F$4:$F$107,MATCH($A987,Partidos!$A$4:$A$107,0))=INDEX(Partidos!$G$4:$G$107,MATCH($A987,Partidos!$A$4:$A$107,0)),IF(AND($E987=INDEX(Partidos!$F$4:$F$107,MATCH($A987,Partidos!$A$4:$A$107,0)),$F987=INDEX(Partidos!$G$4:$G$107,MATCH($A987,Partidos!$A$4:$A$107,0))),IF(AND($H987&lt;&gt;"",$H987=INDEX(Partidos!$K$4:$K$107,MATCH($A987,Partidos!$A$4:$A$107,0))),Puntuacion!$B$9,Puntuacion!$B$12),IF(AND($E987=$F987,($E987-$F987)=(INDEX(Partidos!$F$4:$F$107,MATCH($A987,Partidos!$A$4:$A$107,0))-INDEX(Partidos!$G$4:$G$107,MATCH($A987,Partidos!$A$4:$A$107,0)))),IF(AND($H987&lt;&gt;"",$H987=INDEX(Partidos!$K$4:$K$107,MATCH($A987,Partidos!$A$4:$A$107,0))),Puntuacion!$B$13,Puntuacion!$B$14),IF(AND($H987&lt;&gt;"",$H987=INDEX(Partidos!$K$4:$K$107,MATCH($A987,Partidos!$A$4:$A$107,0))),Puntuacion!$B$11,0)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INDEX(Partidos!$F$4:$F$107,MATCH($A988,Partidos!$A$4:$A$107,0))=INDEX(Partidos!$G$4:$G$107,MATCH($A988,Partidos!$A$4:$A$107,0)),IF(AND($E988=INDEX(Partidos!$F$4:$F$107,MATCH($A988,Partidos!$A$4:$A$107,0)),$F988=INDEX(Partidos!$G$4:$G$107,MATCH($A988,Partidos!$A$4:$A$107,0))),IF(AND($H988&lt;&gt;"",$H988=INDEX(Partidos!$K$4:$K$107,MATCH($A988,Partidos!$A$4:$A$107,0))),Puntuacion!$B$9,Puntuacion!$B$12),IF(AND($E988=$F988,($E988-$F988)=(INDEX(Partidos!$F$4:$F$107,MATCH($A988,Partidos!$A$4:$A$107,0))-INDEX(Partidos!$G$4:$G$107,MATCH($A988,Partidos!$A$4:$A$107,0)))),IF(AND($H988&lt;&gt;"",$H988=INDEX(Partidos!$K$4:$K$107,MATCH($A988,Partidos!$A$4:$A$107,0))),Puntuacion!$B$13,Puntuacion!$B$14),IF(AND($H988&lt;&gt;"",$H988=INDEX(Partidos!$K$4:$K$107,MATCH($A988,Partidos!$A$4:$A$107,0))),Puntuacion!$B$11,0)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INDEX(Partidos!$F$4:$F$107,MATCH($A989,Partidos!$A$4:$A$107,0))=INDEX(Partidos!$G$4:$G$107,MATCH($A989,Partidos!$A$4:$A$107,0)),IF(AND($E989=INDEX(Partidos!$F$4:$F$107,MATCH($A989,Partidos!$A$4:$A$107,0)),$F989=INDEX(Partidos!$G$4:$G$107,MATCH($A989,Partidos!$A$4:$A$107,0))),IF(AND($H989&lt;&gt;"",$H989=INDEX(Partidos!$K$4:$K$107,MATCH($A989,Partidos!$A$4:$A$107,0))),Puntuacion!$B$9,Puntuacion!$B$12),IF(AND($E989=$F989,($E989-$F989)=(INDEX(Partidos!$F$4:$F$107,MATCH($A989,Partidos!$A$4:$A$107,0))-INDEX(Partidos!$G$4:$G$107,MATCH($A989,Partidos!$A$4:$A$107,0)))),IF(AND($H989&lt;&gt;"",$H989=INDEX(Partidos!$K$4:$K$107,MATCH($A989,Partidos!$A$4:$A$107,0))),Puntuacion!$B$13,Puntuacion!$B$14),IF(AND($H989&lt;&gt;"",$H989=INDEX(Partidos!$K$4:$K$107,MATCH($A989,Partidos!$A$4:$A$107,0))),Puntuacion!$B$11,0)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INDEX(Partidos!$F$4:$F$107,MATCH($A990,Partidos!$A$4:$A$107,0))=INDEX(Partidos!$G$4:$G$107,MATCH($A990,Partidos!$A$4:$A$107,0)),IF(AND($E990=INDEX(Partidos!$F$4:$F$107,MATCH($A990,Partidos!$A$4:$A$107,0)),$F990=INDEX(Partidos!$G$4:$G$107,MATCH($A990,Partidos!$A$4:$A$107,0))),IF(AND($H990&lt;&gt;"",$H990=INDEX(Partidos!$K$4:$K$107,MATCH($A990,Partidos!$A$4:$A$107,0))),Puntuacion!$B$9,Puntuacion!$B$12),IF(AND($E990=$F990,($E990-$F990)=(INDEX(Partidos!$F$4:$F$107,MATCH($A990,Partidos!$A$4:$A$107,0))-INDEX(Partidos!$G$4:$G$107,MATCH($A990,Partidos!$A$4:$A$107,0)))),IF(AND($H990&lt;&gt;"",$H990=INDEX(Partidos!$K$4:$K$107,MATCH($A990,Partidos!$A$4:$A$107,0))),Puntuacion!$B$13,Puntuacion!$B$14),IF(AND($H990&lt;&gt;"",$H990=INDEX(Partidos!$K$4:$K$107,MATCH($A990,Partidos!$A$4:$A$107,0))),Puntuacion!$B$11,0)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INDEX(Partidos!$F$4:$F$107,MATCH($A991,Partidos!$A$4:$A$107,0))=INDEX(Partidos!$G$4:$G$107,MATCH($A991,Partidos!$A$4:$A$107,0)),IF(AND($E991=INDEX(Partidos!$F$4:$F$107,MATCH($A991,Partidos!$A$4:$A$107,0)),$F991=INDEX(Partidos!$G$4:$G$107,MATCH($A991,Partidos!$A$4:$A$107,0))),IF(AND($H991&lt;&gt;"",$H991=INDEX(Partidos!$K$4:$K$107,MATCH($A991,Partidos!$A$4:$A$107,0))),Puntuacion!$B$9,Puntuacion!$B$12),IF(AND($E991=$F991,($E991-$F991)=(INDEX(Partidos!$F$4:$F$107,MATCH($A991,Partidos!$A$4:$A$107,0))-INDEX(Partidos!$G$4:$G$107,MATCH($A991,Partidos!$A$4:$A$107,0)))),IF(AND($H991&lt;&gt;"",$H991=INDEX(Partidos!$K$4:$K$107,MATCH($A991,Partidos!$A$4:$A$107,0))),Puntuacion!$B$13,Puntuacion!$B$14),IF(AND($H991&lt;&gt;"",$H991=INDEX(Partidos!$K$4:$K$107,MATCH($A991,Partidos!$A$4:$A$107,0))),Puntuacion!$B$11,0)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INDEX(Partidos!$F$4:$F$107,MATCH($A992,Partidos!$A$4:$A$107,0))=INDEX(Partidos!$G$4:$G$107,MATCH($A992,Partidos!$A$4:$A$107,0)),IF(AND($E992=INDEX(Partidos!$F$4:$F$107,MATCH($A992,Partidos!$A$4:$A$107,0)),$F992=INDEX(Partidos!$G$4:$G$107,MATCH($A992,Partidos!$A$4:$A$107,0))),IF(AND($H992&lt;&gt;"",$H992=INDEX(Partidos!$K$4:$K$107,MATCH($A992,Partidos!$A$4:$A$107,0))),Puntuacion!$B$9,Puntuacion!$B$12),IF(AND($E992=$F992,($E992-$F992)=(INDEX(Partidos!$F$4:$F$107,MATCH($A992,Partidos!$A$4:$A$107,0))-INDEX(Partidos!$G$4:$G$107,MATCH($A992,Partidos!$A$4:$A$107,0)))),IF(AND($H992&lt;&gt;"",$H992=INDEX(Partidos!$K$4:$K$107,MATCH($A992,Partidos!$A$4:$A$107,0))),Puntuacion!$B$13,Puntuacion!$B$14),IF(AND($H992&lt;&gt;"",$H992=INDEX(Partidos!$K$4:$K$107,MATCH($A992,Partidos!$A$4:$A$107,0))),Puntuacion!$B$11,0)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INDEX(Partidos!$F$4:$F$107,MATCH($A993,Partidos!$A$4:$A$107,0))=INDEX(Partidos!$G$4:$G$107,MATCH($A993,Partidos!$A$4:$A$107,0)),IF(AND($E993=INDEX(Partidos!$F$4:$F$107,MATCH($A993,Partidos!$A$4:$A$107,0)),$F993=INDEX(Partidos!$G$4:$G$107,MATCH($A993,Partidos!$A$4:$A$107,0))),IF(AND($H993&lt;&gt;"",$H993=INDEX(Partidos!$K$4:$K$107,MATCH($A993,Partidos!$A$4:$A$107,0))),Puntuacion!$B$9,Puntuacion!$B$12),IF(AND($E993=$F993,($E993-$F993)=(INDEX(Partidos!$F$4:$F$107,MATCH($A993,Partidos!$A$4:$A$107,0))-INDEX(Partidos!$G$4:$G$107,MATCH($A993,Partidos!$A$4:$A$107,0)))),IF(AND($H993&lt;&gt;"",$H993=INDEX(Partidos!$K$4:$K$107,MATCH($A993,Partidos!$A$4:$A$107,0))),Puntuacion!$B$13,Puntuacion!$B$14),IF(AND($H993&lt;&gt;"",$H993=INDEX(Partidos!$K$4:$K$107,MATCH($A993,Partidos!$A$4:$A$107,0))),Puntuacion!$B$11,0)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INDEX(Partidos!$F$4:$F$107,MATCH($A994,Partidos!$A$4:$A$107,0))=INDEX(Partidos!$G$4:$G$107,MATCH($A994,Partidos!$A$4:$A$107,0)),IF(AND($E994=INDEX(Partidos!$F$4:$F$107,MATCH($A994,Partidos!$A$4:$A$107,0)),$F994=INDEX(Partidos!$G$4:$G$107,MATCH($A994,Partidos!$A$4:$A$107,0))),IF(AND($H994&lt;&gt;"",$H994=INDEX(Partidos!$K$4:$K$107,MATCH($A994,Partidos!$A$4:$A$107,0))),Puntuacion!$B$9,Puntuacion!$B$12),IF(AND($E994=$F994,($E994-$F994)=(INDEX(Partidos!$F$4:$F$107,MATCH($A994,Partidos!$A$4:$A$107,0))-INDEX(Partidos!$G$4:$G$107,MATCH($A994,Partidos!$A$4:$A$107,0)))),IF(AND($H994&lt;&gt;"",$H994=INDEX(Partidos!$K$4:$K$107,MATCH($A994,Partidos!$A$4:$A$107,0))),Puntuacion!$B$13,Puntuacion!$B$14),IF(AND($H994&lt;&gt;"",$H994=INDEX(Partidos!$K$4:$K$107,MATCH($A994,Partidos!$A$4:$A$107,0))),Puntuacion!$B$11,0)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INDEX(Partidos!$F$4:$F$107,MATCH($A995,Partidos!$A$4:$A$107,0))=INDEX(Partidos!$G$4:$G$107,MATCH($A995,Partidos!$A$4:$A$107,0)),IF(AND($E995=INDEX(Partidos!$F$4:$F$107,MATCH($A995,Partidos!$A$4:$A$107,0)),$F995=INDEX(Partidos!$G$4:$G$107,MATCH($A995,Partidos!$A$4:$A$107,0))),IF(AND($H995&lt;&gt;"",$H995=INDEX(Partidos!$K$4:$K$107,MATCH($A995,Partidos!$A$4:$A$107,0))),Puntuacion!$B$9,Puntuacion!$B$12),IF(AND($E995=$F995,($E995-$F995)=(INDEX(Partidos!$F$4:$F$107,MATCH($A995,Partidos!$A$4:$A$107,0))-INDEX(Partidos!$G$4:$G$107,MATCH($A995,Partidos!$A$4:$A$107,0)))),IF(AND($H995&lt;&gt;"",$H995=INDEX(Partidos!$K$4:$K$107,MATCH($A995,Partidos!$A$4:$A$107,0))),Puntuacion!$B$13,Puntuacion!$B$14),IF(AND($H995&lt;&gt;"",$H995=INDEX(Partidos!$K$4:$K$107,MATCH($A995,Partidos!$A$4:$A$107,0))),Puntuacion!$B$11,0)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INDEX(Partidos!$F$4:$F$107,MATCH($A996,Partidos!$A$4:$A$107,0))=INDEX(Partidos!$G$4:$G$107,MATCH($A996,Partidos!$A$4:$A$107,0)),IF(AND($E996=INDEX(Partidos!$F$4:$F$107,MATCH($A996,Partidos!$A$4:$A$107,0)),$F996=INDEX(Partidos!$G$4:$G$107,MATCH($A996,Partidos!$A$4:$A$107,0))),IF(AND($H996&lt;&gt;"",$H996=INDEX(Partidos!$K$4:$K$107,MATCH($A996,Partidos!$A$4:$A$107,0))),Puntuacion!$B$9,Puntuacion!$B$12),IF(AND($E996=$F996,($E996-$F996)=(INDEX(Partidos!$F$4:$F$107,MATCH($A996,Partidos!$A$4:$A$107,0))-INDEX(Partidos!$G$4:$G$107,MATCH($A996,Partidos!$A$4:$A$107,0)))),IF(AND($H996&lt;&gt;"",$H996=INDEX(Partidos!$K$4:$K$107,MATCH($A996,Partidos!$A$4:$A$107,0))),Puntuacion!$B$13,Puntuacion!$B$14),IF(AND($H996&lt;&gt;"",$H996=INDEX(Partidos!$K$4:$K$107,MATCH($A996,Partidos!$A$4:$A$107,0))),Puntuacion!$B$11,0)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INDEX(Partidos!$F$4:$F$107,MATCH($A997,Partidos!$A$4:$A$107,0))=INDEX(Partidos!$G$4:$G$107,MATCH($A997,Partidos!$A$4:$A$107,0)),IF(AND($E997=INDEX(Partidos!$F$4:$F$107,MATCH($A997,Partidos!$A$4:$A$107,0)),$F997=INDEX(Partidos!$G$4:$G$107,MATCH($A997,Partidos!$A$4:$A$107,0))),IF(AND($H997&lt;&gt;"",$H997=INDEX(Partidos!$K$4:$K$107,MATCH($A997,Partidos!$A$4:$A$107,0))),Puntuacion!$B$9,Puntuacion!$B$12),IF(AND($E997=$F997,($E997-$F997)=(INDEX(Partidos!$F$4:$F$107,MATCH($A997,Partidos!$A$4:$A$107,0))-INDEX(Partidos!$G$4:$G$107,MATCH($A997,Partidos!$A$4:$A$107,0)))),IF(AND($H997&lt;&gt;"",$H997=INDEX(Partidos!$K$4:$K$107,MATCH($A997,Partidos!$A$4:$A$107,0))),Puntuacion!$B$13,Puntuacion!$B$14),IF(AND($H997&lt;&gt;"",$H997=INDEX(Partidos!$K$4:$K$107,MATCH($A997,Partidos!$A$4:$A$107,0))),Puntuacion!$B$11,0)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INDEX(Partidos!$F$4:$F$107,MATCH($A998,Partidos!$A$4:$A$107,0))=INDEX(Partidos!$G$4:$G$107,MATCH($A998,Partidos!$A$4:$A$107,0)),IF(AND($E998=INDEX(Partidos!$F$4:$F$107,MATCH($A998,Partidos!$A$4:$A$107,0)),$F998=INDEX(Partidos!$G$4:$G$107,MATCH($A998,Partidos!$A$4:$A$107,0))),IF(AND($H998&lt;&gt;"",$H998=INDEX(Partidos!$K$4:$K$107,MATCH($A998,Partidos!$A$4:$A$107,0))),Puntuacion!$B$9,Puntuacion!$B$12),IF(AND($E998=$F998,($E998-$F998)=(INDEX(Partidos!$F$4:$F$107,MATCH($A998,Partidos!$A$4:$A$107,0))-INDEX(Partidos!$G$4:$G$107,MATCH($A998,Partidos!$A$4:$A$107,0)))),IF(AND($H998&lt;&gt;"",$H998=INDEX(Partidos!$K$4:$K$107,MATCH($A998,Partidos!$A$4:$A$107,0))),Puntuacion!$B$13,Puntuacion!$B$14),IF(AND($H998&lt;&gt;"",$H998=INDEX(Partidos!$K$4:$K$107,MATCH($A998,Partidos!$A$4:$A$107,0))),Puntuacion!$B$11,0)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INDEX(Partidos!$F$4:$F$107,MATCH($A999,Partidos!$A$4:$A$107,0))=INDEX(Partidos!$G$4:$G$107,MATCH($A999,Partidos!$A$4:$A$107,0)),IF(AND($E999=INDEX(Partidos!$F$4:$F$107,MATCH($A999,Partidos!$A$4:$A$107,0)),$F999=INDEX(Partidos!$G$4:$G$107,MATCH($A999,Partidos!$A$4:$A$107,0))),IF(AND($H999&lt;&gt;"",$H999=INDEX(Partidos!$K$4:$K$107,MATCH($A999,Partidos!$A$4:$A$107,0))),Puntuacion!$B$9,Puntuacion!$B$12),IF(AND($E999=$F999,($E999-$F999)=(INDEX(Partidos!$F$4:$F$107,MATCH($A999,Partidos!$A$4:$A$107,0))-INDEX(Partidos!$G$4:$G$107,MATCH($A999,Partidos!$A$4:$A$107,0)))),IF(AND($H999&lt;&gt;"",$H999=INDEX(Partidos!$K$4:$K$107,MATCH($A999,Partidos!$A$4:$A$107,0))),Puntuacion!$B$13,Puntuacion!$B$14),IF(AND($H999&lt;&gt;"",$H999=INDEX(Partidos!$K$4:$K$107,MATCH($A999,Partidos!$A$4:$A$107,0))),Puntuacion!$B$11,0)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INDEX(Partidos!$F$4:$F$107,MATCH($A1000,Partidos!$A$4:$A$107,0))=INDEX(Partidos!$G$4:$G$107,MATCH($A1000,Partidos!$A$4:$A$107,0)),IF(AND($E1000=INDEX(Partidos!$F$4:$F$107,MATCH($A1000,Partidos!$A$4:$A$107,0)),$F1000=INDEX(Partidos!$G$4:$G$107,MATCH($A1000,Partidos!$A$4:$A$107,0))),IF(AND($H1000&lt;&gt;"",$H1000=INDEX(Partidos!$K$4:$K$107,MATCH($A1000,Partidos!$A$4:$A$107,0))),Puntuacion!$B$9,Puntuacion!$B$12),IF(AND($E1000=$F1000,($E1000-$F1000)=(INDEX(Partidos!$F$4:$F$107,MATCH($A1000,Partidos!$A$4:$A$107,0))-INDEX(Partidos!$G$4:$G$107,MATCH($A1000,Partidos!$A$4:$A$107,0)))),IF(AND($H1000&lt;&gt;"",$H1000=INDEX(Partidos!$K$4:$K$107,MATCH($A1000,Partidos!$A$4:$A$107,0))),Puntuacion!$B$13,Puntuacion!$B$14),IF(AND($H1000&lt;&gt;"",$H1000=INDEX(Partidos!$K$4:$K$107,MATCH($A1000,Partidos!$A$4:$A$107,0))),Puntuacion!$B$11,0)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INDEX(Partidos!$F$4:$F$107,MATCH($A1001,Partidos!$A$4:$A$107,0))=INDEX(Partidos!$G$4:$G$107,MATCH($A1001,Partidos!$A$4:$A$107,0)),IF(AND($E1001=INDEX(Partidos!$F$4:$F$107,MATCH($A1001,Partidos!$A$4:$A$107,0)),$F1001=INDEX(Partidos!$G$4:$G$107,MATCH($A1001,Partidos!$A$4:$A$107,0))),IF(AND($H1001&lt;&gt;"",$H1001=INDEX(Partidos!$K$4:$K$107,MATCH($A1001,Partidos!$A$4:$A$107,0))),Puntuacion!$B$9,Puntuacion!$B$12),IF(AND($E1001=$F1001,($E1001-$F1001)=(INDEX(Partidos!$F$4:$F$107,MATCH($A1001,Partidos!$A$4:$A$107,0))-INDEX(Partidos!$G$4:$G$107,MATCH($A1001,Partidos!$A$4:$A$107,0)))),IF(AND($H1001&lt;&gt;"",$H1001=INDEX(Partidos!$K$4:$K$107,MATCH($A1001,Partidos!$A$4:$A$107,0))),Puntuacion!$B$13,Puntuacion!$B$14),IF(AND($H1001&lt;&gt;"",$H1001=INDEX(Partidos!$K$4:$K$107,MATCH($A1001,Partidos!$A$4:$A$107,0))),Puntuacion!$B$11,0)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INDEX(Partidos!$F$4:$F$107,MATCH($A1002,Partidos!$A$4:$A$107,0))=INDEX(Partidos!$G$4:$G$107,MATCH($A1002,Partidos!$A$4:$A$107,0)),IF(AND($E1002=INDEX(Partidos!$F$4:$F$107,MATCH($A1002,Partidos!$A$4:$A$107,0)),$F1002=INDEX(Partidos!$G$4:$G$107,MATCH($A1002,Partidos!$A$4:$A$107,0))),IF(AND($H1002&lt;&gt;"",$H1002=INDEX(Partidos!$K$4:$K$107,MATCH($A1002,Partidos!$A$4:$A$107,0))),Puntuacion!$B$9,Puntuacion!$B$12),IF(AND($E1002=$F1002,($E1002-$F1002)=(INDEX(Partidos!$F$4:$F$107,MATCH($A1002,Partidos!$A$4:$A$107,0))-INDEX(Partidos!$G$4:$G$107,MATCH($A1002,Partidos!$A$4:$A$107,0)))),IF(AND($H1002&lt;&gt;"",$H1002=INDEX(Partidos!$K$4:$K$107,MATCH($A1002,Partidos!$A$4:$A$107,0))),Puntuacion!$B$13,Puntuacion!$B$14),IF(AND($H1002&lt;&gt;"",$H1002=INDEX(Partidos!$K$4:$K$107,MATCH($A1002,Partidos!$A$4:$A$107,0))),Puntuacion!$B$11,0)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INDEX(Partidos!$F$4:$F$107,MATCH($A1003,Partidos!$A$4:$A$107,0))=INDEX(Partidos!$G$4:$G$107,MATCH($A1003,Partidos!$A$4:$A$107,0)),IF(AND($E1003=INDEX(Partidos!$F$4:$F$107,MATCH($A1003,Partidos!$A$4:$A$107,0)),$F1003=INDEX(Partidos!$G$4:$G$107,MATCH($A1003,Partidos!$A$4:$A$107,0))),IF(AND($H1003&lt;&gt;"",$H1003=INDEX(Partidos!$K$4:$K$107,MATCH($A1003,Partidos!$A$4:$A$107,0))),Puntuacion!$B$9,Puntuacion!$B$12),IF(AND($E1003=$F1003,($E1003-$F1003)=(INDEX(Partidos!$F$4:$F$107,MATCH($A1003,Partidos!$A$4:$A$107,0))-INDEX(Partidos!$G$4:$G$107,MATCH($A1003,Partidos!$A$4:$A$107,0)))),IF(AND($H1003&lt;&gt;"",$H1003=INDEX(Partidos!$K$4:$K$107,MATCH($A1003,Partidos!$A$4:$A$107,0))),Puntuacion!$B$13,Puntuacion!$B$14),IF(AND($H1003&lt;&gt;"",$H1003=INDEX(Partidos!$K$4:$K$107,MATCH($A1003,Partidos!$A$4:$A$107,0))),Puntuacion!$B$11,0)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INDEX(Partidos!$F$4:$F$107,MATCH($A1004,Partidos!$A$4:$A$107,0))=INDEX(Partidos!$G$4:$G$107,MATCH($A1004,Partidos!$A$4:$A$107,0)),IF(AND($E1004=INDEX(Partidos!$F$4:$F$107,MATCH($A1004,Partidos!$A$4:$A$107,0)),$F1004=INDEX(Partidos!$G$4:$G$107,MATCH($A1004,Partidos!$A$4:$A$107,0))),IF(AND($H1004&lt;&gt;"",$H1004=INDEX(Partidos!$K$4:$K$107,MATCH($A1004,Partidos!$A$4:$A$107,0))),Puntuacion!$B$9,Puntuacion!$B$12),IF(AND($E1004=$F1004,($E1004-$F1004)=(INDEX(Partidos!$F$4:$F$107,MATCH($A1004,Partidos!$A$4:$A$107,0))-INDEX(Partidos!$G$4:$G$107,MATCH($A1004,Partidos!$A$4:$A$107,0)))),IF(AND($H1004&lt;&gt;"",$H1004=INDEX(Partidos!$K$4:$K$107,MATCH($A1004,Partidos!$A$4:$A$107,0))),Puntuacion!$B$13,Puntuacion!$B$14),IF(AND($H1004&lt;&gt;"",$H1004=INDEX(Partidos!$K$4:$K$107,MATCH($A1004,Partidos!$A$4:$A$107,0))),Puntuacion!$B$11,0)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INDEX(Partidos!$F$4:$F$107,MATCH($A1005,Partidos!$A$4:$A$107,0))=INDEX(Partidos!$G$4:$G$107,MATCH($A1005,Partidos!$A$4:$A$107,0)),IF(AND($E1005=INDEX(Partidos!$F$4:$F$107,MATCH($A1005,Partidos!$A$4:$A$107,0)),$F1005=INDEX(Partidos!$G$4:$G$107,MATCH($A1005,Partidos!$A$4:$A$107,0))),IF(AND($H1005&lt;&gt;"",$H1005=INDEX(Partidos!$K$4:$K$107,MATCH($A1005,Partidos!$A$4:$A$107,0))),Puntuacion!$B$9,Puntuacion!$B$12),IF(AND($E1005=$F1005,($E1005-$F1005)=(INDEX(Partidos!$F$4:$F$107,MATCH($A1005,Partidos!$A$4:$A$107,0))-INDEX(Partidos!$G$4:$G$107,MATCH($A1005,Partidos!$A$4:$A$107,0)))),IF(AND($H1005&lt;&gt;"",$H1005=INDEX(Partidos!$K$4:$K$107,MATCH($A1005,Partidos!$A$4:$A$107,0))),Puntuacion!$B$13,Puntuacion!$B$14),IF(AND($H1005&lt;&gt;"",$H1005=INDEX(Partidos!$K$4:$K$107,MATCH($A1005,Partidos!$A$4:$A$107,0))),Puntuacion!$B$11,0)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INDEX(Partidos!$F$4:$F$107,MATCH($A1006,Partidos!$A$4:$A$107,0))=INDEX(Partidos!$G$4:$G$107,MATCH($A1006,Partidos!$A$4:$A$107,0)),IF(AND($E1006=INDEX(Partidos!$F$4:$F$107,MATCH($A1006,Partidos!$A$4:$A$107,0)),$F1006=INDEX(Partidos!$G$4:$G$107,MATCH($A1006,Partidos!$A$4:$A$107,0))),IF(AND($H1006&lt;&gt;"",$H1006=INDEX(Partidos!$K$4:$K$107,MATCH($A1006,Partidos!$A$4:$A$107,0))),Puntuacion!$B$9,Puntuacion!$B$12),IF(AND($E1006=$F1006,($E1006-$F1006)=(INDEX(Partidos!$F$4:$F$107,MATCH($A1006,Partidos!$A$4:$A$107,0))-INDEX(Partidos!$G$4:$G$107,MATCH($A1006,Partidos!$A$4:$A$107,0)))),IF(AND($H1006&lt;&gt;"",$H1006=INDEX(Partidos!$K$4:$K$107,MATCH($A1006,Partidos!$A$4:$A$107,0))),Puntuacion!$B$13,Puntuacion!$B$14),IF(AND($H1006&lt;&gt;"",$H1006=INDEX(Partidos!$K$4:$K$107,MATCH($A1006,Partidos!$A$4:$A$107,0))),Puntuacion!$B$11,0)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INDEX(Partidos!$F$4:$F$107,MATCH($A1007,Partidos!$A$4:$A$107,0))=INDEX(Partidos!$G$4:$G$107,MATCH($A1007,Partidos!$A$4:$A$107,0)),IF(AND($E1007=INDEX(Partidos!$F$4:$F$107,MATCH($A1007,Partidos!$A$4:$A$107,0)),$F1007=INDEX(Partidos!$G$4:$G$107,MATCH($A1007,Partidos!$A$4:$A$107,0))),IF(AND($H1007&lt;&gt;"",$H1007=INDEX(Partidos!$K$4:$K$107,MATCH($A1007,Partidos!$A$4:$A$107,0))),Puntuacion!$B$9,Puntuacion!$B$12),IF(AND($E1007=$F1007,($E1007-$F1007)=(INDEX(Partidos!$F$4:$F$107,MATCH($A1007,Partidos!$A$4:$A$107,0))-INDEX(Partidos!$G$4:$G$107,MATCH($A1007,Partidos!$A$4:$A$107,0)))),IF(AND($H1007&lt;&gt;"",$H1007=INDEX(Partidos!$K$4:$K$107,MATCH($A1007,Partidos!$A$4:$A$107,0))),Puntuacion!$B$13,Puntuacion!$B$14),IF(AND($H1007&lt;&gt;"",$H1007=INDEX(Partidos!$K$4:$K$107,MATCH($A1007,Partidos!$A$4:$A$107,0))),Puntuacion!$B$11,0)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INDEX(Partidos!$F$4:$F$107,MATCH($A1008,Partidos!$A$4:$A$107,0))=INDEX(Partidos!$G$4:$G$107,MATCH($A1008,Partidos!$A$4:$A$107,0)),IF(AND($E1008=INDEX(Partidos!$F$4:$F$107,MATCH($A1008,Partidos!$A$4:$A$107,0)),$F1008=INDEX(Partidos!$G$4:$G$107,MATCH($A1008,Partidos!$A$4:$A$107,0))),IF(AND($H1008&lt;&gt;"",$H1008=INDEX(Partidos!$K$4:$K$107,MATCH($A1008,Partidos!$A$4:$A$107,0))),Puntuacion!$B$9,Puntuacion!$B$12),IF(AND($E1008=$F1008,($E1008-$F1008)=(INDEX(Partidos!$F$4:$F$107,MATCH($A1008,Partidos!$A$4:$A$107,0))-INDEX(Partidos!$G$4:$G$107,MATCH($A1008,Partidos!$A$4:$A$107,0)))),IF(AND($H1008&lt;&gt;"",$H1008=INDEX(Partidos!$K$4:$K$107,MATCH($A1008,Partidos!$A$4:$A$107,0))),Puntuacion!$B$13,Puntuacion!$B$14),IF(AND($H1008&lt;&gt;"",$H1008=INDEX(Partidos!$K$4:$K$107,MATCH($A1008,Partidos!$A$4:$A$107,0))),Puntuacion!$B$11,0)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INDEX(Partidos!$F$4:$F$107,MATCH($A1009,Partidos!$A$4:$A$107,0))=INDEX(Partidos!$G$4:$G$107,MATCH($A1009,Partidos!$A$4:$A$107,0)),IF(AND($E1009=INDEX(Partidos!$F$4:$F$107,MATCH($A1009,Partidos!$A$4:$A$107,0)),$F1009=INDEX(Partidos!$G$4:$G$107,MATCH($A1009,Partidos!$A$4:$A$107,0))),IF(AND($H1009&lt;&gt;"",$H1009=INDEX(Partidos!$K$4:$K$107,MATCH($A1009,Partidos!$A$4:$A$107,0))),Puntuacion!$B$9,Puntuacion!$B$12),IF(AND($E1009=$F1009,($E1009-$F1009)=(INDEX(Partidos!$F$4:$F$107,MATCH($A1009,Partidos!$A$4:$A$107,0))-INDEX(Partidos!$G$4:$G$107,MATCH($A1009,Partidos!$A$4:$A$107,0)))),IF(AND($H1009&lt;&gt;"",$H1009=INDEX(Partidos!$K$4:$K$107,MATCH($A1009,Partidos!$A$4:$A$107,0))),Puntuacion!$B$13,Puntuacion!$B$14),IF(AND($H1009&lt;&gt;"",$H1009=INDEX(Partidos!$K$4:$K$107,MATCH($A1009,Partidos!$A$4:$A$107,0))),Puntuacion!$B$11,0)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INDEX(Partidos!$F$4:$F$107,MATCH($A1010,Partidos!$A$4:$A$107,0))=INDEX(Partidos!$G$4:$G$107,MATCH($A1010,Partidos!$A$4:$A$107,0)),IF(AND($E1010=INDEX(Partidos!$F$4:$F$107,MATCH($A1010,Partidos!$A$4:$A$107,0)),$F1010=INDEX(Partidos!$G$4:$G$107,MATCH($A1010,Partidos!$A$4:$A$107,0))),IF(AND($H1010&lt;&gt;"",$H1010=INDEX(Partidos!$K$4:$K$107,MATCH($A1010,Partidos!$A$4:$A$107,0))),Puntuacion!$B$9,Puntuacion!$B$12),IF(AND($E1010=$F1010,($E1010-$F1010)=(INDEX(Partidos!$F$4:$F$107,MATCH($A1010,Partidos!$A$4:$A$107,0))-INDEX(Partidos!$G$4:$G$107,MATCH($A1010,Partidos!$A$4:$A$107,0)))),IF(AND($H1010&lt;&gt;"",$H1010=INDEX(Partidos!$K$4:$K$107,MATCH($A1010,Partidos!$A$4:$A$107,0))),Puntuacion!$B$13,Puntuacion!$B$14),IF(AND($H1010&lt;&gt;"",$H1010=INDEX(Partidos!$K$4:$K$107,MATCH($A1010,Partidos!$A$4:$A$107,0))),Puntuacion!$B$11,0)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INDEX(Partidos!$F$4:$F$107,MATCH($A1011,Partidos!$A$4:$A$107,0))=INDEX(Partidos!$G$4:$G$107,MATCH($A1011,Partidos!$A$4:$A$107,0)),IF(AND($E1011=INDEX(Partidos!$F$4:$F$107,MATCH($A1011,Partidos!$A$4:$A$107,0)),$F1011=INDEX(Partidos!$G$4:$G$107,MATCH($A1011,Partidos!$A$4:$A$107,0))),IF(AND($H1011&lt;&gt;"",$H1011=INDEX(Partidos!$K$4:$K$107,MATCH($A1011,Partidos!$A$4:$A$107,0))),Puntuacion!$B$9,Puntuacion!$B$12),IF(AND($E1011=$F1011,($E1011-$F1011)=(INDEX(Partidos!$F$4:$F$107,MATCH($A1011,Partidos!$A$4:$A$107,0))-INDEX(Partidos!$G$4:$G$107,MATCH($A1011,Partidos!$A$4:$A$107,0)))),IF(AND($H1011&lt;&gt;"",$H1011=INDEX(Partidos!$K$4:$K$107,MATCH($A1011,Partidos!$A$4:$A$107,0))),Puntuacion!$B$13,Puntuacion!$B$14),IF(AND($H1011&lt;&gt;"",$H1011=INDEX(Partidos!$K$4:$K$107,MATCH($A1011,Partidos!$A$4:$A$107,0))),Puntuacion!$B$11,0)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INDEX(Partidos!$F$4:$F$107,MATCH($A1012,Partidos!$A$4:$A$107,0))=INDEX(Partidos!$G$4:$G$107,MATCH($A1012,Partidos!$A$4:$A$107,0)),IF(AND($E1012=INDEX(Partidos!$F$4:$F$107,MATCH($A1012,Partidos!$A$4:$A$107,0)),$F1012=INDEX(Partidos!$G$4:$G$107,MATCH($A1012,Partidos!$A$4:$A$107,0))),IF(AND($H1012&lt;&gt;"",$H1012=INDEX(Partidos!$K$4:$K$107,MATCH($A1012,Partidos!$A$4:$A$107,0))),Puntuacion!$B$9,Puntuacion!$B$12),IF(AND($E1012=$F1012,($E1012-$F1012)=(INDEX(Partidos!$F$4:$F$107,MATCH($A1012,Partidos!$A$4:$A$107,0))-INDEX(Partidos!$G$4:$G$107,MATCH($A1012,Partidos!$A$4:$A$107,0)))),IF(AND($H1012&lt;&gt;"",$H1012=INDEX(Partidos!$K$4:$K$107,MATCH($A1012,Partidos!$A$4:$A$107,0))),Puntuacion!$B$13,Puntuacion!$B$14),IF(AND($H1012&lt;&gt;"",$H1012=INDEX(Partidos!$K$4:$K$107,MATCH($A1012,Partidos!$A$4:$A$107,0))),Puntuacion!$B$11,0)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INDEX(Partidos!$F$4:$F$107,MATCH($A1013,Partidos!$A$4:$A$107,0))=INDEX(Partidos!$G$4:$G$107,MATCH($A1013,Partidos!$A$4:$A$107,0)),IF(AND($E1013=INDEX(Partidos!$F$4:$F$107,MATCH($A1013,Partidos!$A$4:$A$107,0)),$F1013=INDEX(Partidos!$G$4:$G$107,MATCH($A1013,Partidos!$A$4:$A$107,0))),IF(AND($H1013&lt;&gt;"",$H1013=INDEX(Partidos!$K$4:$K$107,MATCH($A1013,Partidos!$A$4:$A$107,0))),Puntuacion!$B$9,Puntuacion!$B$12),IF(AND($E1013=$F1013,($E1013-$F1013)=(INDEX(Partidos!$F$4:$F$107,MATCH($A1013,Partidos!$A$4:$A$107,0))-INDEX(Partidos!$G$4:$G$107,MATCH($A1013,Partidos!$A$4:$A$107,0)))),IF(AND($H1013&lt;&gt;"",$H1013=INDEX(Partidos!$K$4:$K$107,MATCH($A1013,Partidos!$A$4:$A$107,0))),Puntuacion!$B$13,Puntuacion!$B$14),IF(AND($H1013&lt;&gt;"",$H1013=INDEX(Partidos!$K$4:$K$107,MATCH($A1013,Partidos!$A$4:$A$107,0))),Puntuacion!$B$11,0)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INDEX(Partidos!$F$4:$F$107,MATCH($A1014,Partidos!$A$4:$A$107,0))=INDEX(Partidos!$G$4:$G$107,MATCH($A1014,Partidos!$A$4:$A$107,0)),IF(AND($E1014=INDEX(Partidos!$F$4:$F$107,MATCH($A1014,Partidos!$A$4:$A$107,0)),$F1014=INDEX(Partidos!$G$4:$G$107,MATCH($A1014,Partidos!$A$4:$A$107,0))),IF(AND($H1014&lt;&gt;"",$H1014=INDEX(Partidos!$K$4:$K$107,MATCH($A1014,Partidos!$A$4:$A$107,0))),Puntuacion!$B$9,Puntuacion!$B$12),IF(AND($E1014=$F1014,($E1014-$F1014)=(INDEX(Partidos!$F$4:$F$107,MATCH($A1014,Partidos!$A$4:$A$107,0))-INDEX(Partidos!$G$4:$G$107,MATCH($A1014,Partidos!$A$4:$A$107,0)))),IF(AND($H1014&lt;&gt;"",$H1014=INDEX(Partidos!$K$4:$K$107,MATCH($A1014,Partidos!$A$4:$A$107,0))),Puntuacion!$B$13,Puntuacion!$B$14),IF(AND($H1014&lt;&gt;"",$H1014=INDEX(Partidos!$K$4:$K$107,MATCH($A1014,Partidos!$A$4:$A$107,0))),Puntuacion!$B$11,0)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INDEX(Partidos!$F$4:$F$107,MATCH($A1015,Partidos!$A$4:$A$107,0))=INDEX(Partidos!$G$4:$G$107,MATCH($A1015,Partidos!$A$4:$A$107,0)),IF(AND($E1015=INDEX(Partidos!$F$4:$F$107,MATCH($A1015,Partidos!$A$4:$A$107,0)),$F1015=INDEX(Partidos!$G$4:$G$107,MATCH($A1015,Partidos!$A$4:$A$107,0))),IF(AND($H1015&lt;&gt;"",$H1015=INDEX(Partidos!$K$4:$K$107,MATCH($A1015,Partidos!$A$4:$A$107,0))),Puntuacion!$B$9,Puntuacion!$B$12),IF(AND($E1015=$F1015,($E1015-$F1015)=(INDEX(Partidos!$F$4:$F$107,MATCH($A1015,Partidos!$A$4:$A$107,0))-INDEX(Partidos!$G$4:$G$107,MATCH($A1015,Partidos!$A$4:$A$107,0)))),IF(AND($H1015&lt;&gt;"",$H1015=INDEX(Partidos!$K$4:$K$107,MATCH($A1015,Partidos!$A$4:$A$107,0))),Puntuacion!$B$13,Puntuacion!$B$14),IF(AND($H1015&lt;&gt;"",$H1015=INDEX(Partidos!$K$4:$K$107,MATCH($A1015,Partidos!$A$4:$A$107,0))),Puntuacion!$B$11,0)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INDEX(Partidos!$F$4:$F$107,MATCH($A1016,Partidos!$A$4:$A$107,0))=INDEX(Partidos!$G$4:$G$107,MATCH($A1016,Partidos!$A$4:$A$107,0)),IF(AND($E1016=INDEX(Partidos!$F$4:$F$107,MATCH($A1016,Partidos!$A$4:$A$107,0)),$F1016=INDEX(Partidos!$G$4:$G$107,MATCH($A1016,Partidos!$A$4:$A$107,0))),IF(AND($H1016&lt;&gt;"",$H1016=INDEX(Partidos!$K$4:$K$107,MATCH($A1016,Partidos!$A$4:$A$107,0))),Puntuacion!$B$9,Puntuacion!$B$12),IF(AND($E1016=$F1016,($E1016-$F1016)=(INDEX(Partidos!$F$4:$F$107,MATCH($A1016,Partidos!$A$4:$A$107,0))-INDEX(Partidos!$G$4:$G$107,MATCH($A1016,Partidos!$A$4:$A$107,0)))),IF(AND($H1016&lt;&gt;"",$H1016=INDEX(Partidos!$K$4:$K$107,MATCH($A1016,Partidos!$A$4:$A$107,0))),Puntuacion!$B$13,Puntuacion!$B$14),IF(AND($H1016&lt;&gt;"",$H1016=INDEX(Partidos!$K$4:$K$107,MATCH($A1016,Partidos!$A$4:$A$107,0))),Puntuacion!$B$11,0)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INDEX(Partidos!$F$4:$F$107,MATCH($A1017,Partidos!$A$4:$A$107,0))=INDEX(Partidos!$G$4:$G$107,MATCH($A1017,Partidos!$A$4:$A$107,0)),IF(AND($E1017=INDEX(Partidos!$F$4:$F$107,MATCH($A1017,Partidos!$A$4:$A$107,0)),$F1017=INDEX(Partidos!$G$4:$G$107,MATCH($A1017,Partidos!$A$4:$A$107,0))),IF(AND($H1017&lt;&gt;"",$H1017=INDEX(Partidos!$K$4:$K$107,MATCH($A1017,Partidos!$A$4:$A$107,0))),Puntuacion!$B$9,Puntuacion!$B$12),IF(AND($E1017=$F1017,($E1017-$F1017)=(INDEX(Partidos!$F$4:$F$107,MATCH($A1017,Partidos!$A$4:$A$107,0))-INDEX(Partidos!$G$4:$G$107,MATCH($A1017,Partidos!$A$4:$A$107,0)))),IF(AND($H1017&lt;&gt;"",$H1017=INDEX(Partidos!$K$4:$K$107,MATCH($A1017,Partidos!$A$4:$A$107,0))),Puntuacion!$B$13,Puntuacion!$B$14),IF(AND($H1017&lt;&gt;"",$H1017=INDEX(Partidos!$K$4:$K$107,MATCH($A1017,Partidos!$A$4:$A$107,0))),Puntuacion!$B$11,0)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INDEX(Partidos!$F$4:$F$107,MATCH($A1018,Partidos!$A$4:$A$107,0))=INDEX(Partidos!$G$4:$G$107,MATCH($A1018,Partidos!$A$4:$A$107,0)),IF(AND($E1018=INDEX(Partidos!$F$4:$F$107,MATCH($A1018,Partidos!$A$4:$A$107,0)),$F1018=INDEX(Partidos!$G$4:$G$107,MATCH($A1018,Partidos!$A$4:$A$107,0))),IF(AND($H1018&lt;&gt;"",$H1018=INDEX(Partidos!$K$4:$K$107,MATCH($A1018,Partidos!$A$4:$A$107,0))),Puntuacion!$B$9,Puntuacion!$B$12),IF(AND($E1018=$F1018,($E1018-$F1018)=(INDEX(Partidos!$F$4:$F$107,MATCH($A1018,Partidos!$A$4:$A$107,0))-INDEX(Partidos!$G$4:$G$107,MATCH($A1018,Partidos!$A$4:$A$107,0)))),IF(AND($H1018&lt;&gt;"",$H1018=INDEX(Partidos!$K$4:$K$107,MATCH($A1018,Partidos!$A$4:$A$107,0))),Puntuacion!$B$13,Puntuacion!$B$14),IF(AND($H1018&lt;&gt;"",$H1018=INDEX(Partidos!$K$4:$K$107,MATCH($A1018,Partidos!$A$4:$A$107,0))),Puntuacion!$B$11,0)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INDEX(Partidos!$F$4:$F$107,MATCH($A1019,Partidos!$A$4:$A$107,0))=INDEX(Partidos!$G$4:$G$107,MATCH($A1019,Partidos!$A$4:$A$107,0)),IF(AND($E1019=INDEX(Partidos!$F$4:$F$107,MATCH($A1019,Partidos!$A$4:$A$107,0)),$F1019=INDEX(Partidos!$G$4:$G$107,MATCH($A1019,Partidos!$A$4:$A$107,0))),IF(AND($H1019&lt;&gt;"",$H1019=INDEX(Partidos!$K$4:$K$107,MATCH($A1019,Partidos!$A$4:$A$107,0))),Puntuacion!$B$9,Puntuacion!$B$12),IF(AND($E1019=$F1019,($E1019-$F1019)=(INDEX(Partidos!$F$4:$F$107,MATCH($A1019,Partidos!$A$4:$A$107,0))-INDEX(Partidos!$G$4:$G$107,MATCH($A1019,Partidos!$A$4:$A$107,0)))),IF(AND($H1019&lt;&gt;"",$H1019=INDEX(Partidos!$K$4:$K$107,MATCH($A1019,Partidos!$A$4:$A$107,0))),Puntuacion!$B$13,Puntuacion!$B$14),IF(AND($H1019&lt;&gt;"",$H1019=INDEX(Partidos!$K$4:$K$107,MATCH($A1019,Partidos!$A$4:$A$107,0))),Puntuacion!$B$11,0)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INDEX(Partidos!$F$4:$F$107,MATCH($A1020,Partidos!$A$4:$A$107,0))=INDEX(Partidos!$G$4:$G$107,MATCH($A1020,Partidos!$A$4:$A$107,0)),IF(AND($E1020=INDEX(Partidos!$F$4:$F$107,MATCH($A1020,Partidos!$A$4:$A$107,0)),$F1020=INDEX(Partidos!$G$4:$G$107,MATCH($A1020,Partidos!$A$4:$A$107,0))),IF(AND($H1020&lt;&gt;"",$H1020=INDEX(Partidos!$K$4:$K$107,MATCH($A1020,Partidos!$A$4:$A$107,0))),Puntuacion!$B$9,Puntuacion!$B$12),IF(AND($E1020=$F1020,($E1020-$F1020)=(INDEX(Partidos!$F$4:$F$107,MATCH($A1020,Partidos!$A$4:$A$107,0))-INDEX(Partidos!$G$4:$G$107,MATCH($A1020,Partidos!$A$4:$A$107,0)))),IF(AND($H1020&lt;&gt;"",$H1020=INDEX(Partidos!$K$4:$K$107,MATCH($A1020,Partidos!$A$4:$A$107,0))),Puntuacion!$B$13,Puntuacion!$B$14),IF(AND($H1020&lt;&gt;"",$H1020=INDEX(Partidos!$K$4:$K$107,MATCH($A1020,Partidos!$A$4:$A$107,0))),Puntuacion!$B$11,0)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INDEX(Partidos!$F$4:$F$107,MATCH($A1021,Partidos!$A$4:$A$107,0))=INDEX(Partidos!$G$4:$G$107,MATCH($A1021,Partidos!$A$4:$A$107,0)),IF(AND($E1021=INDEX(Partidos!$F$4:$F$107,MATCH($A1021,Partidos!$A$4:$A$107,0)),$F1021=INDEX(Partidos!$G$4:$G$107,MATCH($A1021,Partidos!$A$4:$A$107,0))),IF(AND($H1021&lt;&gt;"",$H1021=INDEX(Partidos!$K$4:$K$107,MATCH($A1021,Partidos!$A$4:$A$107,0))),Puntuacion!$B$9,Puntuacion!$B$12),IF(AND($E1021=$F1021,($E1021-$F1021)=(INDEX(Partidos!$F$4:$F$107,MATCH($A1021,Partidos!$A$4:$A$107,0))-INDEX(Partidos!$G$4:$G$107,MATCH($A1021,Partidos!$A$4:$A$107,0)))),IF(AND($H1021&lt;&gt;"",$H1021=INDEX(Partidos!$K$4:$K$107,MATCH($A1021,Partidos!$A$4:$A$107,0))),Puntuacion!$B$13,Puntuacion!$B$14),IF(AND($H1021&lt;&gt;"",$H1021=INDEX(Partidos!$K$4:$K$107,MATCH($A1021,Partidos!$A$4:$A$107,0))),Puntuacion!$B$11,0)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INDEX(Partidos!$F$4:$F$107,MATCH($A1022,Partidos!$A$4:$A$107,0))=INDEX(Partidos!$G$4:$G$107,MATCH($A1022,Partidos!$A$4:$A$107,0)),IF(AND($E1022=INDEX(Partidos!$F$4:$F$107,MATCH($A1022,Partidos!$A$4:$A$107,0)),$F1022=INDEX(Partidos!$G$4:$G$107,MATCH($A1022,Partidos!$A$4:$A$107,0))),IF(AND($H1022&lt;&gt;"",$H1022=INDEX(Partidos!$K$4:$K$107,MATCH($A1022,Partidos!$A$4:$A$107,0))),Puntuacion!$B$9,Puntuacion!$B$12),IF(AND($E1022=$F1022,($E1022-$F1022)=(INDEX(Partidos!$F$4:$F$107,MATCH($A1022,Partidos!$A$4:$A$107,0))-INDEX(Partidos!$G$4:$G$107,MATCH($A1022,Partidos!$A$4:$A$107,0)))),IF(AND($H1022&lt;&gt;"",$H1022=INDEX(Partidos!$K$4:$K$107,MATCH($A1022,Partidos!$A$4:$A$107,0))),Puntuacion!$B$13,Puntuacion!$B$14),IF(AND($H1022&lt;&gt;"",$H1022=INDEX(Partidos!$K$4:$K$107,MATCH($A1022,Partidos!$A$4:$A$107,0))),Puntuacion!$B$11,0)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INDEX(Partidos!$F$4:$F$107,MATCH($A1023,Partidos!$A$4:$A$107,0))=INDEX(Partidos!$G$4:$G$107,MATCH($A1023,Partidos!$A$4:$A$107,0)),IF(AND($E1023=INDEX(Partidos!$F$4:$F$107,MATCH($A1023,Partidos!$A$4:$A$107,0)),$F1023=INDEX(Partidos!$G$4:$G$107,MATCH($A1023,Partidos!$A$4:$A$107,0))),IF(AND($H1023&lt;&gt;"",$H1023=INDEX(Partidos!$K$4:$K$107,MATCH($A1023,Partidos!$A$4:$A$107,0))),Puntuacion!$B$9,Puntuacion!$B$12),IF(AND($E1023=$F1023,($E1023-$F1023)=(INDEX(Partidos!$F$4:$F$107,MATCH($A1023,Partidos!$A$4:$A$107,0))-INDEX(Partidos!$G$4:$G$107,MATCH($A1023,Partidos!$A$4:$A$107,0)))),IF(AND($H1023&lt;&gt;"",$H1023=INDEX(Partidos!$K$4:$K$107,MATCH($A1023,Partidos!$A$4:$A$107,0))),Puntuacion!$B$13,Puntuacion!$B$14),IF(AND($H1023&lt;&gt;"",$H1023=INDEX(Partidos!$K$4:$K$107,MATCH($A1023,Partidos!$A$4:$A$107,0))),Puntuacion!$B$11,0)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INDEX(Partidos!$F$4:$F$107,MATCH($A1024,Partidos!$A$4:$A$107,0))=INDEX(Partidos!$G$4:$G$107,MATCH($A1024,Partidos!$A$4:$A$107,0)),IF(AND($E1024=INDEX(Partidos!$F$4:$F$107,MATCH($A1024,Partidos!$A$4:$A$107,0)),$F1024=INDEX(Partidos!$G$4:$G$107,MATCH($A1024,Partidos!$A$4:$A$107,0))),IF(AND($H1024&lt;&gt;"",$H1024=INDEX(Partidos!$K$4:$K$107,MATCH($A1024,Partidos!$A$4:$A$107,0))),Puntuacion!$B$9,Puntuacion!$B$12),IF(AND($E1024=$F1024,($E1024-$F1024)=(INDEX(Partidos!$F$4:$F$107,MATCH($A1024,Partidos!$A$4:$A$107,0))-INDEX(Partidos!$G$4:$G$107,MATCH($A1024,Partidos!$A$4:$A$107,0)))),IF(AND($H1024&lt;&gt;"",$H1024=INDEX(Partidos!$K$4:$K$107,MATCH($A1024,Partidos!$A$4:$A$107,0))),Puntuacion!$B$13,Puntuacion!$B$14),IF(AND($H1024&lt;&gt;"",$H1024=INDEX(Partidos!$K$4:$K$107,MATCH($A1024,Partidos!$A$4:$A$107,0))),Puntuacion!$B$11,0)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INDEX(Partidos!$F$4:$F$107,MATCH($A1025,Partidos!$A$4:$A$107,0))=INDEX(Partidos!$G$4:$G$107,MATCH($A1025,Partidos!$A$4:$A$107,0)),IF(AND($E1025=INDEX(Partidos!$F$4:$F$107,MATCH($A1025,Partidos!$A$4:$A$107,0)),$F1025=INDEX(Partidos!$G$4:$G$107,MATCH($A1025,Partidos!$A$4:$A$107,0))),IF(AND($H1025&lt;&gt;"",$H1025=INDEX(Partidos!$K$4:$K$107,MATCH($A1025,Partidos!$A$4:$A$107,0))),Puntuacion!$B$9,Puntuacion!$B$12),IF(AND($E1025=$F1025,($E1025-$F1025)=(INDEX(Partidos!$F$4:$F$107,MATCH($A1025,Partidos!$A$4:$A$107,0))-INDEX(Partidos!$G$4:$G$107,MATCH($A1025,Partidos!$A$4:$A$107,0)))),IF(AND($H1025&lt;&gt;"",$H1025=INDEX(Partidos!$K$4:$K$107,MATCH($A1025,Partidos!$A$4:$A$107,0))),Puntuacion!$B$13,Puntuacion!$B$14),IF(AND($H1025&lt;&gt;"",$H1025=INDEX(Partidos!$K$4:$K$107,MATCH($A1025,Partidos!$A$4:$A$107,0))),Puntuacion!$B$11,0)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INDEX(Partidos!$F$4:$F$107,MATCH($A1026,Partidos!$A$4:$A$107,0))=INDEX(Partidos!$G$4:$G$107,MATCH($A1026,Partidos!$A$4:$A$107,0)),IF(AND($E1026=INDEX(Partidos!$F$4:$F$107,MATCH($A1026,Partidos!$A$4:$A$107,0)),$F1026=INDEX(Partidos!$G$4:$G$107,MATCH($A1026,Partidos!$A$4:$A$107,0))),IF(AND($H1026&lt;&gt;"",$H1026=INDEX(Partidos!$K$4:$K$107,MATCH($A1026,Partidos!$A$4:$A$107,0))),Puntuacion!$B$9,Puntuacion!$B$12),IF(AND($E1026=$F1026,($E1026-$F1026)=(INDEX(Partidos!$F$4:$F$107,MATCH($A1026,Partidos!$A$4:$A$107,0))-INDEX(Partidos!$G$4:$G$107,MATCH($A1026,Partidos!$A$4:$A$107,0)))),IF(AND($H1026&lt;&gt;"",$H1026=INDEX(Partidos!$K$4:$K$107,MATCH($A1026,Partidos!$A$4:$A$107,0))),Puntuacion!$B$13,Puntuacion!$B$14),IF(AND($H1026&lt;&gt;"",$H1026=INDEX(Partidos!$K$4:$K$107,MATCH($A1026,Partidos!$A$4:$A$107,0))),Puntuacion!$B$11,0)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INDEX(Partidos!$F$4:$F$107,MATCH($A1027,Partidos!$A$4:$A$107,0))=INDEX(Partidos!$G$4:$G$107,MATCH($A1027,Partidos!$A$4:$A$107,0)),IF(AND($E1027=INDEX(Partidos!$F$4:$F$107,MATCH($A1027,Partidos!$A$4:$A$107,0)),$F1027=INDEX(Partidos!$G$4:$G$107,MATCH($A1027,Partidos!$A$4:$A$107,0))),IF(AND($H1027&lt;&gt;"",$H1027=INDEX(Partidos!$K$4:$K$107,MATCH($A1027,Partidos!$A$4:$A$107,0))),Puntuacion!$B$9,Puntuacion!$B$12),IF(AND($E1027=$F1027,($E1027-$F1027)=(INDEX(Partidos!$F$4:$F$107,MATCH($A1027,Partidos!$A$4:$A$107,0))-INDEX(Partidos!$G$4:$G$107,MATCH($A1027,Partidos!$A$4:$A$107,0)))),IF(AND($H1027&lt;&gt;"",$H1027=INDEX(Partidos!$K$4:$K$107,MATCH($A1027,Partidos!$A$4:$A$107,0))),Puntuacion!$B$13,Puntuacion!$B$14),IF(AND($H1027&lt;&gt;"",$H1027=INDEX(Partidos!$K$4:$K$107,MATCH($A1027,Partidos!$A$4:$A$107,0))),Puntuacion!$B$11,0)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INDEX(Partidos!$F$4:$F$107,MATCH($A1028,Partidos!$A$4:$A$107,0))=INDEX(Partidos!$G$4:$G$107,MATCH($A1028,Partidos!$A$4:$A$107,0)),IF(AND($E1028=INDEX(Partidos!$F$4:$F$107,MATCH($A1028,Partidos!$A$4:$A$107,0)),$F1028=INDEX(Partidos!$G$4:$G$107,MATCH($A1028,Partidos!$A$4:$A$107,0))),IF(AND($H1028&lt;&gt;"",$H1028=INDEX(Partidos!$K$4:$K$107,MATCH($A1028,Partidos!$A$4:$A$107,0))),Puntuacion!$B$9,Puntuacion!$B$12),IF(AND($E1028=$F1028,($E1028-$F1028)=(INDEX(Partidos!$F$4:$F$107,MATCH($A1028,Partidos!$A$4:$A$107,0))-INDEX(Partidos!$G$4:$G$107,MATCH($A1028,Partidos!$A$4:$A$107,0)))),IF(AND($H1028&lt;&gt;"",$H1028=INDEX(Partidos!$K$4:$K$107,MATCH($A1028,Partidos!$A$4:$A$107,0))),Puntuacion!$B$13,Puntuacion!$B$14),IF(AND($H1028&lt;&gt;"",$H1028=INDEX(Partidos!$K$4:$K$107,MATCH($A1028,Partidos!$A$4:$A$107,0))),Puntuacion!$B$11,0)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INDEX(Partidos!$F$4:$F$107,MATCH($A1029,Partidos!$A$4:$A$107,0))=INDEX(Partidos!$G$4:$G$107,MATCH($A1029,Partidos!$A$4:$A$107,0)),IF(AND($E1029=INDEX(Partidos!$F$4:$F$107,MATCH($A1029,Partidos!$A$4:$A$107,0)),$F1029=INDEX(Partidos!$G$4:$G$107,MATCH($A1029,Partidos!$A$4:$A$107,0))),IF(AND($H1029&lt;&gt;"",$H1029=INDEX(Partidos!$K$4:$K$107,MATCH($A1029,Partidos!$A$4:$A$107,0))),Puntuacion!$B$9,Puntuacion!$B$12),IF(AND($E1029=$F1029,($E1029-$F1029)=(INDEX(Partidos!$F$4:$F$107,MATCH($A1029,Partidos!$A$4:$A$107,0))-INDEX(Partidos!$G$4:$G$107,MATCH($A1029,Partidos!$A$4:$A$107,0)))),IF(AND($H1029&lt;&gt;"",$H1029=INDEX(Partidos!$K$4:$K$107,MATCH($A1029,Partidos!$A$4:$A$107,0))),Puntuacion!$B$13,Puntuacion!$B$14),IF(AND($H1029&lt;&gt;"",$H1029=INDEX(Partidos!$K$4:$K$107,MATCH($A1029,Partidos!$A$4:$A$107,0))),Puntuacion!$B$11,0)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INDEX(Partidos!$F$4:$F$107,MATCH($A1030,Partidos!$A$4:$A$107,0))=INDEX(Partidos!$G$4:$G$107,MATCH($A1030,Partidos!$A$4:$A$107,0)),IF(AND($E1030=INDEX(Partidos!$F$4:$F$107,MATCH($A1030,Partidos!$A$4:$A$107,0)),$F1030=INDEX(Partidos!$G$4:$G$107,MATCH($A1030,Partidos!$A$4:$A$107,0))),IF(AND($H1030&lt;&gt;"",$H1030=INDEX(Partidos!$K$4:$K$107,MATCH($A1030,Partidos!$A$4:$A$107,0))),Puntuacion!$B$9,Puntuacion!$B$12),IF(AND($E1030=$F1030,($E1030-$F1030)=(INDEX(Partidos!$F$4:$F$107,MATCH($A1030,Partidos!$A$4:$A$107,0))-INDEX(Partidos!$G$4:$G$107,MATCH($A1030,Partidos!$A$4:$A$107,0)))),IF(AND($H1030&lt;&gt;"",$H1030=INDEX(Partidos!$K$4:$K$107,MATCH($A1030,Partidos!$A$4:$A$107,0))),Puntuacion!$B$13,Puntuacion!$B$14),IF(AND($H1030&lt;&gt;"",$H1030=INDEX(Partidos!$K$4:$K$107,MATCH($A1030,Partidos!$A$4:$A$107,0))),Puntuacion!$B$11,0)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INDEX(Partidos!$F$4:$F$107,MATCH($A1031,Partidos!$A$4:$A$107,0))=INDEX(Partidos!$G$4:$G$107,MATCH($A1031,Partidos!$A$4:$A$107,0)),IF(AND($E1031=INDEX(Partidos!$F$4:$F$107,MATCH($A1031,Partidos!$A$4:$A$107,0)),$F1031=INDEX(Partidos!$G$4:$G$107,MATCH($A1031,Partidos!$A$4:$A$107,0))),IF(AND($H1031&lt;&gt;"",$H1031=INDEX(Partidos!$K$4:$K$107,MATCH($A1031,Partidos!$A$4:$A$107,0))),Puntuacion!$B$9,Puntuacion!$B$12),IF(AND($E1031=$F1031,($E1031-$F1031)=(INDEX(Partidos!$F$4:$F$107,MATCH($A1031,Partidos!$A$4:$A$107,0))-INDEX(Partidos!$G$4:$G$107,MATCH($A1031,Partidos!$A$4:$A$107,0)))),IF(AND($H1031&lt;&gt;"",$H1031=INDEX(Partidos!$K$4:$K$107,MATCH($A1031,Partidos!$A$4:$A$107,0))),Puntuacion!$B$13,Puntuacion!$B$14),IF(AND($H1031&lt;&gt;"",$H1031=INDEX(Partidos!$K$4:$K$107,MATCH($A1031,Partidos!$A$4:$A$107,0))),Puntuacion!$B$11,0)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INDEX(Partidos!$F$4:$F$107,MATCH($A1032,Partidos!$A$4:$A$107,0))=INDEX(Partidos!$G$4:$G$107,MATCH($A1032,Partidos!$A$4:$A$107,0)),IF(AND($E1032=INDEX(Partidos!$F$4:$F$107,MATCH($A1032,Partidos!$A$4:$A$107,0)),$F1032=INDEX(Partidos!$G$4:$G$107,MATCH($A1032,Partidos!$A$4:$A$107,0))),IF(AND($H1032&lt;&gt;"",$H1032=INDEX(Partidos!$K$4:$K$107,MATCH($A1032,Partidos!$A$4:$A$107,0))),Puntuacion!$B$9,Puntuacion!$B$12),IF(AND($E1032=$F1032,($E1032-$F1032)=(INDEX(Partidos!$F$4:$F$107,MATCH($A1032,Partidos!$A$4:$A$107,0))-INDEX(Partidos!$G$4:$G$107,MATCH($A1032,Partidos!$A$4:$A$107,0)))),IF(AND($H1032&lt;&gt;"",$H1032=INDEX(Partidos!$K$4:$K$107,MATCH($A1032,Partidos!$A$4:$A$107,0))),Puntuacion!$B$13,Puntuacion!$B$14),IF(AND($H1032&lt;&gt;"",$H1032=INDEX(Partidos!$K$4:$K$107,MATCH($A1032,Partidos!$A$4:$A$107,0))),Puntuacion!$B$11,0)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INDEX(Partidos!$F$4:$F$107,MATCH($A1033,Partidos!$A$4:$A$107,0))=INDEX(Partidos!$G$4:$G$107,MATCH($A1033,Partidos!$A$4:$A$107,0)),IF(AND($E1033=INDEX(Partidos!$F$4:$F$107,MATCH($A1033,Partidos!$A$4:$A$107,0)),$F1033=INDEX(Partidos!$G$4:$G$107,MATCH($A1033,Partidos!$A$4:$A$107,0))),IF(AND($H1033&lt;&gt;"",$H1033=INDEX(Partidos!$K$4:$K$107,MATCH($A1033,Partidos!$A$4:$A$107,0))),Puntuacion!$B$9,Puntuacion!$B$12),IF(AND($E1033=$F1033,($E1033-$F1033)=(INDEX(Partidos!$F$4:$F$107,MATCH($A1033,Partidos!$A$4:$A$107,0))-INDEX(Partidos!$G$4:$G$107,MATCH($A1033,Partidos!$A$4:$A$107,0)))),IF(AND($H1033&lt;&gt;"",$H1033=INDEX(Partidos!$K$4:$K$107,MATCH($A1033,Partidos!$A$4:$A$107,0))),Puntuacion!$B$13,Puntuacion!$B$14),IF(AND($H1033&lt;&gt;"",$H1033=INDEX(Partidos!$K$4:$K$107,MATCH($A1033,Partidos!$A$4:$A$107,0))),Puntuacion!$B$11,0)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INDEX(Partidos!$F$4:$F$107,MATCH($A1034,Partidos!$A$4:$A$107,0))=INDEX(Partidos!$G$4:$G$107,MATCH($A1034,Partidos!$A$4:$A$107,0)),IF(AND($E1034=INDEX(Partidos!$F$4:$F$107,MATCH($A1034,Partidos!$A$4:$A$107,0)),$F1034=INDEX(Partidos!$G$4:$G$107,MATCH($A1034,Partidos!$A$4:$A$107,0))),IF(AND($H1034&lt;&gt;"",$H1034=INDEX(Partidos!$K$4:$K$107,MATCH($A1034,Partidos!$A$4:$A$107,0))),Puntuacion!$B$9,Puntuacion!$B$12),IF(AND($E1034=$F1034,($E1034-$F1034)=(INDEX(Partidos!$F$4:$F$107,MATCH($A1034,Partidos!$A$4:$A$107,0))-INDEX(Partidos!$G$4:$G$107,MATCH($A1034,Partidos!$A$4:$A$107,0)))),IF(AND($H1034&lt;&gt;"",$H1034=INDEX(Partidos!$K$4:$K$107,MATCH($A1034,Partidos!$A$4:$A$107,0))),Puntuacion!$B$13,Puntuacion!$B$14),IF(AND($H1034&lt;&gt;"",$H1034=INDEX(Partidos!$K$4:$K$107,MATCH($A1034,Partidos!$A$4:$A$107,0))),Puntuacion!$B$11,0)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INDEX(Partidos!$F$4:$F$107,MATCH($A1035,Partidos!$A$4:$A$107,0))=INDEX(Partidos!$G$4:$G$107,MATCH($A1035,Partidos!$A$4:$A$107,0)),IF(AND($E1035=INDEX(Partidos!$F$4:$F$107,MATCH($A1035,Partidos!$A$4:$A$107,0)),$F1035=INDEX(Partidos!$G$4:$G$107,MATCH($A1035,Partidos!$A$4:$A$107,0))),IF(AND($H1035&lt;&gt;"",$H1035=INDEX(Partidos!$K$4:$K$107,MATCH($A1035,Partidos!$A$4:$A$107,0))),Puntuacion!$B$9,Puntuacion!$B$12),IF(AND($E1035=$F1035,($E1035-$F1035)=(INDEX(Partidos!$F$4:$F$107,MATCH($A1035,Partidos!$A$4:$A$107,0))-INDEX(Partidos!$G$4:$G$107,MATCH($A1035,Partidos!$A$4:$A$107,0)))),IF(AND($H1035&lt;&gt;"",$H1035=INDEX(Partidos!$K$4:$K$107,MATCH($A1035,Partidos!$A$4:$A$107,0))),Puntuacion!$B$13,Puntuacion!$B$14),IF(AND($H1035&lt;&gt;"",$H1035=INDEX(Partidos!$K$4:$K$107,MATCH($A1035,Partidos!$A$4:$A$107,0))),Puntuacion!$B$11,0)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INDEX(Partidos!$F$4:$F$107,MATCH($A1036,Partidos!$A$4:$A$107,0))=INDEX(Partidos!$G$4:$G$107,MATCH($A1036,Partidos!$A$4:$A$107,0)),IF(AND($E1036=INDEX(Partidos!$F$4:$F$107,MATCH($A1036,Partidos!$A$4:$A$107,0)),$F1036=INDEX(Partidos!$G$4:$G$107,MATCH($A1036,Partidos!$A$4:$A$107,0))),IF(AND($H1036&lt;&gt;"",$H1036=INDEX(Partidos!$K$4:$K$107,MATCH($A1036,Partidos!$A$4:$A$107,0))),Puntuacion!$B$9,Puntuacion!$B$12),IF(AND($E1036=$F1036,($E1036-$F1036)=(INDEX(Partidos!$F$4:$F$107,MATCH($A1036,Partidos!$A$4:$A$107,0))-INDEX(Partidos!$G$4:$G$107,MATCH($A1036,Partidos!$A$4:$A$107,0)))),IF(AND($H1036&lt;&gt;"",$H1036=INDEX(Partidos!$K$4:$K$107,MATCH($A1036,Partidos!$A$4:$A$107,0))),Puntuacion!$B$13,Puntuacion!$B$14),IF(AND($H1036&lt;&gt;"",$H1036=INDEX(Partidos!$K$4:$K$107,MATCH($A1036,Partidos!$A$4:$A$107,0))),Puntuacion!$B$11,0)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INDEX(Partidos!$F$4:$F$107,MATCH($A1037,Partidos!$A$4:$A$107,0))=INDEX(Partidos!$G$4:$G$107,MATCH($A1037,Partidos!$A$4:$A$107,0)),IF(AND($E1037=INDEX(Partidos!$F$4:$F$107,MATCH($A1037,Partidos!$A$4:$A$107,0)),$F1037=INDEX(Partidos!$G$4:$G$107,MATCH($A1037,Partidos!$A$4:$A$107,0))),IF(AND($H1037&lt;&gt;"",$H1037=INDEX(Partidos!$K$4:$K$107,MATCH($A1037,Partidos!$A$4:$A$107,0))),Puntuacion!$B$9,Puntuacion!$B$12),IF(AND($E1037=$F1037,($E1037-$F1037)=(INDEX(Partidos!$F$4:$F$107,MATCH($A1037,Partidos!$A$4:$A$107,0))-INDEX(Partidos!$G$4:$G$107,MATCH($A1037,Partidos!$A$4:$A$107,0)))),IF(AND($H1037&lt;&gt;"",$H1037=INDEX(Partidos!$K$4:$K$107,MATCH($A1037,Partidos!$A$4:$A$107,0))),Puntuacion!$B$13,Puntuacion!$B$14),IF(AND($H1037&lt;&gt;"",$H1037=INDEX(Partidos!$K$4:$K$107,MATCH($A1037,Partidos!$A$4:$A$107,0))),Puntuacion!$B$11,0)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INDEX(Partidos!$F$4:$F$107,MATCH($A1038,Partidos!$A$4:$A$107,0))=INDEX(Partidos!$G$4:$G$107,MATCH($A1038,Partidos!$A$4:$A$107,0)),IF(AND($E1038=INDEX(Partidos!$F$4:$F$107,MATCH($A1038,Partidos!$A$4:$A$107,0)),$F1038=INDEX(Partidos!$G$4:$G$107,MATCH($A1038,Partidos!$A$4:$A$107,0))),IF(AND($H1038&lt;&gt;"",$H1038=INDEX(Partidos!$K$4:$K$107,MATCH($A1038,Partidos!$A$4:$A$107,0))),Puntuacion!$B$9,Puntuacion!$B$12),IF(AND($E1038=$F1038,($E1038-$F1038)=(INDEX(Partidos!$F$4:$F$107,MATCH($A1038,Partidos!$A$4:$A$107,0))-INDEX(Partidos!$G$4:$G$107,MATCH($A1038,Partidos!$A$4:$A$107,0)))),IF(AND($H1038&lt;&gt;"",$H1038=INDEX(Partidos!$K$4:$K$107,MATCH($A1038,Partidos!$A$4:$A$107,0))),Puntuacion!$B$13,Puntuacion!$B$14),IF(AND($H1038&lt;&gt;"",$H1038=INDEX(Partidos!$K$4:$K$107,MATCH($A1038,Partidos!$A$4:$A$107,0))),Puntuacion!$B$11,0)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INDEX(Partidos!$F$4:$F$107,MATCH($A1039,Partidos!$A$4:$A$107,0))=INDEX(Partidos!$G$4:$G$107,MATCH($A1039,Partidos!$A$4:$A$107,0)),IF(AND($E1039=INDEX(Partidos!$F$4:$F$107,MATCH($A1039,Partidos!$A$4:$A$107,0)),$F1039=INDEX(Partidos!$G$4:$G$107,MATCH($A1039,Partidos!$A$4:$A$107,0))),IF(AND($H1039&lt;&gt;"",$H1039=INDEX(Partidos!$K$4:$K$107,MATCH($A1039,Partidos!$A$4:$A$107,0))),Puntuacion!$B$9,Puntuacion!$B$12),IF(AND($E1039=$F1039,($E1039-$F1039)=(INDEX(Partidos!$F$4:$F$107,MATCH($A1039,Partidos!$A$4:$A$107,0))-INDEX(Partidos!$G$4:$G$107,MATCH($A1039,Partidos!$A$4:$A$107,0)))),IF(AND($H1039&lt;&gt;"",$H1039=INDEX(Partidos!$K$4:$K$107,MATCH($A1039,Partidos!$A$4:$A$107,0))),Puntuacion!$B$13,Puntuacion!$B$14),IF(AND($H1039&lt;&gt;"",$H1039=INDEX(Partidos!$K$4:$K$107,MATCH($A1039,Partidos!$A$4:$A$107,0))),Puntuacion!$B$11,0)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INDEX(Partidos!$F$4:$F$107,MATCH($A1040,Partidos!$A$4:$A$107,0))=INDEX(Partidos!$G$4:$G$107,MATCH($A1040,Partidos!$A$4:$A$107,0)),IF(AND($E1040=INDEX(Partidos!$F$4:$F$107,MATCH($A1040,Partidos!$A$4:$A$107,0)),$F1040=INDEX(Partidos!$G$4:$G$107,MATCH($A1040,Partidos!$A$4:$A$107,0))),IF(AND($H1040&lt;&gt;"",$H1040=INDEX(Partidos!$K$4:$K$107,MATCH($A1040,Partidos!$A$4:$A$107,0))),Puntuacion!$B$9,Puntuacion!$B$12),IF(AND($E1040=$F1040,($E1040-$F1040)=(INDEX(Partidos!$F$4:$F$107,MATCH($A1040,Partidos!$A$4:$A$107,0))-INDEX(Partidos!$G$4:$G$107,MATCH($A1040,Partidos!$A$4:$A$107,0)))),IF(AND($H1040&lt;&gt;"",$H1040=INDEX(Partidos!$K$4:$K$107,MATCH($A1040,Partidos!$A$4:$A$107,0))),Puntuacion!$B$13,Puntuacion!$B$14),IF(AND($H1040&lt;&gt;"",$H1040=INDEX(Partidos!$K$4:$K$107,MATCH($A1040,Partidos!$A$4:$A$107,0))),Puntuacion!$B$11,0)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INDEX(Partidos!$F$4:$F$107,MATCH($A1041,Partidos!$A$4:$A$107,0))=INDEX(Partidos!$G$4:$G$107,MATCH($A1041,Partidos!$A$4:$A$107,0)),IF(AND($E1041=INDEX(Partidos!$F$4:$F$107,MATCH($A1041,Partidos!$A$4:$A$107,0)),$F1041=INDEX(Partidos!$G$4:$G$107,MATCH($A1041,Partidos!$A$4:$A$107,0))),IF(AND($H1041&lt;&gt;"",$H1041=INDEX(Partidos!$K$4:$K$107,MATCH($A1041,Partidos!$A$4:$A$107,0))),Puntuacion!$B$9,Puntuacion!$B$12),IF(AND($E1041=$F1041,($E1041-$F1041)=(INDEX(Partidos!$F$4:$F$107,MATCH($A1041,Partidos!$A$4:$A$107,0))-INDEX(Partidos!$G$4:$G$107,MATCH($A1041,Partidos!$A$4:$A$107,0)))),IF(AND($H1041&lt;&gt;"",$H1041=INDEX(Partidos!$K$4:$K$107,MATCH($A1041,Partidos!$A$4:$A$107,0))),Puntuacion!$B$13,Puntuacion!$B$14),IF(AND($H1041&lt;&gt;"",$H1041=INDEX(Partidos!$K$4:$K$107,MATCH($A1041,Partidos!$A$4:$A$107,0))),Puntuacion!$B$11,0)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INDEX(Partidos!$F$4:$F$107,MATCH($A1042,Partidos!$A$4:$A$107,0))=INDEX(Partidos!$G$4:$G$107,MATCH($A1042,Partidos!$A$4:$A$107,0)),IF(AND($E1042=INDEX(Partidos!$F$4:$F$107,MATCH($A1042,Partidos!$A$4:$A$107,0)),$F1042=INDEX(Partidos!$G$4:$G$107,MATCH($A1042,Partidos!$A$4:$A$107,0))),IF(AND($H1042&lt;&gt;"",$H1042=INDEX(Partidos!$K$4:$K$107,MATCH($A1042,Partidos!$A$4:$A$107,0))),Puntuacion!$B$9,Puntuacion!$B$12),IF(AND($E1042=$F1042,($E1042-$F1042)=(INDEX(Partidos!$F$4:$F$107,MATCH($A1042,Partidos!$A$4:$A$107,0))-INDEX(Partidos!$G$4:$G$107,MATCH($A1042,Partidos!$A$4:$A$107,0)))),IF(AND($H1042&lt;&gt;"",$H1042=INDEX(Partidos!$K$4:$K$107,MATCH($A1042,Partidos!$A$4:$A$107,0))),Puntuacion!$B$13,Puntuacion!$B$14),IF(AND($H1042&lt;&gt;"",$H1042=INDEX(Partidos!$K$4:$K$107,MATCH($A1042,Partidos!$A$4:$A$107,0))),Puntuacion!$B$11,0)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INDEX(Partidos!$F$4:$F$107,MATCH($A1043,Partidos!$A$4:$A$107,0))=INDEX(Partidos!$G$4:$G$107,MATCH($A1043,Partidos!$A$4:$A$107,0)),IF(AND($E1043=INDEX(Partidos!$F$4:$F$107,MATCH($A1043,Partidos!$A$4:$A$107,0)),$F1043=INDEX(Partidos!$G$4:$G$107,MATCH($A1043,Partidos!$A$4:$A$107,0))),IF(AND($H1043&lt;&gt;"",$H1043=INDEX(Partidos!$K$4:$K$107,MATCH($A1043,Partidos!$A$4:$A$107,0))),Puntuacion!$B$9,Puntuacion!$B$12),IF(AND($E1043=$F1043,($E1043-$F1043)=(INDEX(Partidos!$F$4:$F$107,MATCH($A1043,Partidos!$A$4:$A$107,0))-INDEX(Partidos!$G$4:$G$107,MATCH($A1043,Partidos!$A$4:$A$107,0)))),IF(AND($H1043&lt;&gt;"",$H1043=INDEX(Partidos!$K$4:$K$107,MATCH($A1043,Partidos!$A$4:$A$107,0))),Puntuacion!$B$13,Puntuacion!$B$14),IF(AND($H1043&lt;&gt;"",$H1043=INDEX(Partidos!$K$4:$K$107,MATCH($A1043,Partidos!$A$4:$A$107,0))),Puntuacion!$B$11,0)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INDEX(Partidos!$F$4:$F$107,MATCH($A1044,Partidos!$A$4:$A$107,0))=INDEX(Partidos!$G$4:$G$107,MATCH($A1044,Partidos!$A$4:$A$107,0)),IF(AND($E1044=INDEX(Partidos!$F$4:$F$107,MATCH($A1044,Partidos!$A$4:$A$107,0)),$F1044=INDEX(Partidos!$G$4:$G$107,MATCH($A1044,Partidos!$A$4:$A$107,0))),IF(AND($H1044&lt;&gt;"",$H1044=INDEX(Partidos!$K$4:$K$107,MATCH($A1044,Partidos!$A$4:$A$107,0))),Puntuacion!$B$9,Puntuacion!$B$12),IF(AND($E1044=$F1044,($E1044-$F1044)=(INDEX(Partidos!$F$4:$F$107,MATCH($A1044,Partidos!$A$4:$A$107,0))-INDEX(Partidos!$G$4:$G$107,MATCH($A1044,Partidos!$A$4:$A$107,0)))),IF(AND($H1044&lt;&gt;"",$H1044=INDEX(Partidos!$K$4:$K$107,MATCH($A1044,Partidos!$A$4:$A$107,0))),Puntuacion!$B$13,Puntuacion!$B$14),IF(AND($H1044&lt;&gt;"",$H1044=INDEX(Partidos!$K$4:$K$107,MATCH($A1044,Partidos!$A$4:$A$107,0))),Puntuacion!$B$11,0)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INDEX(Partidos!$F$4:$F$107,MATCH($A1045,Partidos!$A$4:$A$107,0))=INDEX(Partidos!$G$4:$G$107,MATCH($A1045,Partidos!$A$4:$A$107,0)),IF(AND($E1045=INDEX(Partidos!$F$4:$F$107,MATCH($A1045,Partidos!$A$4:$A$107,0)),$F1045=INDEX(Partidos!$G$4:$G$107,MATCH($A1045,Partidos!$A$4:$A$107,0))),IF(AND($H1045&lt;&gt;"",$H1045=INDEX(Partidos!$K$4:$K$107,MATCH($A1045,Partidos!$A$4:$A$107,0))),Puntuacion!$B$9,Puntuacion!$B$12),IF(AND($E1045=$F1045,($E1045-$F1045)=(INDEX(Partidos!$F$4:$F$107,MATCH($A1045,Partidos!$A$4:$A$107,0))-INDEX(Partidos!$G$4:$G$107,MATCH($A1045,Partidos!$A$4:$A$107,0)))),IF(AND($H1045&lt;&gt;"",$H1045=INDEX(Partidos!$K$4:$K$107,MATCH($A1045,Partidos!$A$4:$A$107,0))),Puntuacion!$B$13,Puntuacion!$B$14),IF(AND($H1045&lt;&gt;"",$H1045=INDEX(Partidos!$K$4:$K$107,MATCH($A1045,Partidos!$A$4:$A$107,0))),Puntuacion!$B$11,0)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INDEX(Partidos!$F$4:$F$107,MATCH($A1046,Partidos!$A$4:$A$107,0))=INDEX(Partidos!$G$4:$G$107,MATCH($A1046,Partidos!$A$4:$A$107,0)),IF(AND($E1046=INDEX(Partidos!$F$4:$F$107,MATCH($A1046,Partidos!$A$4:$A$107,0)),$F1046=INDEX(Partidos!$G$4:$G$107,MATCH($A1046,Partidos!$A$4:$A$107,0))),IF(AND($H1046&lt;&gt;"",$H1046=INDEX(Partidos!$K$4:$K$107,MATCH($A1046,Partidos!$A$4:$A$107,0))),Puntuacion!$B$9,Puntuacion!$B$12),IF(AND($E1046=$F1046,($E1046-$F1046)=(INDEX(Partidos!$F$4:$F$107,MATCH($A1046,Partidos!$A$4:$A$107,0))-INDEX(Partidos!$G$4:$G$107,MATCH($A1046,Partidos!$A$4:$A$107,0)))),IF(AND($H1046&lt;&gt;"",$H1046=INDEX(Partidos!$K$4:$K$107,MATCH($A1046,Partidos!$A$4:$A$107,0))),Puntuacion!$B$13,Puntuacion!$B$14),IF(AND($H1046&lt;&gt;"",$H1046=INDEX(Partidos!$K$4:$K$107,MATCH($A1046,Partidos!$A$4:$A$107,0))),Puntuacion!$B$11,0)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INDEX(Partidos!$F$4:$F$107,MATCH($A1047,Partidos!$A$4:$A$107,0))=INDEX(Partidos!$G$4:$G$107,MATCH($A1047,Partidos!$A$4:$A$107,0)),IF(AND($E1047=INDEX(Partidos!$F$4:$F$107,MATCH($A1047,Partidos!$A$4:$A$107,0)),$F1047=INDEX(Partidos!$G$4:$G$107,MATCH($A1047,Partidos!$A$4:$A$107,0))),IF(AND($H1047&lt;&gt;"",$H1047=INDEX(Partidos!$K$4:$K$107,MATCH($A1047,Partidos!$A$4:$A$107,0))),Puntuacion!$B$9,Puntuacion!$B$12),IF(AND($E1047=$F1047,($E1047-$F1047)=(INDEX(Partidos!$F$4:$F$107,MATCH($A1047,Partidos!$A$4:$A$107,0))-INDEX(Partidos!$G$4:$G$107,MATCH($A1047,Partidos!$A$4:$A$107,0)))),IF(AND($H1047&lt;&gt;"",$H1047=INDEX(Partidos!$K$4:$K$107,MATCH($A1047,Partidos!$A$4:$A$107,0))),Puntuacion!$B$13,Puntuacion!$B$14),IF(AND($H1047&lt;&gt;"",$H1047=INDEX(Partidos!$K$4:$K$107,MATCH($A1047,Partidos!$A$4:$A$107,0))),Puntuacion!$B$11,0)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INDEX(Partidos!$F$4:$F$107,MATCH($A1048,Partidos!$A$4:$A$107,0))=INDEX(Partidos!$G$4:$G$107,MATCH($A1048,Partidos!$A$4:$A$107,0)),IF(AND($E1048=INDEX(Partidos!$F$4:$F$107,MATCH($A1048,Partidos!$A$4:$A$107,0)),$F1048=INDEX(Partidos!$G$4:$G$107,MATCH($A1048,Partidos!$A$4:$A$107,0))),IF(AND($H1048&lt;&gt;"",$H1048=INDEX(Partidos!$K$4:$K$107,MATCH($A1048,Partidos!$A$4:$A$107,0))),Puntuacion!$B$9,Puntuacion!$B$12),IF(AND($E1048=$F1048,($E1048-$F1048)=(INDEX(Partidos!$F$4:$F$107,MATCH($A1048,Partidos!$A$4:$A$107,0))-INDEX(Partidos!$G$4:$G$107,MATCH($A1048,Partidos!$A$4:$A$107,0)))),IF(AND($H1048&lt;&gt;"",$H1048=INDEX(Partidos!$K$4:$K$107,MATCH($A1048,Partidos!$A$4:$A$107,0))),Puntuacion!$B$13,Puntuacion!$B$14),IF(AND($H1048&lt;&gt;"",$H1048=INDEX(Partidos!$K$4:$K$107,MATCH($A1048,Partidos!$A$4:$A$107,0))),Puntuacion!$B$11,0)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INDEX(Partidos!$F$4:$F$107,MATCH($A1049,Partidos!$A$4:$A$107,0))=INDEX(Partidos!$G$4:$G$107,MATCH($A1049,Partidos!$A$4:$A$107,0)),IF(AND($E1049=INDEX(Partidos!$F$4:$F$107,MATCH($A1049,Partidos!$A$4:$A$107,0)),$F1049=INDEX(Partidos!$G$4:$G$107,MATCH($A1049,Partidos!$A$4:$A$107,0))),IF(AND($H1049&lt;&gt;"",$H1049=INDEX(Partidos!$K$4:$K$107,MATCH($A1049,Partidos!$A$4:$A$107,0))),Puntuacion!$B$9,Puntuacion!$B$12),IF(AND($E1049=$F1049,($E1049-$F1049)=(INDEX(Partidos!$F$4:$F$107,MATCH($A1049,Partidos!$A$4:$A$107,0))-INDEX(Partidos!$G$4:$G$107,MATCH($A1049,Partidos!$A$4:$A$107,0)))),IF(AND($H1049&lt;&gt;"",$H1049=INDEX(Partidos!$K$4:$K$107,MATCH($A1049,Partidos!$A$4:$A$107,0))),Puntuacion!$B$13,Puntuacion!$B$14),IF(AND($H1049&lt;&gt;"",$H1049=INDEX(Partidos!$K$4:$K$107,MATCH($A1049,Partidos!$A$4:$A$107,0))),Puntuacion!$B$11,0)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INDEX(Partidos!$F$4:$F$107,MATCH($A1050,Partidos!$A$4:$A$107,0))=INDEX(Partidos!$G$4:$G$107,MATCH($A1050,Partidos!$A$4:$A$107,0)),IF(AND($E1050=INDEX(Partidos!$F$4:$F$107,MATCH($A1050,Partidos!$A$4:$A$107,0)),$F1050=INDEX(Partidos!$G$4:$G$107,MATCH($A1050,Partidos!$A$4:$A$107,0))),IF(AND($H1050&lt;&gt;"",$H1050=INDEX(Partidos!$K$4:$K$107,MATCH($A1050,Partidos!$A$4:$A$107,0))),Puntuacion!$B$9,Puntuacion!$B$12),IF(AND($E1050=$F1050,($E1050-$F1050)=(INDEX(Partidos!$F$4:$F$107,MATCH($A1050,Partidos!$A$4:$A$107,0))-INDEX(Partidos!$G$4:$G$107,MATCH($A1050,Partidos!$A$4:$A$107,0)))),IF(AND($H1050&lt;&gt;"",$H1050=INDEX(Partidos!$K$4:$K$107,MATCH($A1050,Partidos!$A$4:$A$107,0))),Puntuacion!$B$13,Puntuacion!$B$14),IF(AND($H1050&lt;&gt;"",$H1050=INDEX(Partidos!$K$4:$K$107,MATCH($A1050,Partidos!$A$4:$A$107,0))),Puntuacion!$B$11,0)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INDEX(Partidos!$F$4:$F$107,MATCH($A1051,Partidos!$A$4:$A$107,0))=INDEX(Partidos!$G$4:$G$107,MATCH($A1051,Partidos!$A$4:$A$107,0)),IF(AND($E1051=INDEX(Partidos!$F$4:$F$107,MATCH($A1051,Partidos!$A$4:$A$107,0)),$F1051=INDEX(Partidos!$G$4:$G$107,MATCH($A1051,Partidos!$A$4:$A$107,0))),IF(AND($H1051&lt;&gt;"",$H1051=INDEX(Partidos!$K$4:$K$107,MATCH($A1051,Partidos!$A$4:$A$107,0))),Puntuacion!$B$9,Puntuacion!$B$12),IF(AND($E1051=$F1051,($E1051-$F1051)=(INDEX(Partidos!$F$4:$F$107,MATCH($A1051,Partidos!$A$4:$A$107,0))-INDEX(Partidos!$G$4:$G$107,MATCH($A1051,Partidos!$A$4:$A$107,0)))),IF(AND($H1051&lt;&gt;"",$H1051=INDEX(Partidos!$K$4:$K$107,MATCH($A1051,Partidos!$A$4:$A$107,0))),Puntuacion!$B$13,Puntuacion!$B$14),IF(AND($H1051&lt;&gt;"",$H1051=INDEX(Partidos!$K$4:$K$107,MATCH($A1051,Partidos!$A$4:$A$107,0))),Puntuacion!$B$11,0)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INDEX(Partidos!$F$4:$F$107,MATCH($A1052,Partidos!$A$4:$A$107,0))=INDEX(Partidos!$G$4:$G$107,MATCH($A1052,Partidos!$A$4:$A$107,0)),IF(AND($E1052=INDEX(Partidos!$F$4:$F$107,MATCH($A1052,Partidos!$A$4:$A$107,0)),$F1052=INDEX(Partidos!$G$4:$G$107,MATCH($A1052,Partidos!$A$4:$A$107,0))),IF(AND($H1052&lt;&gt;"",$H1052=INDEX(Partidos!$K$4:$K$107,MATCH($A1052,Partidos!$A$4:$A$107,0))),Puntuacion!$B$9,Puntuacion!$B$12),IF(AND($E1052=$F1052,($E1052-$F1052)=(INDEX(Partidos!$F$4:$F$107,MATCH($A1052,Partidos!$A$4:$A$107,0))-INDEX(Partidos!$G$4:$G$107,MATCH($A1052,Partidos!$A$4:$A$107,0)))),IF(AND($H1052&lt;&gt;"",$H1052=INDEX(Partidos!$K$4:$K$107,MATCH($A1052,Partidos!$A$4:$A$107,0))),Puntuacion!$B$13,Puntuacion!$B$14),IF(AND($H1052&lt;&gt;"",$H1052=INDEX(Partidos!$K$4:$K$107,MATCH($A1052,Partidos!$A$4:$A$107,0))),Puntuacion!$B$11,0)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INDEX(Partidos!$F$4:$F$107,MATCH($A1053,Partidos!$A$4:$A$107,0))=INDEX(Partidos!$G$4:$G$107,MATCH($A1053,Partidos!$A$4:$A$107,0)),IF(AND($E1053=INDEX(Partidos!$F$4:$F$107,MATCH($A1053,Partidos!$A$4:$A$107,0)),$F1053=INDEX(Partidos!$G$4:$G$107,MATCH($A1053,Partidos!$A$4:$A$107,0))),IF(AND($H1053&lt;&gt;"",$H1053=INDEX(Partidos!$K$4:$K$107,MATCH($A1053,Partidos!$A$4:$A$107,0))),Puntuacion!$B$9,Puntuacion!$B$12),IF(AND($E1053=$F1053,($E1053-$F1053)=(INDEX(Partidos!$F$4:$F$107,MATCH($A1053,Partidos!$A$4:$A$107,0))-INDEX(Partidos!$G$4:$G$107,MATCH($A1053,Partidos!$A$4:$A$107,0)))),IF(AND($H1053&lt;&gt;"",$H1053=INDEX(Partidos!$K$4:$K$107,MATCH($A1053,Partidos!$A$4:$A$107,0))),Puntuacion!$B$13,Puntuacion!$B$14),IF(AND($H1053&lt;&gt;"",$H1053=INDEX(Partidos!$K$4:$K$107,MATCH($A1053,Partidos!$A$4:$A$107,0))),Puntuacion!$B$11,0)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INDEX(Partidos!$F$4:$F$107,MATCH($A1054,Partidos!$A$4:$A$107,0))=INDEX(Partidos!$G$4:$G$107,MATCH($A1054,Partidos!$A$4:$A$107,0)),IF(AND($E1054=INDEX(Partidos!$F$4:$F$107,MATCH($A1054,Partidos!$A$4:$A$107,0)),$F1054=INDEX(Partidos!$G$4:$G$107,MATCH($A1054,Partidos!$A$4:$A$107,0))),IF(AND($H1054&lt;&gt;"",$H1054=INDEX(Partidos!$K$4:$K$107,MATCH($A1054,Partidos!$A$4:$A$107,0))),Puntuacion!$B$9,Puntuacion!$B$12),IF(AND($E1054=$F1054,($E1054-$F1054)=(INDEX(Partidos!$F$4:$F$107,MATCH($A1054,Partidos!$A$4:$A$107,0))-INDEX(Partidos!$G$4:$G$107,MATCH($A1054,Partidos!$A$4:$A$107,0)))),IF(AND($H1054&lt;&gt;"",$H1054=INDEX(Partidos!$K$4:$K$107,MATCH($A1054,Partidos!$A$4:$A$107,0))),Puntuacion!$B$13,Puntuacion!$B$14),IF(AND($H1054&lt;&gt;"",$H1054=INDEX(Partidos!$K$4:$K$107,MATCH($A1054,Partidos!$A$4:$A$107,0))),Puntuacion!$B$11,0)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INDEX(Partidos!$F$4:$F$107,MATCH($A1055,Partidos!$A$4:$A$107,0))=INDEX(Partidos!$G$4:$G$107,MATCH($A1055,Partidos!$A$4:$A$107,0)),IF(AND($E1055=INDEX(Partidos!$F$4:$F$107,MATCH($A1055,Partidos!$A$4:$A$107,0)),$F1055=INDEX(Partidos!$G$4:$G$107,MATCH($A1055,Partidos!$A$4:$A$107,0))),IF(AND($H1055&lt;&gt;"",$H1055=INDEX(Partidos!$K$4:$K$107,MATCH($A1055,Partidos!$A$4:$A$107,0))),Puntuacion!$B$9,Puntuacion!$B$12),IF(AND($E1055=$F1055,($E1055-$F1055)=(INDEX(Partidos!$F$4:$F$107,MATCH($A1055,Partidos!$A$4:$A$107,0))-INDEX(Partidos!$G$4:$G$107,MATCH($A1055,Partidos!$A$4:$A$107,0)))),IF(AND($H1055&lt;&gt;"",$H1055=INDEX(Partidos!$K$4:$K$107,MATCH($A1055,Partidos!$A$4:$A$107,0))),Puntuacion!$B$13,Puntuacion!$B$14),IF(AND($H1055&lt;&gt;"",$H1055=INDEX(Partidos!$K$4:$K$107,MATCH($A1055,Partidos!$A$4:$A$107,0))),Puntuacion!$B$11,0)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INDEX(Partidos!$F$4:$F$107,MATCH($A1056,Partidos!$A$4:$A$107,0))=INDEX(Partidos!$G$4:$G$107,MATCH($A1056,Partidos!$A$4:$A$107,0)),IF(AND($E1056=INDEX(Partidos!$F$4:$F$107,MATCH($A1056,Partidos!$A$4:$A$107,0)),$F1056=INDEX(Partidos!$G$4:$G$107,MATCH($A1056,Partidos!$A$4:$A$107,0))),IF(AND($H1056&lt;&gt;"",$H1056=INDEX(Partidos!$K$4:$K$107,MATCH($A1056,Partidos!$A$4:$A$107,0))),Puntuacion!$B$9,Puntuacion!$B$12),IF(AND($E1056=$F1056,($E1056-$F1056)=(INDEX(Partidos!$F$4:$F$107,MATCH($A1056,Partidos!$A$4:$A$107,0))-INDEX(Partidos!$G$4:$G$107,MATCH($A1056,Partidos!$A$4:$A$107,0)))),IF(AND($H1056&lt;&gt;"",$H1056=INDEX(Partidos!$K$4:$K$107,MATCH($A1056,Partidos!$A$4:$A$107,0))),Puntuacion!$B$13,Puntuacion!$B$14),IF(AND($H1056&lt;&gt;"",$H1056=INDEX(Partidos!$K$4:$K$107,MATCH($A1056,Partidos!$A$4:$A$107,0))),Puntuacion!$B$11,0)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INDEX(Partidos!$F$4:$F$107,MATCH($A1057,Partidos!$A$4:$A$107,0))=INDEX(Partidos!$G$4:$G$107,MATCH($A1057,Partidos!$A$4:$A$107,0)),IF(AND($E1057=INDEX(Partidos!$F$4:$F$107,MATCH($A1057,Partidos!$A$4:$A$107,0)),$F1057=INDEX(Partidos!$G$4:$G$107,MATCH($A1057,Partidos!$A$4:$A$107,0))),IF(AND($H1057&lt;&gt;"",$H1057=INDEX(Partidos!$K$4:$K$107,MATCH($A1057,Partidos!$A$4:$A$107,0))),Puntuacion!$B$9,Puntuacion!$B$12),IF(AND($E1057=$F1057,($E1057-$F1057)=(INDEX(Partidos!$F$4:$F$107,MATCH($A1057,Partidos!$A$4:$A$107,0))-INDEX(Partidos!$G$4:$G$107,MATCH($A1057,Partidos!$A$4:$A$107,0)))),IF(AND($H1057&lt;&gt;"",$H1057=INDEX(Partidos!$K$4:$K$107,MATCH($A1057,Partidos!$A$4:$A$107,0))),Puntuacion!$B$13,Puntuacion!$B$14),IF(AND($H1057&lt;&gt;"",$H1057=INDEX(Partidos!$K$4:$K$107,MATCH($A1057,Partidos!$A$4:$A$107,0))),Puntuacion!$B$11,0)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INDEX(Partidos!$F$4:$F$107,MATCH($A1058,Partidos!$A$4:$A$107,0))=INDEX(Partidos!$G$4:$G$107,MATCH($A1058,Partidos!$A$4:$A$107,0)),IF(AND($E1058=INDEX(Partidos!$F$4:$F$107,MATCH($A1058,Partidos!$A$4:$A$107,0)),$F1058=INDEX(Partidos!$G$4:$G$107,MATCH($A1058,Partidos!$A$4:$A$107,0))),IF(AND($H1058&lt;&gt;"",$H1058=INDEX(Partidos!$K$4:$K$107,MATCH($A1058,Partidos!$A$4:$A$107,0))),Puntuacion!$B$9,Puntuacion!$B$12),IF(AND($E1058=$F1058,($E1058-$F1058)=(INDEX(Partidos!$F$4:$F$107,MATCH($A1058,Partidos!$A$4:$A$107,0))-INDEX(Partidos!$G$4:$G$107,MATCH($A1058,Partidos!$A$4:$A$107,0)))),IF(AND($H1058&lt;&gt;"",$H1058=INDEX(Partidos!$K$4:$K$107,MATCH($A1058,Partidos!$A$4:$A$107,0))),Puntuacion!$B$13,Puntuacion!$B$14),IF(AND($H1058&lt;&gt;"",$H1058=INDEX(Partidos!$K$4:$K$107,MATCH($A1058,Partidos!$A$4:$A$107,0))),Puntuacion!$B$11,0)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INDEX(Partidos!$F$4:$F$107,MATCH($A1059,Partidos!$A$4:$A$107,0))=INDEX(Partidos!$G$4:$G$107,MATCH($A1059,Partidos!$A$4:$A$107,0)),IF(AND($E1059=INDEX(Partidos!$F$4:$F$107,MATCH($A1059,Partidos!$A$4:$A$107,0)),$F1059=INDEX(Partidos!$G$4:$G$107,MATCH($A1059,Partidos!$A$4:$A$107,0))),IF(AND($H1059&lt;&gt;"",$H1059=INDEX(Partidos!$K$4:$K$107,MATCH($A1059,Partidos!$A$4:$A$107,0))),Puntuacion!$B$9,Puntuacion!$B$12),IF(AND($E1059=$F1059,($E1059-$F1059)=(INDEX(Partidos!$F$4:$F$107,MATCH($A1059,Partidos!$A$4:$A$107,0))-INDEX(Partidos!$G$4:$G$107,MATCH($A1059,Partidos!$A$4:$A$107,0)))),IF(AND($H1059&lt;&gt;"",$H1059=INDEX(Partidos!$K$4:$K$107,MATCH($A1059,Partidos!$A$4:$A$107,0))),Puntuacion!$B$13,Puntuacion!$B$14),IF(AND($H1059&lt;&gt;"",$H1059=INDEX(Partidos!$K$4:$K$107,MATCH($A1059,Partidos!$A$4:$A$107,0))),Puntuacion!$B$11,0)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INDEX(Partidos!$F$4:$F$107,MATCH($A1060,Partidos!$A$4:$A$107,0))=INDEX(Partidos!$G$4:$G$107,MATCH($A1060,Partidos!$A$4:$A$107,0)),IF(AND($E1060=INDEX(Partidos!$F$4:$F$107,MATCH($A1060,Partidos!$A$4:$A$107,0)),$F1060=INDEX(Partidos!$G$4:$G$107,MATCH($A1060,Partidos!$A$4:$A$107,0))),IF(AND($H1060&lt;&gt;"",$H1060=INDEX(Partidos!$K$4:$K$107,MATCH($A1060,Partidos!$A$4:$A$107,0))),Puntuacion!$B$9,Puntuacion!$B$12),IF(AND($E1060=$F1060,($E1060-$F1060)=(INDEX(Partidos!$F$4:$F$107,MATCH($A1060,Partidos!$A$4:$A$107,0))-INDEX(Partidos!$G$4:$G$107,MATCH($A1060,Partidos!$A$4:$A$107,0)))),IF(AND($H1060&lt;&gt;"",$H1060=INDEX(Partidos!$K$4:$K$107,MATCH($A1060,Partidos!$A$4:$A$107,0))),Puntuacion!$B$13,Puntuacion!$B$14),IF(AND($H1060&lt;&gt;"",$H1060=INDEX(Partidos!$K$4:$K$107,MATCH($A1060,Partidos!$A$4:$A$107,0))),Puntuacion!$B$11,0)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INDEX(Partidos!$F$4:$F$107,MATCH($A1061,Partidos!$A$4:$A$107,0))=INDEX(Partidos!$G$4:$G$107,MATCH($A1061,Partidos!$A$4:$A$107,0)),IF(AND($E1061=INDEX(Partidos!$F$4:$F$107,MATCH($A1061,Partidos!$A$4:$A$107,0)),$F1061=INDEX(Partidos!$G$4:$G$107,MATCH($A1061,Partidos!$A$4:$A$107,0))),IF(AND($H1061&lt;&gt;"",$H1061=INDEX(Partidos!$K$4:$K$107,MATCH($A1061,Partidos!$A$4:$A$107,0))),Puntuacion!$B$9,Puntuacion!$B$12),IF(AND($E1061=$F1061,($E1061-$F1061)=(INDEX(Partidos!$F$4:$F$107,MATCH($A1061,Partidos!$A$4:$A$107,0))-INDEX(Partidos!$G$4:$G$107,MATCH($A1061,Partidos!$A$4:$A$107,0)))),IF(AND($H1061&lt;&gt;"",$H1061=INDEX(Partidos!$K$4:$K$107,MATCH($A1061,Partidos!$A$4:$A$107,0))),Puntuacion!$B$13,Puntuacion!$B$14),IF(AND($H1061&lt;&gt;"",$H1061=INDEX(Partidos!$K$4:$K$107,MATCH($A1061,Partidos!$A$4:$A$107,0))),Puntuacion!$B$11,0)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INDEX(Partidos!$F$4:$F$107,MATCH($A1062,Partidos!$A$4:$A$107,0))=INDEX(Partidos!$G$4:$G$107,MATCH($A1062,Partidos!$A$4:$A$107,0)),IF(AND($E1062=INDEX(Partidos!$F$4:$F$107,MATCH($A1062,Partidos!$A$4:$A$107,0)),$F1062=INDEX(Partidos!$G$4:$G$107,MATCH($A1062,Partidos!$A$4:$A$107,0))),IF(AND($H1062&lt;&gt;"",$H1062=INDEX(Partidos!$K$4:$K$107,MATCH($A1062,Partidos!$A$4:$A$107,0))),Puntuacion!$B$9,Puntuacion!$B$12),IF(AND($E1062=$F1062,($E1062-$F1062)=(INDEX(Partidos!$F$4:$F$107,MATCH($A1062,Partidos!$A$4:$A$107,0))-INDEX(Partidos!$G$4:$G$107,MATCH($A1062,Partidos!$A$4:$A$107,0)))),IF(AND($H1062&lt;&gt;"",$H1062=INDEX(Partidos!$K$4:$K$107,MATCH($A1062,Partidos!$A$4:$A$107,0))),Puntuacion!$B$13,Puntuacion!$B$14),IF(AND($H1062&lt;&gt;"",$H1062=INDEX(Partidos!$K$4:$K$107,MATCH($A1062,Partidos!$A$4:$A$107,0))),Puntuacion!$B$11,0)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INDEX(Partidos!$F$4:$F$107,MATCH($A1063,Partidos!$A$4:$A$107,0))=INDEX(Partidos!$G$4:$G$107,MATCH($A1063,Partidos!$A$4:$A$107,0)),IF(AND($E1063=INDEX(Partidos!$F$4:$F$107,MATCH($A1063,Partidos!$A$4:$A$107,0)),$F1063=INDEX(Partidos!$G$4:$G$107,MATCH($A1063,Partidos!$A$4:$A$107,0))),IF(AND($H1063&lt;&gt;"",$H1063=INDEX(Partidos!$K$4:$K$107,MATCH($A1063,Partidos!$A$4:$A$107,0))),Puntuacion!$B$9,Puntuacion!$B$12),IF(AND($E1063=$F1063,($E1063-$F1063)=(INDEX(Partidos!$F$4:$F$107,MATCH($A1063,Partidos!$A$4:$A$107,0))-INDEX(Partidos!$G$4:$G$107,MATCH($A1063,Partidos!$A$4:$A$107,0)))),IF(AND($H1063&lt;&gt;"",$H1063=INDEX(Partidos!$K$4:$K$107,MATCH($A1063,Partidos!$A$4:$A$107,0))),Puntuacion!$B$13,Puntuacion!$B$14),IF(AND($H1063&lt;&gt;"",$H1063=INDEX(Partidos!$K$4:$K$107,MATCH($A1063,Partidos!$A$4:$A$107,0))),Puntuacion!$B$11,0)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INDEX(Partidos!$F$4:$F$107,MATCH($A1064,Partidos!$A$4:$A$107,0))=INDEX(Partidos!$G$4:$G$107,MATCH($A1064,Partidos!$A$4:$A$107,0)),IF(AND($E1064=INDEX(Partidos!$F$4:$F$107,MATCH($A1064,Partidos!$A$4:$A$107,0)),$F1064=INDEX(Partidos!$G$4:$G$107,MATCH($A1064,Partidos!$A$4:$A$107,0))),IF(AND($H1064&lt;&gt;"",$H1064=INDEX(Partidos!$K$4:$K$107,MATCH($A1064,Partidos!$A$4:$A$107,0))),Puntuacion!$B$9,Puntuacion!$B$12),IF(AND($E1064=$F1064,($E1064-$F1064)=(INDEX(Partidos!$F$4:$F$107,MATCH($A1064,Partidos!$A$4:$A$107,0))-INDEX(Partidos!$G$4:$G$107,MATCH($A1064,Partidos!$A$4:$A$107,0)))),IF(AND($H1064&lt;&gt;"",$H1064=INDEX(Partidos!$K$4:$K$107,MATCH($A1064,Partidos!$A$4:$A$107,0))),Puntuacion!$B$13,Puntuacion!$B$14),IF(AND($H1064&lt;&gt;"",$H1064=INDEX(Partidos!$K$4:$K$107,MATCH($A1064,Partidos!$A$4:$A$107,0))),Puntuacion!$B$11,0)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INDEX(Partidos!$F$4:$F$107,MATCH($A1065,Partidos!$A$4:$A$107,0))=INDEX(Partidos!$G$4:$G$107,MATCH($A1065,Partidos!$A$4:$A$107,0)),IF(AND($E1065=INDEX(Partidos!$F$4:$F$107,MATCH($A1065,Partidos!$A$4:$A$107,0)),$F1065=INDEX(Partidos!$G$4:$G$107,MATCH($A1065,Partidos!$A$4:$A$107,0))),IF(AND($H1065&lt;&gt;"",$H1065=INDEX(Partidos!$K$4:$K$107,MATCH($A1065,Partidos!$A$4:$A$107,0))),Puntuacion!$B$9,Puntuacion!$B$12),IF(AND($E1065=$F1065,($E1065-$F1065)=(INDEX(Partidos!$F$4:$F$107,MATCH($A1065,Partidos!$A$4:$A$107,0))-INDEX(Partidos!$G$4:$G$107,MATCH($A1065,Partidos!$A$4:$A$107,0)))),IF(AND($H1065&lt;&gt;"",$H1065=INDEX(Partidos!$K$4:$K$107,MATCH($A1065,Partidos!$A$4:$A$107,0))),Puntuacion!$B$13,Puntuacion!$B$14),IF(AND($H1065&lt;&gt;"",$H1065=INDEX(Partidos!$K$4:$K$107,MATCH($A1065,Partidos!$A$4:$A$107,0))),Puntuacion!$B$11,0)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INDEX(Partidos!$F$4:$F$107,MATCH($A1066,Partidos!$A$4:$A$107,0))=INDEX(Partidos!$G$4:$G$107,MATCH($A1066,Partidos!$A$4:$A$107,0)),IF(AND($E1066=INDEX(Partidos!$F$4:$F$107,MATCH($A1066,Partidos!$A$4:$A$107,0)),$F1066=INDEX(Partidos!$G$4:$G$107,MATCH($A1066,Partidos!$A$4:$A$107,0))),IF(AND($H1066&lt;&gt;"",$H1066=INDEX(Partidos!$K$4:$K$107,MATCH($A1066,Partidos!$A$4:$A$107,0))),Puntuacion!$B$9,Puntuacion!$B$12),IF(AND($E1066=$F1066,($E1066-$F1066)=(INDEX(Partidos!$F$4:$F$107,MATCH($A1066,Partidos!$A$4:$A$107,0))-INDEX(Partidos!$G$4:$G$107,MATCH($A1066,Partidos!$A$4:$A$107,0)))),IF(AND($H1066&lt;&gt;"",$H1066=INDEX(Partidos!$K$4:$K$107,MATCH($A1066,Partidos!$A$4:$A$107,0))),Puntuacion!$B$13,Puntuacion!$B$14),IF(AND($H1066&lt;&gt;"",$H1066=INDEX(Partidos!$K$4:$K$107,MATCH($A1066,Partidos!$A$4:$A$107,0))),Puntuacion!$B$11,0)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INDEX(Partidos!$F$4:$F$107,MATCH($A1067,Partidos!$A$4:$A$107,0))=INDEX(Partidos!$G$4:$G$107,MATCH($A1067,Partidos!$A$4:$A$107,0)),IF(AND($E1067=INDEX(Partidos!$F$4:$F$107,MATCH($A1067,Partidos!$A$4:$A$107,0)),$F1067=INDEX(Partidos!$G$4:$G$107,MATCH($A1067,Partidos!$A$4:$A$107,0))),IF(AND($H1067&lt;&gt;"",$H1067=INDEX(Partidos!$K$4:$K$107,MATCH($A1067,Partidos!$A$4:$A$107,0))),Puntuacion!$B$9,Puntuacion!$B$12),IF(AND($E1067=$F1067,($E1067-$F1067)=(INDEX(Partidos!$F$4:$F$107,MATCH($A1067,Partidos!$A$4:$A$107,0))-INDEX(Partidos!$G$4:$G$107,MATCH($A1067,Partidos!$A$4:$A$107,0)))),IF(AND($H1067&lt;&gt;"",$H1067=INDEX(Partidos!$K$4:$K$107,MATCH($A1067,Partidos!$A$4:$A$107,0))),Puntuacion!$B$13,Puntuacion!$B$14),IF(AND($H1067&lt;&gt;"",$H1067=INDEX(Partidos!$K$4:$K$107,MATCH($A1067,Partidos!$A$4:$A$107,0))),Puntuacion!$B$11,0)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INDEX(Partidos!$F$4:$F$107,MATCH($A1068,Partidos!$A$4:$A$107,0))=INDEX(Partidos!$G$4:$G$107,MATCH($A1068,Partidos!$A$4:$A$107,0)),IF(AND($E1068=INDEX(Partidos!$F$4:$F$107,MATCH($A1068,Partidos!$A$4:$A$107,0)),$F1068=INDEX(Partidos!$G$4:$G$107,MATCH($A1068,Partidos!$A$4:$A$107,0))),IF(AND($H1068&lt;&gt;"",$H1068=INDEX(Partidos!$K$4:$K$107,MATCH($A1068,Partidos!$A$4:$A$107,0))),Puntuacion!$B$9,Puntuacion!$B$12),IF(AND($E1068=$F1068,($E1068-$F1068)=(INDEX(Partidos!$F$4:$F$107,MATCH($A1068,Partidos!$A$4:$A$107,0))-INDEX(Partidos!$G$4:$G$107,MATCH($A1068,Partidos!$A$4:$A$107,0)))),IF(AND($H1068&lt;&gt;"",$H1068=INDEX(Partidos!$K$4:$K$107,MATCH($A1068,Partidos!$A$4:$A$107,0))),Puntuacion!$B$13,Puntuacion!$B$14),IF(AND($H1068&lt;&gt;"",$H1068=INDEX(Partidos!$K$4:$K$107,MATCH($A1068,Partidos!$A$4:$A$107,0))),Puntuacion!$B$11,0)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INDEX(Partidos!$F$4:$F$107,MATCH($A1069,Partidos!$A$4:$A$107,0))=INDEX(Partidos!$G$4:$G$107,MATCH($A1069,Partidos!$A$4:$A$107,0)),IF(AND($E1069=INDEX(Partidos!$F$4:$F$107,MATCH($A1069,Partidos!$A$4:$A$107,0)),$F1069=INDEX(Partidos!$G$4:$G$107,MATCH($A1069,Partidos!$A$4:$A$107,0))),IF(AND($H1069&lt;&gt;"",$H1069=INDEX(Partidos!$K$4:$K$107,MATCH($A1069,Partidos!$A$4:$A$107,0))),Puntuacion!$B$9,Puntuacion!$B$12),IF(AND($E1069=$F1069,($E1069-$F1069)=(INDEX(Partidos!$F$4:$F$107,MATCH($A1069,Partidos!$A$4:$A$107,0))-INDEX(Partidos!$G$4:$G$107,MATCH($A1069,Partidos!$A$4:$A$107,0)))),IF(AND($H1069&lt;&gt;"",$H1069=INDEX(Partidos!$K$4:$K$107,MATCH($A1069,Partidos!$A$4:$A$107,0))),Puntuacion!$B$13,Puntuacion!$B$14),IF(AND($H1069&lt;&gt;"",$H1069=INDEX(Partidos!$K$4:$K$107,MATCH($A1069,Partidos!$A$4:$A$107,0))),Puntuacion!$B$11,0)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INDEX(Partidos!$F$4:$F$107,MATCH($A1070,Partidos!$A$4:$A$107,0))=INDEX(Partidos!$G$4:$G$107,MATCH($A1070,Partidos!$A$4:$A$107,0)),IF(AND($E1070=INDEX(Partidos!$F$4:$F$107,MATCH($A1070,Partidos!$A$4:$A$107,0)),$F1070=INDEX(Partidos!$G$4:$G$107,MATCH($A1070,Partidos!$A$4:$A$107,0))),IF(AND($H1070&lt;&gt;"",$H1070=INDEX(Partidos!$K$4:$K$107,MATCH($A1070,Partidos!$A$4:$A$107,0))),Puntuacion!$B$9,Puntuacion!$B$12),IF(AND($E1070=$F1070,($E1070-$F1070)=(INDEX(Partidos!$F$4:$F$107,MATCH($A1070,Partidos!$A$4:$A$107,0))-INDEX(Partidos!$G$4:$G$107,MATCH($A1070,Partidos!$A$4:$A$107,0)))),IF(AND($H1070&lt;&gt;"",$H1070=INDEX(Partidos!$K$4:$K$107,MATCH($A1070,Partidos!$A$4:$A$107,0))),Puntuacion!$B$13,Puntuacion!$B$14),IF(AND($H1070&lt;&gt;"",$H1070=INDEX(Partidos!$K$4:$K$107,MATCH($A1070,Partidos!$A$4:$A$107,0))),Puntuacion!$B$11,0)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INDEX(Partidos!$F$4:$F$107,MATCH($A1071,Partidos!$A$4:$A$107,0))=INDEX(Partidos!$G$4:$G$107,MATCH($A1071,Partidos!$A$4:$A$107,0)),IF(AND($E1071=INDEX(Partidos!$F$4:$F$107,MATCH($A1071,Partidos!$A$4:$A$107,0)),$F1071=INDEX(Partidos!$G$4:$G$107,MATCH($A1071,Partidos!$A$4:$A$107,0))),IF(AND($H1071&lt;&gt;"",$H1071=INDEX(Partidos!$K$4:$K$107,MATCH($A1071,Partidos!$A$4:$A$107,0))),Puntuacion!$B$9,Puntuacion!$B$12),IF(AND($E1071=$F1071,($E1071-$F1071)=(INDEX(Partidos!$F$4:$F$107,MATCH($A1071,Partidos!$A$4:$A$107,0))-INDEX(Partidos!$G$4:$G$107,MATCH($A1071,Partidos!$A$4:$A$107,0)))),IF(AND($H1071&lt;&gt;"",$H1071=INDEX(Partidos!$K$4:$K$107,MATCH($A1071,Partidos!$A$4:$A$107,0))),Puntuacion!$B$13,Puntuacion!$B$14),IF(AND($H1071&lt;&gt;"",$H1071=INDEX(Partidos!$K$4:$K$107,MATCH($A1071,Partidos!$A$4:$A$107,0))),Puntuacion!$B$11,0)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INDEX(Partidos!$F$4:$F$107,MATCH($A1072,Partidos!$A$4:$A$107,0))=INDEX(Partidos!$G$4:$G$107,MATCH($A1072,Partidos!$A$4:$A$107,0)),IF(AND($E1072=INDEX(Partidos!$F$4:$F$107,MATCH($A1072,Partidos!$A$4:$A$107,0)),$F1072=INDEX(Partidos!$G$4:$G$107,MATCH($A1072,Partidos!$A$4:$A$107,0))),IF(AND($H1072&lt;&gt;"",$H1072=INDEX(Partidos!$K$4:$K$107,MATCH($A1072,Partidos!$A$4:$A$107,0))),Puntuacion!$B$9,Puntuacion!$B$12),IF(AND($E1072=$F1072,($E1072-$F1072)=(INDEX(Partidos!$F$4:$F$107,MATCH($A1072,Partidos!$A$4:$A$107,0))-INDEX(Partidos!$G$4:$G$107,MATCH($A1072,Partidos!$A$4:$A$107,0)))),IF(AND($H1072&lt;&gt;"",$H1072=INDEX(Partidos!$K$4:$K$107,MATCH($A1072,Partidos!$A$4:$A$107,0))),Puntuacion!$B$13,Puntuacion!$B$14),IF(AND($H1072&lt;&gt;"",$H1072=INDEX(Partidos!$K$4:$K$107,MATCH($A1072,Partidos!$A$4:$A$107,0))),Puntuacion!$B$11,0)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INDEX(Partidos!$F$4:$F$107,MATCH($A1073,Partidos!$A$4:$A$107,0))=INDEX(Partidos!$G$4:$G$107,MATCH($A1073,Partidos!$A$4:$A$107,0)),IF(AND($E1073=INDEX(Partidos!$F$4:$F$107,MATCH($A1073,Partidos!$A$4:$A$107,0)),$F1073=INDEX(Partidos!$G$4:$G$107,MATCH($A1073,Partidos!$A$4:$A$107,0))),IF(AND($H1073&lt;&gt;"",$H1073=INDEX(Partidos!$K$4:$K$107,MATCH($A1073,Partidos!$A$4:$A$107,0))),Puntuacion!$B$9,Puntuacion!$B$12),IF(AND($E1073=$F1073,($E1073-$F1073)=(INDEX(Partidos!$F$4:$F$107,MATCH($A1073,Partidos!$A$4:$A$107,0))-INDEX(Partidos!$G$4:$G$107,MATCH($A1073,Partidos!$A$4:$A$107,0)))),IF(AND($H1073&lt;&gt;"",$H1073=INDEX(Partidos!$K$4:$K$107,MATCH($A1073,Partidos!$A$4:$A$107,0))),Puntuacion!$B$13,Puntuacion!$B$14),IF(AND($H1073&lt;&gt;"",$H1073=INDEX(Partidos!$K$4:$K$107,MATCH($A1073,Partidos!$A$4:$A$107,0))),Puntuacion!$B$11,0)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INDEX(Partidos!$F$4:$F$107,MATCH($A1074,Partidos!$A$4:$A$107,0))=INDEX(Partidos!$G$4:$G$107,MATCH($A1074,Partidos!$A$4:$A$107,0)),IF(AND($E1074=INDEX(Partidos!$F$4:$F$107,MATCH($A1074,Partidos!$A$4:$A$107,0)),$F1074=INDEX(Partidos!$G$4:$G$107,MATCH($A1074,Partidos!$A$4:$A$107,0))),IF(AND($H1074&lt;&gt;"",$H1074=INDEX(Partidos!$K$4:$K$107,MATCH($A1074,Partidos!$A$4:$A$107,0))),Puntuacion!$B$9,Puntuacion!$B$12),IF(AND($E1074=$F1074,($E1074-$F1074)=(INDEX(Partidos!$F$4:$F$107,MATCH($A1074,Partidos!$A$4:$A$107,0))-INDEX(Partidos!$G$4:$G$107,MATCH($A1074,Partidos!$A$4:$A$107,0)))),IF(AND($H1074&lt;&gt;"",$H1074=INDEX(Partidos!$K$4:$K$107,MATCH($A1074,Partidos!$A$4:$A$107,0))),Puntuacion!$B$13,Puntuacion!$B$14),IF(AND($H1074&lt;&gt;"",$H1074=INDEX(Partidos!$K$4:$K$107,MATCH($A1074,Partidos!$A$4:$A$107,0))),Puntuacion!$B$11,0)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INDEX(Partidos!$F$4:$F$107,MATCH($A1075,Partidos!$A$4:$A$107,0))=INDEX(Partidos!$G$4:$G$107,MATCH($A1075,Partidos!$A$4:$A$107,0)),IF(AND($E1075=INDEX(Partidos!$F$4:$F$107,MATCH($A1075,Partidos!$A$4:$A$107,0)),$F1075=INDEX(Partidos!$G$4:$G$107,MATCH($A1075,Partidos!$A$4:$A$107,0))),IF(AND($H1075&lt;&gt;"",$H1075=INDEX(Partidos!$K$4:$K$107,MATCH($A1075,Partidos!$A$4:$A$107,0))),Puntuacion!$B$9,Puntuacion!$B$12),IF(AND($E1075=$F1075,($E1075-$F1075)=(INDEX(Partidos!$F$4:$F$107,MATCH($A1075,Partidos!$A$4:$A$107,0))-INDEX(Partidos!$G$4:$G$107,MATCH($A1075,Partidos!$A$4:$A$107,0)))),IF(AND($H1075&lt;&gt;"",$H1075=INDEX(Partidos!$K$4:$K$107,MATCH($A1075,Partidos!$A$4:$A$107,0))),Puntuacion!$B$13,Puntuacion!$B$14),IF(AND($H1075&lt;&gt;"",$H1075=INDEX(Partidos!$K$4:$K$107,MATCH($A1075,Partidos!$A$4:$A$107,0))),Puntuacion!$B$11,0)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INDEX(Partidos!$F$4:$F$107,MATCH($A1076,Partidos!$A$4:$A$107,0))=INDEX(Partidos!$G$4:$G$107,MATCH($A1076,Partidos!$A$4:$A$107,0)),IF(AND($E1076=INDEX(Partidos!$F$4:$F$107,MATCH($A1076,Partidos!$A$4:$A$107,0)),$F1076=INDEX(Partidos!$G$4:$G$107,MATCH($A1076,Partidos!$A$4:$A$107,0))),IF(AND($H1076&lt;&gt;"",$H1076=INDEX(Partidos!$K$4:$K$107,MATCH($A1076,Partidos!$A$4:$A$107,0))),Puntuacion!$B$9,Puntuacion!$B$12),IF(AND($E1076=$F1076,($E1076-$F1076)=(INDEX(Partidos!$F$4:$F$107,MATCH($A1076,Partidos!$A$4:$A$107,0))-INDEX(Partidos!$G$4:$G$107,MATCH($A1076,Partidos!$A$4:$A$107,0)))),IF(AND($H1076&lt;&gt;"",$H1076=INDEX(Partidos!$K$4:$K$107,MATCH($A1076,Partidos!$A$4:$A$107,0))),Puntuacion!$B$13,Puntuacion!$B$14),IF(AND($H1076&lt;&gt;"",$H1076=INDEX(Partidos!$K$4:$K$107,MATCH($A1076,Partidos!$A$4:$A$107,0))),Puntuacion!$B$11,0)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INDEX(Partidos!$F$4:$F$107,MATCH($A1077,Partidos!$A$4:$A$107,0))=INDEX(Partidos!$G$4:$G$107,MATCH($A1077,Partidos!$A$4:$A$107,0)),IF(AND($E1077=INDEX(Partidos!$F$4:$F$107,MATCH($A1077,Partidos!$A$4:$A$107,0)),$F1077=INDEX(Partidos!$G$4:$G$107,MATCH($A1077,Partidos!$A$4:$A$107,0))),IF(AND($H1077&lt;&gt;"",$H1077=INDEX(Partidos!$K$4:$K$107,MATCH($A1077,Partidos!$A$4:$A$107,0))),Puntuacion!$B$9,Puntuacion!$B$12),IF(AND($E1077=$F1077,($E1077-$F1077)=(INDEX(Partidos!$F$4:$F$107,MATCH($A1077,Partidos!$A$4:$A$107,0))-INDEX(Partidos!$G$4:$G$107,MATCH($A1077,Partidos!$A$4:$A$107,0)))),IF(AND($H1077&lt;&gt;"",$H1077=INDEX(Partidos!$K$4:$K$107,MATCH($A1077,Partidos!$A$4:$A$107,0))),Puntuacion!$B$13,Puntuacion!$B$14),IF(AND($H1077&lt;&gt;"",$H1077=INDEX(Partidos!$K$4:$K$107,MATCH($A1077,Partidos!$A$4:$A$107,0))),Puntuacion!$B$11,0)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INDEX(Partidos!$F$4:$F$107,MATCH($A1078,Partidos!$A$4:$A$107,0))=INDEX(Partidos!$G$4:$G$107,MATCH($A1078,Partidos!$A$4:$A$107,0)),IF(AND($E1078=INDEX(Partidos!$F$4:$F$107,MATCH($A1078,Partidos!$A$4:$A$107,0)),$F1078=INDEX(Partidos!$G$4:$G$107,MATCH($A1078,Partidos!$A$4:$A$107,0))),IF(AND($H1078&lt;&gt;"",$H1078=INDEX(Partidos!$K$4:$K$107,MATCH($A1078,Partidos!$A$4:$A$107,0))),Puntuacion!$B$9,Puntuacion!$B$12),IF(AND($E1078=$F1078,($E1078-$F1078)=(INDEX(Partidos!$F$4:$F$107,MATCH($A1078,Partidos!$A$4:$A$107,0))-INDEX(Partidos!$G$4:$G$107,MATCH($A1078,Partidos!$A$4:$A$107,0)))),IF(AND($H1078&lt;&gt;"",$H1078=INDEX(Partidos!$K$4:$K$107,MATCH($A1078,Partidos!$A$4:$A$107,0))),Puntuacion!$B$13,Puntuacion!$B$14),IF(AND($H1078&lt;&gt;"",$H1078=INDEX(Partidos!$K$4:$K$107,MATCH($A1078,Partidos!$A$4:$A$107,0))),Puntuacion!$B$11,0)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INDEX(Partidos!$F$4:$F$107,MATCH($A1079,Partidos!$A$4:$A$107,0))=INDEX(Partidos!$G$4:$G$107,MATCH($A1079,Partidos!$A$4:$A$107,0)),IF(AND($E1079=INDEX(Partidos!$F$4:$F$107,MATCH($A1079,Partidos!$A$4:$A$107,0)),$F1079=INDEX(Partidos!$G$4:$G$107,MATCH($A1079,Partidos!$A$4:$A$107,0))),IF(AND($H1079&lt;&gt;"",$H1079=INDEX(Partidos!$K$4:$K$107,MATCH($A1079,Partidos!$A$4:$A$107,0))),Puntuacion!$B$9,Puntuacion!$B$12),IF(AND($E1079=$F1079,($E1079-$F1079)=(INDEX(Partidos!$F$4:$F$107,MATCH($A1079,Partidos!$A$4:$A$107,0))-INDEX(Partidos!$G$4:$G$107,MATCH($A1079,Partidos!$A$4:$A$107,0)))),IF(AND($H1079&lt;&gt;"",$H1079=INDEX(Partidos!$K$4:$K$107,MATCH($A1079,Partidos!$A$4:$A$107,0))),Puntuacion!$B$13,Puntuacion!$B$14),IF(AND($H1079&lt;&gt;"",$H1079=INDEX(Partidos!$K$4:$K$107,MATCH($A1079,Partidos!$A$4:$A$107,0))),Puntuacion!$B$11,0)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INDEX(Partidos!$F$4:$F$107,MATCH($A1080,Partidos!$A$4:$A$107,0))=INDEX(Partidos!$G$4:$G$107,MATCH($A1080,Partidos!$A$4:$A$107,0)),IF(AND($E1080=INDEX(Partidos!$F$4:$F$107,MATCH($A1080,Partidos!$A$4:$A$107,0)),$F1080=INDEX(Partidos!$G$4:$G$107,MATCH($A1080,Partidos!$A$4:$A$107,0))),IF(AND($H1080&lt;&gt;"",$H1080=INDEX(Partidos!$K$4:$K$107,MATCH($A1080,Partidos!$A$4:$A$107,0))),Puntuacion!$B$9,Puntuacion!$B$12),IF(AND($E1080=$F1080,($E1080-$F1080)=(INDEX(Partidos!$F$4:$F$107,MATCH($A1080,Partidos!$A$4:$A$107,0))-INDEX(Partidos!$G$4:$G$107,MATCH($A1080,Partidos!$A$4:$A$107,0)))),IF(AND($H1080&lt;&gt;"",$H1080=INDEX(Partidos!$K$4:$K$107,MATCH($A1080,Partidos!$A$4:$A$107,0))),Puntuacion!$B$13,Puntuacion!$B$14),IF(AND($H1080&lt;&gt;"",$H1080=INDEX(Partidos!$K$4:$K$107,MATCH($A1080,Partidos!$A$4:$A$107,0))),Puntuacion!$B$11,0)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INDEX(Partidos!$F$4:$F$107,MATCH($A1081,Partidos!$A$4:$A$107,0))=INDEX(Partidos!$G$4:$G$107,MATCH($A1081,Partidos!$A$4:$A$107,0)),IF(AND($E1081=INDEX(Partidos!$F$4:$F$107,MATCH($A1081,Partidos!$A$4:$A$107,0)),$F1081=INDEX(Partidos!$G$4:$G$107,MATCH($A1081,Partidos!$A$4:$A$107,0))),IF(AND($H1081&lt;&gt;"",$H1081=INDEX(Partidos!$K$4:$K$107,MATCH($A1081,Partidos!$A$4:$A$107,0))),Puntuacion!$B$9,Puntuacion!$B$12),IF(AND($E1081=$F1081,($E1081-$F1081)=(INDEX(Partidos!$F$4:$F$107,MATCH($A1081,Partidos!$A$4:$A$107,0))-INDEX(Partidos!$G$4:$G$107,MATCH($A1081,Partidos!$A$4:$A$107,0)))),IF(AND($H1081&lt;&gt;"",$H1081=INDEX(Partidos!$K$4:$K$107,MATCH($A1081,Partidos!$A$4:$A$107,0))),Puntuacion!$B$13,Puntuacion!$B$14),IF(AND($H1081&lt;&gt;"",$H1081=INDEX(Partidos!$K$4:$K$107,MATCH($A1081,Partidos!$A$4:$A$107,0))),Puntuacion!$B$11,0)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INDEX(Partidos!$F$4:$F$107,MATCH($A1082,Partidos!$A$4:$A$107,0))=INDEX(Partidos!$G$4:$G$107,MATCH($A1082,Partidos!$A$4:$A$107,0)),IF(AND($E1082=INDEX(Partidos!$F$4:$F$107,MATCH($A1082,Partidos!$A$4:$A$107,0)),$F1082=INDEX(Partidos!$G$4:$G$107,MATCH($A1082,Partidos!$A$4:$A$107,0))),IF(AND($H1082&lt;&gt;"",$H1082=INDEX(Partidos!$K$4:$K$107,MATCH($A1082,Partidos!$A$4:$A$107,0))),Puntuacion!$B$9,Puntuacion!$B$12),IF(AND($E1082=$F1082,($E1082-$F1082)=(INDEX(Partidos!$F$4:$F$107,MATCH($A1082,Partidos!$A$4:$A$107,0))-INDEX(Partidos!$G$4:$G$107,MATCH($A1082,Partidos!$A$4:$A$107,0)))),IF(AND($H1082&lt;&gt;"",$H1082=INDEX(Partidos!$K$4:$K$107,MATCH($A1082,Partidos!$A$4:$A$107,0))),Puntuacion!$B$13,Puntuacion!$B$14),IF(AND($H1082&lt;&gt;"",$H1082=INDEX(Partidos!$K$4:$K$107,MATCH($A1082,Partidos!$A$4:$A$107,0))),Puntuacion!$B$11,0)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INDEX(Partidos!$F$4:$F$107,MATCH($A1083,Partidos!$A$4:$A$107,0))=INDEX(Partidos!$G$4:$G$107,MATCH($A1083,Partidos!$A$4:$A$107,0)),IF(AND($E1083=INDEX(Partidos!$F$4:$F$107,MATCH($A1083,Partidos!$A$4:$A$107,0)),$F1083=INDEX(Partidos!$G$4:$G$107,MATCH($A1083,Partidos!$A$4:$A$107,0))),IF(AND($H1083&lt;&gt;"",$H1083=INDEX(Partidos!$K$4:$K$107,MATCH($A1083,Partidos!$A$4:$A$107,0))),Puntuacion!$B$9,Puntuacion!$B$12),IF(AND($E1083=$F1083,($E1083-$F1083)=(INDEX(Partidos!$F$4:$F$107,MATCH($A1083,Partidos!$A$4:$A$107,0))-INDEX(Partidos!$G$4:$G$107,MATCH($A1083,Partidos!$A$4:$A$107,0)))),IF(AND($H1083&lt;&gt;"",$H1083=INDEX(Partidos!$K$4:$K$107,MATCH($A1083,Partidos!$A$4:$A$107,0))),Puntuacion!$B$13,Puntuacion!$B$14),IF(AND($H1083&lt;&gt;"",$H1083=INDEX(Partidos!$K$4:$K$107,MATCH($A1083,Partidos!$A$4:$A$107,0))),Puntuacion!$B$11,0)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INDEX(Partidos!$F$4:$F$107,MATCH($A1084,Partidos!$A$4:$A$107,0))=INDEX(Partidos!$G$4:$G$107,MATCH($A1084,Partidos!$A$4:$A$107,0)),IF(AND($E1084=INDEX(Partidos!$F$4:$F$107,MATCH($A1084,Partidos!$A$4:$A$107,0)),$F1084=INDEX(Partidos!$G$4:$G$107,MATCH($A1084,Partidos!$A$4:$A$107,0))),IF(AND($H1084&lt;&gt;"",$H1084=INDEX(Partidos!$K$4:$K$107,MATCH($A1084,Partidos!$A$4:$A$107,0))),Puntuacion!$B$9,Puntuacion!$B$12),IF(AND($E1084=$F1084,($E1084-$F1084)=(INDEX(Partidos!$F$4:$F$107,MATCH($A1084,Partidos!$A$4:$A$107,0))-INDEX(Partidos!$G$4:$G$107,MATCH($A1084,Partidos!$A$4:$A$107,0)))),IF(AND($H1084&lt;&gt;"",$H1084=INDEX(Partidos!$K$4:$K$107,MATCH($A1084,Partidos!$A$4:$A$107,0))),Puntuacion!$B$13,Puntuacion!$B$14),IF(AND($H1084&lt;&gt;"",$H1084=INDEX(Partidos!$K$4:$K$107,MATCH($A1084,Partidos!$A$4:$A$107,0))),Puntuacion!$B$11,0)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INDEX(Partidos!$F$4:$F$107,MATCH($A1085,Partidos!$A$4:$A$107,0))=INDEX(Partidos!$G$4:$G$107,MATCH($A1085,Partidos!$A$4:$A$107,0)),IF(AND($E1085=INDEX(Partidos!$F$4:$F$107,MATCH($A1085,Partidos!$A$4:$A$107,0)),$F1085=INDEX(Partidos!$G$4:$G$107,MATCH($A1085,Partidos!$A$4:$A$107,0))),IF(AND($H1085&lt;&gt;"",$H1085=INDEX(Partidos!$K$4:$K$107,MATCH($A1085,Partidos!$A$4:$A$107,0))),Puntuacion!$B$9,Puntuacion!$B$12),IF(AND($E1085=$F1085,($E1085-$F1085)=(INDEX(Partidos!$F$4:$F$107,MATCH($A1085,Partidos!$A$4:$A$107,0))-INDEX(Partidos!$G$4:$G$107,MATCH($A1085,Partidos!$A$4:$A$107,0)))),IF(AND($H1085&lt;&gt;"",$H1085=INDEX(Partidos!$K$4:$K$107,MATCH($A1085,Partidos!$A$4:$A$107,0))),Puntuacion!$B$13,Puntuacion!$B$14),IF(AND($H1085&lt;&gt;"",$H1085=INDEX(Partidos!$K$4:$K$107,MATCH($A1085,Partidos!$A$4:$A$107,0))),Puntuacion!$B$11,0)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INDEX(Partidos!$F$4:$F$107,MATCH($A1086,Partidos!$A$4:$A$107,0))=INDEX(Partidos!$G$4:$G$107,MATCH($A1086,Partidos!$A$4:$A$107,0)),IF(AND($E1086=INDEX(Partidos!$F$4:$F$107,MATCH($A1086,Partidos!$A$4:$A$107,0)),$F1086=INDEX(Partidos!$G$4:$G$107,MATCH($A1086,Partidos!$A$4:$A$107,0))),IF(AND($H1086&lt;&gt;"",$H1086=INDEX(Partidos!$K$4:$K$107,MATCH($A1086,Partidos!$A$4:$A$107,0))),Puntuacion!$B$9,Puntuacion!$B$12),IF(AND($E1086=$F1086,($E1086-$F1086)=(INDEX(Partidos!$F$4:$F$107,MATCH($A1086,Partidos!$A$4:$A$107,0))-INDEX(Partidos!$G$4:$G$107,MATCH($A1086,Partidos!$A$4:$A$107,0)))),IF(AND($H1086&lt;&gt;"",$H1086=INDEX(Partidos!$K$4:$K$107,MATCH($A1086,Partidos!$A$4:$A$107,0))),Puntuacion!$B$13,Puntuacion!$B$14),IF(AND($H1086&lt;&gt;"",$H1086=INDEX(Partidos!$K$4:$K$107,MATCH($A1086,Partidos!$A$4:$A$107,0))),Puntuacion!$B$11,0)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INDEX(Partidos!$F$4:$F$107,MATCH($A1087,Partidos!$A$4:$A$107,0))=INDEX(Partidos!$G$4:$G$107,MATCH($A1087,Partidos!$A$4:$A$107,0)),IF(AND($E1087=INDEX(Partidos!$F$4:$F$107,MATCH($A1087,Partidos!$A$4:$A$107,0)),$F1087=INDEX(Partidos!$G$4:$G$107,MATCH($A1087,Partidos!$A$4:$A$107,0))),IF(AND($H1087&lt;&gt;"",$H1087=INDEX(Partidos!$K$4:$K$107,MATCH($A1087,Partidos!$A$4:$A$107,0))),Puntuacion!$B$9,Puntuacion!$B$12),IF(AND($E1087=$F1087,($E1087-$F1087)=(INDEX(Partidos!$F$4:$F$107,MATCH($A1087,Partidos!$A$4:$A$107,0))-INDEX(Partidos!$G$4:$G$107,MATCH($A1087,Partidos!$A$4:$A$107,0)))),IF(AND($H1087&lt;&gt;"",$H1087=INDEX(Partidos!$K$4:$K$107,MATCH($A1087,Partidos!$A$4:$A$107,0))),Puntuacion!$B$13,Puntuacion!$B$14),IF(AND($H1087&lt;&gt;"",$H1087=INDEX(Partidos!$K$4:$K$107,MATCH($A1087,Partidos!$A$4:$A$107,0))),Puntuacion!$B$11,0)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INDEX(Partidos!$F$4:$F$107,MATCH($A1088,Partidos!$A$4:$A$107,0))=INDEX(Partidos!$G$4:$G$107,MATCH($A1088,Partidos!$A$4:$A$107,0)),IF(AND($E1088=INDEX(Partidos!$F$4:$F$107,MATCH($A1088,Partidos!$A$4:$A$107,0)),$F1088=INDEX(Partidos!$G$4:$G$107,MATCH($A1088,Partidos!$A$4:$A$107,0))),IF(AND($H1088&lt;&gt;"",$H1088=INDEX(Partidos!$K$4:$K$107,MATCH($A1088,Partidos!$A$4:$A$107,0))),Puntuacion!$B$9,Puntuacion!$B$12),IF(AND($E1088=$F1088,($E1088-$F1088)=(INDEX(Partidos!$F$4:$F$107,MATCH($A1088,Partidos!$A$4:$A$107,0))-INDEX(Partidos!$G$4:$G$107,MATCH($A1088,Partidos!$A$4:$A$107,0)))),IF(AND($H1088&lt;&gt;"",$H1088=INDEX(Partidos!$K$4:$K$107,MATCH($A1088,Partidos!$A$4:$A$107,0))),Puntuacion!$B$13,Puntuacion!$B$14),IF(AND($H1088&lt;&gt;"",$H1088=INDEX(Partidos!$K$4:$K$107,MATCH($A1088,Partidos!$A$4:$A$107,0))),Puntuacion!$B$11,0)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INDEX(Partidos!$F$4:$F$107,MATCH($A1089,Partidos!$A$4:$A$107,0))=INDEX(Partidos!$G$4:$G$107,MATCH($A1089,Partidos!$A$4:$A$107,0)),IF(AND($E1089=INDEX(Partidos!$F$4:$F$107,MATCH($A1089,Partidos!$A$4:$A$107,0)),$F1089=INDEX(Partidos!$G$4:$G$107,MATCH($A1089,Partidos!$A$4:$A$107,0))),IF(AND($H1089&lt;&gt;"",$H1089=INDEX(Partidos!$K$4:$K$107,MATCH($A1089,Partidos!$A$4:$A$107,0))),Puntuacion!$B$9,Puntuacion!$B$12),IF(AND($E1089=$F1089,($E1089-$F1089)=(INDEX(Partidos!$F$4:$F$107,MATCH($A1089,Partidos!$A$4:$A$107,0))-INDEX(Partidos!$G$4:$G$107,MATCH($A1089,Partidos!$A$4:$A$107,0)))),IF(AND($H1089&lt;&gt;"",$H1089=INDEX(Partidos!$K$4:$K$107,MATCH($A1089,Partidos!$A$4:$A$107,0))),Puntuacion!$B$13,Puntuacion!$B$14),IF(AND($H1089&lt;&gt;"",$H1089=INDEX(Partidos!$K$4:$K$107,MATCH($A1089,Partidos!$A$4:$A$107,0))),Puntuacion!$B$11,0)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INDEX(Partidos!$F$4:$F$107,MATCH($A1090,Partidos!$A$4:$A$107,0))=INDEX(Partidos!$G$4:$G$107,MATCH($A1090,Partidos!$A$4:$A$107,0)),IF(AND($E1090=INDEX(Partidos!$F$4:$F$107,MATCH($A1090,Partidos!$A$4:$A$107,0)),$F1090=INDEX(Partidos!$G$4:$G$107,MATCH($A1090,Partidos!$A$4:$A$107,0))),IF(AND($H1090&lt;&gt;"",$H1090=INDEX(Partidos!$K$4:$K$107,MATCH($A1090,Partidos!$A$4:$A$107,0))),Puntuacion!$B$9,Puntuacion!$B$12),IF(AND($E1090=$F1090,($E1090-$F1090)=(INDEX(Partidos!$F$4:$F$107,MATCH($A1090,Partidos!$A$4:$A$107,0))-INDEX(Partidos!$G$4:$G$107,MATCH($A1090,Partidos!$A$4:$A$107,0)))),IF(AND($H1090&lt;&gt;"",$H1090=INDEX(Partidos!$K$4:$K$107,MATCH($A1090,Partidos!$A$4:$A$107,0))),Puntuacion!$B$13,Puntuacion!$B$14),IF(AND($H1090&lt;&gt;"",$H1090=INDEX(Partidos!$K$4:$K$107,MATCH($A1090,Partidos!$A$4:$A$107,0))),Puntuacion!$B$11,0)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INDEX(Partidos!$F$4:$F$107,MATCH($A1091,Partidos!$A$4:$A$107,0))=INDEX(Partidos!$G$4:$G$107,MATCH($A1091,Partidos!$A$4:$A$107,0)),IF(AND($E1091=INDEX(Partidos!$F$4:$F$107,MATCH($A1091,Partidos!$A$4:$A$107,0)),$F1091=INDEX(Partidos!$G$4:$G$107,MATCH($A1091,Partidos!$A$4:$A$107,0))),IF(AND($H1091&lt;&gt;"",$H1091=INDEX(Partidos!$K$4:$K$107,MATCH($A1091,Partidos!$A$4:$A$107,0))),Puntuacion!$B$9,Puntuacion!$B$12),IF(AND($E1091=$F1091,($E1091-$F1091)=(INDEX(Partidos!$F$4:$F$107,MATCH($A1091,Partidos!$A$4:$A$107,0))-INDEX(Partidos!$G$4:$G$107,MATCH($A1091,Partidos!$A$4:$A$107,0)))),IF(AND($H1091&lt;&gt;"",$H1091=INDEX(Partidos!$K$4:$K$107,MATCH($A1091,Partidos!$A$4:$A$107,0))),Puntuacion!$B$13,Puntuacion!$B$14),IF(AND($H1091&lt;&gt;"",$H1091=INDEX(Partidos!$K$4:$K$107,MATCH($A1091,Partidos!$A$4:$A$107,0))),Puntuacion!$B$11,0)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INDEX(Partidos!$F$4:$F$107,MATCH($A1092,Partidos!$A$4:$A$107,0))=INDEX(Partidos!$G$4:$G$107,MATCH($A1092,Partidos!$A$4:$A$107,0)),IF(AND($E1092=INDEX(Partidos!$F$4:$F$107,MATCH($A1092,Partidos!$A$4:$A$107,0)),$F1092=INDEX(Partidos!$G$4:$G$107,MATCH($A1092,Partidos!$A$4:$A$107,0))),IF(AND($H1092&lt;&gt;"",$H1092=INDEX(Partidos!$K$4:$K$107,MATCH($A1092,Partidos!$A$4:$A$107,0))),Puntuacion!$B$9,Puntuacion!$B$12),IF(AND($E1092=$F1092,($E1092-$F1092)=(INDEX(Partidos!$F$4:$F$107,MATCH($A1092,Partidos!$A$4:$A$107,0))-INDEX(Partidos!$G$4:$G$107,MATCH($A1092,Partidos!$A$4:$A$107,0)))),IF(AND($H1092&lt;&gt;"",$H1092=INDEX(Partidos!$K$4:$K$107,MATCH($A1092,Partidos!$A$4:$A$107,0))),Puntuacion!$B$13,Puntuacion!$B$14),IF(AND($H1092&lt;&gt;"",$H1092=INDEX(Partidos!$K$4:$K$107,MATCH($A1092,Partidos!$A$4:$A$107,0))),Puntuacion!$B$11,0)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INDEX(Partidos!$F$4:$F$107,MATCH($A1093,Partidos!$A$4:$A$107,0))=INDEX(Partidos!$G$4:$G$107,MATCH($A1093,Partidos!$A$4:$A$107,0)),IF(AND($E1093=INDEX(Partidos!$F$4:$F$107,MATCH($A1093,Partidos!$A$4:$A$107,0)),$F1093=INDEX(Partidos!$G$4:$G$107,MATCH($A1093,Partidos!$A$4:$A$107,0))),IF(AND($H1093&lt;&gt;"",$H1093=INDEX(Partidos!$K$4:$K$107,MATCH($A1093,Partidos!$A$4:$A$107,0))),Puntuacion!$B$9,Puntuacion!$B$12),IF(AND($E1093=$F1093,($E1093-$F1093)=(INDEX(Partidos!$F$4:$F$107,MATCH($A1093,Partidos!$A$4:$A$107,0))-INDEX(Partidos!$G$4:$G$107,MATCH($A1093,Partidos!$A$4:$A$107,0)))),IF(AND($H1093&lt;&gt;"",$H1093=INDEX(Partidos!$K$4:$K$107,MATCH($A1093,Partidos!$A$4:$A$107,0))),Puntuacion!$B$13,Puntuacion!$B$14),IF(AND($H1093&lt;&gt;"",$H1093=INDEX(Partidos!$K$4:$K$107,MATCH($A1093,Partidos!$A$4:$A$107,0))),Puntuacion!$B$11,0)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INDEX(Partidos!$F$4:$F$107,MATCH($A1094,Partidos!$A$4:$A$107,0))=INDEX(Partidos!$G$4:$G$107,MATCH($A1094,Partidos!$A$4:$A$107,0)),IF(AND($E1094=INDEX(Partidos!$F$4:$F$107,MATCH($A1094,Partidos!$A$4:$A$107,0)),$F1094=INDEX(Partidos!$G$4:$G$107,MATCH($A1094,Partidos!$A$4:$A$107,0))),IF(AND($H1094&lt;&gt;"",$H1094=INDEX(Partidos!$K$4:$K$107,MATCH($A1094,Partidos!$A$4:$A$107,0))),Puntuacion!$B$9,Puntuacion!$B$12),IF(AND($E1094=$F1094,($E1094-$F1094)=(INDEX(Partidos!$F$4:$F$107,MATCH($A1094,Partidos!$A$4:$A$107,0))-INDEX(Partidos!$G$4:$G$107,MATCH($A1094,Partidos!$A$4:$A$107,0)))),IF(AND($H1094&lt;&gt;"",$H1094=INDEX(Partidos!$K$4:$K$107,MATCH($A1094,Partidos!$A$4:$A$107,0))),Puntuacion!$B$13,Puntuacion!$B$14),IF(AND($H1094&lt;&gt;"",$H1094=INDEX(Partidos!$K$4:$K$107,MATCH($A1094,Partidos!$A$4:$A$107,0))),Puntuacion!$B$11,0)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INDEX(Partidos!$F$4:$F$107,MATCH($A1095,Partidos!$A$4:$A$107,0))=INDEX(Partidos!$G$4:$G$107,MATCH($A1095,Partidos!$A$4:$A$107,0)),IF(AND($E1095=INDEX(Partidos!$F$4:$F$107,MATCH($A1095,Partidos!$A$4:$A$107,0)),$F1095=INDEX(Partidos!$G$4:$G$107,MATCH($A1095,Partidos!$A$4:$A$107,0))),IF(AND($H1095&lt;&gt;"",$H1095=INDEX(Partidos!$K$4:$K$107,MATCH($A1095,Partidos!$A$4:$A$107,0))),Puntuacion!$B$9,Puntuacion!$B$12),IF(AND($E1095=$F1095,($E1095-$F1095)=(INDEX(Partidos!$F$4:$F$107,MATCH($A1095,Partidos!$A$4:$A$107,0))-INDEX(Partidos!$G$4:$G$107,MATCH($A1095,Partidos!$A$4:$A$107,0)))),IF(AND($H1095&lt;&gt;"",$H1095=INDEX(Partidos!$K$4:$K$107,MATCH($A1095,Partidos!$A$4:$A$107,0))),Puntuacion!$B$13,Puntuacion!$B$14),IF(AND($H1095&lt;&gt;"",$H1095=INDEX(Partidos!$K$4:$K$107,MATCH($A1095,Partidos!$A$4:$A$107,0))),Puntuacion!$B$11,0)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INDEX(Partidos!$F$4:$F$107,MATCH($A1096,Partidos!$A$4:$A$107,0))=INDEX(Partidos!$G$4:$G$107,MATCH($A1096,Partidos!$A$4:$A$107,0)),IF(AND($E1096=INDEX(Partidos!$F$4:$F$107,MATCH($A1096,Partidos!$A$4:$A$107,0)),$F1096=INDEX(Partidos!$G$4:$G$107,MATCH($A1096,Partidos!$A$4:$A$107,0))),IF(AND($H1096&lt;&gt;"",$H1096=INDEX(Partidos!$K$4:$K$107,MATCH($A1096,Partidos!$A$4:$A$107,0))),Puntuacion!$B$9,Puntuacion!$B$12),IF(AND($E1096=$F1096,($E1096-$F1096)=(INDEX(Partidos!$F$4:$F$107,MATCH($A1096,Partidos!$A$4:$A$107,0))-INDEX(Partidos!$G$4:$G$107,MATCH($A1096,Partidos!$A$4:$A$107,0)))),IF(AND($H1096&lt;&gt;"",$H1096=INDEX(Partidos!$K$4:$K$107,MATCH($A1096,Partidos!$A$4:$A$107,0))),Puntuacion!$B$13,Puntuacion!$B$14),IF(AND($H1096&lt;&gt;"",$H1096=INDEX(Partidos!$K$4:$K$107,MATCH($A1096,Partidos!$A$4:$A$107,0))),Puntuacion!$B$11,0)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INDEX(Partidos!$F$4:$F$107,MATCH($A1097,Partidos!$A$4:$A$107,0))=INDEX(Partidos!$G$4:$G$107,MATCH($A1097,Partidos!$A$4:$A$107,0)),IF(AND($E1097=INDEX(Partidos!$F$4:$F$107,MATCH($A1097,Partidos!$A$4:$A$107,0)),$F1097=INDEX(Partidos!$G$4:$G$107,MATCH($A1097,Partidos!$A$4:$A$107,0))),IF(AND($H1097&lt;&gt;"",$H1097=INDEX(Partidos!$K$4:$K$107,MATCH($A1097,Partidos!$A$4:$A$107,0))),Puntuacion!$B$9,Puntuacion!$B$12),IF(AND($E1097=$F1097,($E1097-$F1097)=(INDEX(Partidos!$F$4:$F$107,MATCH($A1097,Partidos!$A$4:$A$107,0))-INDEX(Partidos!$G$4:$G$107,MATCH($A1097,Partidos!$A$4:$A$107,0)))),IF(AND($H1097&lt;&gt;"",$H1097=INDEX(Partidos!$K$4:$K$107,MATCH($A1097,Partidos!$A$4:$A$107,0))),Puntuacion!$B$13,Puntuacion!$B$14),IF(AND($H1097&lt;&gt;"",$H1097=INDEX(Partidos!$K$4:$K$107,MATCH($A1097,Partidos!$A$4:$A$107,0))),Puntuacion!$B$11,0)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INDEX(Partidos!$F$4:$F$107,MATCH($A1098,Partidos!$A$4:$A$107,0))=INDEX(Partidos!$G$4:$G$107,MATCH($A1098,Partidos!$A$4:$A$107,0)),IF(AND($E1098=INDEX(Partidos!$F$4:$F$107,MATCH($A1098,Partidos!$A$4:$A$107,0)),$F1098=INDEX(Partidos!$G$4:$G$107,MATCH($A1098,Partidos!$A$4:$A$107,0))),IF(AND($H1098&lt;&gt;"",$H1098=INDEX(Partidos!$K$4:$K$107,MATCH($A1098,Partidos!$A$4:$A$107,0))),Puntuacion!$B$9,Puntuacion!$B$12),IF(AND($E1098=$F1098,($E1098-$F1098)=(INDEX(Partidos!$F$4:$F$107,MATCH($A1098,Partidos!$A$4:$A$107,0))-INDEX(Partidos!$G$4:$G$107,MATCH($A1098,Partidos!$A$4:$A$107,0)))),IF(AND($H1098&lt;&gt;"",$H1098=INDEX(Partidos!$K$4:$K$107,MATCH($A1098,Partidos!$A$4:$A$107,0))),Puntuacion!$B$13,Puntuacion!$B$14),IF(AND($H1098&lt;&gt;"",$H1098=INDEX(Partidos!$K$4:$K$107,MATCH($A1098,Partidos!$A$4:$A$107,0))),Puntuacion!$B$11,0)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INDEX(Partidos!$F$4:$F$107,MATCH($A1099,Partidos!$A$4:$A$107,0))=INDEX(Partidos!$G$4:$G$107,MATCH($A1099,Partidos!$A$4:$A$107,0)),IF(AND($E1099=INDEX(Partidos!$F$4:$F$107,MATCH($A1099,Partidos!$A$4:$A$107,0)),$F1099=INDEX(Partidos!$G$4:$G$107,MATCH($A1099,Partidos!$A$4:$A$107,0))),IF(AND($H1099&lt;&gt;"",$H1099=INDEX(Partidos!$K$4:$K$107,MATCH($A1099,Partidos!$A$4:$A$107,0))),Puntuacion!$B$9,Puntuacion!$B$12),IF(AND($E1099=$F1099,($E1099-$F1099)=(INDEX(Partidos!$F$4:$F$107,MATCH($A1099,Partidos!$A$4:$A$107,0))-INDEX(Partidos!$G$4:$G$107,MATCH($A1099,Partidos!$A$4:$A$107,0)))),IF(AND($H1099&lt;&gt;"",$H1099=INDEX(Partidos!$K$4:$K$107,MATCH($A1099,Partidos!$A$4:$A$107,0))),Puntuacion!$B$13,Puntuacion!$B$14),IF(AND($H1099&lt;&gt;"",$H1099=INDEX(Partidos!$K$4:$K$107,MATCH($A1099,Partidos!$A$4:$A$107,0))),Puntuacion!$B$11,0)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INDEX(Partidos!$F$4:$F$107,MATCH($A1100,Partidos!$A$4:$A$107,0))=INDEX(Partidos!$G$4:$G$107,MATCH($A1100,Partidos!$A$4:$A$107,0)),IF(AND($E1100=INDEX(Partidos!$F$4:$F$107,MATCH($A1100,Partidos!$A$4:$A$107,0)),$F1100=INDEX(Partidos!$G$4:$G$107,MATCH($A1100,Partidos!$A$4:$A$107,0))),IF(AND($H1100&lt;&gt;"",$H1100=INDEX(Partidos!$K$4:$K$107,MATCH($A1100,Partidos!$A$4:$A$107,0))),Puntuacion!$B$9,Puntuacion!$B$12),IF(AND($E1100=$F1100,($E1100-$F1100)=(INDEX(Partidos!$F$4:$F$107,MATCH($A1100,Partidos!$A$4:$A$107,0))-INDEX(Partidos!$G$4:$G$107,MATCH($A1100,Partidos!$A$4:$A$107,0)))),IF(AND($H1100&lt;&gt;"",$H1100=INDEX(Partidos!$K$4:$K$107,MATCH($A1100,Partidos!$A$4:$A$107,0))),Puntuacion!$B$13,Puntuacion!$B$14),IF(AND($H1100&lt;&gt;"",$H1100=INDEX(Partidos!$K$4:$K$107,MATCH($A1100,Partidos!$A$4:$A$107,0))),Puntuacion!$B$11,0)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INDEX(Partidos!$F$4:$F$107,MATCH($A1101,Partidos!$A$4:$A$107,0))=INDEX(Partidos!$G$4:$G$107,MATCH($A1101,Partidos!$A$4:$A$107,0)),IF(AND($E1101=INDEX(Partidos!$F$4:$F$107,MATCH($A1101,Partidos!$A$4:$A$107,0)),$F1101=INDEX(Partidos!$G$4:$G$107,MATCH($A1101,Partidos!$A$4:$A$107,0))),IF(AND($H1101&lt;&gt;"",$H1101=INDEX(Partidos!$K$4:$K$107,MATCH($A1101,Partidos!$A$4:$A$107,0))),Puntuacion!$B$9,Puntuacion!$B$12),IF(AND($E1101=$F1101,($E1101-$F1101)=(INDEX(Partidos!$F$4:$F$107,MATCH($A1101,Partidos!$A$4:$A$107,0))-INDEX(Partidos!$G$4:$G$107,MATCH($A1101,Partidos!$A$4:$A$107,0)))),IF(AND($H1101&lt;&gt;"",$H1101=INDEX(Partidos!$K$4:$K$107,MATCH($A1101,Partidos!$A$4:$A$107,0))),Puntuacion!$B$13,Puntuacion!$B$14),IF(AND($H1101&lt;&gt;"",$H1101=INDEX(Partidos!$K$4:$K$107,MATCH($A1101,Partidos!$A$4:$A$107,0))),Puntuacion!$B$11,0)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INDEX(Partidos!$F$4:$F$107,MATCH($A1102,Partidos!$A$4:$A$107,0))=INDEX(Partidos!$G$4:$G$107,MATCH($A1102,Partidos!$A$4:$A$107,0)),IF(AND($E1102=INDEX(Partidos!$F$4:$F$107,MATCH($A1102,Partidos!$A$4:$A$107,0)),$F1102=INDEX(Partidos!$G$4:$G$107,MATCH($A1102,Partidos!$A$4:$A$107,0))),IF(AND($H1102&lt;&gt;"",$H1102=INDEX(Partidos!$K$4:$K$107,MATCH($A1102,Partidos!$A$4:$A$107,0))),Puntuacion!$B$9,Puntuacion!$B$12),IF(AND($E1102=$F1102,($E1102-$F1102)=(INDEX(Partidos!$F$4:$F$107,MATCH($A1102,Partidos!$A$4:$A$107,0))-INDEX(Partidos!$G$4:$G$107,MATCH($A1102,Partidos!$A$4:$A$107,0)))),IF(AND($H1102&lt;&gt;"",$H1102=INDEX(Partidos!$K$4:$K$107,MATCH($A1102,Partidos!$A$4:$A$107,0))),Puntuacion!$B$13,Puntuacion!$B$14),IF(AND($H1102&lt;&gt;"",$H1102=INDEX(Partidos!$K$4:$K$107,MATCH($A1102,Partidos!$A$4:$A$107,0))),Puntuacion!$B$11,0)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INDEX(Partidos!$F$4:$F$107,MATCH($A1103,Partidos!$A$4:$A$107,0))=INDEX(Partidos!$G$4:$G$107,MATCH($A1103,Partidos!$A$4:$A$107,0)),IF(AND($E1103=INDEX(Partidos!$F$4:$F$107,MATCH($A1103,Partidos!$A$4:$A$107,0)),$F1103=INDEX(Partidos!$G$4:$G$107,MATCH($A1103,Partidos!$A$4:$A$107,0))),IF(AND($H1103&lt;&gt;"",$H1103=INDEX(Partidos!$K$4:$K$107,MATCH($A1103,Partidos!$A$4:$A$107,0))),Puntuacion!$B$9,Puntuacion!$B$12),IF(AND($E1103=$F1103,($E1103-$F1103)=(INDEX(Partidos!$F$4:$F$107,MATCH($A1103,Partidos!$A$4:$A$107,0))-INDEX(Partidos!$G$4:$G$107,MATCH($A1103,Partidos!$A$4:$A$107,0)))),IF(AND($H1103&lt;&gt;"",$H1103=INDEX(Partidos!$K$4:$K$107,MATCH($A1103,Partidos!$A$4:$A$107,0))),Puntuacion!$B$13,Puntuacion!$B$14),IF(AND($H1103&lt;&gt;"",$H1103=INDEX(Partidos!$K$4:$K$107,MATCH($A1103,Partidos!$A$4:$A$107,0))),Puntuacion!$B$11,0)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INDEX(Partidos!$F$4:$F$107,MATCH($A1104,Partidos!$A$4:$A$107,0))=INDEX(Partidos!$G$4:$G$107,MATCH($A1104,Partidos!$A$4:$A$107,0)),IF(AND($E1104=INDEX(Partidos!$F$4:$F$107,MATCH($A1104,Partidos!$A$4:$A$107,0)),$F1104=INDEX(Partidos!$G$4:$G$107,MATCH($A1104,Partidos!$A$4:$A$107,0))),IF(AND($H1104&lt;&gt;"",$H1104=INDEX(Partidos!$K$4:$K$107,MATCH($A1104,Partidos!$A$4:$A$107,0))),Puntuacion!$B$9,Puntuacion!$B$12),IF(AND($E1104=$F1104,($E1104-$F1104)=(INDEX(Partidos!$F$4:$F$107,MATCH($A1104,Partidos!$A$4:$A$107,0))-INDEX(Partidos!$G$4:$G$107,MATCH($A1104,Partidos!$A$4:$A$107,0)))),IF(AND($H1104&lt;&gt;"",$H1104=INDEX(Partidos!$K$4:$K$107,MATCH($A1104,Partidos!$A$4:$A$107,0))),Puntuacion!$B$13,Puntuacion!$B$14),IF(AND($H1104&lt;&gt;"",$H1104=INDEX(Partidos!$K$4:$K$107,MATCH($A1104,Partidos!$A$4:$A$107,0))),Puntuacion!$B$11,0)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INDEX(Partidos!$F$4:$F$107,MATCH($A1105,Partidos!$A$4:$A$107,0))=INDEX(Partidos!$G$4:$G$107,MATCH($A1105,Partidos!$A$4:$A$107,0)),IF(AND($E1105=INDEX(Partidos!$F$4:$F$107,MATCH($A1105,Partidos!$A$4:$A$107,0)),$F1105=INDEX(Partidos!$G$4:$G$107,MATCH($A1105,Partidos!$A$4:$A$107,0))),IF(AND($H1105&lt;&gt;"",$H1105=INDEX(Partidos!$K$4:$K$107,MATCH($A1105,Partidos!$A$4:$A$107,0))),Puntuacion!$B$9,Puntuacion!$B$12),IF(AND($E1105=$F1105,($E1105-$F1105)=(INDEX(Partidos!$F$4:$F$107,MATCH($A1105,Partidos!$A$4:$A$107,0))-INDEX(Partidos!$G$4:$G$107,MATCH($A1105,Partidos!$A$4:$A$107,0)))),IF(AND($H1105&lt;&gt;"",$H1105=INDEX(Partidos!$K$4:$K$107,MATCH($A1105,Partidos!$A$4:$A$107,0))),Puntuacion!$B$13,Puntuacion!$B$14),IF(AND($H1105&lt;&gt;"",$H1105=INDEX(Partidos!$K$4:$K$107,MATCH($A1105,Partidos!$A$4:$A$107,0))),Puntuacion!$B$11,0)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INDEX(Partidos!$F$4:$F$107,MATCH($A1106,Partidos!$A$4:$A$107,0))=INDEX(Partidos!$G$4:$G$107,MATCH($A1106,Partidos!$A$4:$A$107,0)),IF(AND($E1106=INDEX(Partidos!$F$4:$F$107,MATCH($A1106,Partidos!$A$4:$A$107,0)),$F1106=INDEX(Partidos!$G$4:$G$107,MATCH($A1106,Partidos!$A$4:$A$107,0))),IF(AND($H1106&lt;&gt;"",$H1106=INDEX(Partidos!$K$4:$K$107,MATCH($A1106,Partidos!$A$4:$A$107,0))),Puntuacion!$B$9,Puntuacion!$B$12),IF(AND($E1106=$F1106,($E1106-$F1106)=(INDEX(Partidos!$F$4:$F$107,MATCH($A1106,Partidos!$A$4:$A$107,0))-INDEX(Partidos!$G$4:$G$107,MATCH($A1106,Partidos!$A$4:$A$107,0)))),IF(AND($H1106&lt;&gt;"",$H1106=INDEX(Partidos!$K$4:$K$107,MATCH($A1106,Partidos!$A$4:$A$107,0))),Puntuacion!$B$13,Puntuacion!$B$14),IF(AND($H1106&lt;&gt;"",$H1106=INDEX(Partidos!$K$4:$K$107,MATCH($A1106,Partidos!$A$4:$A$107,0))),Puntuacion!$B$11,0)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INDEX(Partidos!$F$4:$F$107,MATCH($A1107,Partidos!$A$4:$A$107,0))=INDEX(Partidos!$G$4:$G$107,MATCH($A1107,Partidos!$A$4:$A$107,0)),IF(AND($E1107=INDEX(Partidos!$F$4:$F$107,MATCH($A1107,Partidos!$A$4:$A$107,0)),$F1107=INDEX(Partidos!$G$4:$G$107,MATCH($A1107,Partidos!$A$4:$A$107,0))),IF(AND($H1107&lt;&gt;"",$H1107=INDEX(Partidos!$K$4:$K$107,MATCH($A1107,Partidos!$A$4:$A$107,0))),Puntuacion!$B$9,Puntuacion!$B$12),IF(AND($E1107=$F1107,($E1107-$F1107)=(INDEX(Partidos!$F$4:$F$107,MATCH($A1107,Partidos!$A$4:$A$107,0))-INDEX(Partidos!$G$4:$G$107,MATCH($A1107,Partidos!$A$4:$A$107,0)))),IF(AND($H1107&lt;&gt;"",$H1107=INDEX(Partidos!$K$4:$K$107,MATCH($A1107,Partidos!$A$4:$A$107,0))),Puntuacion!$B$13,Puntuacion!$B$14),IF(AND($H1107&lt;&gt;"",$H1107=INDEX(Partidos!$K$4:$K$107,MATCH($A1107,Partidos!$A$4:$A$107,0))),Puntuacion!$B$11,0)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INDEX(Partidos!$F$4:$F$107,MATCH($A1108,Partidos!$A$4:$A$107,0))=INDEX(Partidos!$G$4:$G$107,MATCH($A1108,Partidos!$A$4:$A$107,0)),IF(AND($E1108=INDEX(Partidos!$F$4:$F$107,MATCH($A1108,Partidos!$A$4:$A$107,0)),$F1108=INDEX(Partidos!$G$4:$G$107,MATCH($A1108,Partidos!$A$4:$A$107,0))),IF(AND($H1108&lt;&gt;"",$H1108=INDEX(Partidos!$K$4:$K$107,MATCH($A1108,Partidos!$A$4:$A$107,0))),Puntuacion!$B$9,Puntuacion!$B$12),IF(AND($E1108=$F1108,($E1108-$F1108)=(INDEX(Partidos!$F$4:$F$107,MATCH($A1108,Partidos!$A$4:$A$107,0))-INDEX(Partidos!$G$4:$G$107,MATCH($A1108,Partidos!$A$4:$A$107,0)))),IF(AND($H1108&lt;&gt;"",$H1108=INDEX(Partidos!$K$4:$K$107,MATCH($A1108,Partidos!$A$4:$A$107,0))),Puntuacion!$B$13,Puntuacion!$B$14),IF(AND($H1108&lt;&gt;"",$H1108=INDEX(Partidos!$K$4:$K$107,MATCH($A1108,Partidos!$A$4:$A$107,0))),Puntuacion!$B$11,0)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INDEX(Partidos!$F$4:$F$107,MATCH($A1109,Partidos!$A$4:$A$107,0))=INDEX(Partidos!$G$4:$G$107,MATCH($A1109,Partidos!$A$4:$A$107,0)),IF(AND($E1109=INDEX(Partidos!$F$4:$F$107,MATCH($A1109,Partidos!$A$4:$A$107,0)),$F1109=INDEX(Partidos!$G$4:$G$107,MATCH($A1109,Partidos!$A$4:$A$107,0))),IF(AND($H1109&lt;&gt;"",$H1109=INDEX(Partidos!$K$4:$K$107,MATCH($A1109,Partidos!$A$4:$A$107,0))),Puntuacion!$B$9,Puntuacion!$B$12),IF(AND($E1109=$F1109,($E1109-$F1109)=(INDEX(Partidos!$F$4:$F$107,MATCH($A1109,Partidos!$A$4:$A$107,0))-INDEX(Partidos!$G$4:$G$107,MATCH($A1109,Partidos!$A$4:$A$107,0)))),IF(AND($H1109&lt;&gt;"",$H1109=INDEX(Partidos!$K$4:$K$107,MATCH($A1109,Partidos!$A$4:$A$107,0))),Puntuacion!$B$13,Puntuacion!$B$14),IF(AND($H1109&lt;&gt;"",$H1109=INDEX(Partidos!$K$4:$K$107,MATCH($A1109,Partidos!$A$4:$A$107,0))),Puntuacion!$B$11,0)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INDEX(Partidos!$F$4:$F$107,MATCH($A1110,Partidos!$A$4:$A$107,0))=INDEX(Partidos!$G$4:$G$107,MATCH($A1110,Partidos!$A$4:$A$107,0)),IF(AND($E1110=INDEX(Partidos!$F$4:$F$107,MATCH($A1110,Partidos!$A$4:$A$107,0)),$F1110=INDEX(Partidos!$G$4:$G$107,MATCH($A1110,Partidos!$A$4:$A$107,0))),IF(AND($H1110&lt;&gt;"",$H1110=INDEX(Partidos!$K$4:$K$107,MATCH($A1110,Partidos!$A$4:$A$107,0))),Puntuacion!$B$9,Puntuacion!$B$12),IF(AND($E1110=$F1110,($E1110-$F1110)=(INDEX(Partidos!$F$4:$F$107,MATCH($A1110,Partidos!$A$4:$A$107,0))-INDEX(Partidos!$G$4:$G$107,MATCH($A1110,Partidos!$A$4:$A$107,0)))),IF(AND($H1110&lt;&gt;"",$H1110=INDEX(Partidos!$K$4:$K$107,MATCH($A1110,Partidos!$A$4:$A$107,0))),Puntuacion!$B$13,Puntuacion!$B$14),IF(AND($H1110&lt;&gt;"",$H1110=INDEX(Partidos!$K$4:$K$107,MATCH($A1110,Partidos!$A$4:$A$107,0))),Puntuacion!$B$11,0)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INDEX(Partidos!$F$4:$F$107,MATCH($A1111,Partidos!$A$4:$A$107,0))=INDEX(Partidos!$G$4:$G$107,MATCH($A1111,Partidos!$A$4:$A$107,0)),IF(AND($E1111=INDEX(Partidos!$F$4:$F$107,MATCH($A1111,Partidos!$A$4:$A$107,0)),$F1111=INDEX(Partidos!$G$4:$G$107,MATCH($A1111,Partidos!$A$4:$A$107,0))),IF(AND($H1111&lt;&gt;"",$H1111=INDEX(Partidos!$K$4:$K$107,MATCH($A1111,Partidos!$A$4:$A$107,0))),Puntuacion!$B$9,Puntuacion!$B$12),IF(AND($E1111=$F1111,($E1111-$F1111)=(INDEX(Partidos!$F$4:$F$107,MATCH($A1111,Partidos!$A$4:$A$107,0))-INDEX(Partidos!$G$4:$G$107,MATCH($A1111,Partidos!$A$4:$A$107,0)))),IF(AND($H1111&lt;&gt;"",$H1111=INDEX(Partidos!$K$4:$K$107,MATCH($A1111,Partidos!$A$4:$A$107,0))),Puntuacion!$B$13,Puntuacion!$B$14),IF(AND($H1111&lt;&gt;"",$H1111=INDEX(Partidos!$K$4:$K$107,MATCH($A1111,Partidos!$A$4:$A$107,0))),Puntuacion!$B$11,0)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INDEX(Partidos!$F$4:$F$107,MATCH($A1112,Partidos!$A$4:$A$107,0))=INDEX(Partidos!$G$4:$G$107,MATCH($A1112,Partidos!$A$4:$A$107,0)),IF(AND($E1112=INDEX(Partidos!$F$4:$F$107,MATCH($A1112,Partidos!$A$4:$A$107,0)),$F1112=INDEX(Partidos!$G$4:$G$107,MATCH($A1112,Partidos!$A$4:$A$107,0))),IF(AND($H1112&lt;&gt;"",$H1112=INDEX(Partidos!$K$4:$K$107,MATCH($A1112,Partidos!$A$4:$A$107,0))),Puntuacion!$B$9,Puntuacion!$B$12),IF(AND($E1112=$F1112,($E1112-$F1112)=(INDEX(Partidos!$F$4:$F$107,MATCH($A1112,Partidos!$A$4:$A$107,0))-INDEX(Partidos!$G$4:$G$107,MATCH($A1112,Partidos!$A$4:$A$107,0)))),IF(AND($H1112&lt;&gt;"",$H1112=INDEX(Partidos!$K$4:$K$107,MATCH($A1112,Partidos!$A$4:$A$107,0))),Puntuacion!$B$13,Puntuacion!$B$14),IF(AND($H1112&lt;&gt;"",$H1112=INDEX(Partidos!$K$4:$K$107,MATCH($A1112,Partidos!$A$4:$A$107,0))),Puntuacion!$B$11,0)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INDEX(Partidos!$F$4:$F$107,MATCH($A1113,Partidos!$A$4:$A$107,0))=INDEX(Partidos!$G$4:$G$107,MATCH($A1113,Partidos!$A$4:$A$107,0)),IF(AND($E1113=INDEX(Partidos!$F$4:$F$107,MATCH($A1113,Partidos!$A$4:$A$107,0)),$F1113=INDEX(Partidos!$G$4:$G$107,MATCH($A1113,Partidos!$A$4:$A$107,0))),IF(AND($H1113&lt;&gt;"",$H1113=INDEX(Partidos!$K$4:$K$107,MATCH($A1113,Partidos!$A$4:$A$107,0))),Puntuacion!$B$9,Puntuacion!$B$12),IF(AND($E1113=$F1113,($E1113-$F1113)=(INDEX(Partidos!$F$4:$F$107,MATCH($A1113,Partidos!$A$4:$A$107,0))-INDEX(Partidos!$G$4:$G$107,MATCH($A1113,Partidos!$A$4:$A$107,0)))),IF(AND($H1113&lt;&gt;"",$H1113=INDEX(Partidos!$K$4:$K$107,MATCH($A1113,Partidos!$A$4:$A$107,0))),Puntuacion!$B$13,Puntuacion!$B$14),IF(AND($H1113&lt;&gt;"",$H1113=INDEX(Partidos!$K$4:$K$107,MATCH($A1113,Partidos!$A$4:$A$107,0))),Puntuacion!$B$11,0)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INDEX(Partidos!$F$4:$F$107,MATCH($A1114,Partidos!$A$4:$A$107,0))=INDEX(Partidos!$G$4:$G$107,MATCH($A1114,Partidos!$A$4:$A$107,0)),IF(AND($E1114=INDEX(Partidos!$F$4:$F$107,MATCH($A1114,Partidos!$A$4:$A$107,0)),$F1114=INDEX(Partidos!$G$4:$G$107,MATCH($A1114,Partidos!$A$4:$A$107,0))),IF(AND($H1114&lt;&gt;"",$H1114=INDEX(Partidos!$K$4:$K$107,MATCH($A1114,Partidos!$A$4:$A$107,0))),Puntuacion!$B$9,Puntuacion!$B$12),IF(AND($E1114=$F1114,($E1114-$F1114)=(INDEX(Partidos!$F$4:$F$107,MATCH($A1114,Partidos!$A$4:$A$107,0))-INDEX(Partidos!$G$4:$G$107,MATCH($A1114,Partidos!$A$4:$A$107,0)))),IF(AND($H1114&lt;&gt;"",$H1114=INDEX(Partidos!$K$4:$K$107,MATCH($A1114,Partidos!$A$4:$A$107,0))),Puntuacion!$B$13,Puntuacion!$B$14),IF(AND($H1114&lt;&gt;"",$H1114=INDEX(Partidos!$K$4:$K$107,MATCH($A1114,Partidos!$A$4:$A$107,0))),Puntuacion!$B$11,0)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INDEX(Partidos!$F$4:$F$107,MATCH($A1115,Partidos!$A$4:$A$107,0))=INDEX(Partidos!$G$4:$G$107,MATCH($A1115,Partidos!$A$4:$A$107,0)),IF(AND($E1115=INDEX(Partidos!$F$4:$F$107,MATCH($A1115,Partidos!$A$4:$A$107,0)),$F1115=INDEX(Partidos!$G$4:$G$107,MATCH($A1115,Partidos!$A$4:$A$107,0))),IF(AND($H1115&lt;&gt;"",$H1115=INDEX(Partidos!$K$4:$K$107,MATCH($A1115,Partidos!$A$4:$A$107,0))),Puntuacion!$B$9,Puntuacion!$B$12),IF(AND($E1115=$F1115,($E1115-$F1115)=(INDEX(Partidos!$F$4:$F$107,MATCH($A1115,Partidos!$A$4:$A$107,0))-INDEX(Partidos!$G$4:$G$107,MATCH($A1115,Partidos!$A$4:$A$107,0)))),IF(AND($H1115&lt;&gt;"",$H1115=INDEX(Partidos!$K$4:$K$107,MATCH($A1115,Partidos!$A$4:$A$107,0))),Puntuacion!$B$13,Puntuacion!$B$14),IF(AND($H1115&lt;&gt;"",$H1115=INDEX(Partidos!$K$4:$K$107,MATCH($A1115,Partidos!$A$4:$A$107,0))),Puntuacion!$B$11,0)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INDEX(Partidos!$F$4:$F$107,MATCH($A1116,Partidos!$A$4:$A$107,0))=INDEX(Partidos!$G$4:$G$107,MATCH($A1116,Partidos!$A$4:$A$107,0)),IF(AND($E1116=INDEX(Partidos!$F$4:$F$107,MATCH($A1116,Partidos!$A$4:$A$107,0)),$F1116=INDEX(Partidos!$G$4:$G$107,MATCH($A1116,Partidos!$A$4:$A$107,0))),IF(AND($H1116&lt;&gt;"",$H1116=INDEX(Partidos!$K$4:$K$107,MATCH($A1116,Partidos!$A$4:$A$107,0))),Puntuacion!$B$9,Puntuacion!$B$12),IF(AND($E1116=$F1116,($E1116-$F1116)=(INDEX(Partidos!$F$4:$F$107,MATCH($A1116,Partidos!$A$4:$A$107,0))-INDEX(Partidos!$G$4:$G$107,MATCH($A1116,Partidos!$A$4:$A$107,0)))),IF(AND($H1116&lt;&gt;"",$H1116=INDEX(Partidos!$K$4:$K$107,MATCH($A1116,Partidos!$A$4:$A$107,0))),Puntuacion!$B$13,Puntuacion!$B$14),IF(AND($H1116&lt;&gt;"",$H1116=INDEX(Partidos!$K$4:$K$107,MATCH($A1116,Partidos!$A$4:$A$107,0))),Puntuacion!$B$11,0)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INDEX(Partidos!$F$4:$F$107,MATCH($A1117,Partidos!$A$4:$A$107,0))=INDEX(Partidos!$G$4:$G$107,MATCH($A1117,Partidos!$A$4:$A$107,0)),IF(AND($E1117=INDEX(Partidos!$F$4:$F$107,MATCH($A1117,Partidos!$A$4:$A$107,0)),$F1117=INDEX(Partidos!$G$4:$G$107,MATCH($A1117,Partidos!$A$4:$A$107,0))),IF(AND($H1117&lt;&gt;"",$H1117=INDEX(Partidos!$K$4:$K$107,MATCH($A1117,Partidos!$A$4:$A$107,0))),Puntuacion!$B$9,Puntuacion!$B$12),IF(AND($E1117=$F1117,($E1117-$F1117)=(INDEX(Partidos!$F$4:$F$107,MATCH($A1117,Partidos!$A$4:$A$107,0))-INDEX(Partidos!$G$4:$G$107,MATCH($A1117,Partidos!$A$4:$A$107,0)))),IF(AND($H1117&lt;&gt;"",$H1117=INDEX(Partidos!$K$4:$K$107,MATCH($A1117,Partidos!$A$4:$A$107,0))),Puntuacion!$B$13,Puntuacion!$B$14),IF(AND($H1117&lt;&gt;"",$H1117=INDEX(Partidos!$K$4:$K$107,MATCH($A1117,Partidos!$A$4:$A$107,0))),Puntuacion!$B$11,0)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INDEX(Partidos!$F$4:$F$107,MATCH($A1118,Partidos!$A$4:$A$107,0))=INDEX(Partidos!$G$4:$G$107,MATCH($A1118,Partidos!$A$4:$A$107,0)),IF(AND($E1118=INDEX(Partidos!$F$4:$F$107,MATCH($A1118,Partidos!$A$4:$A$107,0)),$F1118=INDEX(Partidos!$G$4:$G$107,MATCH($A1118,Partidos!$A$4:$A$107,0))),IF(AND($H1118&lt;&gt;"",$H1118=INDEX(Partidos!$K$4:$K$107,MATCH($A1118,Partidos!$A$4:$A$107,0))),Puntuacion!$B$9,Puntuacion!$B$12),IF(AND($E1118=$F1118,($E1118-$F1118)=(INDEX(Partidos!$F$4:$F$107,MATCH($A1118,Partidos!$A$4:$A$107,0))-INDEX(Partidos!$G$4:$G$107,MATCH($A1118,Partidos!$A$4:$A$107,0)))),IF(AND($H1118&lt;&gt;"",$H1118=INDEX(Partidos!$K$4:$K$107,MATCH($A1118,Partidos!$A$4:$A$107,0))),Puntuacion!$B$13,Puntuacion!$B$14),IF(AND($H1118&lt;&gt;"",$H1118=INDEX(Partidos!$K$4:$K$107,MATCH($A1118,Partidos!$A$4:$A$107,0))),Puntuacion!$B$11,0)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INDEX(Partidos!$F$4:$F$107,MATCH($A1119,Partidos!$A$4:$A$107,0))=INDEX(Partidos!$G$4:$G$107,MATCH($A1119,Partidos!$A$4:$A$107,0)),IF(AND($E1119=INDEX(Partidos!$F$4:$F$107,MATCH($A1119,Partidos!$A$4:$A$107,0)),$F1119=INDEX(Partidos!$G$4:$G$107,MATCH($A1119,Partidos!$A$4:$A$107,0))),IF(AND($H1119&lt;&gt;"",$H1119=INDEX(Partidos!$K$4:$K$107,MATCH($A1119,Partidos!$A$4:$A$107,0))),Puntuacion!$B$9,Puntuacion!$B$12),IF(AND($E1119=$F1119,($E1119-$F1119)=(INDEX(Partidos!$F$4:$F$107,MATCH($A1119,Partidos!$A$4:$A$107,0))-INDEX(Partidos!$G$4:$G$107,MATCH($A1119,Partidos!$A$4:$A$107,0)))),IF(AND($H1119&lt;&gt;"",$H1119=INDEX(Partidos!$K$4:$K$107,MATCH($A1119,Partidos!$A$4:$A$107,0))),Puntuacion!$B$13,Puntuacion!$B$14),IF(AND($H1119&lt;&gt;"",$H1119=INDEX(Partidos!$K$4:$K$107,MATCH($A1119,Partidos!$A$4:$A$107,0))),Puntuacion!$B$11,0)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INDEX(Partidos!$F$4:$F$107,MATCH($A1120,Partidos!$A$4:$A$107,0))=INDEX(Partidos!$G$4:$G$107,MATCH($A1120,Partidos!$A$4:$A$107,0)),IF(AND($E1120=INDEX(Partidos!$F$4:$F$107,MATCH($A1120,Partidos!$A$4:$A$107,0)),$F1120=INDEX(Partidos!$G$4:$G$107,MATCH($A1120,Partidos!$A$4:$A$107,0))),IF(AND($H1120&lt;&gt;"",$H1120=INDEX(Partidos!$K$4:$K$107,MATCH($A1120,Partidos!$A$4:$A$107,0))),Puntuacion!$B$9,Puntuacion!$B$12),IF(AND($E1120=$F1120,($E1120-$F1120)=(INDEX(Partidos!$F$4:$F$107,MATCH($A1120,Partidos!$A$4:$A$107,0))-INDEX(Partidos!$G$4:$G$107,MATCH($A1120,Partidos!$A$4:$A$107,0)))),IF(AND($H1120&lt;&gt;"",$H1120=INDEX(Partidos!$K$4:$K$107,MATCH($A1120,Partidos!$A$4:$A$107,0))),Puntuacion!$B$13,Puntuacion!$B$14),IF(AND($H1120&lt;&gt;"",$H1120=INDEX(Partidos!$K$4:$K$107,MATCH($A1120,Partidos!$A$4:$A$107,0))),Puntuacion!$B$11,0)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INDEX(Partidos!$F$4:$F$107,MATCH($A1121,Partidos!$A$4:$A$107,0))=INDEX(Partidos!$G$4:$G$107,MATCH($A1121,Partidos!$A$4:$A$107,0)),IF(AND($E1121=INDEX(Partidos!$F$4:$F$107,MATCH($A1121,Partidos!$A$4:$A$107,0)),$F1121=INDEX(Partidos!$G$4:$G$107,MATCH($A1121,Partidos!$A$4:$A$107,0))),IF(AND($H1121&lt;&gt;"",$H1121=INDEX(Partidos!$K$4:$K$107,MATCH($A1121,Partidos!$A$4:$A$107,0))),Puntuacion!$B$9,Puntuacion!$B$12),IF(AND($E1121=$F1121,($E1121-$F1121)=(INDEX(Partidos!$F$4:$F$107,MATCH($A1121,Partidos!$A$4:$A$107,0))-INDEX(Partidos!$G$4:$G$107,MATCH($A1121,Partidos!$A$4:$A$107,0)))),IF(AND($H1121&lt;&gt;"",$H1121=INDEX(Partidos!$K$4:$K$107,MATCH($A1121,Partidos!$A$4:$A$107,0))),Puntuacion!$B$13,Puntuacion!$B$14),IF(AND($H1121&lt;&gt;"",$H1121=INDEX(Partidos!$K$4:$K$107,MATCH($A1121,Partidos!$A$4:$A$107,0))),Puntuacion!$B$11,0)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INDEX(Partidos!$F$4:$F$107,MATCH($A1122,Partidos!$A$4:$A$107,0))=INDEX(Partidos!$G$4:$G$107,MATCH($A1122,Partidos!$A$4:$A$107,0)),IF(AND($E1122=INDEX(Partidos!$F$4:$F$107,MATCH($A1122,Partidos!$A$4:$A$107,0)),$F1122=INDEX(Partidos!$G$4:$G$107,MATCH($A1122,Partidos!$A$4:$A$107,0))),IF(AND($H1122&lt;&gt;"",$H1122=INDEX(Partidos!$K$4:$K$107,MATCH($A1122,Partidos!$A$4:$A$107,0))),Puntuacion!$B$9,Puntuacion!$B$12),IF(AND($E1122=$F1122,($E1122-$F1122)=(INDEX(Partidos!$F$4:$F$107,MATCH($A1122,Partidos!$A$4:$A$107,0))-INDEX(Partidos!$G$4:$G$107,MATCH($A1122,Partidos!$A$4:$A$107,0)))),IF(AND($H1122&lt;&gt;"",$H1122=INDEX(Partidos!$K$4:$K$107,MATCH($A1122,Partidos!$A$4:$A$107,0))),Puntuacion!$B$13,Puntuacion!$B$14),IF(AND($H1122&lt;&gt;"",$H1122=INDEX(Partidos!$K$4:$K$107,MATCH($A1122,Partidos!$A$4:$A$107,0))),Puntuacion!$B$11,0)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INDEX(Partidos!$F$4:$F$107,MATCH($A1123,Partidos!$A$4:$A$107,0))=INDEX(Partidos!$G$4:$G$107,MATCH($A1123,Partidos!$A$4:$A$107,0)),IF(AND($E1123=INDEX(Partidos!$F$4:$F$107,MATCH($A1123,Partidos!$A$4:$A$107,0)),$F1123=INDEX(Partidos!$G$4:$G$107,MATCH($A1123,Partidos!$A$4:$A$107,0))),IF(AND($H1123&lt;&gt;"",$H1123=INDEX(Partidos!$K$4:$K$107,MATCH($A1123,Partidos!$A$4:$A$107,0))),Puntuacion!$B$9,Puntuacion!$B$12),IF(AND($E1123=$F1123,($E1123-$F1123)=(INDEX(Partidos!$F$4:$F$107,MATCH($A1123,Partidos!$A$4:$A$107,0))-INDEX(Partidos!$G$4:$G$107,MATCH($A1123,Partidos!$A$4:$A$107,0)))),IF(AND($H1123&lt;&gt;"",$H1123=INDEX(Partidos!$K$4:$K$107,MATCH($A1123,Partidos!$A$4:$A$107,0))),Puntuacion!$B$13,Puntuacion!$B$14),IF(AND($H1123&lt;&gt;"",$H1123=INDEX(Partidos!$K$4:$K$107,MATCH($A1123,Partidos!$A$4:$A$107,0))),Puntuacion!$B$11,0)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INDEX(Partidos!$F$4:$F$107,MATCH($A1124,Partidos!$A$4:$A$107,0))=INDEX(Partidos!$G$4:$G$107,MATCH($A1124,Partidos!$A$4:$A$107,0)),IF(AND($E1124=INDEX(Partidos!$F$4:$F$107,MATCH($A1124,Partidos!$A$4:$A$107,0)),$F1124=INDEX(Partidos!$G$4:$G$107,MATCH($A1124,Partidos!$A$4:$A$107,0))),IF(AND($H1124&lt;&gt;"",$H1124=INDEX(Partidos!$K$4:$K$107,MATCH($A1124,Partidos!$A$4:$A$107,0))),Puntuacion!$B$9,Puntuacion!$B$12),IF(AND($E1124=$F1124,($E1124-$F1124)=(INDEX(Partidos!$F$4:$F$107,MATCH($A1124,Partidos!$A$4:$A$107,0))-INDEX(Partidos!$G$4:$G$107,MATCH($A1124,Partidos!$A$4:$A$107,0)))),IF(AND($H1124&lt;&gt;"",$H1124=INDEX(Partidos!$K$4:$K$107,MATCH($A1124,Partidos!$A$4:$A$107,0))),Puntuacion!$B$13,Puntuacion!$B$14),IF(AND($H1124&lt;&gt;"",$H1124=INDEX(Partidos!$K$4:$K$107,MATCH($A1124,Partidos!$A$4:$A$107,0))),Puntuacion!$B$11,0)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INDEX(Partidos!$F$4:$F$107,MATCH($A1125,Partidos!$A$4:$A$107,0))=INDEX(Partidos!$G$4:$G$107,MATCH($A1125,Partidos!$A$4:$A$107,0)),IF(AND($E1125=INDEX(Partidos!$F$4:$F$107,MATCH($A1125,Partidos!$A$4:$A$107,0)),$F1125=INDEX(Partidos!$G$4:$G$107,MATCH($A1125,Partidos!$A$4:$A$107,0))),IF(AND($H1125&lt;&gt;"",$H1125=INDEX(Partidos!$K$4:$K$107,MATCH($A1125,Partidos!$A$4:$A$107,0))),Puntuacion!$B$9,Puntuacion!$B$12),IF(AND($E1125=$F1125,($E1125-$F1125)=(INDEX(Partidos!$F$4:$F$107,MATCH($A1125,Partidos!$A$4:$A$107,0))-INDEX(Partidos!$G$4:$G$107,MATCH($A1125,Partidos!$A$4:$A$107,0)))),IF(AND($H1125&lt;&gt;"",$H1125=INDEX(Partidos!$K$4:$K$107,MATCH($A1125,Partidos!$A$4:$A$107,0))),Puntuacion!$B$13,Puntuacion!$B$14),IF(AND($H1125&lt;&gt;"",$H1125=INDEX(Partidos!$K$4:$K$107,MATCH($A1125,Partidos!$A$4:$A$107,0))),Puntuacion!$B$11,0)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INDEX(Partidos!$F$4:$F$107,MATCH($A1126,Partidos!$A$4:$A$107,0))=INDEX(Partidos!$G$4:$G$107,MATCH($A1126,Partidos!$A$4:$A$107,0)),IF(AND($E1126=INDEX(Partidos!$F$4:$F$107,MATCH($A1126,Partidos!$A$4:$A$107,0)),$F1126=INDEX(Partidos!$G$4:$G$107,MATCH($A1126,Partidos!$A$4:$A$107,0))),IF(AND($H1126&lt;&gt;"",$H1126=INDEX(Partidos!$K$4:$K$107,MATCH($A1126,Partidos!$A$4:$A$107,0))),Puntuacion!$B$9,Puntuacion!$B$12),IF(AND($E1126=$F1126,($E1126-$F1126)=(INDEX(Partidos!$F$4:$F$107,MATCH($A1126,Partidos!$A$4:$A$107,0))-INDEX(Partidos!$G$4:$G$107,MATCH($A1126,Partidos!$A$4:$A$107,0)))),IF(AND($H1126&lt;&gt;"",$H1126=INDEX(Partidos!$K$4:$K$107,MATCH($A1126,Partidos!$A$4:$A$107,0))),Puntuacion!$B$13,Puntuacion!$B$14),IF(AND($H1126&lt;&gt;"",$H1126=INDEX(Partidos!$K$4:$K$107,MATCH($A1126,Partidos!$A$4:$A$107,0))),Puntuacion!$B$11,0)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INDEX(Partidos!$F$4:$F$107,MATCH($A1127,Partidos!$A$4:$A$107,0))=INDEX(Partidos!$G$4:$G$107,MATCH($A1127,Partidos!$A$4:$A$107,0)),IF(AND($E1127=INDEX(Partidos!$F$4:$F$107,MATCH($A1127,Partidos!$A$4:$A$107,0)),$F1127=INDEX(Partidos!$G$4:$G$107,MATCH($A1127,Partidos!$A$4:$A$107,0))),IF(AND($H1127&lt;&gt;"",$H1127=INDEX(Partidos!$K$4:$K$107,MATCH($A1127,Partidos!$A$4:$A$107,0))),Puntuacion!$B$9,Puntuacion!$B$12),IF(AND($E1127=$F1127,($E1127-$F1127)=(INDEX(Partidos!$F$4:$F$107,MATCH($A1127,Partidos!$A$4:$A$107,0))-INDEX(Partidos!$G$4:$G$107,MATCH($A1127,Partidos!$A$4:$A$107,0)))),IF(AND($H1127&lt;&gt;"",$H1127=INDEX(Partidos!$K$4:$K$107,MATCH($A1127,Partidos!$A$4:$A$107,0))),Puntuacion!$B$13,Puntuacion!$B$14),IF(AND($H1127&lt;&gt;"",$H1127=INDEX(Partidos!$K$4:$K$107,MATCH($A1127,Partidos!$A$4:$A$107,0))),Puntuacion!$B$11,0)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INDEX(Partidos!$F$4:$F$107,MATCH($A1128,Partidos!$A$4:$A$107,0))=INDEX(Partidos!$G$4:$G$107,MATCH($A1128,Partidos!$A$4:$A$107,0)),IF(AND($E1128=INDEX(Partidos!$F$4:$F$107,MATCH($A1128,Partidos!$A$4:$A$107,0)),$F1128=INDEX(Partidos!$G$4:$G$107,MATCH($A1128,Partidos!$A$4:$A$107,0))),IF(AND($H1128&lt;&gt;"",$H1128=INDEX(Partidos!$K$4:$K$107,MATCH($A1128,Partidos!$A$4:$A$107,0))),Puntuacion!$B$9,Puntuacion!$B$12),IF(AND($E1128=$F1128,($E1128-$F1128)=(INDEX(Partidos!$F$4:$F$107,MATCH($A1128,Partidos!$A$4:$A$107,0))-INDEX(Partidos!$G$4:$G$107,MATCH($A1128,Partidos!$A$4:$A$107,0)))),IF(AND($H1128&lt;&gt;"",$H1128=INDEX(Partidos!$K$4:$K$107,MATCH($A1128,Partidos!$A$4:$A$107,0))),Puntuacion!$B$13,Puntuacion!$B$14),IF(AND($H1128&lt;&gt;"",$H1128=INDEX(Partidos!$K$4:$K$107,MATCH($A1128,Partidos!$A$4:$A$107,0))),Puntuacion!$B$11,0)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INDEX(Partidos!$F$4:$F$107,MATCH($A1129,Partidos!$A$4:$A$107,0))=INDEX(Partidos!$G$4:$G$107,MATCH($A1129,Partidos!$A$4:$A$107,0)),IF(AND($E1129=INDEX(Partidos!$F$4:$F$107,MATCH($A1129,Partidos!$A$4:$A$107,0)),$F1129=INDEX(Partidos!$G$4:$G$107,MATCH($A1129,Partidos!$A$4:$A$107,0))),IF(AND($H1129&lt;&gt;"",$H1129=INDEX(Partidos!$K$4:$K$107,MATCH($A1129,Partidos!$A$4:$A$107,0))),Puntuacion!$B$9,Puntuacion!$B$12),IF(AND($E1129=$F1129,($E1129-$F1129)=(INDEX(Partidos!$F$4:$F$107,MATCH($A1129,Partidos!$A$4:$A$107,0))-INDEX(Partidos!$G$4:$G$107,MATCH($A1129,Partidos!$A$4:$A$107,0)))),IF(AND($H1129&lt;&gt;"",$H1129=INDEX(Partidos!$K$4:$K$107,MATCH($A1129,Partidos!$A$4:$A$107,0))),Puntuacion!$B$13,Puntuacion!$B$14),IF(AND($H1129&lt;&gt;"",$H1129=INDEX(Partidos!$K$4:$K$107,MATCH($A1129,Partidos!$A$4:$A$107,0))),Puntuacion!$B$11,0)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INDEX(Partidos!$F$4:$F$107,MATCH($A1130,Partidos!$A$4:$A$107,0))=INDEX(Partidos!$G$4:$G$107,MATCH($A1130,Partidos!$A$4:$A$107,0)),IF(AND($E1130=INDEX(Partidos!$F$4:$F$107,MATCH($A1130,Partidos!$A$4:$A$107,0)),$F1130=INDEX(Partidos!$G$4:$G$107,MATCH($A1130,Partidos!$A$4:$A$107,0))),IF(AND($H1130&lt;&gt;"",$H1130=INDEX(Partidos!$K$4:$K$107,MATCH($A1130,Partidos!$A$4:$A$107,0))),Puntuacion!$B$9,Puntuacion!$B$12),IF(AND($E1130=$F1130,($E1130-$F1130)=(INDEX(Partidos!$F$4:$F$107,MATCH($A1130,Partidos!$A$4:$A$107,0))-INDEX(Partidos!$G$4:$G$107,MATCH($A1130,Partidos!$A$4:$A$107,0)))),IF(AND($H1130&lt;&gt;"",$H1130=INDEX(Partidos!$K$4:$K$107,MATCH($A1130,Partidos!$A$4:$A$107,0))),Puntuacion!$B$13,Puntuacion!$B$14),IF(AND($H1130&lt;&gt;"",$H1130=INDEX(Partidos!$K$4:$K$107,MATCH($A1130,Partidos!$A$4:$A$107,0))),Puntuacion!$B$11,0)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INDEX(Partidos!$F$4:$F$107,MATCH($A1131,Partidos!$A$4:$A$107,0))=INDEX(Partidos!$G$4:$G$107,MATCH($A1131,Partidos!$A$4:$A$107,0)),IF(AND($E1131=INDEX(Partidos!$F$4:$F$107,MATCH($A1131,Partidos!$A$4:$A$107,0)),$F1131=INDEX(Partidos!$G$4:$G$107,MATCH($A1131,Partidos!$A$4:$A$107,0))),IF(AND($H1131&lt;&gt;"",$H1131=INDEX(Partidos!$K$4:$K$107,MATCH($A1131,Partidos!$A$4:$A$107,0))),Puntuacion!$B$9,Puntuacion!$B$12),IF(AND($E1131=$F1131,($E1131-$F1131)=(INDEX(Partidos!$F$4:$F$107,MATCH($A1131,Partidos!$A$4:$A$107,0))-INDEX(Partidos!$G$4:$G$107,MATCH($A1131,Partidos!$A$4:$A$107,0)))),IF(AND($H1131&lt;&gt;"",$H1131=INDEX(Partidos!$K$4:$K$107,MATCH($A1131,Partidos!$A$4:$A$107,0))),Puntuacion!$B$13,Puntuacion!$B$14),IF(AND($H1131&lt;&gt;"",$H1131=INDEX(Partidos!$K$4:$K$107,MATCH($A1131,Partidos!$A$4:$A$107,0))),Puntuacion!$B$11,0)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INDEX(Partidos!$F$4:$F$107,MATCH($A1132,Partidos!$A$4:$A$107,0))=INDEX(Partidos!$G$4:$G$107,MATCH($A1132,Partidos!$A$4:$A$107,0)),IF(AND($E1132=INDEX(Partidos!$F$4:$F$107,MATCH($A1132,Partidos!$A$4:$A$107,0)),$F1132=INDEX(Partidos!$G$4:$G$107,MATCH($A1132,Partidos!$A$4:$A$107,0))),IF(AND($H1132&lt;&gt;"",$H1132=INDEX(Partidos!$K$4:$K$107,MATCH($A1132,Partidos!$A$4:$A$107,0))),Puntuacion!$B$9,Puntuacion!$B$12),IF(AND($E1132=$F1132,($E1132-$F1132)=(INDEX(Partidos!$F$4:$F$107,MATCH($A1132,Partidos!$A$4:$A$107,0))-INDEX(Partidos!$G$4:$G$107,MATCH($A1132,Partidos!$A$4:$A$107,0)))),IF(AND($H1132&lt;&gt;"",$H1132=INDEX(Partidos!$K$4:$K$107,MATCH($A1132,Partidos!$A$4:$A$107,0))),Puntuacion!$B$13,Puntuacion!$B$14),IF(AND($H1132&lt;&gt;"",$H1132=INDEX(Partidos!$K$4:$K$107,MATCH($A1132,Partidos!$A$4:$A$107,0))),Puntuacion!$B$11,0)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INDEX(Partidos!$F$4:$F$107,MATCH($A1133,Partidos!$A$4:$A$107,0))=INDEX(Partidos!$G$4:$G$107,MATCH($A1133,Partidos!$A$4:$A$107,0)),IF(AND($E1133=INDEX(Partidos!$F$4:$F$107,MATCH($A1133,Partidos!$A$4:$A$107,0)),$F1133=INDEX(Partidos!$G$4:$G$107,MATCH($A1133,Partidos!$A$4:$A$107,0))),IF(AND($H1133&lt;&gt;"",$H1133=INDEX(Partidos!$K$4:$K$107,MATCH($A1133,Partidos!$A$4:$A$107,0))),Puntuacion!$B$9,Puntuacion!$B$12),IF(AND($E1133=$F1133,($E1133-$F1133)=(INDEX(Partidos!$F$4:$F$107,MATCH($A1133,Partidos!$A$4:$A$107,0))-INDEX(Partidos!$G$4:$G$107,MATCH($A1133,Partidos!$A$4:$A$107,0)))),IF(AND($H1133&lt;&gt;"",$H1133=INDEX(Partidos!$K$4:$K$107,MATCH($A1133,Partidos!$A$4:$A$107,0))),Puntuacion!$B$13,Puntuacion!$B$14),IF(AND($H1133&lt;&gt;"",$H1133=INDEX(Partidos!$K$4:$K$107,MATCH($A1133,Partidos!$A$4:$A$107,0))),Puntuacion!$B$11,0)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INDEX(Partidos!$F$4:$F$107,MATCH($A1134,Partidos!$A$4:$A$107,0))=INDEX(Partidos!$G$4:$G$107,MATCH($A1134,Partidos!$A$4:$A$107,0)),IF(AND($E1134=INDEX(Partidos!$F$4:$F$107,MATCH($A1134,Partidos!$A$4:$A$107,0)),$F1134=INDEX(Partidos!$G$4:$G$107,MATCH($A1134,Partidos!$A$4:$A$107,0))),IF(AND($H1134&lt;&gt;"",$H1134=INDEX(Partidos!$K$4:$K$107,MATCH($A1134,Partidos!$A$4:$A$107,0))),Puntuacion!$B$9,Puntuacion!$B$12),IF(AND($E1134=$F1134,($E1134-$F1134)=(INDEX(Partidos!$F$4:$F$107,MATCH($A1134,Partidos!$A$4:$A$107,0))-INDEX(Partidos!$G$4:$G$107,MATCH($A1134,Partidos!$A$4:$A$107,0)))),IF(AND($H1134&lt;&gt;"",$H1134=INDEX(Partidos!$K$4:$K$107,MATCH($A1134,Partidos!$A$4:$A$107,0))),Puntuacion!$B$13,Puntuacion!$B$14),IF(AND($H1134&lt;&gt;"",$H1134=INDEX(Partidos!$K$4:$K$107,MATCH($A1134,Partidos!$A$4:$A$107,0))),Puntuacion!$B$11,0)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INDEX(Partidos!$F$4:$F$107,MATCH($A1135,Partidos!$A$4:$A$107,0))=INDEX(Partidos!$G$4:$G$107,MATCH($A1135,Partidos!$A$4:$A$107,0)),IF(AND($E1135=INDEX(Partidos!$F$4:$F$107,MATCH($A1135,Partidos!$A$4:$A$107,0)),$F1135=INDEX(Partidos!$G$4:$G$107,MATCH($A1135,Partidos!$A$4:$A$107,0))),IF(AND($H1135&lt;&gt;"",$H1135=INDEX(Partidos!$K$4:$K$107,MATCH($A1135,Partidos!$A$4:$A$107,0))),Puntuacion!$B$9,Puntuacion!$B$12),IF(AND($E1135=$F1135,($E1135-$F1135)=(INDEX(Partidos!$F$4:$F$107,MATCH($A1135,Partidos!$A$4:$A$107,0))-INDEX(Partidos!$G$4:$G$107,MATCH($A1135,Partidos!$A$4:$A$107,0)))),IF(AND($H1135&lt;&gt;"",$H1135=INDEX(Partidos!$K$4:$K$107,MATCH($A1135,Partidos!$A$4:$A$107,0))),Puntuacion!$B$13,Puntuacion!$B$14),IF(AND($H1135&lt;&gt;"",$H1135=INDEX(Partidos!$K$4:$K$107,MATCH($A1135,Partidos!$A$4:$A$107,0))),Puntuacion!$B$11,0)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INDEX(Partidos!$F$4:$F$107,MATCH($A1136,Partidos!$A$4:$A$107,0))=INDEX(Partidos!$G$4:$G$107,MATCH($A1136,Partidos!$A$4:$A$107,0)),IF(AND($E1136=INDEX(Partidos!$F$4:$F$107,MATCH($A1136,Partidos!$A$4:$A$107,0)),$F1136=INDEX(Partidos!$G$4:$G$107,MATCH($A1136,Partidos!$A$4:$A$107,0))),IF(AND($H1136&lt;&gt;"",$H1136=INDEX(Partidos!$K$4:$K$107,MATCH($A1136,Partidos!$A$4:$A$107,0))),Puntuacion!$B$9,Puntuacion!$B$12),IF(AND($E1136=$F1136,($E1136-$F1136)=(INDEX(Partidos!$F$4:$F$107,MATCH($A1136,Partidos!$A$4:$A$107,0))-INDEX(Partidos!$G$4:$G$107,MATCH($A1136,Partidos!$A$4:$A$107,0)))),IF(AND($H1136&lt;&gt;"",$H1136=INDEX(Partidos!$K$4:$K$107,MATCH($A1136,Partidos!$A$4:$A$107,0))),Puntuacion!$B$13,Puntuacion!$B$14),IF(AND($H1136&lt;&gt;"",$H1136=INDEX(Partidos!$K$4:$K$107,MATCH($A1136,Partidos!$A$4:$A$107,0))),Puntuacion!$B$11,0)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INDEX(Partidos!$F$4:$F$107,MATCH($A1137,Partidos!$A$4:$A$107,0))=INDEX(Partidos!$G$4:$G$107,MATCH($A1137,Partidos!$A$4:$A$107,0)),IF(AND($E1137=INDEX(Partidos!$F$4:$F$107,MATCH($A1137,Partidos!$A$4:$A$107,0)),$F1137=INDEX(Partidos!$G$4:$G$107,MATCH($A1137,Partidos!$A$4:$A$107,0))),IF(AND($H1137&lt;&gt;"",$H1137=INDEX(Partidos!$K$4:$K$107,MATCH($A1137,Partidos!$A$4:$A$107,0))),Puntuacion!$B$9,Puntuacion!$B$12),IF(AND($E1137=$F1137,($E1137-$F1137)=(INDEX(Partidos!$F$4:$F$107,MATCH($A1137,Partidos!$A$4:$A$107,0))-INDEX(Partidos!$G$4:$G$107,MATCH($A1137,Partidos!$A$4:$A$107,0)))),IF(AND($H1137&lt;&gt;"",$H1137=INDEX(Partidos!$K$4:$K$107,MATCH($A1137,Partidos!$A$4:$A$107,0))),Puntuacion!$B$13,Puntuacion!$B$14),IF(AND($H1137&lt;&gt;"",$H1137=INDEX(Partidos!$K$4:$K$107,MATCH($A1137,Partidos!$A$4:$A$107,0))),Puntuacion!$B$11,0)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INDEX(Partidos!$F$4:$F$107,MATCH($A1138,Partidos!$A$4:$A$107,0))=INDEX(Partidos!$G$4:$G$107,MATCH($A1138,Partidos!$A$4:$A$107,0)),IF(AND($E1138=INDEX(Partidos!$F$4:$F$107,MATCH($A1138,Partidos!$A$4:$A$107,0)),$F1138=INDEX(Partidos!$G$4:$G$107,MATCH($A1138,Partidos!$A$4:$A$107,0))),IF(AND($H1138&lt;&gt;"",$H1138=INDEX(Partidos!$K$4:$K$107,MATCH($A1138,Partidos!$A$4:$A$107,0))),Puntuacion!$B$9,Puntuacion!$B$12),IF(AND($E1138=$F1138,($E1138-$F1138)=(INDEX(Partidos!$F$4:$F$107,MATCH($A1138,Partidos!$A$4:$A$107,0))-INDEX(Partidos!$G$4:$G$107,MATCH($A1138,Partidos!$A$4:$A$107,0)))),IF(AND($H1138&lt;&gt;"",$H1138=INDEX(Partidos!$K$4:$K$107,MATCH($A1138,Partidos!$A$4:$A$107,0))),Puntuacion!$B$13,Puntuacion!$B$14),IF(AND($H1138&lt;&gt;"",$H1138=INDEX(Partidos!$K$4:$K$107,MATCH($A1138,Partidos!$A$4:$A$107,0))),Puntuacion!$B$11,0)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INDEX(Partidos!$F$4:$F$107,MATCH($A1139,Partidos!$A$4:$A$107,0))=INDEX(Partidos!$G$4:$G$107,MATCH($A1139,Partidos!$A$4:$A$107,0)),IF(AND($E1139=INDEX(Partidos!$F$4:$F$107,MATCH($A1139,Partidos!$A$4:$A$107,0)),$F1139=INDEX(Partidos!$G$4:$G$107,MATCH($A1139,Partidos!$A$4:$A$107,0))),IF(AND($H1139&lt;&gt;"",$H1139=INDEX(Partidos!$K$4:$K$107,MATCH($A1139,Partidos!$A$4:$A$107,0))),Puntuacion!$B$9,Puntuacion!$B$12),IF(AND($E1139=$F1139,($E1139-$F1139)=(INDEX(Partidos!$F$4:$F$107,MATCH($A1139,Partidos!$A$4:$A$107,0))-INDEX(Partidos!$G$4:$G$107,MATCH($A1139,Partidos!$A$4:$A$107,0)))),IF(AND($H1139&lt;&gt;"",$H1139=INDEX(Partidos!$K$4:$K$107,MATCH($A1139,Partidos!$A$4:$A$107,0))),Puntuacion!$B$13,Puntuacion!$B$14),IF(AND($H1139&lt;&gt;"",$H1139=INDEX(Partidos!$K$4:$K$107,MATCH($A1139,Partidos!$A$4:$A$107,0))),Puntuacion!$B$11,0)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INDEX(Partidos!$F$4:$F$107,MATCH($A1140,Partidos!$A$4:$A$107,0))=INDEX(Partidos!$G$4:$G$107,MATCH($A1140,Partidos!$A$4:$A$107,0)),IF(AND($E1140=INDEX(Partidos!$F$4:$F$107,MATCH($A1140,Partidos!$A$4:$A$107,0)),$F1140=INDEX(Partidos!$G$4:$G$107,MATCH($A1140,Partidos!$A$4:$A$107,0))),IF(AND($H1140&lt;&gt;"",$H1140=INDEX(Partidos!$K$4:$K$107,MATCH($A1140,Partidos!$A$4:$A$107,0))),Puntuacion!$B$9,Puntuacion!$B$12),IF(AND($E1140=$F1140,($E1140-$F1140)=(INDEX(Partidos!$F$4:$F$107,MATCH($A1140,Partidos!$A$4:$A$107,0))-INDEX(Partidos!$G$4:$G$107,MATCH($A1140,Partidos!$A$4:$A$107,0)))),IF(AND($H1140&lt;&gt;"",$H1140=INDEX(Partidos!$K$4:$K$107,MATCH($A1140,Partidos!$A$4:$A$107,0))),Puntuacion!$B$13,Puntuacion!$B$14),IF(AND($H1140&lt;&gt;"",$H1140=INDEX(Partidos!$K$4:$K$107,MATCH($A1140,Partidos!$A$4:$A$107,0))),Puntuacion!$B$11,0)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INDEX(Partidos!$F$4:$F$107,MATCH($A1141,Partidos!$A$4:$A$107,0))=INDEX(Partidos!$G$4:$G$107,MATCH($A1141,Partidos!$A$4:$A$107,0)),IF(AND($E1141=INDEX(Partidos!$F$4:$F$107,MATCH($A1141,Partidos!$A$4:$A$107,0)),$F1141=INDEX(Partidos!$G$4:$G$107,MATCH($A1141,Partidos!$A$4:$A$107,0))),IF(AND($H1141&lt;&gt;"",$H1141=INDEX(Partidos!$K$4:$K$107,MATCH($A1141,Partidos!$A$4:$A$107,0))),Puntuacion!$B$9,Puntuacion!$B$12),IF(AND($E1141=$F1141,($E1141-$F1141)=(INDEX(Partidos!$F$4:$F$107,MATCH($A1141,Partidos!$A$4:$A$107,0))-INDEX(Partidos!$G$4:$G$107,MATCH($A1141,Partidos!$A$4:$A$107,0)))),IF(AND($H1141&lt;&gt;"",$H1141=INDEX(Partidos!$K$4:$K$107,MATCH($A1141,Partidos!$A$4:$A$107,0))),Puntuacion!$B$13,Puntuacion!$B$14),IF(AND($H1141&lt;&gt;"",$H1141=INDEX(Partidos!$K$4:$K$107,MATCH($A1141,Partidos!$A$4:$A$107,0))),Puntuacion!$B$11,0)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INDEX(Partidos!$F$4:$F$107,MATCH($A1142,Partidos!$A$4:$A$107,0))=INDEX(Partidos!$G$4:$G$107,MATCH($A1142,Partidos!$A$4:$A$107,0)),IF(AND($E1142=INDEX(Partidos!$F$4:$F$107,MATCH($A1142,Partidos!$A$4:$A$107,0)),$F1142=INDEX(Partidos!$G$4:$G$107,MATCH($A1142,Partidos!$A$4:$A$107,0))),IF(AND($H1142&lt;&gt;"",$H1142=INDEX(Partidos!$K$4:$K$107,MATCH($A1142,Partidos!$A$4:$A$107,0))),Puntuacion!$B$9,Puntuacion!$B$12),IF(AND($E1142=$F1142,($E1142-$F1142)=(INDEX(Partidos!$F$4:$F$107,MATCH($A1142,Partidos!$A$4:$A$107,0))-INDEX(Partidos!$G$4:$G$107,MATCH($A1142,Partidos!$A$4:$A$107,0)))),IF(AND($H1142&lt;&gt;"",$H1142=INDEX(Partidos!$K$4:$K$107,MATCH($A1142,Partidos!$A$4:$A$107,0))),Puntuacion!$B$13,Puntuacion!$B$14),IF(AND($H1142&lt;&gt;"",$H1142=INDEX(Partidos!$K$4:$K$107,MATCH($A1142,Partidos!$A$4:$A$107,0))),Puntuacion!$B$11,0)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INDEX(Partidos!$F$4:$F$107,MATCH($A1143,Partidos!$A$4:$A$107,0))=INDEX(Partidos!$G$4:$G$107,MATCH($A1143,Partidos!$A$4:$A$107,0)),IF(AND($E1143=INDEX(Partidos!$F$4:$F$107,MATCH($A1143,Partidos!$A$4:$A$107,0)),$F1143=INDEX(Partidos!$G$4:$G$107,MATCH($A1143,Partidos!$A$4:$A$107,0))),IF(AND($H1143&lt;&gt;"",$H1143=INDEX(Partidos!$K$4:$K$107,MATCH($A1143,Partidos!$A$4:$A$107,0))),Puntuacion!$B$9,Puntuacion!$B$12),IF(AND($E1143=$F1143,($E1143-$F1143)=(INDEX(Partidos!$F$4:$F$107,MATCH($A1143,Partidos!$A$4:$A$107,0))-INDEX(Partidos!$G$4:$G$107,MATCH($A1143,Partidos!$A$4:$A$107,0)))),IF(AND($H1143&lt;&gt;"",$H1143=INDEX(Partidos!$K$4:$K$107,MATCH($A1143,Partidos!$A$4:$A$107,0))),Puntuacion!$B$13,Puntuacion!$B$14),IF(AND($H1143&lt;&gt;"",$H1143=INDEX(Partidos!$K$4:$K$107,MATCH($A1143,Partidos!$A$4:$A$107,0))),Puntuacion!$B$11,0)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INDEX(Partidos!$F$4:$F$107,MATCH($A1144,Partidos!$A$4:$A$107,0))=INDEX(Partidos!$G$4:$G$107,MATCH($A1144,Partidos!$A$4:$A$107,0)),IF(AND($E1144=INDEX(Partidos!$F$4:$F$107,MATCH($A1144,Partidos!$A$4:$A$107,0)),$F1144=INDEX(Partidos!$G$4:$G$107,MATCH($A1144,Partidos!$A$4:$A$107,0))),IF(AND($H1144&lt;&gt;"",$H1144=INDEX(Partidos!$K$4:$K$107,MATCH($A1144,Partidos!$A$4:$A$107,0))),Puntuacion!$B$9,Puntuacion!$B$12),IF(AND($E1144=$F1144,($E1144-$F1144)=(INDEX(Partidos!$F$4:$F$107,MATCH($A1144,Partidos!$A$4:$A$107,0))-INDEX(Partidos!$G$4:$G$107,MATCH($A1144,Partidos!$A$4:$A$107,0)))),IF(AND($H1144&lt;&gt;"",$H1144=INDEX(Partidos!$K$4:$K$107,MATCH($A1144,Partidos!$A$4:$A$107,0))),Puntuacion!$B$13,Puntuacion!$B$14),IF(AND($H1144&lt;&gt;"",$H1144=INDEX(Partidos!$K$4:$K$107,MATCH($A1144,Partidos!$A$4:$A$107,0))),Puntuacion!$B$11,0)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INDEX(Partidos!$F$4:$F$107,MATCH($A1145,Partidos!$A$4:$A$107,0))=INDEX(Partidos!$G$4:$G$107,MATCH($A1145,Partidos!$A$4:$A$107,0)),IF(AND($E1145=INDEX(Partidos!$F$4:$F$107,MATCH($A1145,Partidos!$A$4:$A$107,0)),$F1145=INDEX(Partidos!$G$4:$G$107,MATCH($A1145,Partidos!$A$4:$A$107,0))),IF(AND($H1145&lt;&gt;"",$H1145=INDEX(Partidos!$K$4:$K$107,MATCH($A1145,Partidos!$A$4:$A$107,0))),Puntuacion!$B$9,Puntuacion!$B$12),IF(AND($E1145=$F1145,($E1145-$F1145)=(INDEX(Partidos!$F$4:$F$107,MATCH($A1145,Partidos!$A$4:$A$107,0))-INDEX(Partidos!$G$4:$G$107,MATCH($A1145,Partidos!$A$4:$A$107,0)))),IF(AND($H1145&lt;&gt;"",$H1145=INDEX(Partidos!$K$4:$K$107,MATCH($A1145,Partidos!$A$4:$A$107,0))),Puntuacion!$B$13,Puntuacion!$B$14),IF(AND($H1145&lt;&gt;"",$H1145=INDEX(Partidos!$K$4:$K$107,MATCH($A1145,Partidos!$A$4:$A$107,0))),Puntuacion!$B$11,0)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INDEX(Partidos!$F$4:$F$107,MATCH($A1146,Partidos!$A$4:$A$107,0))=INDEX(Partidos!$G$4:$G$107,MATCH($A1146,Partidos!$A$4:$A$107,0)),IF(AND($E1146=INDEX(Partidos!$F$4:$F$107,MATCH($A1146,Partidos!$A$4:$A$107,0)),$F1146=INDEX(Partidos!$G$4:$G$107,MATCH($A1146,Partidos!$A$4:$A$107,0))),IF(AND($H1146&lt;&gt;"",$H1146=INDEX(Partidos!$K$4:$K$107,MATCH($A1146,Partidos!$A$4:$A$107,0))),Puntuacion!$B$9,Puntuacion!$B$12),IF(AND($E1146=$F1146,($E1146-$F1146)=(INDEX(Partidos!$F$4:$F$107,MATCH($A1146,Partidos!$A$4:$A$107,0))-INDEX(Partidos!$G$4:$G$107,MATCH($A1146,Partidos!$A$4:$A$107,0)))),IF(AND($H1146&lt;&gt;"",$H1146=INDEX(Partidos!$K$4:$K$107,MATCH($A1146,Partidos!$A$4:$A$107,0))),Puntuacion!$B$13,Puntuacion!$B$14),IF(AND($H1146&lt;&gt;"",$H1146=INDEX(Partidos!$K$4:$K$107,MATCH($A1146,Partidos!$A$4:$A$107,0))),Puntuacion!$B$11,0)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INDEX(Partidos!$F$4:$F$107,MATCH($A1147,Partidos!$A$4:$A$107,0))=INDEX(Partidos!$G$4:$G$107,MATCH($A1147,Partidos!$A$4:$A$107,0)),IF(AND($E1147=INDEX(Partidos!$F$4:$F$107,MATCH($A1147,Partidos!$A$4:$A$107,0)),$F1147=INDEX(Partidos!$G$4:$G$107,MATCH($A1147,Partidos!$A$4:$A$107,0))),IF(AND($H1147&lt;&gt;"",$H1147=INDEX(Partidos!$K$4:$K$107,MATCH($A1147,Partidos!$A$4:$A$107,0))),Puntuacion!$B$9,Puntuacion!$B$12),IF(AND($E1147=$F1147,($E1147-$F1147)=(INDEX(Partidos!$F$4:$F$107,MATCH($A1147,Partidos!$A$4:$A$107,0))-INDEX(Partidos!$G$4:$G$107,MATCH($A1147,Partidos!$A$4:$A$107,0)))),IF(AND($H1147&lt;&gt;"",$H1147=INDEX(Partidos!$K$4:$K$107,MATCH($A1147,Partidos!$A$4:$A$107,0))),Puntuacion!$B$13,Puntuacion!$B$14),IF(AND($H1147&lt;&gt;"",$H1147=INDEX(Partidos!$K$4:$K$107,MATCH($A1147,Partidos!$A$4:$A$107,0))),Puntuacion!$B$11,0)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77" sqref="F7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1</v>
      </c>
      <c r="G100" s="32" t="n">
        <v>0</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1</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5" activePane="bottomLeft" state="frozen"/>
      <selection pane="bottomLeft" activeCell="D100" sqref="D10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2</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3</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2</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1"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1</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1</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8"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2</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3</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2</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2</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1</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3"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2</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2</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1</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2</v>
      </c>
      <c r="G99" s="32" t="n">
        <v>0</v>
      </c>
      <c r="H99" s="32" t="inlineStr">
        <is>
          <t>Local</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2</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0</v>
      </c>
      <c r="G101" s="32" t="n">
        <v>2</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0</v>
      </c>
      <c r="G103" s="32" t="n">
        <v>1</v>
      </c>
      <c r="H103" s="32" t="inlineStr">
        <is>
          <t>Visitante</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99" sqref="F99"/>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0</v>
      </c>
      <c r="G84" s="32" t="n">
        <v>0</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1</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3</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84" activePane="bottomLeft" state="frozen"/>
      <selection pane="bottomLeft" activeCell="F93" sqref="F92:G93"/>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Visitante</t>
        </is>
      </c>
    </row>
    <row r="78">
      <c r="A78" s="31" t="n">
        <v>75</v>
      </c>
      <c r="B78" s="31" t="inlineStr">
        <is>
          <t>29/06/2026</t>
        </is>
      </c>
      <c r="C78" s="24" t="inlineStr">
        <is>
          <t>Dieciseisavos</t>
        </is>
      </c>
      <c r="D78" s="24">
        <f>IFERROR(INDEX(Partidos!$D$4:$D$107,MATCH($A78,Partidos!$A$4:$A$107,0)),"")</f>
        <v/>
      </c>
      <c r="E78" s="24">
        <f>IFERROR(INDEX(Partidos!$E$4:$E$107,MATCH($A78,Partidos!$A$4:$A$107,0)),"")</f>
        <v/>
      </c>
      <c r="F78" s="32" t="n">
        <v>0</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2</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3</v>
      </c>
      <c r="G101" s="32" t="n">
        <v>2</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2</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1"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4</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4</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5</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2</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0</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2</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1</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4</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3</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1</v>
      </c>
      <c r="G100" s="32" t="n">
        <v>3</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2</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0</v>
      </c>
      <c r="G103" s="32" t="n">
        <v>0</v>
      </c>
      <c r="H103" s="32" t="inlineStr">
        <is>
          <t>Visitante</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69"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0</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3</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4</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4</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3</v>
      </c>
      <c r="G101" s="32" t="n">
        <v>2</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1</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0</v>
      </c>
      <c r="G87" s="32" t="n">
        <v>0</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0</v>
      </c>
      <c r="H92" s="32" t="inlineStr">
        <is>
          <t>Local</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0</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0</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0</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0</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3</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0</v>
      </c>
      <c r="G100" s="32" t="n">
        <v>0</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1</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8</v>
      </c>
      <c r="C9" t="inlineStr">
        <is>
          <t>pts</t>
        </is>
      </c>
    </row>
    <row r="10">
      <c r="A10" t="inlineStr">
        <is>
          <t>Diferencia de goles (90 min)</t>
        </is>
      </c>
      <c r="B10" s="37" t="n">
        <v>4</v>
      </c>
      <c r="C10" t="inlineStr">
        <is>
          <t>pts</t>
        </is>
      </c>
    </row>
    <row r="11">
      <c r="A11" t="inlineStr">
        <is>
          <t>Clasificado correcto</t>
        </is>
      </c>
      <c r="B11" s="37"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6" t="inlineStr">
        <is>
          <t>BONUS RONDA PERFECTA</t>
        </is>
      </c>
    </row>
    <row r="16">
      <c r="A16" t="inlineStr">
        <is>
          <t>Octavos (8 clasificados)</t>
        </is>
      </c>
      <c r="B16" s="37" t="n">
        <v>15</v>
      </c>
      <c r="C16" t="inlineStr">
        <is>
          <t>pts</t>
        </is>
      </c>
    </row>
    <row r="17">
      <c r="A17" t="inlineStr">
        <is>
          <t>Cuartos (4 clasificados)</t>
        </is>
      </c>
      <c r="B17" s="37" t="n">
        <v>15</v>
      </c>
      <c r="C17" t="inlineStr">
        <is>
          <t>pts</t>
        </is>
      </c>
    </row>
    <row r="18">
      <c r="A18" t="inlineStr">
        <is>
          <t>Semifinales (2 clasificados)</t>
        </is>
      </c>
      <c r="B18" s="37" t="n">
        <v>15</v>
      </c>
      <c r="C18" t="inlineStr">
        <is>
          <t>pts</t>
        </is>
      </c>
    </row>
    <row r="20">
      <c r="A20" s="26" t="inlineStr">
        <is>
          <t>APUESTAS ESPECIALES</t>
        </is>
      </c>
    </row>
    <row r="21">
      <c r="A21" t="inlineStr">
        <is>
          <t>Cada acierto</t>
        </is>
      </c>
      <c r="B21" s="37" t="n">
        <v>10</v>
      </c>
      <c r="C21"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$17,0)</f>
        <v/>
      </c>
      <c r="L2">
        <f>IF(AND(COUNTIFS(Partidos!$J$4:$J$107,"Cuartos",Partidos!$H$4:$H$107,"Finalizado")=4,COUNTIFS(Partidos!$J$4:$J$107,"Cuartos",Partidos!$H$4:$H$107,"Finalizado")&gt;0,SUMIFS(Pronosticos!$J$4:$J$1147,Pronosticos!$D$4:$D$1147,A2,Pronosticos!$I$4:$I$1147,"Cuartos")=4),Puntuacion!$B$18,0)</f>
        <v/>
      </c>
      <c r="M2">
        <f>IF(AND(COUNTIFS(Partidos!$J$4:$J$107,"Semifinal",Partidos!$H$4:$H$107,"Finalizado")=2,COUNTIFS(Partidos!$J$4:$J$107,"Semifinal",Partidos!$H$4:$H$107,"Finalizado")&gt;0,SUMIFS(Pronosticos!$J$4:$J$1147,Pronosticos!$D$4:$D$1147,A2,Pronosticos!$I$4:$I$1147,"Semifinal")=2),Puntuacion!$B$19,0)</f>
        <v/>
      </c>
    </row>
    <row r="3">
      <c r="A3" t="inlineStr">
        <is>
          <t>Pepe</t>
        </is>
      </c>
      <c r="B3">
        <f>SUMIFS(Pronosticos!$G$4:$G$1147,Pronosticos!$D$4:$D$1147,A3)</f>
        <v/>
      </c>
      <c r="C3">
        <f>K3+L3+M3</f>
        <v/>
      </c>
      <c r="D3">
        <f>IF(AND(Resumen!$B$34&lt;&gt;"",Pepe!$B$111&lt;&gt;"",Pepe!$B$111=Resumen!$B$34),Puntuacion!$B$22,0)+IF(AND(Resumen!$B$35&lt;&gt;"",Pepe!$B$112&lt;&gt;"",Pepe!$B$112=Resumen!$B$35),Puntuacion!$B$22,0)+IF(AND(Resumen!$B$36&lt;&gt;"",Pepe!$B$113&lt;&gt;"",Pepe!$B$113=Resumen!$B$36),Puntuacion!$B$22,0)+IF(AND(Resumen!$B$37&lt;&gt;"",Pepe!$B$114&lt;&gt;"",Pepe!$B$114=Resumen!$B$37),Puntuacion!$B$22,0)+IF(AND(Resumen!$B$38&lt;&gt;"",Pepe!$B$115&lt;&gt;"",Pepe!$B$115=Resumen!$B$38),Puntuacion!$B$22,0)+IF(AND(Resumen!$B$39&lt;&gt;"",Pepe!$B$116&lt;&gt;"",Pepe!$B$116=Resumen!$B$39),Puntuacion!$B$22,0)+IF(AND(Resumen!$B$40&lt;&gt;"",Pepe!$B$117&lt;&gt;"",Pepe!$B$117=Resumen!$B$40),Puntuacion!$B$22,0)+IF(AND(Resumen!$B$41&lt;&gt;"",Pepe!$B$118&lt;&gt;"",Pepe!$B$118=Resumen!$B$41),Puntuacion!$B$22,0)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$17,0)</f>
        <v/>
      </c>
      <c r="L3">
        <f>IF(AND(COUNTIFS(Partidos!$J$4:$J$107,"Cuartos",Partidos!$H$4:$H$107,"Finalizado")=4,COUNTIFS(Partidos!$J$4:$J$107,"Cuartos",Partidos!$H$4:$H$107,"Finalizado")&gt;0,SUMIFS(Pronosticos!$J$4:$J$1147,Pronosticos!$D$4:$D$1147,A3,Pronosticos!$I$4:$I$1147,"Cuartos")=4),Puntuacion!$B$18,0)</f>
        <v/>
      </c>
      <c r="M3">
        <f>IF(AND(COUNTIFS(Partidos!$J$4:$J$107,"Semifinal",Partidos!$H$4:$H$107,"Finalizado")=2,COUNTIFS(Partidos!$J$4:$J$107,"Semifinal",Partidos!$H$4:$H$107,"Finalizado")&gt;0,SUMIFS(Pronosticos!$J$4:$J$1147,Pronosticos!$D$4:$D$1147,A3,Pronosticos!$I$4:$I$1147,"Semifinal")=2),Puntuacion!$B$19,0)</f>
        <v/>
      </c>
    </row>
    <row r="4">
      <c r="A4" t="inlineStr">
        <is>
          <t>Patri</t>
        </is>
      </c>
      <c r="B4">
        <f>SUMIFS(Pronosticos!$G$4:$G$1147,Pronosticos!$D$4:$D$1147,A4)</f>
        <v/>
      </c>
      <c r="C4">
        <f>K4+L4+M4</f>
        <v/>
      </c>
      <c r="D4">
        <f>IF(AND(Resumen!$B$34&lt;&gt;"",Patri!$B$111&lt;&gt;"",Patri!$B$111=Resumen!$B$34),Puntuacion!$B$22,0)+IF(AND(Resumen!$B$35&lt;&gt;"",Patri!$B$112&lt;&gt;"",Patri!$B$112=Resumen!$B$35),Puntuacion!$B$22,0)+IF(AND(Resumen!$B$36&lt;&gt;"",Patri!$B$113&lt;&gt;"",Patri!$B$113=Resumen!$B$36),Puntuacion!$B$22,0)+IF(AND(Resumen!$B$37&lt;&gt;"",Patri!$B$114&lt;&gt;"",Patri!$B$114=Resumen!$B$37),Puntuacion!$B$22,0)+IF(AND(Resumen!$B$38&lt;&gt;"",Patri!$B$115&lt;&gt;"",Patri!$B$115=Resumen!$B$38),Puntuacion!$B$22,0)+IF(AND(Resumen!$B$39&lt;&gt;"",Patri!$B$116&lt;&gt;"",Patri!$B$116=Resumen!$B$39),Puntuacion!$B$22,0)+IF(AND(Resumen!$B$40&lt;&gt;"",Patri!$B$117&lt;&gt;"",Patri!$B$117=Resumen!$B$40),Puntuacion!$B$22,0)+IF(AND(Resumen!$B$41&lt;&gt;"",Patri!$B$118&lt;&gt;"",Patri!$B$118=Resumen!$B$41),Puntuacion!$B$22,0)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$17,0)</f>
        <v/>
      </c>
      <c r="L4">
        <f>IF(AND(COUNTIFS(Partidos!$J$4:$J$107,"Cuartos",Partidos!$H$4:$H$107,"Finalizado")=4,COUNTIFS(Partidos!$J$4:$J$107,"Cuartos",Partidos!$H$4:$H$107,"Finalizado")&gt;0,SUMIFS(Pronosticos!$J$4:$J$1147,Pronosticos!$D$4:$D$1147,A4,Pronosticos!$I$4:$I$1147,"Cuartos")=4),Puntuacion!$B$18,0)</f>
        <v/>
      </c>
      <c r="M4">
        <f>IF(AND(COUNTIFS(Partidos!$J$4:$J$107,"Semifinal",Partidos!$H$4:$H$107,"Finalizado")=2,COUNTIFS(Partidos!$J$4:$J$107,"Semifinal",Partidos!$H$4:$H$107,"Finalizado")&gt;0,SUMIFS(Pronosticos!$J$4:$J$1147,Pronosticos!$D$4:$D$1147,A4,Pronosticos!$I$4:$I$1147,"Semifinal")=2),Puntuacion!$B$19,0)</f>
        <v/>
      </c>
    </row>
    <row r="5">
      <c r="A5" t="inlineStr">
        <is>
          <t>Kike</t>
        </is>
      </c>
      <c r="B5">
        <f>SUMIFS(Pronosticos!$G$4:$G$1147,Pronosticos!$D$4:$D$1147,A5)</f>
        <v/>
      </c>
      <c r="C5">
        <f>K5+L5+M5</f>
        <v/>
      </c>
      <c r="D5">
        <f>IF(AND(Resumen!$B$34&lt;&gt;"",Kike!$B$111&lt;&gt;"",Kike!$B$111=Resumen!$B$34),Puntuacion!$B$22,0)+IF(AND(Resumen!$B$35&lt;&gt;"",Kike!$B$112&lt;&gt;"",Kike!$B$112=Resumen!$B$35),Puntuacion!$B$22,0)+IF(AND(Resumen!$B$36&lt;&gt;"",Kike!$B$113&lt;&gt;"",Kike!$B$113=Resumen!$B$36),Puntuacion!$B$22,0)+IF(AND(Resumen!$B$37&lt;&gt;"",Kike!$B$114&lt;&gt;"",Kike!$B$114=Resumen!$B$37),Puntuacion!$B$22,0)+IF(AND(Resumen!$B$38&lt;&gt;"",Kike!$B$115&lt;&gt;"",Kike!$B$115=Resumen!$B$38),Puntuacion!$B$22,0)+IF(AND(Resumen!$B$39&lt;&gt;"",Kike!$B$116&lt;&gt;"",Kike!$B$116=Resumen!$B$39),Puntuacion!$B$22,0)+IF(AND(Resumen!$B$40&lt;&gt;"",Kike!$B$117&lt;&gt;"",Kike!$B$117=Resumen!$B$40),Puntuacion!$B$22,0)+IF(AND(Resumen!$B$41&lt;&gt;"",Kike!$B$118&lt;&gt;"",Kike!$B$118=Resumen!$B$41),Puntuacion!$B$22,0)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$17,0)</f>
        <v/>
      </c>
      <c r="L5">
        <f>IF(AND(COUNTIFS(Partidos!$J$4:$J$107,"Cuartos",Partidos!$H$4:$H$107,"Finalizado")=4,COUNTIFS(Partidos!$J$4:$J$107,"Cuartos",Partidos!$H$4:$H$107,"Finalizado")&gt;0,SUMIFS(Pronosticos!$J$4:$J$1147,Pronosticos!$D$4:$D$1147,A5,Pronosticos!$I$4:$I$1147,"Cuartos")=4),Puntuacion!$B$18,0)</f>
        <v/>
      </c>
      <c r="M5">
        <f>IF(AND(COUNTIFS(Partidos!$J$4:$J$107,"Semifinal",Partidos!$H$4:$H$107,"Finalizado")=2,COUNTIFS(Partidos!$J$4:$J$107,"Semifinal",Partidos!$H$4:$H$107,"Finalizado")&gt;0,SUMIFS(Pronosticos!$J$4:$J$1147,Pronosticos!$D$4:$D$1147,A5,Pronosticos!$I$4:$I$1147,"Semifinal")=2),Puntuacion!$B$19,0)</f>
        <v/>
      </c>
    </row>
    <row r="6">
      <c r="A6" t="inlineStr">
        <is>
          <t>Quintero</t>
        </is>
      </c>
      <c r="B6">
        <f>SUMIFS(Pronosticos!$G$4:$G$1147,Pronosticos!$D$4:$D$1147,A6)</f>
        <v/>
      </c>
      <c r="C6">
        <f>K6+L6+M6</f>
        <v/>
      </c>
      <c r="D6">
        <f>IF(AND(Resumen!$B$34&lt;&gt;"",Quintero!$B$111&lt;&gt;"",Quintero!$B$111=Resumen!$B$34),Puntuacion!$B$22,0)+IF(AND(Resumen!$B$35&lt;&gt;"",Quintero!$B$112&lt;&gt;"",Quintero!$B$112=Resumen!$B$35),Puntuacion!$B$22,0)+IF(AND(Resumen!$B$36&lt;&gt;"",Quintero!$B$113&lt;&gt;"",Quintero!$B$113=Resumen!$B$36),Puntuacion!$B$22,0)+IF(AND(Resumen!$B$37&lt;&gt;"",Quintero!$B$114&lt;&gt;"",Quintero!$B$114=Resumen!$B$37),Puntuacion!$B$22,0)+IF(AND(Resumen!$B$38&lt;&gt;"",Quintero!$B$115&lt;&gt;"",Quintero!$B$115=Resumen!$B$38),Puntuacion!$B$22,0)+IF(AND(Resumen!$B$39&lt;&gt;"",Quintero!$B$116&lt;&gt;"",Quintero!$B$116=Resumen!$B$39),Puntuacion!$B$22,0)+IF(AND(Resumen!$B$40&lt;&gt;"",Quintero!$B$117&lt;&gt;"",Quintero!$B$117=Resumen!$B$40),Puntuacion!$B$22,0)+IF(AND(Resumen!$B$41&lt;&gt;"",Quintero!$B$118&lt;&gt;"",Quintero!$B$118=Resumen!$B$41),Puntuacion!$B$22,0)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$17,0)</f>
        <v/>
      </c>
      <c r="L6">
        <f>IF(AND(COUNTIFS(Partidos!$J$4:$J$107,"Cuartos",Partidos!$H$4:$H$107,"Finalizado")=4,COUNTIFS(Partidos!$J$4:$J$107,"Cuartos",Partidos!$H$4:$H$107,"Finalizado")&gt;0,SUMIFS(Pronosticos!$J$4:$J$1147,Pronosticos!$D$4:$D$1147,A6,Pronosticos!$I$4:$I$1147,"Cuartos")=4),Puntuacion!$B$18,0)</f>
        <v/>
      </c>
      <c r="M6">
        <f>IF(AND(COUNTIFS(Partidos!$J$4:$J$107,"Semifinal",Partidos!$H$4:$H$107,"Finalizado")=2,COUNTIFS(Partidos!$J$4:$J$107,"Semifinal",Partidos!$H$4:$H$107,"Finalizado")&gt;0,SUMIFS(Pronosticos!$J$4:$J$1147,Pronosticos!$D$4:$D$1147,A6,Pronosticos!$I$4:$I$1147,"Semifinal")=2),Puntuacion!$B$19,0)</f>
        <v/>
      </c>
    </row>
    <row r="7">
      <c r="A7" t="inlineStr">
        <is>
          <t>Nacho</t>
        </is>
      </c>
      <c r="B7">
        <f>SUMIFS(Pronosticos!$G$4:$G$1147,Pronosticos!$D$4:$D$1147,A7)</f>
        <v/>
      </c>
      <c r="C7">
        <f>K7+L7+M7</f>
        <v/>
      </c>
      <c r="D7">
        <f>IF(AND(Resumen!$B$34&lt;&gt;"",Nacho!$B$111&lt;&gt;"",Nacho!$B$111=Resumen!$B$34),Puntuacion!$B$22,0)+IF(AND(Resumen!$B$35&lt;&gt;"",Nacho!$B$112&lt;&gt;"",Nacho!$B$112=Resumen!$B$35),Puntuacion!$B$22,0)+IF(AND(Resumen!$B$36&lt;&gt;"",Nacho!$B$113&lt;&gt;"",Nacho!$B$113=Resumen!$B$36),Puntuacion!$B$22,0)+IF(AND(Resumen!$B$37&lt;&gt;"",Nacho!$B$114&lt;&gt;"",Nacho!$B$114=Resumen!$B$37),Puntuacion!$B$22,0)+IF(AND(Resumen!$B$38&lt;&gt;"",Nacho!$B$115&lt;&gt;"",Nacho!$B$115=Resumen!$B$38),Puntuacion!$B$22,0)+IF(AND(Resumen!$B$39&lt;&gt;"",Nacho!$B$116&lt;&gt;"",Nacho!$B$116=Resumen!$B$39),Puntuacion!$B$22,0)+IF(AND(Resumen!$B$40&lt;&gt;"",Nacho!$B$117&lt;&gt;"",Nacho!$B$117=Resumen!$B$40),Puntuacion!$B$22,0)+IF(AND(Resumen!$B$41&lt;&gt;"",Nacho!$B$118&lt;&gt;"",Nacho!$B$118=Resumen!$B$41),Puntuacion!$B$22,0)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$17,0)</f>
        <v/>
      </c>
      <c r="L7">
        <f>IF(AND(COUNTIFS(Partidos!$J$4:$J$107,"Cuartos",Partidos!$H$4:$H$107,"Finalizado")=4,COUNTIFS(Partidos!$J$4:$J$107,"Cuartos",Partidos!$H$4:$H$107,"Finalizado")&gt;0,SUMIFS(Pronosticos!$J$4:$J$1147,Pronosticos!$D$4:$D$1147,A7,Pronosticos!$I$4:$I$1147,"Cuartos")=4),Puntuacion!$B$18,0)</f>
        <v/>
      </c>
      <c r="M7">
        <f>IF(AND(COUNTIFS(Partidos!$J$4:$J$107,"Semifinal",Partidos!$H$4:$H$107,"Finalizado")=2,COUNTIFS(Partidos!$J$4:$J$107,"Semifinal",Partidos!$H$4:$H$107,"Finalizado")&gt;0,SUMIFS(Pronosticos!$J$4:$J$1147,Pronosticos!$D$4:$D$1147,A7,Pronosticos!$I$4:$I$1147,"Semifinal")=2),Puntuacion!$B$19,0)</f>
        <v/>
      </c>
    </row>
    <row r="8">
      <c r="A8" t="inlineStr">
        <is>
          <t>Luis</t>
        </is>
      </c>
      <c r="B8">
        <f>SUMIFS(Pronosticos!$G$4:$G$1147,Pronosticos!$D$4:$D$1147,A8)</f>
        <v/>
      </c>
      <c r="C8">
        <f>K8+L8+M8</f>
        <v/>
      </c>
      <c r="D8">
        <f>IF(AND(Resumen!$B$34&lt;&gt;"",Luis!$B$111&lt;&gt;"",Luis!$B$111=Resumen!$B$34),Puntuacion!$B$22,0)+IF(AND(Resumen!$B$35&lt;&gt;"",Luis!$B$112&lt;&gt;"",Luis!$B$112=Resumen!$B$35),Puntuacion!$B$22,0)+IF(AND(Resumen!$B$36&lt;&gt;"",Luis!$B$113&lt;&gt;"",Luis!$B$113=Resumen!$B$36),Puntuacion!$B$22,0)+IF(AND(Resumen!$B$37&lt;&gt;"",Luis!$B$114&lt;&gt;"",Luis!$B$114=Resumen!$B$37),Puntuacion!$B$22,0)+IF(AND(Resumen!$B$38&lt;&gt;"",Luis!$B$115&lt;&gt;"",Luis!$B$115=Resumen!$B$38),Puntuacion!$B$22,0)+IF(AND(Resumen!$B$39&lt;&gt;"",Luis!$B$116&lt;&gt;"",Luis!$B$116=Resumen!$B$39),Puntuacion!$B$22,0)+IF(AND(Resumen!$B$40&lt;&gt;"",Luis!$B$117&lt;&gt;"",Luis!$B$117=Resumen!$B$40),Puntuacion!$B$22,0)+IF(AND(Resumen!$B$41&lt;&gt;"",Luis!$B$118&lt;&gt;"",Luis!$B$118=Resumen!$B$41),Puntuacion!$B$22,0)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$17,0)</f>
        <v/>
      </c>
      <c r="L8">
        <f>IF(AND(COUNTIFS(Partidos!$J$4:$J$107,"Cuartos",Partidos!$H$4:$H$107,"Finalizado")=4,COUNTIFS(Partidos!$J$4:$J$107,"Cuartos",Partidos!$H$4:$H$107,"Finalizado")&gt;0,SUMIFS(Pronosticos!$J$4:$J$1147,Pronosticos!$D$4:$D$1147,A8,Pronosticos!$I$4:$I$1147,"Cuartos")=4),Puntuacion!$B$18,0)</f>
        <v/>
      </c>
      <c r="M8">
        <f>IF(AND(COUNTIFS(Partidos!$J$4:$J$107,"Semifinal",Partidos!$H$4:$H$107,"Finalizado")=2,COUNTIFS(Partidos!$J$4:$J$107,"Semifinal",Partidos!$H$4:$H$107,"Finalizado")&gt;0,SUMIFS(Pronosticos!$J$4:$J$1147,Pronosticos!$D$4:$D$1147,A8,Pronosticos!$I$4:$I$1147,"Semifinal")=2),Puntuacion!$B$19,0)</f>
        <v/>
      </c>
    </row>
    <row r="9">
      <c r="A9" t="inlineStr">
        <is>
          <t>Felipe</t>
        </is>
      </c>
      <c r="B9">
        <f>SUMIFS(Pronosticos!$G$4:$G$1147,Pronosticos!$D$4:$D$1147,A9)</f>
        <v/>
      </c>
      <c r="C9">
        <f>K9+L9+M9</f>
        <v/>
      </c>
      <c r="D9">
        <f>IF(AND(Resumen!$B$34&lt;&gt;"",Felipe!$B$111&lt;&gt;"",Felipe!$B$111=Resumen!$B$34),Puntuacion!$B$22,0)+IF(AND(Resumen!$B$35&lt;&gt;"",Felipe!$B$112&lt;&gt;"",Felipe!$B$112=Resumen!$B$35),Puntuacion!$B$22,0)+IF(AND(Resumen!$B$36&lt;&gt;"",Felipe!$B$113&lt;&gt;"",Felipe!$B$113=Resumen!$B$36),Puntuacion!$B$22,0)+IF(AND(Resumen!$B$37&lt;&gt;"",Felipe!$B$114&lt;&gt;"",Felipe!$B$114=Resumen!$B$37),Puntuacion!$B$22,0)+IF(AND(Resumen!$B$38&lt;&gt;"",Felipe!$B$115&lt;&gt;"",Felipe!$B$115=Resumen!$B$38),Puntuacion!$B$22,0)+IF(AND(Resumen!$B$39&lt;&gt;"",Felipe!$B$116&lt;&gt;"",Felipe!$B$116=Resumen!$B$39),Puntuacion!$B$22,0)+IF(AND(Resumen!$B$40&lt;&gt;"",Felipe!$B$117&lt;&gt;"",Felipe!$B$117=Resumen!$B$40),Puntuacion!$B$22,0)+IF(AND(Resumen!$B$41&lt;&gt;"",Felipe!$B$118&lt;&gt;"",Felipe!$B$118=Resumen!$B$41),Puntuacion!$B$22,0)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$17,0)</f>
        <v/>
      </c>
      <c r="L9">
        <f>IF(AND(COUNTIFS(Partidos!$J$4:$J$107,"Cuartos",Partidos!$H$4:$H$107,"Finalizado")=4,COUNTIFS(Partidos!$J$4:$J$107,"Cuartos",Partidos!$H$4:$H$107,"Finalizado")&gt;0,SUMIFS(Pronosticos!$J$4:$J$1147,Pronosticos!$D$4:$D$1147,A9,Pronosticos!$I$4:$I$1147,"Cuartos")=4),Puntuacion!$B$18,0)</f>
        <v/>
      </c>
      <c r="M9">
        <f>IF(AND(COUNTIFS(Partidos!$J$4:$J$107,"Semifinal",Partidos!$H$4:$H$107,"Finalizado")=2,COUNTIFS(Partidos!$J$4:$J$107,"Semifinal",Partidos!$H$4:$H$107,"Finalizado")&gt;0,SUMIFS(Pronosticos!$J$4:$J$1147,Pronosticos!$D$4:$D$1147,A9,Pronosticos!$I$4:$I$1147,"Semifinal")=2),Puntuacion!$B$19,0)</f>
        <v/>
      </c>
    </row>
    <row r="10">
      <c r="A10" t="inlineStr">
        <is>
          <t>Simón</t>
        </is>
      </c>
      <c r="B10">
        <f>SUMIFS(Pronosticos!$G$4:$G$1147,Pronosticos!$D$4:$D$1147,A10)</f>
        <v/>
      </c>
      <c r="C10">
        <f>K10+L10+M10</f>
        <v/>
      </c>
      <c r="D10">
        <f>IF(AND(Resumen!$B$34&lt;&gt;"",Simón!$B$111&lt;&gt;"",Simón!$B$111=Resumen!$B$34),Puntuacion!$B$22,0)+IF(AND(Resumen!$B$35&lt;&gt;"",Simón!$B$112&lt;&gt;"",Simón!$B$112=Resumen!$B$35),Puntuacion!$B$22,0)+IF(AND(Resumen!$B$36&lt;&gt;"",Simón!$B$113&lt;&gt;"",Simón!$B$113=Resumen!$B$36),Puntuacion!$B$22,0)+IF(AND(Resumen!$B$37&lt;&gt;"",Simón!$B$114&lt;&gt;"",Simón!$B$114=Resumen!$B$37),Puntuacion!$B$22,0)+IF(AND(Resumen!$B$38&lt;&gt;"",Simón!$B$115&lt;&gt;"",Simón!$B$115=Resumen!$B$38),Puntuacion!$B$22,0)+IF(AND(Resumen!$B$39&lt;&gt;"",Simón!$B$116&lt;&gt;"",Simón!$B$116=Resumen!$B$39),Puntuacion!$B$22,0)+IF(AND(Resumen!$B$40&lt;&gt;"",Simón!$B$117&lt;&gt;"",Simón!$B$117=Resumen!$B$40),Puntuacion!$B$22,0)+IF(AND(Resumen!$B$41&lt;&gt;"",Simón!$B$118&lt;&gt;"",Simón!$B$118=Resumen!$B$41),Puntuacion!$B$22,0)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$17,0)</f>
        <v/>
      </c>
      <c r="L10">
        <f>IF(AND(COUNTIFS(Partidos!$J$4:$J$107,"Cuartos",Partidos!$H$4:$H$107,"Finalizado")=4,COUNTIFS(Partidos!$J$4:$J$107,"Cuartos",Partidos!$H$4:$H$107,"Finalizado")&gt;0,SUMIFS(Pronosticos!$J$4:$J$1147,Pronosticos!$D$4:$D$1147,A10,Pronosticos!$I$4:$I$1147,"Cuartos")=4),Puntuacion!$B$18,0)</f>
        <v/>
      </c>
      <c r="M10">
        <f>IF(AND(COUNTIFS(Partidos!$J$4:$J$107,"Semifinal",Partidos!$H$4:$H$107,"Finalizado")=2,COUNTIFS(Partidos!$J$4:$J$107,"Semifinal",Partidos!$H$4:$H$107,"Finalizado")&gt;0,SUMIFS(Pronosticos!$J$4:$J$1147,Pronosticos!$D$4:$D$1147,A10,Pronosticos!$I$4:$I$1147,"Semifinal")=2),Puntuacion!$B$19,0)</f>
        <v/>
      </c>
    </row>
    <row r="11">
      <c r="A11" t="inlineStr">
        <is>
          <t>Muni</t>
        </is>
      </c>
      <c r="B11">
        <f>SUMIFS(Pronosticos!$G$4:$G$1147,Pronosticos!$D$4:$D$1147,A11)</f>
        <v/>
      </c>
      <c r="C11">
        <f>K11+L11+M11</f>
        <v/>
      </c>
      <c r="D11">
        <f>IF(AND(Resumen!$B$34&lt;&gt;"",Muni!$B$111&lt;&gt;"",Muni!$B$111=Resumen!$B$34),Puntuacion!$B$22,0)+IF(AND(Resumen!$B$35&lt;&gt;"",Muni!$B$112&lt;&gt;"",Muni!$B$112=Resumen!$B$35),Puntuacion!$B$22,0)+IF(AND(Resumen!$B$36&lt;&gt;"",Muni!$B$113&lt;&gt;"",Muni!$B$113=Resumen!$B$36),Puntuacion!$B$22,0)+IF(AND(Resumen!$B$37&lt;&gt;"",Muni!$B$114&lt;&gt;"",Muni!$B$114=Resumen!$B$37),Puntuacion!$B$22,0)+IF(AND(Resumen!$B$38&lt;&gt;"",Muni!$B$115&lt;&gt;"",Muni!$B$115=Resumen!$B$38),Puntuacion!$B$22,0)+IF(AND(Resumen!$B$39&lt;&gt;"",Muni!$B$116&lt;&gt;"",Muni!$B$116=Resumen!$B$39),Puntuacion!$B$22,0)+IF(AND(Resumen!$B$40&lt;&gt;"",Muni!$B$117&lt;&gt;"",Muni!$B$117=Resumen!$B$40),Puntuacion!$B$22,0)+IF(AND(Resumen!$B$41&lt;&gt;"",Muni!$B$118&lt;&gt;"",Muni!$B$118=Resumen!$B$41),Puntuacion!$B$22,0)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$17,0)</f>
        <v/>
      </c>
      <c r="L11">
        <f>IF(AND(COUNTIFS(Partidos!$J$4:$J$107,"Cuartos",Partidos!$H$4:$H$107,"Finalizado")=4,COUNTIFS(Partidos!$J$4:$J$107,"Cuartos",Partidos!$H$4:$H$107,"Finalizado")&gt;0,SUMIFS(Pronosticos!$J$4:$J$1147,Pronosticos!$D$4:$D$1147,A11,Pronosticos!$I$4:$I$1147,"Cuartos")=4),Puntuacion!$B$18,0)</f>
        <v/>
      </c>
      <c r="M11">
        <f>IF(AND(COUNTIFS(Partidos!$J$4:$J$107,"Semifinal",Partidos!$H$4:$H$107,"Finalizado")=2,COUNTIFS(Partidos!$J$4:$J$107,"Semifinal",Partidos!$H$4:$H$107,"Finalizado")&gt;0,SUMIFS(Pronosticos!$J$4:$J$1147,Pronosticos!$D$4:$D$1147,A11,Pronosticos!$I$4:$I$1147,"Semifinal")=2),Puntuacion!$B$19,0)</f>
        <v/>
      </c>
    </row>
    <row r="12">
      <c r="A12" t="inlineStr">
        <is>
          <t>Fer</t>
        </is>
      </c>
      <c r="B12">
        <f>SUMIFS(Pronosticos!$G$4:$G$1147,Pronosticos!$D$4:$D$1147,A12)</f>
        <v/>
      </c>
      <c r="C12">
        <f>K12+L12+M12</f>
        <v/>
      </c>
      <c r="D12">
        <f>IF(AND(Resumen!$B$34&lt;&gt;"",Fer!$B$111&lt;&gt;"",Fer!$B$111=Resumen!$B$34),Puntuacion!$B$22,0)+IF(AND(Resumen!$B$35&lt;&gt;"",Fer!$B$112&lt;&gt;"",Fer!$B$112=Resumen!$B$35),Puntuacion!$B$22,0)+IF(AND(Resumen!$B$36&lt;&gt;"",Fer!$B$113&lt;&gt;"",Fer!$B$113=Resumen!$B$36),Puntuacion!$B$22,0)+IF(AND(Resumen!$B$37&lt;&gt;"",Fer!$B$114&lt;&gt;"",Fer!$B$114=Resumen!$B$37),Puntuacion!$B$22,0)+IF(AND(Resumen!$B$38&lt;&gt;"",Fer!$B$115&lt;&gt;"",Fer!$B$115=Resumen!$B$38),Puntuacion!$B$22,0)+IF(AND(Resumen!$B$39&lt;&gt;"",Fer!$B$116&lt;&gt;"",Fer!$B$116=Resumen!$B$39),Puntuacion!$B$22,0)+IF(AND(Resumen!$B$40&lt;&gt;"",Fer!$B$117&lt;&gt;"",Fer!$B$117=Resumen!$B$40),Puntuacion!$B$22,0)+IF(AND(Resumen!$B$41&lt;&gt;"",Fer!$B$118&lt;&gt;"",Fer!$B$118=Resumen!$B$41),Puntuacion!$B$22,0)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$17,0)</f>
        <v/>
      </c>
      <c r="L12">
        <f>IF(AND(COUNTIFS(Partidos!$J$4:$J$107,"Cuartos",Partidos!$H$4:$H$107,"Finalizado")=4,COUNTIFS(Partidos!$J$4:$J$107,"Cuartos",Partidos!$H$4:$H$107,"Finalizado")&gt;0,SUMIFS(Pronosticos!$J$4:$J$1147,Pronosticos!$D$4:$D$1147,A12,Pronosticos!$I$4:$I$1147,"Cuartos")=4),Puntuacion!$B$18,0)</f>
        <v/>
      </c>
      <c r="M12">
        <f>IF(AND(COUNTIFS(Partidos!$J$4:$J$107,"Semifinal",Partidos!$H$4:$H$107,"Finalizado")=2,COUNTIFS(Partidos!$J$4:$J$107,"Semifinal",Partidos!$H$4:$H$107,"Finalizado")&gt;0,SUMIFS(Pronosticos!$J$4:$J$1147,Pronosticos!$D$4:$D$1147,A12,Pronosticos!$I$4:$I$1147,"Semifinal")=2),Puntuacion!$B$19,0)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2026-06-11T21:51:31Z</dcterms:created>
  <dcterms:modified xsi:type="dcterms:W3CDTF">2026-07-13T21:36:48Z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2026-06-11T22:18:13Z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71fcfa6d-0175-4235-85e6-c9a58ea133b2</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